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/>
  <mc:AlternateContent xmlns:mc="http://schemas.openxmlformats.org/markup-compatibility/2006">
    <mc:Choice Requires="x15">
      <x15ac:absPath xmlns:x15ac="http://schemas.microsoft.com/office/spreadsheetml/2010/11/ac" url="https://d.docs.live.net/6525362ac3c90432/Área de Trabalho/Pastas/AÇÕES/"/>
    </mc:Choice>
  </mc:AlternateContent>
  <xr:revisionPtr revIDLastSave="0" documentId="8_{B583A0D6-3EF4-476F-B275-51C4FDBBBC0C}" xr6:coauthVersionLast="46" xr6:coauthVersionMax="46" xr10:uidLastSave="{00000000-0000-0000-0000-000000000000}"/>
  <bookViews>
    <workbookView xWindow="-120" yWindow="-120" windowWidth="20730" windowHeight="11160" tabRatio="661" firstSheet="1" activeTab="14" xr2:uid="{00000000-000D-0000-FFFF-FFFF00000000}"/>
  </bookViews>
  <sheets>
    <sheet name="C 12" sheetId="1" r:id="rId1"/>
    <sheet name="JAN" sheetId="2" r:id="rId2"/>
    <sheet name="FEV" sheetId="3" r:id="rId3"/>
    <sheet name="MAR" sheetId="4" r:id="rId4"/>
    <sheet name="ABR" sheetId="5" r:id="rId5"/>
    <sheet name="MAI" sheetId="6" r:id="rId6"/>
    <sheet name="JUN" sheetId="7" r:id="rId7"/>
    <sheet name="JUL" sheetId="8" r:id="rId8"/>
    <sheet name="AGO" sheetId="9" r:id="rId9"/>
    <sheet name="SET" sheetId="10" r:id="rId10"/>
    <sheet name="OUT" sheetId="11" r:id="rId11"/>
    <sheet name="NOV" sheetId="12" r:id="rId12"/>
    <sheet name="DEZ" sheetId="13" r:id="rId13"/>
    <sheet name="MATRIZ" sheetId="14" r:id="rId14"/>
    <sheet name="Plan1" sheetId="15" r:id="rId15"/>
  </sheets>
  <definedNames>
    <definedName name="_xlnm._FilterDatabase" localSheetId="4" hidden="1">ABR!$C$14:$AK$14</definedName>
    <definedName name="_xlnm._FilterDatabase" localSheetId="8" hidden="1">AGO!$C$14:$AK$14</definedName>
    <definedName name="_xlnm._FilterDatabase" localSheetId="0" hidden="1">'C 12'!$B$14:$AI$21</definedName>
    <definedName name="_xlnm._FilterDatabase" localSheetId="12" hidden="1">DEZ!$C$14:$AK$14</definedName>
    <definedName name="_xlnm._FilterDatabase" localSheetId="2" hidden="1">FEV!$C$14:$AL$14</definedName>
    <definedName name="_xlnm._FilterDatabase" localSheetId="1" hidden="1">JAN!$C$14:$AL$116</definedName>
    <definedName name="_xlnm._FilterDatabase" localSheetId="7" hidden="1">JUL!$C$14:$AK$14</definedName>
    <definedName name="_xlnm._FilterDatabase" localSheetId="6" hidden="1">JUN!$C$14:$AK$14</definedName>
    <definedName name="_xlnm._FilterDatabase" localSheetId="5" hidden="1">MAI!$C$14:$AK$14</definedName>
    <definedName name="_xlnm._FilterDatabase" localSheetId="3" hidden="1">MAR!$C$14:$AK$14</definedName>
    <definedName name="_xlnm._FilterDatabase" localSheetId="13" hidden="1">MATRIZ!$C$14:$AK$14</definedName>
    <definedName name="_xlnm._FilterDatabase" localSheetId="11" hidden="1">NOV!$C$14:$AK$14</definedName>
    <definedName name="_xlnm._FilterDatabase" localSheetId="10" hidden="1">OUT!$C$14:$AK$14</definedName>
    <definedName name="_xlnm._FilterDatabase" localSheetId="9" hidden="1">SET!$C$14:$AK$14</definedName>
  </definedNames>
  <calcPr calcId="191029"/>
  <extLst>
    <ext uri="GoogleSheetsCustomDataVersion1">
      <go:sheetsCustomData xmlns:go="http://customooxmlschemas.google.com/" r:id="rId18" roundtripDataSignature="AMtx7mgjmkJkQ3yW09cMpTsRLg7JGUiuhw=="/>
    </ext>
  </extLst>
</workbook>
</file>

<file path=xl/calcChain.xml><?xml version="1.0" encoding="utf-8"?>
<calcChain xmlns="http://schemas.openxmlformats.org/spreadsheetml/2006/main">
  <c r="AS15" i="2" l="1"/>
  <c r="AS16" i="2"/>
  <c r="AS17" i="2"/>
  <c r="AS18" i="2"/>
  <c r="AS19" i="2"/>
  <c r="AS20" i="2"/>
  <c r="AS21" i="2"/>
  <c r="AS22" i="2"/>
  <c r="AS23" i="2"/>
  <c r="AS24" i="2"/>
  <c r="AS25" i="2"/>
  <c r="AP15" i="2"/>
  <c r="AP16" i="2"/>
  <c r="AR16" i="2" s="1"/>
  <c r="AP17" i="2"/>
  <c r="AP18" i="2"/>
  <c r="AR18" i="2" s="1"/>
  <c r="AP19" i="2"/>
  <c r="AP20" i="2"/>
  <c r="AR20" i="2" s="1"/>
  <c r="AP21" i="2"/>
  <c r="AP22" i="2"/>
  <c r="AR22" i="2" s="1"/>
  <c r="AP23" i="2"/>
  <c r="AP24" i="2"/>
  <c r="AR24" i="2" s="1"/>
  <c r="AP25" i="2"/>
  <c r="AP26" i="2"/>
  <c r="AR26" i="2" s="1"/>
  <c r="AS26" i="2" s="1"/>
  <c r="AP27" i="2"/>
  <c r="AP28" i="2"/>
  <c r="AR28" i="2" s="1"/>
  <c r="AS28" i="2" s="1"/>
  <c r="AP29" i="2"/>
  <c r="AP30" i="2"/>
  <c r="AR30" i="2" s="1"/>
  <c r="AS30" i="2" s="1"/>
  <c r="AP31" i="2"/>
  <c r="AP32" i="2"/>
  <c r="AP33" i="2"/>
  <c r="AP34" i="2"/>
  <c r="AP35" i="2"/>
  <c r="AP36" i="2"/>
  <c r="AP37" i="2"/>
  <c r="AP38" i="2"/>
  <c r="AP39" i="2"/>
  <c r="AP40" i="2"/>
  <c r="AQ40" i="2" s="1"/>
  <c r="AP41" i="2"/>
  <c r="AP42" i="2"/>
  <c r="AQ42" i="2" s="1"/>
  <c r="AP43" i="2"/>
  <c r="AP44" i="2"/>
  <c r="AP45" i="2"/>
  <c r="AP46" i="2"/>
  <c r="AQ46" i="2" s="1"/>
  <c r="AP47" i="2"/>
  <c r="AP48" i="2"/>
  <c r="AQ48" i="2" s="1"/>
  <c r="AP49" i="2"/>
  <c r="AP50" i="2"/>
  <c r="AP51" i="2"/>
  <c r="AP52" i="2"/>
  <c r="AQ52" i="2" s="1"/>
  <c r="AP53" i="2"/>
  <c r="AP54" i="2"/>
  <c r="AQ54" i="2" s="1"/>
  <c r="AP55" i="2"/>
  <c r="AP56" i="2"/>
  <c r="AQ56" i="2" s="1"/>
  <c r="AP57" i="2"/>
  <c r="AP58" i="2"/>
  <c r="AP59" i="2"/>
  <c r="AP60" i="2"/>
  <c r="AQ60" i="2" s="1"/>
  <c r="AP61" i="2"/>
  <c r="AP62" i="2"/>
  <c r="AQ62" i="2" s="1"/>
  <c r="AP63" i="2"/>
  <c r="AP64" i="2"/>
  <c r="AQ64" i="2" s="1"/>
  <c r="AP65" i="2"/>
  <c r="AP66" i="2"/>
  <c r="AQ66" i="2" s="1"/>
  <c r="AP67" i="2"/>
  <c r="AP68" i="2"/>
  <c r="AQ68" i="2" s="1"/>
  <c r="AP69" i="2"/>
  <c r="AP70" i="2"/>
  <c r="AQ70" i="2" s="1"/>
  <c r="AP71" i="2"/>
  <c r="AP72" i="2"/>
  <c r="AQ72" i="2" s="1"/>
  <c r="AP73" i="2"/>
  <c r="AP74" i="2"/>
  <c r="AQ74" i="2" s="1"/>
  <c r="AP75" i="2"/>
  <c r="AP76" i="2"/>
  <c r="AQ76" i="2" s="1"/>
  <c r="AP77" i="2"/>
  <c r="AP78" i="2"/>
  <c r="AQ78" i="2" s="1"/>
  <c r="AP79" i="2"/>
  <c r="AP80" i="2"/>
  <c r="AQ80" i="2" s="1"/>
  <c r="AP81" i="2"/>
  <c r="AP82" i="2"/>
  <c r="AQ82" i="2" s="1"/>
  <c r="AP83" i="2"/>
  <c r="AP84" i="2"/>
  <c r="AQ84" i="2" s="1"/>
  <c r="AP85" i="2"/>
  <c r="AP86" i="2"/>
  <c r="AQ86" i="2" s="1"/>
  <c r="AP87" i="2"/>
  <c r="AP88" i="2"/>
  <c r="AQ88" i="2" s="1"/>
  <c r="AP89" i="2"/>
  <c r="AP90" i="2"/>
  <c r="AQ90" i="2" s="1"/>
  <c r="AP91" i="2"/>
  <c r="AP92" i="2"/>
  <c r="AQ92" i="2" s="1"/>
  <c r="AP93" i="2"/>
  <c r="AP94" i="2"/>
  <c r="AQ94" i="2" s="1"/>
  <c r="AP95" i="2"/>
  <c r="AP96" i="2"/>
  <c r="AQ96" i="2" s="1"/>
  <c r="AP97" i="2"/>
  <c r="AP98" i="2"/>
  <c r="AQ98" i="2" s="1"/>
  <c r="AP99" i="2"/>
  <c r="AP100" i="2"/>
  <c r="AQ100" i="2" s="1"/>
  <c r="AP101" i="2"/>
  <c r="AP102" i="2"/>
  <c r="AQ102" i="2" s="1"/>
  <c r="AP103" i="2"/>
  <c r="AP104" i="2"/>
  <c r="AQ104" i="2" s="1"/>
  <c r="AP105" i="2"/>
  <c r="AP106" i="2"/>
  <c r="AQ106" i="2" s="1"/>
  <c r="AP107" i="2"/>
  <c r="AP108" i="2"/>
  <c r="AQ108" i="2" s="1"/>
  <c r="AP109" i="2"/>
  <c r="AP110" i="2"/>
  <c r="AQ110" i="2" s="1"/>
  <c r="AP111" i="2"/>
  <c r="AP112" i="2"/>
  <c r="AQ112" i="2" s="1"/>
  <c r="AP113" i="2"/>
  <c r="AP114" i="2"/>
  <c r="AQ114" i="2" s="1"/>
  <c r="AP115" i="2"/>
  <c r="AQ39" i="2"/>
  <c r="AQ41" i="2"/>
  <c r="AQ43" i="2"/>
  <c r="AQ44" i="2"/>
  <c r="AQ45" i="2"/>
  <c r="AQ47" i="2"/>
  <c r="AQ49" i="2"/>
  <c r="AQ50" i="2"/>
  <c r="AQ51" i="2"/>
  <c r="AQ53" i="2"/>
  <c r="AQ55" i="2"/>
  <c r="AQ57" i="2"/>
  <c r="AQ58" i="2"/>
  <c r="AQ59" i="2"/>
  <c r="AQ61" i="2"/>
  <c r="AQ63" i="2"/>
  <c r="AQ65" i="2"/>
  <c r="AQ67" i="2"/>
  <c r="AQ69" i="2"/>
  <c r="AQ71" i="2"/>
  <c r="AQ73" i="2"/>
  <c r="AQ75" i="2"/>
  <c r="AQ77" i="2"/>
  <c r="AQ79" i="2"/>
  <c r="AQ81" i="2"/>
  <c r="AQ83" i="2"/>
  <c r="AQ85" i="2"/>
  <c r="AQ87" i="2"/>
  <c r="AQ89" i="2"/>
  <c r="AQ91" i="2"/>
  <c r="AQ93" i="2"/>
  <c r="AQ95" i="2"/>
  <c r="AQ97" i="2"/>
  <c r="AQ99" i="2"/>
  <c r="AQ101" i="2"/>
  <c r="AQ103" i="2"/>
  <c r="AQ105" i="2"/>
  <c r="AQ107" i="2"/>
  <c r="AQ109" i="2"/>
  <c r="AQ111" i="2"/>
  <c r="AQ113" i="2"/>
  <c r="AQ115" i="2"/>
  <c r="AQ33" i="2"/>
  <c r="AQ34" i="2"/>
  <c r="AQ35" i="2"/>
  <c r="AQ36" i="2"/>
  <c r="AQ37" i="2"/>
  <c r="AQ38" i="2"/>
  <c r="AG116" i="14"/>
  <c r="AF116" i="14"/>
  <c r="AE116" i="14"/>
  <c r="X116" i="14"/>
  <c r="AQ115" i="14"/>
  <c r="AR115" i="14" s="1"/>
  <c r="AP115" i="14"/>
  <c r="AO115" i="14"/>
  <c r="AK115" i="14"/>
  <c r="AL115" i="14" s="1"/>
  <c r="AI115" i="14"/>
  <c r="AJ115" i="14" s="1"/>
  <c r="AH115" i="14"/>
  <c r="AD115" i="14"/>
  <c r="Z115" i="14"/>
  <c r="AA115" i="14" s="1"/>
  <c r="X115" i="14"/>
  <c r="V115" i="14"/>
  <c r="W115" i="14" s="1"/>
  <c r="O115" i="14"/>
  <c r="M115" i="14"/>
  <c r="N115" i="14" s="1"/>
  <c r="K115" i="14"/>
  <c r="L115" i="14" s="1"/>
  <c r="H115" i="14"/>
  <c r="I115" i="14" s="1"/>
  <c r="AQ114" i="14"/>
  <c r="AR114" i="14" s="1"/>
  <c r="AP114" i="14"/>
  <c r="AO114" i="14"/>
  <c r="AK114" i="14"/>
  <c r="AL114" i="14" s="1"/>
  <c r="AI114" i="14"/>
  <c r="AJ114" i="14" s="1"/>
  <c r="AH114" i="14"/>
  <c r="AD114" i="14"/>
  <c r="Z114" i="14"/>
  <c r="AA114" i="14" s="1"/>
  <c r="X114" i="14"/>
  <c r="V114" i="14"/>
  <c r="W114" i="14" s="1"/>
  <c r="O114" i="14"/>
  <c r="M114" i="14"/>
  <c r="N114" i="14" s="1"/>
  <c r="K114" i="14"/>
  <c r="L114" i="14" s="1"/>
  <c r="H114" i="14"/>
  <c r="I114" i="14" s="1"/>
  <c r="AQ113" i="14"/>
  <c r="AR113" i="14" s="1"/>
  <c r="AP113" i="14"/>
  <c r="AO113" i="14"/>
  <c r="AK113" i="14"/>
  <c r="AL113" i="14" s="1"/>
  <c r="AI113" i="14"/>
  <c r="AJ113" i="14" s="1"/>
  <c r="AH113" i="14"/>
  <c r="AD113" i="14"/>
  <c r="Z113" i="14"/>
  <c r="AA113" i="14" s="1"/>
  <c r="X113" i="14"/>
  <c r="V113" i="14"/>
  <c r="W113" i="14" s="1"/>
  <c r="O113" i="14"/>
  <c r="M113" i="14"/>
  <c r="N113" i="14" s="1"/>
  <c r="K113" i="14"/>
  <c r="L113" i="14" s="1"/>
  <c r="H113" i="14"/>
  <c r="I113" i="14" s="1"/>
  <c r="AQ112" i="14"/>
  <c r="AR112" i="14" s="1"/>
  <c r="AP112" i="14"/>
  <c r="AO112" i="14"/>
  <c r="AK112" i="14"/>
  <c r="AL112" i="14" s="1"/>
  <c r="AI112" i="14"/>
  <c r="AJ112" i="14" s="1"/>
  <c r="AH112" i="14"/>
  <c r="AD112" i="14"/>
  <c r="Z112" i="14"/>
  <c r="AA112" i="14" s="1"/>
  <c r="X112" i="14"/>
  <c r="V112" i="14"/>
  <c r="W112" i="14" s="1"/>
  <c r="O112" i="14"/>
  <c r="M112" i="14"/>
  <c r="N112" i="14" s="1"/>
  <c r="K112" i="14"/>
  <c r="L112" i="14" s="1"/>
  <c r="H112" i="14"/>
  <c r="I112" i="14" s="1"/>
  <c r="AQ111" i="14"/>
  <c r="AR111" i="14" s="1"/>
  <c r="AP111" i="14"/>
  <c r="AO111" i="14"/>
  <c r="AK111" i="14"/>
  <c r="AL111" i="14" s="1"/>
  <c r="AI111" i="14"/>
  <c r="AJ111" i="14" s="1"/>
  <c r="AH111" i="14"/>
  <c r="AD111" i="14"/>
  <c r="Z111" i="14"/>
  <c r="AA111" i="14" s="1"/>
  <c r="X111" i="14"/>
  <c r="V111" i="14"/>
  <c r="W111" i="14" s="1"/>
  <c r="O111" i="14"/>
  <c r="M111" i="14"/>
  <c r="N111" i="14" s="1"/>
  <c r="K111" i="14"/>
  <c r="L111" i="14" s="1"/>
  <c r="H111" i="14"/>
  <c r="I111" i="14" s="1"/>
  <c r="AQ110" i="14"/>
  <c r="AR110" i="14" s="1"/>
  <c r="AP110" i="14"/>
  <c r="AO110" i="14"/>
  <c r="AK110" i="14"/>
  <c r="AL110" i="14" s="1"/>
  <c r="AI110" i="14"/>
  <c r="AJ110" i="14" s="1"/>
  <c r="AH110" i="14"/>
  <c r="AD110" i="14"/>
  <c r="Z110" i="14"/>
  <c r="AA110" i="14" s="1"/>
  <c r="X110" i="14"/>
  <c r="V110" i="14"/>
  <c r="W110" i="14" s="1"/>
  <c r="O110" i="14"/>
  <c r="M110" i="14"/>
  <c r="N110" i="14" s="1"/>
  <c r="K110" i="14"/>
  <c r="L110" i="14" s="1"/>
  <c r="H110" i="14"/>
  <c r="I110" i="14" s="1"/>
  <c r="AQ109" i="14"/>
  <c r="AR109" i="14" s="1"/>
  <c r="AP109" i="14"/>
  <c r="AO109" i="14"/>
  <c r="AK109" i="14"/>
  <c r="AL109" i="14" s="1"/>
  <c r="AI109" i="14"/>
  <c r="AJ109" i="14" s="1"/>
  <c r="AH109" i="14"/>
  <c r="AD109" i="14"/>
  <c r="Z109" i="14"/>
  <c r="AA109" i="14" s="1"/>
  <c r="X109" i="14"/>
  <c r="W109" i="14"/>
  <c r="V109" i="14"/>
  <c r="P109" i="14"/>
  <c r="R109" i="14" s="1"/>
  <c r="O109" i="14"/>
  <c r="Q109" i="14" s="1"/>
  <c r="N109" i="14"/>
  <c r="M109" i="14"/>
  <c r="L109" i="14"/>
  <c r="K109" i="14"/>
  <c r="I109" i="14"/>
  <c r="H109" i="14"/>
  <c r="AR108" i="14"/>
  <c r="AP108" i="14"/>
  <c r="AQ108" i="14" s="1"/>
  <c r="AO108" i="14"/>
  <c r="AL108" i="14"/>
  <c r="AK108" i="14"/>
  <c r="AH108" i="14"/>
  <c r="AD108" i="14"/>
  <c r="X108" i="14"/>
  <c r="Z108" i="14" s="1"/>
  <c r="AI108" i="14" s="1"/>
  <c r="AJ108" i="14" s="1"/>
  <c r="W108" i="14"/>
  <c r="AB108" i="14" s="1"/>
  <c r="V108" i="14"/>
  <c r="R108" i="14"/>
  <c r="P108" i="14"/>
  <c r="O108" i="14"/>
  <c r="Q108" i="14" s="1"/>
  <c r="N108" i="14"/>
  <c r="M108" i="14"/>
  <c r="L108" i="14"/>
  <c r="K108" i="14"/>
  <c r="I108" i="14"/>
  <c r="H108" i="14"/>
  <c r="AP107" i="14"/>
  <c r="AQ107" i="14" s="1"/>
  <c r="AR107" i="14" s="1"/>
  <c r="AO107" i="14"/>
  <c r="R107" i="14"/>
  <c r="P107" i="14"/>
  <c r="O107" i="14"/>
  <c r="Q107" i="14" s="1"/>
  <c r="N107" i="14"/>
  <c r="M107" i="14"/>
  <c r="L107" i="14"/>
  <c r="K107" i="14"/>
  <c r="I107" i="14"/>
  <c r="H107" i="14"/>
  <c r="AP106" i="14"/>
  <c r="AQ106" i="14" s="1"/>
  <c r="AR106" i="14" s="1"/>
  <c r="AO106" i="14"/>
  <c r="R106" i="14"/>
  <c r="P106" i="14"/>
  <c r="O106" i="14"/>
  <c r="Q106" i="14" s="1"/>
  <c r="N106" i="14"/>
  <c r="M106" i="14"/>
  <c r="L106" i="14"/>
  <c r="K106" i="14"/>
  <c r="I106" i="14"/>
  <c r="H106" i="14"/>
  <c r="AP105" i="14"/>
  <c r="AQ105" i="14" s="1"/>
  <c r="AR105" i="14" s="1"/>
  <c r="AO105" i="14"/>
  <c r="R105" i="14"/>
  <c r="P105" i="14"/>
  <c r="O105" i="14"/>
  <c r="Q105" i="14" s="1"/>
  <c r="N105" i="14"/>
  <c r="M105" i="14"/>
  <c r="L105" i="14"/>
  <c r="K105" i="14"/>
  <c r="I105" i="14"/>
  <c r="H105" i="14"/>
  <c r="AP104" i="14"/>
  <c r="AQ104" i="14" s="1"/>
  <c r="AR104" i="14" s="1"/>
  <c r="AO104" i="14"/>
  <c r="R104" i="14"/>
  <c r="P104" i="14"/>
  <c r="O104" i="14"/>
  <c r="Q104" i="14" s="1"/>
  <c r="N104" i="14"/>
  <c r="M104" i="14"/>
  <c r="L104" i="14"/>
  <c r="K104" i="14"/>
  <c r="I104" i="14"/>
  <c r="H104" i="14"/>
  <c r="AP103" i="14"/>
  <c r="AQ103" i="14" s="1"/>
  <c r="AR103" i="14" s="1"/>
  <c r="AO103" i="14"/>
  <c r="AL103" i="14"/>
  <c r="AK103" i="14"/>
  <c r="AH103" i="14"/>
  <c r="AD103" i="14"/>
  <c r="AA103" i="14"/>
  <c r="X103" i="14"/>
  <c r="Z103" i="14" s="1"/>
  <c r="AI103" i="14" s="1"/>
  <c r="AJ103" i="14" s="1"/>
  <c r="W103" i="14"/>
  <c r="AB103" i="14" s="1"/>
  <c r="V103" i="14"/>
  <c r="P103" i="14"/>
  <c r="R103" i="14" s="1"/>
  <c r="O103" i="14"/>
  <c r="Q103" i="14" s="1"/>
  <c r="N103" i="14"/>
  <c r="M103" i="14"/>
  <c r="L103" i="14"/>
  <c r="K103" i="14"/>
  <c r="I103" i="14"/>
  <c r="H103" i="14"/>
  <c r="AR102" i="14"/>
  <c r="AP102" i="14"/>
  <c r="AQ102" i="14" s="1"/>
  <c r="AO102" i="14"/>
  <c r="AL102" i="14"/>
  <c r="AK102" i="14"/>
  <c r="AH102" i="14"/>
  <c r="AD102" i="14"/>
  <c r="X102" i="14"/>
  <c r="Z102" i="14" s="1"/>
  <c r="AI102" i="14" s="1"/>
  <c r="AJ102" i="14" s="1"/>
  <c r="W102" i="14"/>
  <c r="AB102" i="14" s="1"/>
  <c r="V102" i="14"/>
  <c r="R102" i="14"/>
  <c r="P102" i="14"/>
  <c r="O102" i="14"/>
  <c r="Q102" i="14" s="1"/>
  <c r="N102" i="14"/>
  <c r="M102" i="14"/>
  <c r="L102" i="14"/>
  <c r="K102" i="14"/>
  <c r="I102" i="14"/>
  <c r="H102" i="14"/>
  <c r="AP101" i="14"/>
  <c r="AQ101" i="14" s="1"/>
  <c r="AR101" i="14" s="1"/>
  <c r="AO101" i="14"/>
  <c r="AL101" i="14"/>
  <c r="AK101" i="14"/>
  <c r="AH101" i="14"/>
  <c r="AD101" i="14"/>
  <c r="AA101" i="14"/>
  <c r="X101" i="14"/>
  <c r="Z101" i="14" s="1"/>
  <c r="AI101" i="14" s="1"/>
  <c r="AJ101" i="14" s="1"/>
  <c r="W101" i="14"/>
  <c r="AB101" i="14" s="1"/>
  <c r="V101" i="14"/>
  <c r="P101" i="14"/>
  <c r="R101" i="14" s="1"/>
  <c r="O101" i="14"/>
  <c r="Q101" i="14" s="1"/>
  <c r="N101" i="14"/>
  <c r="M101" i="14"/>
  <c r="L101" i="14"/>
  <c r="K101" i="14"/>
  <c r="I101" i="14"/>
  <c r="H101" i="14"/>
  <c r="AR100" i="14"/>
  <c r="AP100" i="14"/>
  <c r="AQ100" i="14" s="1"/>
  <c r="AO100" i="14"/>
  <c r="AL100" i="14"/>
  <c r="AK100" i="14"/>
  <c r="AH100" i="14"/>
  <c r="AD100" i="14"/>
  <c r="X100" i="14"/>
  <c r="Z100" i="14" s="1"/>
  <c r="AI100" i="14" s="1"/>
  <c r="AJ100" i="14" s="1"/>
  <c r="W100" i="14"/>
  <c r="AB100" i="14" s="1"/>
  <c r="V100" i="14"/>
  <c r="R100" i="14"/>
  <c r="P100" i="14"/>
  <c r="O100" i="14"/>
  <c r="Q100" i="14" s="1"/>
  <c r="N100" i="14"/>
  <c r="M100" i="14"/>
  <c r="L100" i="14"/>
  <c r="K100" i="14"/>
  <c r="I100" i="14"/>
  <c r="H100" i="14"/>
  <c r="AP99" i="14"/>
  <c r="AQ99" i="14" s="1"/>
  <c r="AR99" i="14" s="1"/>
  <c r="AO99" i="14"/>
  <c r="AL99" i="14"/>
  <c r="AK99" i="14"/>
  <c r="AH99" i="14"/>
  <c r="AD99" i="14"/>
  <c r="AA99" i="14"/>
  <c r="X99" i="14"/>
  <c r="Z99" i="14" s="1"/>
  <c r="AI99" i="14" s="1"/>
  <c r="AJ99" i="14" s="1"/>
  <c r="W99" i="14"/>
  <c r="AB99" i="14" s="1"/>
  <c r="V99" i="14"/>
  <c r="P99" i="14"/>
  <c r="R99" i="14" s="1"/>
  <c r="O99" i="14"/>
  <c r="Q99" i="14" s="1"/>
  <c r="N99" i="14"/>
  <c r="M99" i="14"/>
  <c r="L99" i="14"/>
  <c r="K99" i="14"/>
  <c r="I99" i="14"/>
  <c r="H99" i="14"/>
  <c r="AR98" i="14"/>
  <c r="AP98" i="14"/>
  <c r="AQ98" i="14" s="1"/>
  <c r="AO98" i="14"/>
  <c r="AL98" i="14"/>
  <c r="AK98" i="14"/>
  <c r="AH98" i="14"/>
  <c r="AD98" i="14"/>
  <c r="X98" i="14"/>
  <c r="Z98" i="14" s="1"/>
  <c r="AI98" i="14" s="1"/>
  <c r="AJ98" i="14" s="1"/>
  <c r="W98" i="14"/>
  <c r="AB98" i="14" s="1"/>
  <c r="V98" i="14"/>
  <c r="R98" i="14"/>
  <c r="P98" i="14"/>
  <c r="O98" i="14"/>
  <c r="Q98" i="14" s="1"/>
  <c r="N98" i="14"/>
  <c r="M98" i="14"/>
  <c r="L98" i="14"/>
  <c r="K98" i="14"/>
  <c r="I98" i="14"/>
  <c r="H98" i="14"/>
  <c r="AP97" i="14"/>
  <c r="AQ97" i="14" s="1"/>
  <c r="AR97" i="14" s="1"/>
  <c r="AO97" i="14"/>
  <c r="AL97" i="14"/>
  <c r="AK97" i="14"/>
  <c r="AH97" i="14"/>
  <c r="AD97" i="14"/>
  <c r="AA97" i="14"/>
  <c r="X97" i="14"/>
  <c r="Z97" i="14" s="1"/>
  <c r="AI97" i="14" s="1"/>
  <c r="AJ97" i="14" s="1"/>
  <c r="W97" i="14"/>
  <c r="AB97" i="14" s="1"/>
  <c r="V97" i="14"/>
  <c r="P97" i="14"/>
  <c r="R97" i="14" s="1"/>
  <c r="O97" i="14"/>
  <c r="Q97" i="14" s="1"/>
  <c r="N97" i="14"/>
  <c r="M97" i="14"/>
  <c r="L97" i="14"/>
  <c r="K97" i="14"/>
  <c r="I97" i="14"/>
  <c r="H97" i="14"/>
  <c r="AR96" i="14"/>
  <c r="AP96" i="14"/>
  <c r="AQ96" i="14" s="1"/>
  <c r="AO96" i="14"/>
  <c r="AL96" i="14"/>
  <c r="AK96" i="14"/>
  <c r="AH96" i="14"/>
  <c r="AD96" i="14"/>
  <c r="X96" i="14"/>
  <c r="Z96" i="14" s="1"/>
  <c r="AI96" i="14" s="1"/>
  <c r="AJ96" i="14" s="1"/>
  <c r="W96" i="14"/>
  <c r="AB96" i="14" s="1"/>
  <c r="V96" i="14"/>
  <c r="R96" i="14"/>
  <c r="P96" i="14"/>
  <c r="O96" i="14"/>
  <c r="Q96" i="14" s="1"/>
  <c r="N96" i="14"/>
  <c r="M96" i="14"/>
  <c r="L96" i="14"/>
  <c r="K96" i="14"/>
  <c r="I96" i="14"/>
  <c r="H96" i="14"/>
  <c r="AP95" i="14"/>
  <c r="AQ95" i="14" s="1"/>
  <c r="AR95" i="14" s="1"/>
  <c r="AO95" i="14"/>
  <c r="AL95" i="14"/>
  <c r="AK95" i="14"/>
  <c r="AH95" i="14"/>
  <c r="AD95" i="14"/>
  <c r="AA95" i="14"/>
  <c r="X95" i="14"/>
  <c r="Z95" i="14" s="1"/>
  <c r="AI95" i="14" s="1"/>
  <c r="AJ95" i="14" s="1"/>
  <c r="W95" i="14"/>
  <c r="AB95" i="14" s="1"/>
  <c r="V95" i="14"/>
  <c r="P95" i="14"/>
  <c r="R95" i="14" s="1"/>
  <c r="O95" i="14"/>
  <c r="Q95" i="14" s="1"/>
  <c r="N95" i="14"/>
  <c r="M95" i="14"/>
  <c r="L95" i="14"/>
  <c r="K95" i="14"/>
  <c r="I95" i="14"/>
  <c r="H95" i="14"/>
  <c r="AR94" i="14"/>
  <c r="AP94" i="14"/>
  <c r="AQ94" i="14" s="1"/>
  <c r="AO94" i="14"/>
  <c r="AL94" i="14"/>
  <c r="AK94" i="14"/>
  <c r="AH94" i="14"/>
  <c r="AD94" i="14"/>
  <c r="X94" i="14"/>
  <c r="Z94" i="14" s="1"/>
  <c r="AI94" i="14" s="1"/>
  <c r="AJ94" i="14" s="1"/>
  <c r="W94" i="14"/>
  <c r="AB94" i="14" s="1"/>
  <c r="V94" i="14"/>
  <c r="R94" i="14"/>
  <c r="P94" i="14"/>
  <c r="O94" i="14"/>
  <c r="Q94" i="14" s="1"/>
  <c r="N94" i="14"/>
  <c r="M94" i="14"/>
  <c r="L94" i="14"/>
  <c r="K94" i="14"/>
  <c r="I94" i="14"/>
  <c r="H94" i="14"/>
  <c r="AP93" i="14"/>
  <c r="AQ93" i="14" s="1"/>
  <c r="AR93" i="14" s="1"/>
  <c r="AO93" i="14"/>
  <c r="AL93" i="14"/>
  <c r="AK93" i="14"/>
  <c r="AH93" i="14"/>
  <c r="AD93" i="14"/>
  <c r="AA93" i="14"/>
  <c r="X93" i="14"/>
  <c r="Z93" i="14" s="1"/>
  <c r="AI93" i="14" s="1"/>
  <c r="AJ93" i="14" s="1"/>
  <c r="W93" i="14"/>
  <c r="AB93" i="14" s="1"/>
  <c r="V93" i="14"/>
  <c r="P93" i="14"/>
  <c r="R93" i="14" s="1"/>
  <c r="O93" i="14"/>
  <c r="Q93" i="14" s="1"/>
  <c r="N93" i="14"/>
  <c r="M93" i="14"/>
  <c r="L93" i="14"/>
  <c r="K93" i="14"/>
  <c r="I93" i="14"/>
  <c r="H93" i="14"/>
  <c r="AR92" i="14"/>
  <c r="AP92" i="14"/>
  <c r="AQ92" i="14" s="1"/>
  <c r="AO92" i="14"/>
  <c r="AL92" i="14"/>
  <c r="AK92" i="14"/>
  <c r="AH92" i="14"/>
  <c r="AD92" i="14"/>
  <c r="X92" i="14"/>
  <c r="Z92" i="14" s="1"/>
  <c r="AI92" i="14" s="1"/>
  <c r="AJ92" i="14" s="1"/>
  <c r="W92" i="14"/>
  <c r="AB92" i="14" s="1"/>
  <c r="V92" i="14"/>
  <c r="R92" i="14"/>
  <c r="P92" i="14"/>
  <c r="O92" i="14"/>
  <c r="Q92" i="14" s="1"/>
  <c r="N92" i="14"/>
  <c r="M92" i="14"/>
  <c r="L92" i="14"/>
  <c r="K92" i="14"/>
  <c r="I92" i="14"/>
  <c r="H92" i="14"/>
  <c r="AP91" i="14"/>
  <c r="AQ91" i="14" s="1"/>
  <c r="AR91" i="14" s="1"/>
  <c r="AO91" i="14"/>
  <c r="AL91" i="14"/>
  <c r="AK91" i="14"/>
  <c r="AH91" i="14"/>
  <c r="AD91" i="14"/>
  <c r="AA91" i="14"/>
  <c r="X91" i="14"/>
  <c r="Z91" i="14" s="1"/>
  <c r="AI91" i="14" s="1"/>
  <c r="AJ91" i="14" s="1"/>
  <c r="W91" i="14"/>
  <c r="AB91" i="14" s="1"/>
  <c r="V91" i="14"/>
  <c r="P91" i="14"/>
  <c r="R91" i="14" s="1"/>
  <c r="O91" i="14"/>
  <c r="Q91" i="14" s="1"/>
  <c r="N91" i="14"/>
  <c r="M91" i="14"/>
  <c r="L91" i="14"/>
  <c r="K91" i="14"/>
  <c r="I91" i="14"/>
  <c r="H91" i="14"/>
  <c r="AR90" i="14"/>
  <c r="AP90" i="14"/>
  <c r="AQ90" i="14" s="1"/>
  <c r="AO90" i="14"/>
  <c r="AL90" i="14"/>
  <c r="AK90" i="14"/>
  <c r="AH90" i="14"/>
  <c r="AD90" i="14"/>
  <c r="X90" i="14"/>
  <c r="Z90" i="14" s="1"/>
  <c r="AI90" i="14" s="1"/>
  <c r="AJ90" i="14" s="1"/>
  <c r="W90" i="14"/>
  <c r="AB90" i="14" s="1"/>
  <c r="V90" i="14"/>
  <c r="R90" i="14"/>
  <c r="P90" i="14"/>
  <c r="O90" i="14"/>
  <c r="Q90" i="14" s="1"/>
  <c r="N90" i="14"/>
  <c r="M90" i="14"/>
  <c r="L90" i="14"/>
  <c r="K90" i="14"/>
  <c r="I90" i="14"/>
  <c r="H90" i="14"/>
  <c r="AP89" i="14"/>
  <c r="AQ89" i="14" s="1"/>
  <c r="AR89" i="14" s="1"/>
  <c r="AO89" i="14"/>
  <c r="AL89" i="14"/>
  <c r="AK89" i="14"/>
  <c r="AH89" i="14"/>
  <c r="AD89" i="14"/>
  <c r="AA89" i="14"/>
  <c r="X89" i="14"/>
  <c r="Z89" i="14" s="1"/>
  <c r="AI89" i="14" s="1"/>
  <c r="AJ89" i="14" s="1"/>
  <c r="W89" i="14"/>
  <c r="AB89" i="14" s="1"/>
  <c r="V89" i="14"/>
  <c r="P89" i="14"/>
  <c r="R89" i="14" s="1"/>
  <c r="O89" i="14"/>
  <c r="Q89" i="14" s="1"/>
  <c r="N89" i="14"/>
  <c r="M89" i="14"/>
  <c r="L89" i="14"/>
  <c r="K89" i="14"/>
  <c r="I89" i="14"/>
  <c r="H89" i="14"/>
  <c r="AR88" i="14"/>
  <c r="AP88" i="14"/>
  <c r="AQ88" i="14" s="1"/>
  <c r="AO88" i="14"/>
  <c r="AL88" i="14"/>
  <c r="AK88" i="14"/>
  <c r="AH88" i="14"/>
  <c r="AD88" i="14"/>
  <c r="X88" i="14"/>
  <c r="Z88" i="14" s="1"/>
  <c r="AI88" i="14" s="1"/>
  <c r="AJ88" i="14" s="1"/>
  <c r="W88" i="14"/>
  <c r="AB88" i="14" s="1"/>
  <c r="V88" i="14"/>
  <c r="R88" i="14"/>
  <c r="P88" i="14"/>
  <c r="O88" i="14"/>
  <c r="Q88" i="14" s="1"/>
  <c r="N88" i="14"/>
  <c r="M88" i="14"/>
  <c r="L88" i="14"/>
  <c r="K88" i="14"/>
  <c r="I88" i="14"/>
  <c r="H88" i="14"/>
  <c r="AP87" i="14"/>
  <c r="AQ87" i="14" s="1"/>
  <c r="AR87" i="14" s="1"/>
  <c r="AO87" i="14"/>
  <c r="AL87" i="14"/>
  <c r="AK87" i="14"/>
  <c r="AH87" i="14"/>
  <c r="AD87" i="14"/>
  <c r="AA87" i="14"/>
  <c r="X87" i="14"/>
  <c r="Z87" i="14" s="1"/>
  <c r="AI87" i="14" s="1"/>
  <c r="AJ87" i="14" s="1"/>
  <c r="W87" i="14"/>
  <c r="AB87" i="14" s="1"/>
  <c r="V87" i="14"/>
  <c r="P87" i="14"/>
  <c r="R87" i="14" s="1"/>
  <c r="O87" i="14"/>
  <c r="Q87" i="14" s="1"/>
  <c r="N87" i="14"/>
  <c r="M87" i="14"/>
  <c r="L87" i="14"/>
  <c r="K87" i="14"/>
  <c r="I87" i="14"/>
  <c r="H87" i="14"/>
  <c r="AR86" i="14"/>
  <c r="AP86" i="14"/>
  <c r="AQ86" i="14" s="1"/>
  <c r="AO86" i="14"/>
  <c r="AL86" i="14"/>
  <c r="AK86" i="14"/>
  <c r="AH86" i="14"/>
  <c r="AD86" i="14"/>
  <c r="X86" i="14"/>
  <c r="Z86" i="14" s="1"/>
  <c r="AI86" i="14" s="1"/>
  <c r="AJ86" i="14" s="1"/>
  <c r="W86" i="14"/>
  <c r="AB86" i="14" s="1"/>
  <c r="V86" i="14"/>
  <c r="R86" i="14"/>
  <c r="P86" i="14"/>
  <c r="O86" i="14"/>
  <c r="Q86" i="14" s="1"/>
  <c r="N86" i="14"/>
  <c r="M86" i="14"/>
  <c r="L86" i="14"/>
  <c r="K86" i="14"/>
  <c r="I86" i="14"/>
  <c r="H86" i="14"/>
  <c r="AP85" i="14"/>
  <c r="AQ85" i="14" s="1"/>
  <c r="AR85" i="14" s="1"/>
  <c r="AO85" i="14"/>
  <c r="AL85" i="14"/>
  <c r="AK85" i="14"/>
  <c r="AH85" i="14"/>
  <c r="AD85" i="14"/>
  <c r="AA85" i="14"/>
  <c r="X85" i="14"/>
  <c r="Z85" i="14" s="1"/>
  <c r="AI85" i="14" s="1"/>
  <c r="AJ85" i="14" s="1"/>
  <c r="W85" i="14"/>
  <c r="AB85" i="14" s="1"/>
  <c r="V85" i="14"/>
  <c r="P85" i="14"/>
  <c r="R85" i="14" s="1"/>
  <c r="O85" i="14"/>
  <c r="Q85" i="14" s="1"/>
  <c r="N85" i="14"/>
  <c r="M85" i="14"/>
  <c r="L85" i="14"/>
  <c r="K85" i="14"/>
  <c r="I85" i="14"/>
  <c r="H85" i="14"/>
  <c r="AR84" i="14"/>
  <c r="AP84" i="14"/>
  <c r="AQ84" i="14" s="1"/>
  <c r="AO84" i="14"/>
  <c r="AL84" i="14"/>
  <c r="AK84" i="14"/>
  <c r="AH84" i="14"/>
  <c r="AD84" i="14"/>
  <c r="X84" i="14"/>
  <c r="Z84" i="14" s="1"/>
  <c r="AI84" i="14" s="1"/>
  <c r="AJ84" i="14" s="1"/>
  <c r="W84" i="14"/>
  <c r="AB84" i="14" s="1"/>
  <c r="V84" i="14"/>
  <c r="R84" i="14"/>
  <c r="P84" i="14"/>
  <c r="O84" i="14"/>
  <c r="Q84" i="14" s="1"/>
  <c r="N84" i="14"/>
  <c r="M84" i="14"/>
  <c r="L84" i="14"/>
  <c r="K84" i="14"/>
  <c r="I84" i="14"/>
  <c r="H84" i="14"/>
  <c r="AP83" i="14"/>
  <c r="AQ83" i="14" s="1"/>
  <c r="AR83" i="14" s="1"/>
  <c r="AO83" i="14"/>
  <c r="AL83" i="14"/>
  <c r="AK83" i="14"/>
  <c r="AH83" i="14"/>
  <c r="AD83" i="14"/>
  <c r="AA83" i="14"/>
  <c r="X83" i="14"/>
  <c r="Z83" i="14" s="1"/>
  <c r="AI83" i="14" s="1"/>
  <c r="AJ83" i="14" s="1"/>
  <c r="W83" i="14"/>
  <c r="AB83" i="14" s="1"/>
  <c r="V83" i="14"/>
  <c r="P83" i="14"/>
  <c r="R83" i="14" s="1"/>
  <c r="O83" i="14"/>
  <c r="Q83" i="14" s="1"/>
  <c r="N83" i="14"/>
  <c r="M83" i="14"/>
  <c r="L83" i="14"/>
  <c r="K83" i="14"/>
  <c r="I83" i="14"/>
  <c r="H83" i="14"/>
  <c r="AR82" i="14"/>
  <c r="AP82" i="14"/>
  <c r="AQ82" i="14" s="1"/>
  <c r="AO82" i="14"/>
  <c r="AL82" i="14"/>
  <c r="AK82" i="14"/>
  <c r="AH82" i="14"/>
  <c r="AD82" i="14"/>
  <c r="X82" i="14"/>
  <c r="Z82" i="14" s="1"/>
  <c r="AI82" i="14" s="1"/>
  <c r="AJ82" i="14" s="1"/>
  <c r="W82" i="14"/>
  <c r="AB82" i="14" s="1"/>
  <c r="V82" i="14"/>
  <c r="R82" i="14"/>
  <c r="P82" i="14"/>
  <c r="O82" i="14"/>
  <c r="Q82" i="14" s="1"/>
  <c r="N82" i="14"/>
  <c r="M82" i="14"/>
  <c r="L82" i="14"/>
  <c r="K82" i="14"/>
  <c r="I82" i="14"/>
  <c r="H82" i="14"/>
  <c r="AP81" i="14"/>
  <c r="AQ81" i="14" s="1"/>
  <c r="AR81" i="14" s="1"/>
  <c r="AO81" i="14"/>
  <c r="AL81" i="14"/>
  <c r="AK81" i="14"/>
  <c r="AH81" i="14"/>
  <c r="AD81" i="14"/>
  <c r="AA81" i="14"/>
  <c r="X81" i="14"/>
  <c r="Z81" i="14" s="1"/>
  <c r="AI81" i="14" s="1"/>
  <c r="AJ81" i="14" s="1"/>
  <c r="W81" i="14"/>
  <c r="AB81" i="14" s="1"/>
  <c r="V81" i="14"/>
  <c r="P81" i="14"/>
  <c r="R81" i="14" s="1"/>
  <c r="O81" i="14"/>
  <c r="Q81" i="14" s="1"/>
  <c r="N81" i="14"/>
  <c r="M81" i="14"/>
  <c r="L81" i="14"/>
  <c r="K81" i="14"/>
  <c r="I81" i="14"/>
  <c r="H81" i="14"/>
  <c r="AR80" i="14"/>
  <c r="AP80" i="14"/>
  <c r="AQ80" i="14" s="1"/>
  <c r="AO80" i="14"/>
  <c r="AL80" i="14"/>
  <c r="AK80" i="14"/>
  <c r="AH80" i="14"/>
  <c r="AD80" i="14"/>
  <c r="X80" i="14"/>
  <c r="Z80" i="14" s="1"/>
  <c r="AI80" i="14" s="1"/>
  <c r="AJ80" i="14" s="1"/>
  <c r="W80" i="14"/>
  <c r="AB80" i="14" s="1"/>
  <c r="V80" i="14"/>
  <c r="R80" i="14"/>
  <c r="P80" i="14"/>
  <c r="O80" i="14"/>
  <c r="Q80" i="14" s="1"/>
  <c r="N80" i="14"/>
  <c r="M80" i="14"/>
  <c r="L80" i="14"/>
  <c r="K80" i="14"/>
  <c r="I80" i="14"/>
  <c r="H80" i="14"/>
  <c r="AP79" i="14"/>
  <c r="AQ79" i="14" s="1"/>
  <c r="AR79" i="14" s="1"/>
  <c r="AO79" i="14"/>
  <c r="AL79" i="14"/>
  <c r="AK79" i="14"/>
  <c r="AH79" i="14"/>
  <c r="AD79" i="14"/>
  <c r="AA79" i="14"/>
  <c r="X79" i="14"/>
  <c r="Z79" i="14" s="1"/>
  <c r="AI79" i="14" s="1"/>
  <c r="AJ79" i="14" s="1"/>
  <c r="W79" i="14"/>
  <c r="AB79" i="14" s="1"/>
  <c r="V79" i="14"/>
  <c r="P79" i="14"/>
  <c r="R79" i="14" s="1"/>
  <c r="O79" i="14"/>
  <c r="Q79" i="14" s="1"/>
  <c r="N79" i="14"/>
  <c r="M79" i="14"/>
  <c r="L79" i="14"/>
  <c r="K79" i="14"/>
  <c r="I79" i="14"/>
  <c r="H79" i="14"/>
  <c r="AR78" i="14"/>
  <c r="AP78" i="14"/>
  <c r="AQ78" i="14" s="1"/>
  <c r="AO78" i="14"/>
  <c r="AL78" i="14"/>
  <c r="AK78" i="14"/>
  <c r="AH78" i="14"/>
  <c r="AD78" i="14"/>
  <c r="X78" i="14"/>
  <c r="Z78" i="14" s="1"/>
  <c r="AI78" i="14" s="1"/>
  <c r="AJ78" i="14" s="1"/>
  <c r="W78" i="14"/>
  <c r="AB78" i="14" s="1"/>
  <c r="V78" i="14"/>
  <c r="R78" i="14"/>
  <c r="P78" i="14"/>
  <c r="O78" i="14"/>
  <c r="Q78" i="14" s="1"/>
  <c r="N78" i="14"/>
  <c r="M78" i="14"/>
  <c r="L78" i="14"/>
  <c r="K78" i="14"/>
  <c r="I78" i="14"/>
  <c r="H78" i="14"/>
  <c r="AP77" i="14"/>
  <c r="AQ77" i="14" s="1"/>
  <c r="AR77" i="14" s="1"/>
  <c r="AO77" i="14"/>
  <c r="AL77" i="14"/>
  <c r="AK77" i="14"/>
  <c r="AH77" i="14"/>
  <c r="AD77" i="14"/>
  <c r="AA77" i="14"/>
  <c r="X77" i="14"/>
  <c r="Z77" i="14" s="1"/>
  <c r="AI77" i="14" s="1"/>
  <c r="AJ77" i="14" s="1"/>
  <c r="W77" i="14"/>
  <c r="AB77" i="14" s="1"/>
  <c r="V77" i="14"/>
  <c r="P77" i="14"/>
  <c r="R77" i="14" s="1"/>
  <c r="O77" i="14"/>
  <c r="Q77" i="14" s="1"/>
  <c r="N77" i="14"/>
  <c r="M77" i="14"/>
  <c r="L77" i="14"/>
  <c r="K77" i="14"/>
  <c r="I77" i="14"/>
  <c r="H77" i="14"/>
  <c r="AR76" i="14"/>
  <c r="AP76" i="14"/>
  <c r="AQ76" i="14" s="1"/>
  <c r="AO76" i="14"/>
  <c r="AL76" i="14"/>
  <c r="AK76" i="14"/>
  <c r="AH76" i="14"/>
  <c r="AD76" i="14"/>
  <c r="X76" i="14"/>
  <c r="Z76" i="14" s="1"/>
  <c r="AI76" i="14" s="1"/>
  <c r="AJ76" i="14" s="1"/>
  <c r="W76" i="14"/>
  <c r="AB76" i="14" s="1"/>
  <c r="V76" i="14"/>
  <c r="R76" i="14"/>
  <c r="P76" i="14"/>
  <c r="O76" i="14"/>
  <c r="Q76" i="14" s="1"/>
  <c r="N76" i="14"/>
  <c r="M76" i="14"/>
  <c r="L76" i="14"/>
  <c r="K76" i="14"/>
  <c r="I76" i="14"/>
  <c r="H76" i="14"/>
  <c r="AP75" i="14"/>
  <c r="AQ75" i="14" s="1"/>
  <c r="AR75" i="14" s="1"/>
  <c r="AO75" i="14"/>
  <c r="AL75" i="14"/>
  <c r="AK75" i="14"/>
  <c r="AH75" i="14"/>
  <c r="AD75" i="14"/>
  <c r="X75" i="14"/>
  <c r="Z75" i="14" s="1"/>
  <c r="AI75" i="14" s="1"/>
  <c r="AJ75" i="14" s="1"/>
  <c r="W75" i="14"/>
  <c r="AB75" i="14" s="1"/>
  <c r="V75" i="14"/>
  <c r="P75" i="14"/>
  <c r="R75" i="14" s="1"/>
  <c r="O75" i="14"/>
  <c r="Q75" i="14" s="1"/>
  <c r="N75" i="14"/>
  <c r="M75" i="14"/>
  <c r="L75" i="14"/>
  <c r="K75" i="14"/>
  <c r="I75" i="14"/>
  <c r="H75" i="14"/>
  <c r="AR74" i="14"/>
  <c r="AP74" i="14"/>
  <c r="AQ74" i="14" s="1"/>
  <c r="AO74" i="14"/>
  <c r="AL74" i="14"/>
  <c r="AK74" i="14"/>
  <c r="AH74" i="14"/>
  <c r="AD74" i="14"/>
  <c r="X74" i="14"/>
  <c r="Z74" i="14" s="1"/>
  <c r="AI74" i="14" s="1"/>
  <c r="AJ74" i="14" s="1"/>
  <c r="W74" i="14"/>
  <c r="AB74" i="14" s="1"/>
  <c r="V74" i="14"/>
  <c r="R74" i="14"/>
  <c r="P74" i="14"/>
  <c r="O74" i="14"/>
  <c r="Q74" i="14" s="1"/>
  <c r="N74" i="14"/>
  <c r="M74" i="14"/>
  <c r="L74" i="14"/>
  <c r="K74" i="14"/>
  <c r="I74" i="14"/>
  <c r="H74" i="14"/>
  <c r="AP73" i="14"/>
  <c r="AQ73" i="14" s="1"/>
  <c r="AR73" i="14" s="1"/>
  <c r="AO73" i="14"/>
  <c r="AL73" i="14"/>
  <c r="AK73" i="14"/>
  <c r="AH73" i="14"/>
  <c r="AD73" i="14"/>
  <c r="X73" i="14"/>
  <c r="Z73" i="14" s="1"/>
  <c r="AI73" i="14" s="1"/>
  <c r="AJ73" i="14" s="1"/>
  <c r="W73" i="14"/>
  <c r="AB73" i="14" s="1"/>
  <c r="V73" i="14"/>
  <c r="P73" i="14"/>
  <c r="R73" i="14" s="1"/>
  <c r="O73" i="14"/>
  <c r="Q73" i="14" s="1"/>
  <c r="N73" i="14"/>
  <c r="M73" i="14"/>
  <c r="L73" i="14"/>
  <c r="K73" i="14"/>
  <c r="I73" i="14"/>
  <c r="H73" i="14"/>
  <c r="AR72" i="14"/>
  <c r="AP72" i="14"/>
  <c r="AQ72" i="14" s="1"/>
  <c r="AO72" i="14"/>
  <c r="AL72" i="14"/>
  <c r="AK72" i="14"/>
  <c r="AH72" i="14"/>
  <c r="AD72" i="14"/>
  <c r="X72" i="14"/>
  <c r="Z72" i="14" s="1"/>
  <c r="AI72" i="14" s="1"/>
  <c r="AJ72" i="14" s="1"/>
  <c r="W72" i="14"/>
  <c r="AB72" i="14" s="1"/>
  <c r="V72" i="14"/>
  <c r="R72" i="14"/>
  <c r="P72" i="14"/>
  <c r="O72" i="14"/>
  <c r="Q72" i="14" s="1"/>
  <c r="N72" i="14"/>
  <c r="M72" i="14"/>
  <c r="L72" i="14"/>
  <c r="K72" i="14"/>
  <c r="I72" i="14"/>
  <c r="H72" i="14"/>
  <c r="AP71" i="14"/>
  <c r="AQ71" i="14" s="1"/>
  <c r="AR71" i="14" s="1"/>
  <c r="AO71" i="14"/>
  <c r="AL71" i="14"/>
  <c r="AK71" i="14"/>
  <c r="AH71" i="14"/>
  <c r="AD71" i="14"/>
  <c r="X71" i="14"/>
  <c r="Z71" i="14" s="1"/>
  <c r="AI71" i="14" s="1"/>
  <c r="AJ71" i="14" s="1"/>
  <c r="W71" i="14"/>
  <c r="AB71" i="14" s="1"/>
  <c r="V71" i="14"/>
  <c r="P71" i="14"/>
  <c r="R71" i="14" s="1"/>
  <c r="O71" i="14"/>
  <c r="Q71" i="14" s="1"/>
  <c r="N71" i="14"/>
  <c r="M71" i="14"/>
  <c r="L71" i="14"/>
  <c r="K71" i="14"/>
  <c r="I71" i="14"/>
  <c r="H71" i="14"/>
  <c r="AR70" i="14"/>
  <c r="AP70" i="14"/>
  <c r="AQ70" i="14" s="1"/>
  <c r="AO70" i="14"/>
  <c r="AL70" i="14"/>
  <c r="AK70" i="14"/>
  <c r="AH70" i="14"/>
  <c r="AD70" i="14"/>
  <c r="X70" i="14"/>
  <c r="Z70" i="14" s="1"/>
  <c r="AI70" i="14" s="1"/>
  <c r="AJ70" i="14" s="1"/>
  <c r="W70" i="14"/>
  <c r="AB70" i="14" s="1"/>
  <c r="V70" i="14"/>
  <c r="R70" i="14"/>
  <c r="P70" i="14"/>
  <c r="O70" i="14"/>
  <c r="Q70" i="14" s="1"/>
  <c r="N70" i="14"/>
  <c r="M70" i="14"/>
  <c r="L70" i="14"/>
  <c r="K70" i="14"/>
  <c r="I70" i="14"/>
  <c r="H70" i="14"/>
  <c r="AP69" i="14"/>
  <c r="AQ69" i="14" s="1"/>
  <c r="AR69" i="14" s="1"/>
  <c r="AO69" i="14"/>
  <c r="AL69" i="14"/>
  <c r="AK69" i="14"/>
  <c r="AH69" i="14"/>
  <c r="AD69" i="14"/>
  <c r="X69" i="14"/>
  <c r="Z69" i="14" s="1"/>
  <c r="AI69" i="14" s="1"/>
  <c r="AJ69" i="14" s="1"/>
  <c r="W69" i="14"/>
  <c r="AB69" i="14" s="1"/>
  <c r="V69" i="14"/>
  <c r="P69" i="14"/>
  <c r="R69" i="14" s="1"/>
  <c r="O69" i="14"/>
  <c r="Q69" i="14" s="1"/>
  <c r="N69" i="14"/>
  <c r="M69" i="14"/>
  <c r="L69" i="14"/>
  <c r="K69" i="14"/>
  <c r="I69" i="14"/>
  <c r="H69" i="14"/>
  <c r="AR68" i="14"/>
  <c r="AP68" i="14"/>
  <c r="AQ68" i="14" s="1"/>
  <c r="AO68" i="14"/>
  <c r="AL68" i="14"/>
  <c r="AK68" i="14"/>
  <c r="AH68" i="14"/>
  <c r="AD68" i="14"/>
  <c r="X68" i="14"/>
  <c r="Z68" i="14" s="1"/>
  <c r="AI68" i="14" s="1"/>
  <c r="AJ68" i="14" s="1"/>
  <c r="W68" i="14"/>
  <c r="AB68" i="14" s="1"/>
  <c r="V68" i="14"/>
  <c r="R68" i="14"/>
  <c r="P68" i="14"/>
  <c r="O68" i="14"/>
  <c r="Q68" i="14" s="1"/>
  <c r="N68" i="14"/>
  <c r="M68" i="14"/>
  <c r="L68" i="14"/>
  <c r="K68" i="14"/>
  <c r="I68" i="14"/>
  <c r="H68" i="14"/>
  <c r="AP67" i="14"/>
  <c r="AQ67" i="14" s="1"/>
  <c r="AR67" i="14" s="1"/>
  <c r="AO67" i="14"/>
  <c r="AL67" i="14"/>
  <c r="AK67" i="14"/>
  <c r="AH67" i="14"/>
  <c r="AD67" i="14"/>
  <c r="X67" i="14"/>
  <c r="Z67" i="14" s="1"/>
  <c r="AI67" i="14" s="1"/>
  <c r="AJ67" i="14" s="1"/>
  <c r="W67" i="14"/>
  <c r="AB67" i="14" s="1"/>
  <c r="V67" i="14"/>
  <c r="P67" i="14"/>
  <c r="R67" i="14" s="1"/>
  <c r="O67" i="14"/>
  <c r="Q67" i="14" s="1"/>
  <c r="N67" i="14"/>
  <c r="M67" i="14"/>
  <c r="L67" i="14"/>
  <c r="K67" i="14"/>
  <c r="I67" i="14"/>
  <c r="H67" i="14"/>
  <c r="AR66" i="14"/>
  <c r="AP66" i="14"/>
  <c r="AQ66" i="14" s="1"/>
  <c r="AO66" i="14"/>
  <c r="AL66" i="14"/>
  <c r="AK66" i="14"/>
  <c r="AH66" i="14"/>
  <c r="AD66" i="14"/>
  <c r="X66" i="14"/>
  <c r="Z66" i="14" s="1"/>
  <c r="AI66" i="14" s="1"/>
  <c r="AJ66" i="14" s="1"/>
  <c r="W66" i="14"/>
  <c r="AB66" i="14" s="1"/>
  <c r="V66" i="14"/>
  <c r="R66" i="14"/>
  <c r="P66" i="14"/>
  <c r="O66" i="14"/>
  <c r="Q66" i="14" s="1"/>
  <c r="N66" i="14"/>
  <c r="M66" i="14"/>
  <c r="L66" i="14"/>
  <c r="K66" i="14"/>
  <c r="I66" i="14"/>
  <c r="H66" i="14"/>
  <c r="AP65" i="14"/>
  <c r="AQ65" i="14" s="1"/>
  <c r="AR65" i="14" s="1"/>
  <c r="AO65" i="14"/>
  <c r="AL65" i="14"/>
  <c r="AK65" i="14"/>
  <c r="AH65" i="14"/>
  <c r="AD65" i="14"/>
  <c r="X65" i="14"/>
  <c r="Z65" i="14" s="1"/>
  <c r="AI65" i="14" s="1"/>
  <c r="AJ65" i="14" s="1"/>
  <c r="W65" i="14"/>
  <c r="AB65" i="14" s="1"/>
  <c r="V65" i="14"/>
  <c r="P65" i="14"/>
  <c r="R65" i="14" s="1"/>
  <c r="O65" i="14"/>
  <c r="Q65" i="14" s="1"/>
  <c r="N65" i="14"/>
  <c r="M65" i="14"/>
  <c r="L65" i="14"/>
  <c r="K65" i="14"/>
  <c r="I65" i="14"/>
  <c r="H65" i="14"/>
  <c r="AR64" i="14"/>
  <c r="AP64" i="14"/>
  <c r="AQ64" i="14" s="1"/>
  <c r="AO64" i="14"/>
  <c r="AL64" i="14"/>
  <c r="AK64" i="14"/>
  <c r="AH64" i="14"/>
  <c r="AD64" i="14"/>
  <c r="X64" i="14"/>
  <c r="Z64" i="14" s="1"/>
  <c r="AI64" i="14" s="1"/>
  <c r="AJ64" i="14" s="1"/>
  <c r="W64" i="14"/>
  <c r="AB64" i="14" s="1"/>
  <c r="V64" i="14"/>
  <c r="R64" i="14"/>
  <c r="P64" i="14"/>
  <c r="O64" i="14"/>
  <c r="Q64" i="14" s="1"/>
  <c r="N64" i="14"/>
  <c r="M64" i="14"/>
  <c r="L64" i="14"/>
  <c r="K64" i="14"/>
  <c r="I64" i="14"/>
  <c r="H64" i="14"/>
  <c r="AP63" i="14"/>
  <c r="AQ63" i="14" s="1"/>
  <c r="AR63" i="14" s="1"/>
  <c r="AO63" i="14"/>
  <c r="AL63" i="14"/>
  <c r="AK63" i="14"/>
  <c r="AH63" i="14"/>
  <c r="AD63" i="14"/>
  <c r="X63" i="14"/>
  <c r="Z63" i="14" s="1"/>
  <c r="AI63" i="14" s="1"/>
  <c r="AJ63" i="14" s="1"/>
  <c r="W63" i="14"/>
  <c r="AB63" i="14" s="1"/>
  <c r="V63" i="14"/>
  <c r="P63" i="14"/>
  <c r="R63" i="14" s="1"/>
  <c r="O63" i="14"/>
  <c r="Q63" i="14" s="1"/>
  <c r="N63" i="14"/>
  <c r="M63" i="14"/>
  <c r="L63" i="14"/>
  <c r="K63" i="14"/>
  <c r="I63" i="14"/>
  <c r="H63" i="14"/>
  <c r="AR62" i="14"/>
  <c r="AP62" i="14"/>
  <c r="AQ62" i="14" s="1"/>
  <c r="AO62" i="14"/>
  <c r="AL62" i="14"/>
  <c r="AK62" i="14"/>
  <c r="AH62" i="14"/>
  <c r="AD62" i="14"/>
  <c r="X62" i="14"/>
  <c r="Z62" i="14" s="1"/>
  <c r="AI62" i="14" s="1"/>
  <c r="AJ62" i="14" s="1"/>
  <c r="W62" i="14"/>
  <c r="AB62" i="14" s="1"/>
  <c r="V62" i="14"/>
  <c r="R62" i="14"/>
  <c r="P62" i="14"/>
  <c r="O62" i="14"/>
  <c r="Q62" i="14" s="1"/>
  <c r="N62" i="14"/>
  <c r="M62" i="14"/>
  <c r="L62" i="14"/>
  <c r="K62" i="14"/>
  <c r="I62" i="14"/>
  <c r="H62" i="14"/>
  <c r="AP61" i="14"/>
  <c r="AQ61" i="14" s="1"/>
  <c r="AR61" i="14" s="1"/>
  <c r="AO61" i="14"/>
  <c r="AL61" i="14"/>
  <c r="AK61" i="14"/>
  <c r="AH61" i="14"/>
  <c r="AD61" i="14"/>
  <c r="X61" i="14"/>
  <c r="Z61" i="14" s="1"/>
  <c r="AI61" i="14" s="1"/>
  <c r="AJ61" i="14" s="1"/>
  <c r="W61" i="14"/>
  <c r="AB61" i="14" s="1"/>
  <c r="V61" i="14"/>
  <c r="P61" i="14"/>
  <c r="R61" i="14" s="1"/>
  <c r="O61" i="14"/>
  <c r="Q61" i="14" s="1"/>
  <c r="N61" i="14"/>
  <c r="M61" i="14"/>
  <c r="L61" i="14"/>
  <c r="K61" i="14"/>
  <c r="I61" i="14"/>
  <c r="H61" i="14"/>
  <c r="AR60" i="14"/>
  <c r="AP60" i="14"/>
  <c r="AQ60" i="14" s="1"/>
  <c r="AO60" i="14"/>
  <c r="AL60" i="14"/>
  <c r="AK60" i="14"/>
  <c r="AH60" i="14"/>
  <c r="AD60" i="14"/>
  <c r="X60" i="14"/>
  <c r="Z60" i="14" s="1"/>
  <c r="AI60" i="14" s="1"/>
  <c r="AJ60" i="14" s="1"/>
  <c r="W60" i="14"/>
  <c r="AB60" i="14" s="1"/>
  <c r="V60" i="14"/>
  <c r="R60" i="14"/>
  <c r="P60" i="14"/>
  <c r="O60" i="14"/>
  <c r="Q60" i="14" s="1"/>
  <c r="N60" i="14"/>
  <c r="M60" i="14"/>
  <c r="L60" i="14"/>
  <c r="K60" i="14"/>
  <c r="I60" i="14"/>
  <c r="H60" i="14"/>
  <c r="AP59" i="14"/>
  <c r="AQ59" i="14" s="1"/>
  <c r="AR59" i="14" s="1"/>
  <c r="AO59" i="14"/>
  <c r="AL59" i="14"/>
  <c r="AK59" i="14"/>
  <c r="AH59" i="14"/>
  <c r="AD59" i="14"/>
  <c r="X59" i="14"/>
  <c r="Z59" i="14" s="1"/>
  <c r="AI59" i="14" s="1"/>
  <c r="AJ59" i="14" s="1"/>
  <c r="W59" i="14"/>
  <c r="AB59" i="14" s="1"/>
  <c r="V59" i="14"/>
  <c r="P59" i="14"/>
  <c r="R59" i="14" s="1"/>
  <c r="O59" i="14"/>
  <c r="Q59" i="14" s="1"/>
  <c r="N59" i="14"/>
  <c r="M59" i="14"/>
  <c r="L59" i="14"/>
  <c r="K59" i="14"/>
  <c r="I59" i="14"/>
  <c r="H59" i="14"/>
  <c r="AR58" i="14"/>
  <c r="AP58" i="14"/>
  <c r="AQ58" i="14" s="1"/>
  <c r="AO58" i="14"/>
  <c r="AL58" i="14"/>
  <c r="AK58" i="14"/>
  <c r="AH58" i="14"/>
  <c r="AD58" i="14"/>
  <c r="X58" i="14"/>
  <c r="Z58" i="14" s="1"/>
  <c r="AI58" i="14" s="1"/>
  <c r="AJ58" i="14" s="1"/>
  <c r="W58" i="14"/>
  <c r="AB58" i="14" s="1"/>
  <c r="V58" i="14"/>
  <c r="R58" i="14"/>
  <c r="P58" i="14"/>
  <c r="O58" i="14"/>
  <c r="Q58" i="14" s="1"/>
  <c r="N58" i="14"/>
  <c r="M58" i="14"/>
  <c r="L58" i="14"/>
  <c r="K58" i="14"/>
  <c r="I58" i="14"/>
  <c r="H58" i="14"/>
  <c r="AP57" i="14"/>
  <c r="AQ57" i="14" s="1"/>
  <c r="AR57" i="14" s="1"/>
  <c r="AO57" i="14"/>
  <c r="AL57" i="14"/>
  <c r="AK57" i="14"/>
  <c r="AH57" i="14"/>
  <c r="AD57" i="14"/>
  <c r="X57" i="14"/>
  <c r="Z57" i="14" s="1"/>
  <c r="AI57" i="14" s="1"/>
  <c r="AJ57" i="14" s="1"/>
  <c r="W57" i="14"/>
  <c r="AB57" i="14" s="1"/>
  <c r="V57" i="14"/>
  <c r="P57" i="14"/>
  <c r="R57" i="14" s="1"/>
  <c r="O57" i="14"/>
  <c r="Q57" i="14" s="1"/>
  <c r="N57" i="14"/>
  <c r="M57" i="14"/>
  <c r="L57" i="14"/>
  <c r="K57" i="14"/>
  <c r="I57" i="14"/>
  <c r="H57" i="14"/>
  <c r="AR56" i="14"/>
  <c r="AP56" i="14"/>
  <c r="AQ56" i="14" s="1"/>
  <c r="AO56" i="14"/>
  <c r="AL56" i="14"/>
  <c r="AK56" i="14"/>
  <c r="AH56" i="14"/>
  <c r="AD56" i="14"/>
  <c r="X56" i="14"/>
  <c r="Z56" i="14" s="1"/>
  <c r="AI56" i="14" s="1"/>
  <c r="AJ56" i="14" s="1"/>
  <c r="W56" i="14"/>
  <c r="AB56" i="14" s="1"/>
  <c r="V56" i="14"/>
  <c r="R56" i="14"/>
  <c r="P56" i="14"/>
  <c r="O56" i="14"/>
  <c r="Q56" i="14" s="1"/>
  <c r="N56" i="14"/>
  <c r="M56" i="14"/>
  <c r="L56" i="14"/>
  <c r="K56" i="14"/>
  <c r="I56" i="14"/>
  <c r="H56" i="14"/>
  <c r="AP55" i="14"/>
  <c r="AQ55" i="14" s="1"/>
  <c r="AR55" i="14" s="1"/>
  <c r="AO55" i="14"/>
  <c r="AL55" i="14"/>
  <c r="AK55" i="14"/>
  <c r="AH55" i="14"/>
  <c r="AD55" i="14"/>
  <c r="X55" i="14"/>
  <c r="Z55" i="14" s="1"/>
  <c r="AI55" i="14" s="1"/>
  <c r="AJ55" i="14" s="1"/>
  <c r="W55" i="14"/>
  <c r="AB55" i="14" s="1"/>
  <c r="V55" i="14"/>
  <c r="P55" i="14"/>
  <c r="R55" i="14" s="1"/>
  <c r="O55" i="14"/>
  <c r="Q55" i="14" s="1"/>
  <c r="N55" i="14"/>
  <c r="M55" i="14"/>
  <c r="L55" i="14"/>
  <c r="K55" i="14"/>
  <c r="I55" i="14"/>
  <c r="H55" i="14"/>
  <c r="AR54" i="14"/>
  <c r="AP54" i="14"/>
  <c r="AQ54" i="14" s="1"/>
  <c r="AO54" i="14"/>
  <c r="AL54" i="14"/>
  <c r="AK54" i="14"/>
  <c r="AH54" i="14"/>
  <c r="AD54" i="14"/>
  <c r="X54" i="14"/>
  <c r="Z54" i="14" s="1"/>
  <c r="AI54" i="14" s="1"/>
  <c r="AJ54" i="14" s="1"/>
  <c r="W54" i="14"/>
  <c r="AB54" i="14" s="1"/>
  <c r="V54" i="14"/>
  <c r="R54" i="14"/>
  <c r="P54" i="14"/>
  <c r="O54" i="14"/>
  <c r="Q54" i="14" s="1"/>
  <c r="N54" i="14"/>
  <c r="M54" i="14"/>
  <c r="L54" i="14"/>
  <c r="K54" i="14"/>
  <c r="I54" i="14"/>
  <c r="H54" i="14"/>
  <c r="AP53" i="14"/>
  <c r="AQ53" i="14" s="1"/>
  <c r="AR53" i="14" s="1"/>
  <c r="AO53" i="14"/>
  <c r="AL53" i="14"/>
  <c r="AK53" i="14"/>
  <c r="AH53" i="14"/>
  <c r="AD53" i="14"/>
  <c r="X53" i="14"/>
  <c r="Z53" i="14" s="1"/>
  <c r="AI53" i="14" s="1"/>
  <c r="AJ53" i="14" s="1"/>
  <c r="W53" i="14"/>
  <c r="AB53" i="14" s="1"/>
  <c r="V53" i="14"/>
  <c r="P53" i="14"/>
  <c r="R53" i="14" s="1"/>
  <c r="O53" i="14"/>
  <c r="Q53" i="14" s="1"/>
  <c r="N53" i="14"/>
  <c r="M53" i="14"/>
  <c r="L53" i="14"/>
  <c r="K53" i="14"/>
  <c r="I53" i="14"/>
  <c r="H53" i="14"/>
  <c r="AR52" i="14"/>
  <c r="AP52" i="14"/>
  <c r="AQ52" i="14" s="1"/>
  <c r="AO52" i="14"/>
  <c r="AL52" i="14"/>
  <c r="AK52" i="14"/>
  <c r="AH52" i="14"/>
  <c r="AD52" i="14"/>
  <c r="X52" i="14"/>
  <c r="Z52" i="14" s="1"/>
  <c r="AI52" i="14" s="1"/>
  <c r="AJ52" i="14" s="1"/>
  <c r="W52" i="14"/>
  <c r="AB52" i="14" s="1"/>
  <c r="V52" i="14"/>
  <c r="R52" i="14"/>
  <c r="P52" i="14"/>
  <c r="O52" i="14"/>
  <c r="Q52" i="14" s="1"/>
  <c r="N52" i="14"/>
  <c r="M52" i="14"/>
  <c r="L52" i="14"/>
  <c r="K52" i="14"/>
  <c r="I52" i="14"/>
  <c r="H52" i="14"/>
  <c r="AP51" i="14"/>
  <c r="AQ51" i="14" s="1"/>
  <c r="AR51" i="14" s="1"/>
  <c r="AO51" i="14"/>
  <c r="AL51" i="14"/>
  <c r="AK51" i="14"/>
  <c r="AH51" i="14"/>
  <c r="AD51" i="14"/>
  <c r="X51" i="14"/>
  <c r="Z51" i="14" s="1"/>
  <c r="AI51" i="14" s="1"/>
  <c r="AJ51" i="14" s="1"/>
  <c r="W51" i="14"/>
  <c r="AB51" i="14" s="1"/>
  <c r="V51" i="14"/>
  <c r="P51" i="14"/>
  <c r="R51" i="14" s="1"/>
  <c r="O51" i="14"/>
  <c r="Q51" i="14" s="1"/>
  <c r="N51" i="14"/>
  <c r="M51" i="14"/>
  <c r="L51" i="14"/>
  <c r="K51" i="14"/>
  <c r="I51" i="14"/>
  <c r="H51" i="14"/>
  <c r="AR50" i="14"/>
  <c r="AP50" i="14"/>
  <c r="AQ50" i="14" s="1"/>
  <c r="AO50" i="14"/>
  <c r="AL50" i="14"/>
  <c r="AK50" i="14"/>
  <c r="AH50" i="14"/>
  <c r="AD50" i="14"/>
  <c r="X50" i="14"/>
  <c r="Z50" i="14" s="1"/>
  <c r="AI50" i="14" s="1"/>
  <c r="AJ50" i="14" s="1"/>
  <c r="W50" i="14"/>
  <c r="AB50" i="14" s="1"/>
  <c r="V50" i="14"/>
  <c r="R50" i="14"/>
  <c r="P50" i="14"/>
  <c r="O50" i="14"/>
  <c r="Q50" i="14" s="1"/>
  <c r="N50" i="14"/>
  <c r="M50" i="14"/>
  <c r="L50" i="14"/>
  <c r="K50" i="14"/>
  <c r="I50" i="14"/>
  <c r="H50" i="14"/>
  <c r="AP49" i="14"/>
  <c r="AQ49" i="14" s="1"/>
  <c r="AR49" i="14" s="1"/>
  <c r="AO49" i="14"/>
  <c r="AL49" i="14"/>
  <c r="AK49" i="14"/>
  <c r="AH49" i="14"/>
  <c r="AD49" i="14"/>
  <c r="X49" i="14"/>
  <c r="Z49" i="14" s="1"/>
  <c r="AI49" i="14" s="1"/>
  <c r="AJ49" i="14" s="1"/>
  <c r="W49" i="14"/>
  <c r="AB49" i="14" s="1"/>
  <c r="V49" i="14"/>
  <c r="P49" i="14"/>
  <c r="R49" i="14" s="1"/>
  <c r="O49" i="14"/>
  <c r="Q49" i="14" s="1"/>
  <c r="N49" i="14"/>
  <c r="M49" i="14"/>
  <c r="L49" i="14"/>
  <c r="K49" i="14"/>
  <c r="I49" i="14"/>
  <c r="H49" i="14"/>
  <c r="AR48" i="14"/>
  <c r="AP48" i="14"/>
  <c r="AQ48" i="14" s="1"/>
  <c r="AO48" i="14"/>
  <c r="AL48" i="14"/>
  <c r="AK48" i="14"/>
  <c r="AH48" i="14"/>
  <c r="AD48" i="14"/>
  <c r="X48" i="14"/>
  <c r="Z48" i="14" s="1"/>
  <c r="AI48" i="14" s="1"/>
  <c r="AJ48" i="14" s="1"/>
  <c r="W48" i="14"/>
  <c r="AB48" i="14" s="1"/>
  <c r="V48" i="14"/>
  <c r="R48" i="14"/>
  <c r="P48" i="14"/>
  <c r="O48" i="14"/>
  <c r="Q48" i="14" s="1"/>
  <c r="N48" i="14"/>
  <c r="M48" i="14"/>
  <c r="L48" i="14"/>
  <c r="K48" i="14"/>
  <c r="I48" i="14"/>
  <c r="H48" i="14"/>
  <c r="AP47" i="14"/>
  <c r="AQ47" i="14" s="1"/>
  <c r="AR47" i="14" s="1"/>
  <c r="AO47" i="14"/>
  <c r="AL47" i="14"/>
  <c r="AK47" i="14"/>
  <c r="AH47" i="14"/>
  <c r="AD47" i="14"/>
  <c r="X47" i="14"/>
  <c r="Z47" i="14" s="1"/>
  <c r="AI47" i="14" s="1"/>
  <c r="AJ47" i="14" s="1"/>
  <c r="W47" i="14"/>
  <c r="AB47" i="14" s="1"/>
  <c r="V47" i="14"/>
  <c r="P47" i="14"/>
  <c r="R47" i="14" s="1"/>
  <c r="O47" i="14"/>
  <c r="Q47" i="14" s="1"/>
  <c r="N47" i="14"/>
  <c r="M47" i="14"/>
  <c r="L47" i="14"/>
  <c r="K47" i="14"/>
  <c r="I47" i="14"/>
  <c r="H47" i="14"/>
  <c r="AR46" i="14"/>
  <c r="AP46" i="14"/>
  <c r="AQ46" i="14" s="1"/>
  <c r="AO46" i="14"/>
  <c r="AL46" i="14"/>
  <c r="AK46" i="14"/>
  <c r="AH46" i="14"/>
  <c r="AD46" i="14"/>
  <c r="X46" i="14"/>
  <c r="Z46" i="14" s="1"/>
  <c r="AI46" i="14" s="1"/>
  <c r="AJ46" i="14" s="1"/>
  <c r="W46" i="14"/>
  <c r="AB46" i="14" s="1"/>
  <c r="V46" i="14"/>
  <c r="R46" i="14"/>
  <c r="P46" i="14"/>
  <c r="O46" i="14"/>
  <c r="Q46" i="14" s="1"/>
  <c r="N46" i="14"/>
  <c r="M46" i="14"/>
  <c r="L46" i="14"/>
  <c r="K46" i="14"/>
  <c r="I46" i="14"/>
  <c r="H46" i="14"/>
  <c r="AP45" i="14"/>
  <c r="AQ45" i="14" s="1"/>
  <c r="AR45" i="14" s="1"/>
  <c r="AO45" i="14"/>
  <c r="AL45" i="14"/>
  <c r="AK45" i="14"/>
  <c r="AH45" i="14"/>
  <c r="AD45" i="14"/>
  <c r="X45" i="14"/>
  <c r="Z45" i="14" s="1"/>
  <c r="AI45" i="14" s="1"/>
  <c r="AJ45" i="14" s="1"/>
  <c r="W45" i="14"/>
  <c r="AB45" i="14" s="1"/>
  <c r="V45" i="14"/>
  <c r="P45" i="14"/>
  <c r="R45" i="14" s="1"/>
  <c r="O45" i="14"/>
  <c r="Q45" i="14" s="1"/>
  <c r="N45" i="14"/>
  <c r="M45" i="14"/>
  <c r="L45" i="14"/>
  <c r="K45" i="14"/>
  <c r="I45" i="14"/>
  <c r="H45" i="14"/>
  <c r="AR44" i="14"/>
  <c r="AP44" i="14"/>
  <c r="AQ44" i="14" s="1"/>
  <c r="AO44" i="14"/>
  <c r="AL44" i="14"/>
  <c r="AK44" i="14"/>
  <c r="AH44" i="14"/>
  <c r="AD44" i="14"/>
  <c r="X44" i="14"/>
  <c r="Z44" i="14" s="1"/>
  <c r="AI44" i="14" s="1"/>
  <c r="AJ44" i="14" s="1"/>
  <c r="W44" i="14"/>
  <c r="AB44" i="14" s="1"/>
  <c r="V44" i="14"/>
  <c r="R44" i="14"/>
  <c r="P44" i="14"/>
  <c r="O44" i="14"/>
  <c r="Q44" i="14" s="1"/>
  <c r="N44" i="14"/>
  <c r="M44" i="14"/>
  <c r="L44" i="14"/>
  <c r="K44" i="14"/>
  <c r="I44" i="14"/>
  <c r="H44" i="14"/>
  <c r="AP43" i="14"/>
  <c r="AQ43" i="14" s="1"/>
  <c r="AR43" i="14" s="1"/>
  <c r="AO43" i="14"/>
  <c r="AL43" i="14"/>
  <c r="AK43" i="14"/>
  <c r="AH43" i="14"/>
  <c r="AD43" i="14"/>
  <c r="X43" i="14"/>
  <c r="Z43" i="14" s="1"/>
  <c r="AI43" i="14" s="1"/>
  <c r="AJ43" i="14" s="1"/>
  <c r="W43" i="14"/>
  <c r="AB43" i="14" s="1"/>
  <c r="V43" i="14"/>
  <c r="P43" i="14"/>
  <c r="R43" i="14" s="1"/>
  <c r="O43" i="14"/>
  <c r="Q43" i="14" s="1"/>
  <c r="N43" i="14"/>
  <c r="M43" i="14"/>
  <c r="L43" i="14"/>
  <c r="K43" i="14"/>
  <c r="I43" i="14"/>
  <c r="H43" i="14"/>
  <c r="AR42" i="14"/>
  <c r="AP42" i="14"/>
  <c r="AQ42" i="14" s="1"/>
  <c r="AO42" i="14"/>
  <c r="AL42" i="14"/>
  <c r="AK42" i="14"/>
  <c r="AH42" i="14"/>
  <c r="AD42" i="14"/>
  <c r="X42" i="14"/>
  <c r="Z42" i="14" s="1"/>
  <c r="AI42" i="14" s="1"/>
  <c r="AJ42" i="14" s="1"/>
  <c r="W42" i="14"/>
  <c r="V42" i="14"/>
  <c r="R42" i="14"/>
  <c r="P42" i="14"/>
  <c r="O42" i="14"/>
  <c r="Q42" i="14" s="1"/>
  <c r="N42" i="14"/>
  <c r="M42" i="14"/>
  <c r="L42" i="14"/>
  <c r="K42" i="14"/>
  <c r="I42" i="14"/>
  <c r="H42" i="14"/>
  <c r="AP41" i="14"/>
  <c r="AQ41" i="14" s="1"/>
  <c r="AR41" i="14" s="1"/>
  <c r="AO41" i="14"/>
  <c r="AL41" i="14"/>
  <c r="AK41" i="14"/>
  <c r="AH41" i="14"/>
  <c r="AD41" i="14"/>
  <c r="AA41" i="14"/>
  <c r="X41" i="14"/>
  <c r="Z41" i="14" s="1"/>
  <c r="AI41" i="14" s="1"/>
  <c r="AJ41" i="14" s="1"/>
  <c r="W41" i="14"/>
  <c r="AB41" i="14" s="1"/>
  <c r="V41" i="14"/>
  <c r="P41" i="14"/>
  <c r="R41" i="14" s="1"/>
  <c r="O41" i="14"/>
  <c r="Q41" i="14" s="1"/>
  <c r="N41" i="14"/>
  <c r="M41" i="14"/>
  <c r="L41" i="14"/>
  <c r="K41" i="14"/>
  <c r="I41" i="14"/>
  <c r="H41" i="14"/>
  <c r="AR40" i="14"/>
  <c r="AP40" i="14"/>
  <c r="AQ40" i="14" s="1"/>
  <c r="AO40" i="14"/>
  <c r="AL40" i="14"/>
  <c r="AK40" i="14"/>
  <c r="AH40" i="14"/>
  <c r="AD40" i="14"/>
  <c r="X40" i="14"/>
  <c r="Z40" i="14" s="1"/>
  <c r="AI40" i="14" s="1"/>
  <c r="AJ40" i="14" s="1"/>
  <c r="W40" i="14"/>
  <c r="AB40" i="14" s="1"/>
  <c r="V40" i="14"/>
  <c r="R40" i="14"/>
  <c r="P40" i="14"/>
  <c r="O40" i="14"/>
  <c r="Q40" i="14" s="1"/>
  <c r="N40" i="14"/>
  <c r="M40" i="14"/>
  <c r="L40" i="14"/>
  <c r="K40" i="14"/>
  <c r="I40" i="14"/>
  <c r="H40" i="14"/>
  <c r="AP39" i="14"/>
  <c r="AQ39" i="14" s="1"/>
  <c r="AR39" i="14" s="1"/>
  <c r="AO39" i="14"/>
  <c r="AL39" i="14"/>
  <c r="AK39" i="14"/>
  <c r="AH39" i="14"/>
  <c r="AD39" i="14"/>
  <c r="AA39" i="14"/>
  <c r="X39" i="14"/>
  <c r="Z39" i="14" s="1"/>
  <c r="AI39" i="14" s="1"/>
  <c r="AJ39" i="14" s="1"/>
  <c r="W39" i="14"/>
  <c r="AB39" i="14" s="1"/>
  <c r="V39" i="14"/>
  <c r="P39" i="14"/>
  <c r="R39" i="14" s="1"/>
  <c r="O39" i="14"/>
  <c r="Q39" i="14" s="1"/>
  <c r="N39" i="14"/>
  <c r="M39" i="14"/>
  <c r="L39" i="14"/>
  <c r="K39" i="14"/>
  <c r="I39" i="14"/>
  <c r="H39" i="14"/>
  <c r="AR38" i="14"/>
  <c r="AP38" i="14"/>
  <c r="AQ38" i="14" s="1"/>
  <c r="AO38" i="14"/>
  <c r="AL38" i="14"/>
  <c r="AK38" i="14"/>
  <c r="AH38" i="14"/>
  <c r="AD38" i="14"/>
  <c r="X38" i="14"/>
  <c r="Z38" i="14" s="1"/>
  <c r="AI38" i="14" s="1"/>
  <c r="AJ38" i="14" s="1"/>
  <c r="W38" i="14"/>
  <c r="AB38" i="14" s="1"/>
  <c r="V38" i="14"/>
  <c r="R38" i="14"/>
  <c r="P38" i="14"/>
  <c r="O38" i="14"/>
  <c r="Q38" i="14" s="1"/>
  <c r="N38" i="14"/>
  <c r="M38" i="14"/>
  <c r="L38" i="14"/>
  <c r="K38" i="14"/>
  <c r="I38" i="14"/>
  <c r="H38" i="14"/>
  <c r="AP37" i="14"/>
  <c r="AQ37" i="14" s="1"/>
  <c r="AR37" i="14" s="1"/>
  <c r="AO37" i="14"/>
  <c r="AL37" i="14"/>
  <c r="AK37" i="14"/>
  <c r="AH37" i="14"/>
  <c r="AD37" i="14"/>
  <c r="AA37" i="14"/>
  <c r="X37" i="14"/>
  <c r="Z37" i="14" s="1"/>
  <c r="AI37" i="14" s="1"/>
  <c r="AJ37" i="14" s="1"/>
  <c r="W37" i="14"/>
  <c r="AB37" i="14" s="1"/>
  <c r="V37" i="14"/>
  <c r="P37" i="14"/>
  <c r="R37" i="14" s="1"/>
  <c r="O37" i="14"/>
  <c r="Q37" i="14" s="1"/>
  <c r="N37" i="14"/>
  <c r="M37" i="14"/>
  <c r="L37" i="14"/>
  <c r="K37" i="14"/>
  <c r="I37" i="14"/>
  <c r="H37" i="14"/>
  <c r="AR36" i="14"/>
  <c r="AP36" i="14"/>
  <c r="AQ36" i="14" s="1"/>
  <c r="AO36" i="14"/>
  <c r="AL36" i="14"/>
  <c r="AK36" i="14"/>
  <c r="AH36" i="14"/>
  <c r="AD36" i="14"/>
  <c r="X36" i="14"/>
  <c r="Z36" i="14" s="1"/>
  <c r="AI36" i="14" s="1"/>
  <c r="AJ36" i="14" s="1"/>
  <c r="W36" i="14"/>
  <c r="AB36" i="14" s="1"/>
  <c r="V36" i="14"/>
  <c r="R36" i="14"/>
  <c r="P36" i="14"/>
  <c r="O36" i="14"/>
  <c r="Q36" i="14" s="1"/>
  <c r="N36" i="14"/>
  <c r="M36" i="14"/>
  <c r="L36" i="14"/>
  <c r="K36" i="14"/>
  <c r="I36" i="14"/>
  <c r="H36" i="14"/>
  <c r="AP35" i="14"/>
  <c r="AQ35" i="14" s="1"/>
  <c r="AR35" i="14" s="1"/>
  <c r="AO35" i="14"/>
  <c r="AL35" i="14"/>
  <c r="AK35" i="14"/>
  <c r="AH35" i="14"/>
  <c r="AD35" i="14"/>
  <c r="AA35" i="14"/>
  <c r="X35" i="14"/>
  <c r="Z35" i="14" s="1"/>
  <c r="AI35" i="14" s="1"/>
  <c r="AJ35" i="14" s="1"/>
  <c r="W35" i="14"/>
  <c r="AB35" i="14" s="1"/>
  <c r="V35" i="14"/>
  <c r="P35" i="14"/>
  <c r="R35" i="14" s="1"/>
  <c r="O35" i="14"/>
  <c r="Q35" i="14" s="1"/>
  <c r="N35" i="14"/>
  <c r="M35" i="14"/>
  <c r="L35" i="14"/>
  <c r="K35" i="14"/>
  <c r="I35" i="14"/>
  <c r="H35" i="14"/>
  <c r="AR34" i="14"/>
  <c r="AP34" i="14"/>
  <c r="AQ34" i="14" s="1"/>
  <c r="AO34" i="14"/>
  <c r="AL34" i="14"/>
  <c r="AK34" i="14"/>
  <c r="AH34" i="14"/>
  <c r="AD34" i="14"/>
  <c r="X34" i="14"/>
  <c r="Z34" i="14" s="1"/>
  <c r="AI34" i="14" s="1"/>
  <c r="AJ34" i="14" s="1"/>
  <c r="W34" i="14"/>
  <c r="AB34" i="14" s="1"/>
  <c r="V34" i="14"/>
  <c r="R34" i="14"/>
  <c r="P34" i="14"/>
  <c r="O34" i="14"/>
  <c r="Q34" i="14" s="1"/>
  <c r="N34" i="14"/>
  <c r="M34" i="14"/>
  <c r="L34" i="14"/>
  <c r="K34" i="14"/>
  <c r="I34" i="14"/>
  <c r="H34" i="14"/>
  <c r="AP33" i="14"/>
  <c r="AQ33" i="14" s="1"/>
  <c r="AR33" i="14" s="1"/>
  <c r="AO33" i="14"/>
  <c r="AL33" i="14"/>
  <c r="AK33" i="14"/>
  <c r="AH33" i="14"/>
  <c r="AD33" i="14"/>
  <c r="AA33" i="14"/>
  <c r="X33" i="14"/>
  <c r="Z33" i="14" s="1"/>
  <c r="AI33" i="14" s="1"/>
  <c r="AJ33" i="14" s="1"/>
  <c r="W33" i="14"/>
  <c r="AB33" i="14" s="1"/>
  <c r="V33" i="14"/>
  <c r="P33" i="14"/>
  <c r="R33" i="14" s="1"/>
  <c r="O33" i="14"/>
  <c r="Q33" i="14" s="1"/>
  <c r="N33" i="14"/>
  <c r="M33" i="14"/>
  <c r="L33" i="14"/>
  <c r="K33" i="14"/>
  <c r="I33" i="14"/>
  <c r="H33" i="14"/>
  <c r="AR32" i="14"/>
  <c r="AP32" i="14"/>
  <c r="AQ32" i="14" s="1"/>
  <c r="AO32" i="14"/>
  <c r="AL32" i="14"/>
  <c r="AK32" i="14"/>
  <c r="AH32" i="14"/>
  <c r="AD32" i="14"/>
  <c r="X32" i="14"/>
  <c r="Z32" i="14" s="1"/>
  <c r="AI32" i="14" s="1"/>
  <c r="AJ32" i="14" s="1"/>
  <c r="W32" i="14"/>
  <c r="AB32" i="14" s="1"/>
  <c r="V32" i="14"/>
  <c r="R32" i="14"/>
  <c r="P32" i="14"/>
  <c r="O32" i="14"/>
  <c r="Q32" i="14" s="1"/>
  <c r="N32" i="14"/>
  <c r="M32" i="14"/>
  <c r="L32" i="14"/>
  <c r="K32" i="14"/>
  <c r="I32" i="14"/>
  <c r="H32" i="14"/>
  <c r="AP31" i="14"/>
  <c r="AQ31" i="14" s="1"/>
  <c r="AR31" i="14" s="1"/>
  <c r="AO31" i="14"/>
  <c r="AL31" i="14"/>
  <c r="AK31" i="14"/>
  <c r="AH31" i="14"/>
  <c r="AD31" i="14"/>
  <c r="AA31" i="14"/>
  <c r="X31" i="14"/>
  <c r="Z31" i="14" s="1"/>
  <c r="AI31" i="14" s="1"/>
  <c r="AJ31" i="14" s="1"/>
  <c r="W31" i="14"/>
  <c r="AB31" i="14" s="1"/>
  <c r="V31" i="14"/>
  <c r="P31" i="14"/>
  <c r="R31" i="14" s="1"/>
  <c r="O31" i="14"/>
  <c r="Q31" i="14" s="1"/>
  <c r="N31" i="14"/>
  <c r="M31" i="14"/>
  <c r="L31" i="14"/>
  <c r="K31" i="14"/>
  <c r="I31" i="14"/>
  <c r="H31" i="14"/>
  <c r="AR30" i="14"/>
  <c r="AP30" i="14"/>
  <c r="AQ30" i="14" s="1"/>
  <c r="AO30" i="14"/>
  <c r="AL30" i="14"/>
  <c r="AK30" i="14"/>
  <c r="AH30" i="14"/>
  <c r="AD30" i="14"/>
  <c r="X30" i="14"/>
  <c r="Z30" i="14" s="1"/>
  <c r="AI30" i="14" s="1"/>
  <c r="AJ30" i="14" s="1"/>
  <c r="W30" i="14"/>
  <c r="AB30" i="14" s="1"/>
  <c r="V30" i="14"/>
  <c r="R30" i="14"/>
  <c r="P30" i="14"/>
  <c r="O30" i="14"/>
  <c r="Q30" i="14" s="1"/>
  <c r="N30" i="14"/>
  <c r="M30" i="14"/>
  <c r="L30" i="14"/>
  <c r="K30" i="14"/>
  <c r="I30" i="14"/>
  <c r="H30" i="14"/>
  <c r="AP29" i="14"/>
  <c r="AQ29" i="14" s="1"/>
  <c r="AR29" i="14" s="1"/>
  <c r="AO29" i="14"/>
  <c r="AL29" i="14"/>
  <c r="AK29" i="14"/>
  <c r="AH29" i="14"/>
  <c r="AD29" i="14"/>
  <c r="X29" i="14"/>
  <c r="Z29" i="14" s="1"/>
  <c r="AI29" i="14" s="1"/>
  <c r="AJ29" i="14" s="1"/>
  <c r="W29" i="14"/>
  <c r="AB29" i="14" s="1"/>
  <c r="V29" i="14"/>
  <c r="P29" i="14"/>
  <c r="R29" i="14" s="1"/>
  <c r="O29" i="14"/>
  <c r="Q29" i="14" s="1"/>
  <c r="N29" i="14"/>
  <c r="M29" i="14"/>
  <c r="L29" i="14"/>
  <c r="K29" i="14"/>
  <c r="I29" i="14"/>
  <c r="H29" i="14"/>
  <c r="AR28" i="14"/>
  <c r="AP28" i="14"/>
  <c r="AQ28" i="14" s="1"/>
  <c r="AO28" i="14"/>
  <c r="AL28" i="14"/>
  <c r="AK28" i="14"/>
  <c r="AH28" i="14"/>
  <c r="AD28" i="14"/>
  <c r="X28" i="14"/>
  <c r="Z28" i="14" s="1"/>
  <c r="AI28" i="14" s="1"/>
  <c r="AJ28" i="14" s="1"/>
  <c r="W28" i="14"/>
  <c r="AB28" i="14" s="1"/>
  <c r="V28" i="14"/>
  <c r="R28" i="14"/>
  <c r="P28" i="14"/>
  <c r="O28" i="14"/>
  <c r="Q28" i="14" s="1"/>
  <c r="N28" i="14"/>
  <c r="M28" i="14"/>
  <c r="L28" i="14"/>
  <c r="K28" i="14"/>
  <c r="I28" i="14"/>
  <c r="H28" i="14"/>
  <c r="AP27" i="14"/>
  <c r="AQ27" i="14" s="1"/>
  <c r="AR27" i="14" s="1"/>
  <c r="AO27" i="14"/>
  <c r="AL27" i="14"/>
  <c r="AK27" i="14"/>
  <c r="AH27" i="14"/>
  <c r="AD27" i="14"/>
  <c r="X27" i="14"/>
  <c r="Z27" i="14" s="1"/>
  <c r="AI27" i="14" s="1"/>
  <c r="AJ27" i="14" s="1"/>
  <c r="V27" i="14"/>
  <c r="Q27" i="14"/>
  <c r="O27" i="14"/>
  <c r="P27" i="14" s="1"/>
  <c r="R27" i="14" s="1"/>
  <c r="M27" i="14"/>
  <c r="N27" i="14" s="1"/>
  <c r="K27" i="14"/>
  <c r="L27" i="14" s="1"/>
  <c r="H27" i="14"/>
  <c r="I27" i="14" s="1"/>
  <c r="AQ26" i="14"/>
  <c r="AR26" i="14" s="1"/>
  <c r="AP26" i="14"/>
  <c r="AO26" i="14"/>
  <c r="AK26" i="14"/>
  <c r="AL26" i="14" s="1"/>
  <c r="AH26" i="14"/>
  <c r="AD26" i="14"/>
  <c r="X26" i="14"/>
  <c r="Z26" i="14" s="1"/>
  <c r="V26" i="14"/>
  <c r="Q26" i="14"/>
  <c r="O26" i="14"/>
  <c r="P26" i="14" s="1"/>
  <c r="R26" i="14" s="1"/>
  <c r="M26" i="14"/>
  <c r="N26" i="14" s="1"/>
  <c r="K26" i="14"/>
  <c r="L26" i="14" s="1"/>
  <c r="H26" i="14"/>
  <c r="I26" i="14" s="1"/>
  <c r="AQ25" i="14"/>
  <c r="AR25" i="14" s="1"/>
  <c r="AP25" i="14"/>
  <c r="AO25" i="14"/>
  <c r="AK25" i="14"/>
  <c r="AL25" i="14" s="1"/>
  <c r="AH25" i="14"/>
  <c r="AD25" i="14"/>
  <c r="X25" i="14"/>
  <c r="Z25" i="14" s="1"/>
  <c r="V25" i="14"/>
  <c r="O25" i="14"/>
  <c r="P25" i="14" s="1"/>
  <c r="R25" i="14" s="1"/>
  <c r="M25" i="14"/>
  <c r="N25" i="14" s="1"/>
  <c r="K25" i="14"/>
  <c r="L25" i="14" s="1"/>
  <c r="H25" i="14"/>
  <c r="I25" i="14" s="1"/>
  <c r="AQ24" i="14"/>
  <c r="AR24" i="14" s="1"/>
  <c r="AP24" i="14"/>
  <c r="AO24" i="14"/>
  <c r="AK24" i="14"/>
  <c r="AL24" i="14" s="1"/>
  <c r="AH24" i="14"/>
  <c r="AD24" i="14"/>
  <c r="Z24" i="14"/>
  <c r="AA24" i="14" s="1"/>
  <c r="X24" i="14"/>
  <c r="V24" i="14"/>
  <c r="W24" i="14" s="1"/>
  <c r="O24" i="14"/>
  <c r="P24" i="14" s="1"/>
  <c r="R24" i="14" s="1"/>
  <c r="M24" i="14"/>
  <c r="N24" i="14" s="1"/>
  <c r="K24" i="14"/>
  <c r="L24" i="14" s="1"/>
  <c r="H24" i="14"/>
  <c r="I24" i="14" s="1"/>
  <c r="AQ23" i="14"/>
  <c r="AR23" i="14" s="1"/>
  <c r="AP23" i="14"/>
  <c r="AO23" i="14"/>
  <c r="AK23" i="14"/>
  <c r="AL23" i="14" s="1"/>
  <c r="AH23" i="14"/>
  <c r="AD23" i="14"/>
  <c r="Z23" i="14"/>
  <c r="AA23" i="14" s="1"/>
  <c r="X23" i="14"/>
  <c r="V23" i="14"/>
  <c r="W23" i="14" s="1"/>
  <c r="O23" i="14"/>
  <c r="P23" i="14" s="1"/>
  <c r="R23" i="14" s="1"/>
  <c r="M23" i="14"/>
  <c r="N23" i="14" s="1"/>
  <c r="K23" i="14"/>
  <c r="L23" i="14" s="1"/>
  <c r="H23" i="14"/>
  <c r="I23" i="14" s="1"/>
  <c r="AQ22" i="14"/>
  <c r="AR22" i="14" s="1"/>
  <c r="AP22" i="14"/>
  <c r="AO22" i="14"/>
  <c r="AK22" i="14"/>
  <c r="AL22" i="14" s="1"/>
  <c r="AH22" i="14"/>
  <c r="AD22" i="14"/>
  <c r="Z22" i="14"/>
  <c r="AA22" i="14" s="1"/>
  <c r="X22" i="14"/>
  <c r="V22" i="14"/>
  <c r="W22" i="14" s="1"/>
  <c r="O22" i="14"/>
  <c r="P22" i="14" s="1"/>
  <c r="R22" i="14" s="1"/>
  <c r="M22" i="14"/>
  <c r="N22" i="14" s="1"/>
  <c r="K22" i="14"/>
  <c r="L22" i="14" s="1"/>
  <c r="H22" i="14"/>
  <c r="I22" i="14" s="1"/>
  <c r="AQ21" i="14"/>
  <c r="AR21" i="14" s="1"/>
  <c r="AP21" i="14"/>
  <c r="AO21" i="14"/>
  <c r="AK21" i="14"/>
  <c r="AL21" i="14" s="1"/>
  <c r="AH21" i="14"/>
  <c r="AD21" i="14"/>
  <c r="Z21" i="14"/>
  <c r="AA21" i="14" s="1"/>
  <c r="X21" i="14"/>
  <c r="V21" i="14"/>
  <c r="W21" i="14" s="1"/>
  <c r="O21" i="14"/>
  <c r="P21" i="14" s="1"/>
  <c r="R21" i="14" s="1"/>
  <c r="M21" i="14"/>
  <c r="N21" i="14" s="1"/>
  <c r="K21" i="14"/>
  <c r="L21" i="14" s="1"/>
  <c r="H21" i="14"/>
  <c r="I21" i="14" s="1"/>
  <c r="AQ20" i="14"/>
  <c r="AR20" i="14" s="1"/>
  <c r="AP20" i="14"/>
  <c r="AO20" i="14"/>
  <c r="AK20" i="14"/>
  <c r="AL20" i="14" s="1"/>
  <c r="AH20" i="14"/>
  <c r="AD20" i="14"/>
  <c r="Z20" i="14"/>
  <c r="AA20" i="14" s="1"/>
  <c r="X20" i="14"/>
  <c r="V20" i="14"/>
  <c r="W20" i="14" s="1"/>
  <c r="O20" i="14"/>
  <c r="P20" i="14" s="1"/>
  <c r="R20" i="14" s="1"/>
  <c r="M20" i="14"/>
  <c r="N20" i="14" s="1"/>
  <c r="K20" i="14"/>
  <c r="L20" i="14" s="1"/>
  <c r="H20" i="14"/>
  <c r="I20" i="14" s="1"/>
  <c r="AQ19" i="14"/>
  <c r="AR19" i="14" s="1"/>
  <c r="AP19" i="14"/>
  <c r="AO19" i="14"/>
  <c r="AK19" i="14"/>
  <c r="AL19" i="14" s="1"/>
  <c r="AH19" i="14"/>
  <c r="AD19" i="14"/>
  <c r="Z19" i="14"/>
  <c r="AA19" i="14" s="1"/>
  <c r="X19" i="14"/>
  <c r="V19" i="14"/>
  <c r="W19" i="14" s="1"/>
  <c r="O19" i="14"/>
  <c r="P19" i="14" s="1"/>
  <c r="R19" i="14" s="1"/>
  <c r="M19" i="14"/>
  <c r="N19" i="14" s="1"/>
  <c r="K19" i="14"/>
  <c r="L19" i="14" s="1"/>
  <c r="H19" i="14"/>
  <c r="I19" i="14" s="1"/>
  <c r="AQ18" i="14"/>
  <c r="AR18" i="14" s="1"/>
  <c r="AP18" i="14"/>
  <c r="AO18" i="14"/>
  <c r="AK18" i="14"/>
  <c r="AL18" i="14" s="1"/>
  <c r="AH18" i="14"/>
  <c r="AD18" i="14"/>
  <c r="Z18" i="14"/>
  <c r="AA18" i="14" s="1"/>
  <c r="X18" i="14"/>
  <c r="V18" i="14"/>
  <c r="W18" i="14" s="1"/>
  <c r="O18" i="14"/>
  <c r="P18" i="14" s="1"/>
  <c r="R18" i="14" s="1"/>
  <c r="M18" i="14"/>
  <c r="N18" i="14" s="1"/>
  <c r="K18" i="14"/>
  <c r="L18" i="14" s="1"/>
  <c r="H18" i="14"/>
  <c r="I18" i="14" s="1"/>
  <c r="AQ17" i="14"/>
  <c r="AR17" i="14" s="1"/>
  <c r="AP17" i="14"/>
  <c r="AO17" i="14"/>
  <c r="AK17" i="14"/>
  <c r="AL17" i="14" s="1"/>
  <c r="AH17" i="14"/>
  <c r="AD17" i="14"/>
  <c r="Z17" i="14"/>
  <c r="AA17" i="14" s="1"/>
  <c r="X17" i="14"/>
  <c r="V17" i="14"/>
  <c r="W17" i="14" s="1"/>
  <c r="O17" i="14"/>
  <c r="P17" i="14" s="1"/>
  <c r="R17" i="14" s="1"/>
  <c r="M17" i="14"/>
  <c r="N17" i="14" s="1"/>
  <c r="N116" i="14" s="1"/>
  <c r="Q9" i="14" s="1"/>
  <c r="K17" i="14"/>
  <c r="L17" i="14" s="1"/>
  <c r="H17" i="14"/>
  <c r="I17" i="14" s="1"/>
  <c r="AQ16" i="14"/>
  <c r="AR16" i="14" s="1"/>
  <c r="AP16" i="14"/>
  <c r="AO16" i="14"/>
  <c r="AK16" i="14"/>
  <c r="AL16" i="14" s="1"/>
  <c r="AH16" i="14"/>
  <c r="AD16" i="14"/>
  <c r="Z16" i="14"/>
  <c r="AA16" i="14" s="1"/>
  <c r="X16" i="14"/>
  <c r="V16" i="14"/>
  <c r="W16" i="14" s="1"/>
  <c r="O16" i="14"/>
  <c r="P16" i="14" s="1"/>
  <c r="R16" i="14" s="1"/>
  <c r="M16" i="14"/>
  <c r="N16" i="14" s="1"/>
  <c r="K16" i="14"/>
  <c r="L16" i="14" s="1"/>
  <c r="H16" i="14"/>
  <c r="I16" i="14" s="1"/>
  <c r="AQ15" i="14"/>
  <c r="AR15" i="14" s="1"/>
  <c r="AP15" i="14"/>
  <c r="AO15" i="14"/>
  <c r="AK15" i="14"/>
  <c r="AH15" i="14"/>
  <c r="AD15" i="14"/>
  <c r="AD116" i="14" s="1"/>
  <c r="Z15" i="14"/>
  <c r="X15" i="14"/>
  <c r="V15" i="14"/>
  <c r="O15" i="14"/>
  <c r="P15" i="14" s="1"/>
  <c r="R15" i="14" s="1"/>
  <c r="M15" i="14"/>
  <c r="N15" i="14" s="1"/>
  <c r="K15" i="14"/>
  <c r="H15" i="14"/>
  <c r="AJ8" i="14"/>
  <c r="AE8" i="14"/>
  <c r="AJ7" i="14"/>
  <c r="AE7" i="14"/>
  <c r="AM6" i="14"/>
  <c r="AM8" i="14" s="1"/>
  <c r="AM5" i="14"/>
  <c r="AM7" i="14" s="1"/>
  <c r="AM4" i="14"/>
  <c r="C4" i="14"/>
  <c r="Q3" i="14"/>
  <c r="V2" i="14"/>
  <c r="Q2" i="14"/>
  <c r="AG116" i="5"/>
  <c r="AF116" i="5"/>
  <c r="AE116" i="5"/>
  <c r="X116" i="5"/>
  <c r="AQ115" i="5"/>
  <c r="AR115" i="5" s="1"/>
  <c r="AP115" i="5"/>
  <c r="AO115" i="5"/>
  <c r="AK115" i="5"/>
  <c r="AL115" i="5" s="1"/>
  <c r="AI115" i="5"/>
  <c r="AJ115" i="5" s="1"/>
  <c r="AH115" i="5"/>
  <c r="AD115" i="5"/>
  <c r="Z115" i="5"/>
  <c r="AA115" i="5" s="1"/>
  <c r="X115" i="5"/>
  <c r="V115" i="5"/>
  <c r="W115" i="5" s="1"/>
  <c r="O115" i="5"/>
  <c r="M115" i="5"/>
  <c r="N115" i="5" s="1"/>
  <c r="K115" i="5"/>
  <c r="L115" i="5" s="1"/>
  <c r="H115" i="5"/>
  <c r="I115" i="5" s="1"/>
  <c r="AQ114" i="5"/>
  <c r="AR114" i="5" s="1"/>
  <c r="AP114" i="5"/>
  <c r="AO114" i="5"/>
  <c r="AK114" i="5"/>
  <c r="AL114" i="5" s="1"/>
  <c r="AI114" i="5"/>
  <c r="AJ114" i="5" s="1"/>
  <c r="AH114" i="5"/>
  <c r="AD114" i="5"/>
  <c r="Z114" i="5"/>
  <c r="AA114" i="5" s="1"/>
  <c r="X114" i="5"/>
  <c r="V114" i="5"/>
  <c r="W114" i="5" s="1"/>
  <c r="O114" i="5"/>
  <c r="M114" i="5"/>
  <c r="N114" i="5" s="1"/>
  <c r="K114" i="5"/>
  <c r="L114" i="5" s="1"/>
  <c r="H114" i="5"/>
  <c r="I114" i="5" s="1"/>
  <c r="AQ113" i="5"/>
  <c r="AR113" i="5" s="1"/>
  <c r="AP113" i="5"/>
  <c r="AO113" i="5"/>
  <c r="AK113" i="5"/>
  <c r="AL113" i="5" s="1"/>
  <c r="AI113" i="5"/>
  <c r="AJ113" i="5" s="1"/>
  <c r="AH113" i="5"/>
  <c r="AD113" i="5"/>
  <c r="Z113" i="5"/>
  <c r="AA113" i="5" s="1"/>
  <c r="X113" i="5"/>
  <c r="V113" i="5"/>
  <c r="W113" i="5" s="1"/>
  <c r="O113" i="5"/>
  <c r="M113" i="5"/>
  <c r="N113" i="5" s="1"/>
  <c r="K113" i="5"/>
  <c r="L113" i="5" s="1"/>
  <c r="H113" i="5"/>
  <c r="I113" i="5" s="1"/>
  <c r="AQ112" i="5"/>
  <c r="AR112" i="5" s="1"/>
  <c r="AP112" i="5"/>
  <c r="AO112" i="5"/>
  <c r="AK112" i="5"/>
  <c r="AL112" i="5" s="1"/>
  <c r="AI112" i="5"/>
  <c r="AJ112" i="5" s="1"/>
  <c r="AH112" i="5"/>
  <c r="AD112" i="5"/>
  <c r="Z112" i="5"/>
  <c r="AA112" i="5" s="1"/>
  <c r="X112" i="5"/>
  <c r="V112" i="5"/>
  <c r="W112" i="5" s="1"/>
  <c r="O112" i="5"/>
  <c r="M112" i="5"/>
  <c r="N112" i="5" s="1"/>
  <c r="K112" i="5"/>
  <c r="L112" i="5" s="1"/>
  <c r="H112" i="5"/>
  <c r="I112" i="5" s="1"/>
  <c r="AQ111" i="5"/>
  <c r="AR111" i="5" s="1"/>
  <c r="AP111" i="5"/>
  <c r="AO111" i="5"/>
  <c r="AK111" i="5"/>
  <c r="AL111" i="5" s="1"/>
  <c r="AI111" i="5"/>
  <c r="AJ111" i="5" s="1"/>
  <c r="AH111" i="5"/>
  <c r="AD111" i="5"/>
  <c r="Z111" i="5"/>
  <c r="AA111" i="5" s="1"/>
  <c r="X111" i="5"/>
  <c r="V111" i="5"/>
  <c r="W111" i="5" s="1"/>
  <c r="O111" i="5"/>
  <c r="M111" i="5"/>
  <c r="N111" i="5" s="1"/>
  <c r="K111" i="5"/>
  <c r="L111" i="5" s="1"/>
  <c r="H111" i="5"/>
  <c r="I111" i="5" s="1"/>
  <c r="AQ110" i="5"/>
  <c r="AR110" i="5" s="1"/>
  <c r="AP110" i="5"/>
  <c r="AO110" i="5"/>
  <c r="AK110" i="5"/>
  <c r="AL110" i="5" s="1"/>
  <c r="AI110" i="5"/>
  <c r="AJ110" i="5" s="1"/>
  <c r="AH110" i="5"/>
  <c r="AD110" i="5"/>
  <c r="Z110" i="5"/>
  <c r="AA110" i="5" s="1"/>
  <c r="X110" i="5"/>
  <c r="V110" i="5"/>
  <c r="W110" i="5" s="1"/>
  <c r="O110" i="5"/>
  <c r="M110" i="5"/>
  <c r="N110" i="5" s="1"/>
  <c r="K110" i="5"/>
  <c r="L110" i="5" s="1"/>
  <c r="H110" i="5"/>
  <c r="I110" i="5" s="1"/>
  <c r="AQ109" i="5"/>
  <c r="AR109" i="5" s="1"/>
  <c r="AP109" i="5"/>
  <c r="AO109" i="5"/>
  <c r="AK109" i="5"/>
  <c r="AL109" i="5" s="1"/>
  <c r="AI109" i="5"/>
  <c r="AJ109" i="5" s="1"/>
  <c r="AH109" i="5"/>
  <c r="AD109" i="5"/>
  <c r="Z109" i="5"/>
  <c r="AA109" i="5" s="1"/>
  <c r="X109" i="5"/>
  <c r="W109" i="5"/>
  <c r="V109" i="5"/>
  <c r="P109" i="5"/>
  <c r="R109" i="5" s="1"/>
  <c r="O109" i="5"/>
  <c r="Q109" i="5" s="1"/>
  <c r="N109" i="5"/>
  <c r="M109" i="5"/>
  <c r="L109" i="5"/>
  <c r="K109" i="5"/>
  <c r="I109" i="5"/>
  <c r="H109" i="5"/>
  <c r="AR108" i="5"/>
  <c r="AP108" i="5"/>
  <c r="AQ108" i="5" s="1"/>
  <c r="AO108" i="5"/>
  <c r="AL108" i="5"/>
  <c r="AK108" i="5"/>
  <c r="AH108" i="5"/>
  <c r="AD108" i="5"/>
  <c r="X108" i="5"/>
  <c r="Z108" i="5" s="1"/>
  <c r="AI108" i="5" s="1"/>
  <c r="AJ108" i="5" s="1"/>
  <c r="W108" i="5"/>
  <c r="AB108" i="5" s="1"/>
  <c r="V108" i="5"/>
  <c r="R108" i="5"/>
  <c r="P108" i="5"/>
  <c r="O108" i="5"/>
  <c r="Q108" i="5" s="1"/>
  <c r="N108" i="5"/>
  <c r="M108" i="5"/>
  <c r="L108" i="5"/>
  <c r="K108" i="5"/>
  <c r="I108" i="5"/>
  <c r="H108" i="5"/>
  <c r="AP107" i="5"/>
  <c r="AQ107" i="5" s="1"/>
  <c r="AR107" i="5" s="1"/>
  <c r="AO107" i="5"/>
  <c r="R107" i="5"/>
  <c r="P107" i="5"/>
  <c r="O107" i="5"/>
  <c r="Q107" i="5" s="1"/>
  <c r="N107" i="5"/>
  <c r="M107" i="5"/>
  <c r="L107" i="5"/>
  <c r="K107" i="5"/>
  <c r="I107" i="5"/>
  <c r="H107" i="5"/>
  <c r="AP106" i="5"/>
  <c r="AQ106" i="5" s="1"/>
  <c r="AR106" i="5" s="1"/>
  <c r="AO106" i="5"/>
  <c r="R106" i="5"/>
  <c r="P106" i="5"/>
  <c r="O106" i="5"/>
  <c r="Q106" i="5" s="1"/>
  <c r="N106" i="5"/>
  <c r="M106" i="5"/>
  <c r="L106" i="5"/>
  <c r="K106" i="5"/>
  <c r="I106" i="5"/>
  <c r="H106" i="5"/>
  <c r="AP105" i="5"/>
  <c r="AQ105" i="5" s="1"/>
  <c r="AR105" i="5" s="1"/>
  <c r="AO105" i="5"/>
  <c r="R105" i="5"/>
  <c r="P105" i="5"/>
  <c r="O105" i="5"/>
  <c r="Q105" i="5" s="1"/>
  <c r="N105" i="5"/>
  <c r="M105" i="5"/>
  <c r="L105" i="5"/>
  <c r="K105" i="5"/>
  <c r="I105" i="5"/>
  <c r="H105" i="5"/>
  <c r="AP104" i="5"/>
  <c r="AQ104" i="5" s="1"/>
  <c r="AR104" i="5" s="1"/>
  <c r="AO104" i="5"/>
  <c r="R104" i="5"/>
  <c r="P104" i="5"/>
  <c r="O104" i="5"/>
  <c r="Q104" i="5" s="1"/>
  <c r="N104" i="5"/>
  <c r="M104" i="5"/>
  <c r="L104" i="5"/>
  <c r="K104" i="5"/>
  <c r="I104" i="5"/>
  <c r="H104" i="5"/>
  <c r="AP103" i="5"/>
  <c r="AQ103" i="5" s="1"/>
  <c r="AR103" i="5" s="1"/>
  <c r="AO103" i="5"/>
  <c r="AL103" i="5"/>
  <c r="AK103" i="5"/>
  <c r="AH103" i="5"/>
  <c r="AD103" i="5"/>
  <c r="AA103" i="5"/>
  <c r="X103" i="5"/>
  <c r="Z103" i="5" s="1"/>
  <c r="AI103" i="5" s="1"/>
  <c r="AJ103" i="5" s="1"/>
  <c r="W103" i="5"/>
  <c r="AB103" i="5" s="1"/>
  <c r="V103" i="5"/>
  <c r="P103" i="5"/>
  <c r="R103" i="5" s="1"/>
  <c r="O103" i="5"/>
  <c r="Q103" i="5" s="1"/>
  <c r="N103" i="5"/>
  <c r="M103" i="5"/>
  <c r="L103" i="5"/>
  <c r="K103" i="5"/>
  <c r="I103" i="5"/>
  <c r="H103" i="5"/>
  <c r="AR102" i="5"/>
  <c r="AP102" i="5"/>
  <c r="AQ102" i="5" s="1"/>
  <c r="AO102" i="5"/>
  <c r="AL102" i="5"/>
  <c r="AK102" i="5"/>
  <c r="AH102" i="5"/>
  <c r="AD102" i="5"/>
  <c r="X102" i="5"/>
  <c r="Z102" i="5" s="1"/>
  <c r="AI102" i="5" s="1"/>
  <c r="AJ102" i="5" s="1"/>
  <c r="W102" i="5"/>
  <c r="AB102" i="5" s="1"/>
  <c r="V102" i="5"/>
  <c r="R102" i="5"/>
  <c r="P102" i="5"/>
  <c r="O102" i="5"/>
  <c r="Q102" i="5" s="1"/>
  <c r="N102" i="5"/>
  <c r="M102" i="5"/>
  <c r="L102" i="5"/>
  <c r="K102" i="5"/>
  <c r="I102" i="5"/>
  <c r="H102" i="5"/>
  <c r="AP101" i="5"/>
  <c r="AQ101" i="5" s="1"/>
  <c r="AR101" i="5" s="1"/>
  <c r="AO101" i="5"/>
  <c r="AL101" i="5"/>
  <c r="AK101" i="5"/>
  <c r="AH101" i="5"/>
  <c r="AD101" i="5"/>
  <c r="AA101" i="5"/>
  <c r="X101" i="5"/>
  <c r="Z101" i="5" s="1"/>
  <c r="AI101" i="5" s="1"/>
  <c r="AJ101" i="5" s="1"/>
  <c r="W101" i="5"/>
  <c r="AB101" i="5" s="1"/>
  <c r="V101" i="5"/>
  <c r="P101" i="5"/>
  <c r="R101" i="5" s="1"/>
  <c r="O101" i="5"/>
  <c r="Q101" i="5" s="1"/>
  <c r="N101" i="5"/>
  <c r="M101" i="5"/>
  <c r="L101" i="5"/>
  <c r="K101" i="5"/>
  <c r="I101" i="5"/>
  <c r="H101" i="5"/>
  <c r="AR100" i="5"/>
  <c r="AP100" i="5"/>
  <c r="AQ100" i="5" s="1"/>
  <c r="AO100" i="5"/>
  <c r="AL100" i="5"/>
  <c r="AK100" i="5"/>
  <c r="AH100" i="5"/>
  <c r="AD100" i="5"/>
  <c r="X100" i="5"/>
  <c r="Z100" i="5" s="1"/>
  <c r="AI100" i="5" s="1"/>
  <c r="AJ100" i="5" s="1"/>
  <c r="W100" i="5"/>
  <c r="AB100" i="5" s="1"/>
  <c r="V100" i="5"/>
  <c r="R100" i="5"/>
  <c r="P100" i="5"/>
  <c r="O100" i="5"/>
  <c r="Q100" i="5" s="1"/>
  <c r="N100" i="5"/>
  <c r="M100" i="5"/>
  <c r="L100" i="5"/>
  <c r="K100" i="5"/>
  <c r="I100" i="5"/>
  <c r="H100" i="5"/>
  <c r="AP99" i="5"/>
  <c r="AQ99" i="5" s="1"/>
  <c r="AR99" i="5" s="1"/>
  <c r="AO99" i="5"/>
  <c r="AL99" i="5"/>
  <c r="AK99" i="5"/>
  <c r="AH99" i="5"/>
  <c r="AD99" i="5"/>
  <c r="AA99" i="5"/>
  <c r="X99" i="5"/>
  <c r="Z99" i="5" s="1"/>
  <c r="AI99" i="5" s="1"/>
  <c r="AJ99" i="5" s="1"/>
  <c r="W99" i="5"/>
  <c r="AB99" i="5" s="1"/>
  <c r="V99" i="5"/>
  <c r="P99" i="5"/>
  <c r="R99" i="5" s="1"/>
  <c r="O99" i="5"/>
  <c r="Q99" i="5" s="1"/>
  <c r="N99" i="5"/>
  <c r="M99" i="5"/>
  <c r="L99" i="5"/>
  <c r="K99" i="5"/>
  <c r="I99" i="5"/>
  <c r="H99" i="5"/>
  <c r="AR98" i="5"/>
  <c r="AP98" i="5"/>
  <c r="AQ98" i="5" s="1"/>
  <c r="AO98" i="5"/>
  <c r="AL98" i="5"/>
  <c r="AK98" i="5"/>
  <c r="AH98" i="5"/>
  <c r="AD98" i="5"/>
  <c r="X98" i="5"/>
  <c r="Z98" i="5" s="1"/>
  <c r="AI98" i="5" s="1"/>
  <c r="AJ98" i="5" s="1"/>
  <c r="W98" i="5"/>
  <c r="AB98" i="5" s="1"/>
  <c r="V98" i="5"/>
  <c r="R98" i="5"/>
  <c r="P98" i="5"/>
  <c r="O98" i="5"/>
  <c r="Q98" i="5" s="1"/>
  <c r="N98" i="5"/>
  <c r="M98" i="5"/>
  <c r="L98" i="5"/>
  <c r="K98" i="5"/>
  <c r="I98" i="5"/>
  <c r="H98" i="5"/>
  <c r="AP97" i="5"/>
  <c r="AQ97" i="5" s="1"/>
  <c r="AR97" i="5" s="1"/>
  <c r="AO97" i="5"/>
  <c r="AL97" i="5"/>
  <c r="AK97" i="5"/>
  <c r="AH97" i="5"/>
  <c r="AD97" i="5"/>
  <c r="AA97" i="5"/>
  <c r="X97" i="5"/>
  <c r="Z97" i="5" s="1"/>
  <c r="AI97" i="5" s="1"/>
  <c r="AJ97" i="5" s="1"/>
  <c r="W97" i="5"/>
  <c r="AB97" i="5" s="1"/>
  <c r="V97" i="5"/>
  <c r="P97" i="5"/>
  <c r="R97" i="5" s="1"/>
  <c r="O97" i="5"/>
  <c r="Q97" i="5" s="1"/>
  <c r="N97" i="5"/>
  <c r="M97" i="5"/>
  <c r="L97" i="5"/>
  <c r="K97" i="5"/>
  <c r="I97" i="5"/>
  <c r="H97" i="5"/>
  <c r="AR96" i="5"/>
  <c r="AP96" i="5"/>
  <c r="AQ96" i="5" s="1"/>
  <c r="AO96" i="5"/>
  <c r="AL96" i="5"/>
  <c r="AK96" i="5"/>
  <c r="AH96" i="5"/>
  <c r="AD96" i="5"/>
  <c r="X96" i="5"/>
  <c r="Z96" i="5" s="1"/>
  <c r="AI96" i="5" s="1"/>
  <c r="AJ96" i="5" s="1"/>
  <c r="W96" i="5"/>
  <c r="AB96" i="5" s="1"/>
  <c r="V96" i="5"/>
  <c r="R96" i="5"/>
  <c r="P96" i="5"/>
  <c r="O96" i="5"/>
  <c r="Q96" i="5" s="1"/>
  <c r="N96" i="5"/>
  <c r="M96" i="5"/>
  <c r="L96" i="5"/>
  <c r="K96" i="5"/>
  <c r="I96" i="5"/>
  <c r="H96" i="5"/>
  <c r="AP95" i="5"/>
  <c r="AQ95" i="5" s="1"/>
  <c r="AR95" i="5" s="1"/>
  <c r="AO95" i="5"/>
  <c r="AL95" i="5"/>
  <c r="AK95" i="5"/>
  <c r="AH95" i="5"/>
  <c r="AD95" i="5"/>
  <c r="AA95" i="5"/>
  <c r="X95" i="5"/>
  <c r="Z95" i="5" s="1"/>
  <c r="AI95" i="5" s="1"/>
  <c r="AJ95" i="5" s="1"/>
  <c r="W95" i="5"/>
  <c r="AB95" i="5" s="1"/>
  <c r="V95" i="5"/>
  <c r="P95" i="5"/>
  <c r="R95" i="5" s="1"/>
  <c r="O95" i="5"/>
  <c r="Q95" i="5" s="1"/>
  <c r="N95" i="5"/>
  <c r="M95" i="5"/>
  <c r="L95" i="5"/>
  <c r="K95" i="5"/>
  <c r="I95" i="5"/>
  <c r="H95" i="5"/>
  <c r="AR94" i="5"/>
  <c r="AP94" i="5"/>
  <c r="AQ94" i="5" s="1"/>
  <c r="AO94" i="5"/>
  <c r="AL94" i="5"/>
  <c r="AK94" i="5"/>
  <c r="AH94" i="5"/>
  <c r="AD94" i="5"/>
  <c r="X94" i="5"/>
  <c r="Z94" i="5" s="1"/>
  <c r="AI94" i="5" s="1"/>
  <c r="AJ94" i="5" s="1"/>
  <c r="W94" i="5"/>
  <c r="AB94" i="5" s="1"/>
  <c r="V94" i="5"/>
  <c r="R94" i="5"/>
  <c r="P94" i="5"/>
  <c r="O94" i="5"/>
  <c r="Q94" i="5" s="1"/>
  <c r="N94" i="5"/>
  <c r="M94" i="5"/>
  <c r="L94" i="5"/>
  <c r="K94" i="5"/>
  <c r="I94" i="5"/>
  <c r="H94" i="5"/>
  <c r="AP93" i="5"/>
  <c r="AQ93" i="5" s="1"/>
  <c r="AR93" i="5" s="1"/>
  <c r="AO93" i="5"/>
  <c r="AL93" i="5"/>
  <c r="AK93" i="5"/>
  <c r="AH93" i="5"/>
  <c r="AD93" i="5"/>
  <c r="AA93" i="5"/>
  <c r="X93" i="5"/>
  <c r="Z93" i="5" s="1"/>
  <c r="AI93" i="5" s="1"/>
  <c r="AJ93" i="5" s="1"/>
  <c r="W93" i="5"/>
  <c r="AB93" i="5" s="1"/>
  <c r="V93" i="5"/>
  <c r="P93" i="5"/>
  <c r="R93" i="5" s="1"/>
  <c r="O93" i="5"/>
  <c r="Q93" i="5" s="1"/>
  <c r="N93" i="5"/>
  <c r="M93" i="5"/>
  <c r="L93" i="5"/>
  <c r="K93" i="5"/>
  <c r="I93" i="5"/>
  <c r="H93" i="5"/>
  <c r="AR92" i="5"/>
  <c r="AP92" i="5"/>
  <c r="AQ92" i="5" s="1"/>
  <c r="AO92" i="5"/>
  <c r="AL92" i="5"/>
  <c r="AK92" i="5"/>
  <c r="AH92" i="5"/>
  <c r="AD92" i="5"/>
  <c r="X92" i="5"/>
  <c r="Z92" i="5" s="1"/>
  <c r="AI92" i="5" s="1"/>
  <c r="AJ92" i="5" s="1"/>
  <c r="W92" i="5"/>
  <c r="AB92" i="5" s="1"/>
  <c r="V92" i="5"/>
  <c r="R92" i="5"/>
  <c r="P92" i="5"/>
  <c r="O92" i="5"/>
  <c r="Q92" i="5" s="1"/>
  <c r="N92" i="5"/>
  <c r="M92" i="5"/>
  <c r="L92" i="5"/>
  <c r="K92" i="5"/>
  <c r="I92" i="5"/>
  <c r="H92" i="5"/>
  <c r="AP91" i="5"/>
  <c r="AQ91" i="5" s="1"/>
  <c r="AR91" i="5" s="1"/>
  <c r="AO91" i="5"/>
  <c r="AL91" i="5"/>
  <c r="AK91" i="5"/>
  <c r="AH91" i="5"/>
  <c r="AD91" i="5"/>
  <c r="AA91" i="5"/>
  <c r="X91" i="5"/>
  <c r="Z91" i="5" s="1"/>
  <c r="AI91" i="5" s="1"/>
  <c r="AJ91" i="5" s="1"/>
  <c r="W91" i="5"/>
  <c r="AB91" i="5" s="1"/>
  <c r="V91" i="5"/>
  <c r="P91" i="5"/>
  <c r="R91" i="5" s="1"/>
  <c r="O91" i="5"/>
  <c r="Q91" i="5" s="1"/>
  <c r="N91" i="5"/>
  <c r="M91" i="5"/>
  <c r="L91" i="5"/>
  <c r="K91" i="5"/>
  <c r="I91" i="5"/>
  <c r="H91" i="5"/>
  <c r="AR90" i="5"/>
  <c r="AP90" i="5"/>
  <c r="AQ90" i="5" s="1"/>
  <c r="AO90" i="5"/>
  <c r="AL90" i="5"/>
  <c r="AK90" i="5"/>
  <c r="AH90" i="5"/>
  <c r="AD90" i="5"/>
  <c r="X90" i="5"/>
  <c r="Z90" i="5" s="1"/>
  <c r="AI90" i="5" s="1"/>
  <c r="AJ90" i="5" s="1"/>
  <c r="W90" i="5"/>
  <c r="AB90" i="5" s="1"/>
  <c r="V90" i="5"/>
  <c r="R90" i="5"/>
  <c r="P90" i="5"/>
  <c r="O90" i="5"/>
  <c r="Q90" i="5" s="1"/>
  <c r="N90" i="5"/>
  <c r="M90" i="5"/>
  <c r="L90" i="5"/>
  <c r="K90" i="5"/>
  <c r="I90" i="5"/>
  <c r="H90" i="5"/>
  <c r="AP89" i="5"/>
  <c r="AQ89" i="5" s="1"/>
  <c r="AR89" i="5" s="1"/>
  <c r="AO89" i="5"/>
  <c r="AL89" i="5"/>
  <c r="AK89" i="5"/>
  <c r="AH89" i="5"/>
  <c r="AD89" i="5"/>
  <c r="AA89" i="5"/>
  <c r="X89" i="5"/>
  <c r="Z89" i="5" s="1"/>
  <c r="AI89" i="5" s="1"/>
  <c r="AJ89" i="5" s="1"/>
  <c r="W89" i="5"/>
  <c r="AB89" i="5" s="1"/>
  <c r="V89" i="5"/>
  <c r="P89" i="5"/>
  <c r="R89" i="5" s="1"/>
  <c r="O89" i="5"/>
  <c r="Q89" i="5" s="1"/>
  <c r="N89" i="5"/>
  <c r="M89" i="5"/>
  <c r="L89" i="5"/>
  <c r="K89" i="5"/>
  <c r="I89" i="5"/>
  <c r="H89" i="5"/>
  <c r="AR88" i="5"/>
  <c r="AP88" i="5"/>
  <c r="AQ88" i="5" s="1"/>
  <c r="AO88" i="5"/>
  <c r="AL88" i="5"/>
  <c r="AK88" i="5"/>
  <c r="AH88" i="5"/>
  <c r="AD88" i="5"/>
  <c r="X88" i="5"/>
  <c r="Z88" i="5" s="1"/>
  <c r="AI88" i="5" s="1"/>
  <c r="AJ88" i="5" s="1"/>
  <c r="W88" i="5"/>
  <c r="AB88" i="5" s="1"/>
  <c r="V88" i="5"/>
  <c r="R88" i="5"/>
  <c r="P88" i="5"/>
  <c r="O88" i="5"/>
  <c r="Q88" i="5" s="1"/>
  <c r="N88" i="5"/>
  <c r="M88" i="5"/>
  <c r="L88" i="5"/>
  <c r="K88" i="5"/>
  <c r="I88" i="5"/>
  <c r="H88" i="5"/>
  <c r="AP87" i="5"/>
  <c r="AQ87" i="5" s="1"/>
  <c r="AR87" i="5" s="1"/>
  <c r="AO87" i="5"/>
  <c r="AL87" i="5"/>
  <c r="AK87" i="5"/>
  <c r="AH87" i="5"/>
  <c r="AD87" i="5"/>
  <c r="AA87" i="5"/>
  <c r="X87" i="5"/>
  <c r="Z87" i="5" s="1"/>
  <c r="AI87" i="5" s="1"/>
  <c r="AJ87" i="5" s="1"/>
  <c r="W87" i="5"/>
  <c r="AB87" i="5" s="1"/>
  <c r="V87" i="5"/>
  <c r="P87" i="5"/>
  <c r="R87" i="5" s="1"/>
  <c r="O87" i="5"/>
  <c r="Q87" i="5" s="1"/>
  <c r="N87" i="5"/>
  <c r="M87" i="5"/>
  <c r="L87" i="5"/>
  <c r="K87" i="5"/>
  <c r="I87" i="5"/>
  <c r="H87" i="5"/>
  <c r="AR86" i="5"/>
  <c r="AP86" i="5"/>
  <c r="AQ86" i="5" s="1"/>
  <c r="AO86" i="5"/>
  <c r="AL86" i="5"/>
  <c r="AK86" i="5"/>
  <c r="AH86" i="5"/>
  <c r="AD86" i="5"/>
  <c r="X86" i="5"/>
  <c r="Z86" i="5" s="1"/>
  <c r="AI86" i="5" s="1"/>
  <c r="AJ86" i="5" s="1"/>
  <c r="W86" i="5"/>
  <c r="AB86" i="5" s="1"/>
  <c r="V86" i="5"/>
  <c r="R86" i="5"/>
  <c r="P86" i="5"/>
  <c r="O86" i="5"/>
  <c r="Q86" i="5" s="1"/>
  <c r="N86" i="5"/>
  <c r="M86" i="5"/>
  <c r="L86" i="5"/>
  <c r="K86" i="5"/>
  <c r="I86" i="5"/>
  <c r="H86" i="5"/>
  <c r="AP85" i="5"/>
  <c r="AQ85" i="5" s="1"/>
  <c r="AR85" i="5" s="1"/>
  <c r="AO85" i="5"/>
  <c r="AL85" i="5"/>
  <c r="AK85" i="5"/>
  <c r="AH85" i="5"/>
  <c r="AD85" i="5"/>
  <c r="AA85" i="5"/>
  <c r="X85" i="5"/>
  <c r="Z85" i="5" s="1"/>
  <c r="AI85" i="5" s="1"/>
  <c r="AJ85" i="5" s="1"/>
  <c r="W85" i="5"/>
  <c r="AB85" i="5" s="1"/>
  <c r="V85" i="5"/>
  <c r="P85" i="5"/>
  <c r="R85" i="5" s="1"/>
  <c r="O85" i="5"/>
  <c r="Q85" i="5" s="1"/>
  <c r="N85" i="5"/>
  <c r="M85" i="5"/>
  <c r="L85" i="5"/>
  <c r="K85" i="5"/>
  <c r="I85" i="5"/>
  <c r="H85" i="5"/>
  <c r="AR84" i="5"/>
  <c r="AP84" i="5"/>
  <c r="AQ84" i="5" s="1"/>
  <c r="AO84" i="5"/>
  <c r="AL84" i="5"/>
  <c r="AK84" i="5"/>
  <c r="AH84" i="5"/>
  <c r="AD84" i="5"/>
  <c r="X84" i="5"/>
  <c r="Z84" i="5" s="1"/>
  <c r="AI84" i="5" s="1"/>
  <c r="AJ84" i="5" s="1"/>
  <c r="W84" i="5"/>
  <c r="AB84" i="5" s="1"/>
  <c r="V84" i="5"/>
  <c r="R84" i="5"/>
  <c r="P84" i="5"/>
  <c r="O84" i="5"/>
  <c r="Q84" i="5" s="1"/>
  <c r="N84" i="5"/>
  <c r="M84" i="5"/>
  <c r="L84" i="5"/>
  <c r="K84" i="5"/>
  <c r="I84" i="5"/>
  <c r="H84" i="5"/>
  <c r="AP83" i="5"/>
  <c r="AQ83" i="5" s="1"/>
  <c r="AR83" i="5" s="1"/>
  <c r="AO83" i="5"/>
  <c r="AL83" i="5"/>
  <c r="AK83" i="5"/>
  <c r="AH83" i="5"/>
  <c r="AD83" i="5"/>
  <c r="AA83" i="5"/>
  <c r="X83" i="5"/>
  <c r="Z83" i="5" s="1"/>
  <c r="AI83" i="5" s="1"/>
  <c r="AJ83" i="5" s="1"/>
  <c r="W83" i="5"/>
  <c r="AB83" i="5" s="1"/>
  <c r="V83" i="5"/>
  <c r="P83" i="5"/>
  <c r="R83" i="5" s="1"/>
  <c r="O83" i="5"/>
  <c r="Q83" i="5" s="1"/>
  <c r="N83" i="5"/>
  <c r="M83" i="5"/>
  <c r="L83" i="5"/>
  <c r="K83" i="5"/>
  <c r="I83" i="5"/>
  <c r="H83" i="5"/>
  <c r="AR82" i="5"/>
  <c r="AP82" i="5"/>
  <c r="AQ82" i="5" s="1"/>
  <c r="AO82" i="5"/>
  <c r="AL82" i="5"/>
  <c r="AK82" i="5"/>
  <c r="AH82" i="5"/>
  <c r="AD82" i="5"/>
  <c r="X82" i="5"/>
  <c r="Z82" i="5" s="1"/>
  <c r="AI82" i="5" s="1"/>
  <c r="AJ82" i="5" s="1"/>
  <c r="W82" i="5"/>
  <c r="V82" i="5"/>
  <c r="R82" i="5"/>
  <c r="P82" i="5"/>
  <c r="O82" i="5"/>
  <c r="Q82" i="5" s="1"/>
  <c r="N82" i="5"/>
  <c r="M82" i="5"/>
  <c r="L82" i="5"/>
  <c r="K82" i="5"/>
  <c r="I82" i="5"/>
  <c r="H82" i="5"/>
  <c r="AP81" i="5"/>
  <c r="AQ81" i="5" s="1"/>
  <c r="AR81" i="5" s="1"/>
  <c r="AO81" i="5"/>
  <c r="AL81" i="5"/>
  <c r="AK81" i="5"/>
  <c r="AH81" i="5"/>
  <c r="AD81" i="5"/>
  <c r="AA81" i="5"/>
  <c r="X81" i="5"/>
  <c r="Z81" i="5" s="1"/>
  <c r="AI81" i="5" s="1"/>
  <c r="AJ81" i="5" s="1"/>
  <c r="W81" i="5"/>
  <c r="AB81" i="5" s="1"/>
  <c r="V81" i="5"/>
  <c r="P81" i="5"/>
  <c r="R81" i="5" s="1"/>
  <c r="O81" i="5"/>
  <c r="Q81" i="5" s="1"/>
  <c r="N81" i="5"/>
  <c r="M81" i="5"/>
  <c r="L81" i="5"/>
  <c r="K81" i="5"/>
  <c r="I81" i="5"/>
  <c r="H81" i="5"/>
  <c r="AR80" i="5"/>
  <c r="AP80" i="5"/>
  <c r="AQ80" i="5" s="1"/>
  <c r="AO80" i="5"/>
  <c r="AL80" i="5"/>
  <c r="AK80" i="5"/>
  <c r="AH80" i="5"/>
  <c r="AD80" i="5"/>
  <c r="X80" i="5"/>
  <c r="Z80" i="5" s="1"/>
  <c r="AI80" i="5" s="1"/>
  <c r="AJ80" i="5" s="1"/>
  <c r="W80" i="5"/>
  <c r="V80" i="5"/>
  <c r="R80" i="5"/>
  <c r="P80" i="5"/>
  <c r="O80" i="5"/>
  <c r="Q80" i="5" s="1"/>
  <c r="N80" i="5"/>
  <c r="M80" i="5"/>
  <c r="L80" i="5"/>
  <c r="K80" i="5"/>
  <c r="I80" i="5"/>
  <c r="H80" i="5"/>
  <c r="AP79" i="5"/>
  <c r="AQ79" i="5" s="1"/>
  <c r="AR79" i="5" s="1"/>
  <c r="AO79" i="5"/>
  <c r="AL79" i="5"/>
  <c r="AK79" i="5"/>
  <c r="AH79" i="5"/>
  <c r="AD79" i="5"/>
  <c r="AA79" i="5"/>
  <c r="X79" i="5"/>
  <c r="Z79" i="5" s="1"/>
  <c r="AI79" i="5" s="1"/>
  <c r="AJ79" i="5" s="1"/>
  <c r="W79" i="5"/>
  <c r="AB79" i="5" s="1"/>
  <c r="V79" i="5"/>
  <c r="P79" i="5"/>
  <c r="R79" i="5" s="1"/>
  <c r="O79" i="5"/>
  <c r="Q79" i="5" s="1"/>
  <c r="N79" i="5"/>
  <c r="M79" i="5"/>
  <c r="L79" i="5"/>
  <c r="K79" i="5"/>
  <c r="I79" i="5"/>
  <c r="H79" i="5"/>
  <c r="AR78" i="5"/>
  <c r="AP78" i="5"/>
  <c r="AQ78" i="5" s="1"/>
  <c r="AO78" i="5"/>
  <c r="AL78" i="5"/>
  <c r="AK78" i="5"/>
  <c r="AH78" i="5"/>
  <c r="AD78" i="5"/>
  <c r="X78" i="5"/>
  <c r="Z78" i="5" s="1"/>
  <c r="AI78" i="5" s="1"/>
  <c r="AJ78" i="5" s="1"/>
  <c r="W78" i="5"/>
  <c r="V78" i="5"/>
  <c r="R78" i="5"/>
  <c r="P78" i="5"/>
  <c r="O78" i="5"/>
  <c r="Q78" i="5" s="1"/>
  <c r="N78" i="5"/>
  <c r="M78" i="5"/>
  <c r="L78" i="5"/>
  <c r="K78" i="5"/>
  <c r="I78" i="5"/>
  <c r="H78" i="5"/>
  <c r="AP77" i="5"/>
  <c r="AQ77" i="5" s="1"/>
  <c r="AR77" i="5" s="1"/>
  <c r="AO77" i="5"/>
  <c r="AL77" i="5"/>
  <c r="AK77" i="5"/>
  <c r="AH77" i="5"/>
  <c r="AD77" i="5"/>
  <c r="AA77" i="5"/>
  <c r="X77" i="5"/>
  <c r="Z77" i="5" s="1"/>
  <c r="AI77" i="5" s="1"/>
  <c r="AJ77" i="5" s="1"/>
  <c r="W77" i="5"/>
  <c r="AB77" i="5" s="1"/>
  <c r="V77" i="5"/>
  <c r="P77" i="5"/>
  <c r="R77" i="5" s="1"/>
  <c r="O77" i="5"/>
  <c r="Q77" i="5" s="1"/>
  <c r="N77" i="5"/>
  <c r="M77" i="5"/>
  <c r="L77" i="5"/>
  <c r="K77" i="5"/>
  <c r="I77" i="5"/>
  <c r="H77" i="5"/>
  <c r="AR76" i="5"/>
  <c r="AP76" i="5"/>
  <c r="AQ76" i="5" s="1"/>
  <c r="AO76" i="5"/>
  <c r="AL76" i="5"/>
  <c r="AK76" i="5"/>
  <c r="AH76" i="5"/>
  <c r="AD76" i="5"/>
  <c r="X76" i="5"/>
  <c r="Z76" i="5" s="1"/>
  <c r="AI76" i="5" s="1"/>
  <c r="AJ76" i="5" s="1"/>
  <c r="W76" i="5"/>
  <c r="V76" i="5"/>
  <c r="R76" i="5"/>
  <c r="P76" i="5"/>
  <c r="O76" i="5"/>
  <c r="Q76" i="5" s="1"/>
  <c r="N76" i="5"/>
  <c r="M76" i="5"/>
  <c r="L76" i="5"/>
  <c r="K76" i="5"/>
  <c r="I76" i="5"/>
  <c r="H76" i="5"/>
  <c r="AP75" i="5"/>
  <c r="AQ75" i="5" s="1"/>
  <c r="AR75" i="5" s="1"/>
  <c r="AO75" i="5"/>
  <c r="AL75" i="5"/>
  <c r="AK75" i="5"/>
  <c r="AH75" i="5"/>
  <c r="AD75" i="5"/>
  <c r="X75" i="5"/>
  <c r="Z75" i="5" s="1"/>
  <c r="AI75" i="5" s="1"/>
  <c r="AJ75" i="5" s="1"/>
  <c r="W75" i="5"/>
  <c r="AB75" i="5" s="1"/>
  <c r="V75" i="5"/>
  <c r="P75" i="5"/>
  <c r="R75" i="5" s="1"/>
  <c r="O75" i="5"/>
  <c r="Q75" i="5" s="1"/>
  <c r="N75" i="5"/>
  <c r="M75" i="5"/>
  <c r="L75" i="5"/>
  <c r="K75" i="5"/>
  <c r="I75" i="5"/>
  <c r="H75" i="5"/>
  <c r="AR74" i="5"/>
  <c r="AP74" i="5"/>
  <c r="AQ74" i="5" s="1"/>
  <c r="AO74" i="5"/>
  <c r="AL74" i="5"/>
  <c r="AK74" i="5"/>
  <c r="AH74" i="5"/>
  <c r="AD74" i="5"/>
  <c r="AC74" i="5"/>
  <c r="X74" i="5"/>
  <c r="Z74" i="5" s="1"/>
  <c r="AI74" i="5" s="1"/>
  <c r="AJ74" i="5" s="1"/>
  <c r="W74" i="5"/>
  <c r="AB74" i="5" s="1"/>
  <c r="V74" i="5"/>
  <c r="R74" i="5"/>
  <c r="P74" i="5"/>
  <c r="O74" i="5"/>
  <c r="Q74" i="5" s="1"/>
  <c r="N74" i="5"/>
  <c r="M74" i="5"/>
  <c r="L74" i="5"/>
  <c r="K74" i="5"/>
  <c r="I74" i="5"/>
  <c r="H74" i="5"/>
  <c r="AP73" i="5"/>
  <c r="AQ73" i="5" s="1"/>
  <c r="AR73" i="5" s="1"/>
  <c r="AO73" i="5"/>
  <c r="AL73" i="5"/>
  <c r="AK73" i="5"/>
  <c r="AH73" i="5"/>
  <c r="AD73" i="5"/>
  <c r="X73" i="5"/>
  <c r="Z73" i="5" s="1"/>
  <c r="AI73" i="5" s="1"/>
  <c r="AJ73" i="5" s="1"/>
  <c r="W73" i="5"/>
  <c r="AB73" i="5" s="1"/>
  <c r="V73" i="5"/>
  <c r="P73" i="5"/>
  <c r="R73" i="5" s="1"/>
  <c r="O73" i="5"/>
  <c r="Q73" i="5" s="1"/>
  <c r="N73" i="5"/>
  <c r="M73" i="5"/>
  <c r="L73" i="5"/>
  <c r="K73" i="5"/>
  <c r="I73" i="5"/>
  <c r="H73" i="5"/>
  <c r="AR72" i="5"/>
  <c r="AP72" i="5"/>
  <c r="AQ72" i="5" s="1"/>
  <c r="AO72" i="5"/>
  <c r="AL72" i="5"/>
  <c r="AK72" i="5"/>
  <c r="AH72" i="5"/>
  <c r="AD72" i="5"/>
  <c r="AC72" i="5"/>
  <c r="X72" i="5"/>
  <c r="Z72" i="5" s="1"/>
  <c r="AI72" i="5" s="1"/>
  <c r="AJ72" i="5" s="1"/>
  <c r="W72" i="5"/>
  <c r="AB72" i="5" s="1"/>
  <c r="V72" i="5"/>
  <c r="R72" i="5"/>
  <c r="P72" i="5"/>
  <c r="O72" i="5"/>
  <c r="Q72" i="5" s="1"/>
  <c r="N72" i="5"/>
  <c r="M72" i="5"/>
  <c r="L72" i="5"/>
  <c r="K72" i="5"/>
  <c r="I72" i="5"/>
  <c r="H72" i="5"/>
  <c r="AP71" i="5"/>
  <c r="AQ71" i="5" s="1"/>
  <c r="AR71" i="5" s="1"/>
  <c r="AO71" i="5"/>
  <c r="AL71" i="5"/>
  <c r="AK71" i="5"/>
  <c r="AH71" i="5"/>
  <c r="AD71" i="5"/>
  <c r="X71" i="5"/>
  <c r="Z71" i="5" s="1"/>
  <c r="AI71" i="5" s="1"/>
  <c r="AJ71" i="5" s="1"/>
  <c r="W71" i="5"/>
  <c r="AB71" i="5" s="1"/>
  <c r="V71" i="5"/>
  <c r="P71" i="5"/>
  <c r="R71" i="5" s="1"/>
  <c r="O71" i="5"/>
  <c r="Q71" i="5" s="1"/>
  <c r="N71" i="5"/>
  <c r="M71" i="5"/>
  <c r="L71" i="5"/>
  <c r="K71" i="5"/>
  <c r="I71" i="5"/>
  <c r="H71" i="5"/>
  <c r="AR70" i="5"/>
  <c r="AP70" i="5"/>
  <c r="AQ70" i="5" s="1"/>
  <c r="AO70" i="5"/>
  <c r="AL70" i="5"/>
  <c r="AK70" i="5"/>
  <c r="AH70" i="5"/>
  <c r="AD70" i="5"/>
  <c r="AC70" i="5"/>
  <c r="X70" i="5"/>
  <c r="Z70" i="5" s="1"/>
  <c r="AI70" i="5" s="1"/>
  <c r="AJ70" i="5" s="1"/>
  <c r="W70" i="5"/>
  <c r="AB70" i="5" s="1"/>
  <c r="V70" i="5"/>
  <c r="R70" i="5"/>
  <c r="P70" i="5"/>
  <c r="O70" i="5"/>
  <c r="Q70" i="5" s="1"/>
  <c r="N70" i="5"/>
  <c r="M70" i="5"/>
  <c r="L70" i="5"/>
  <c r="K70" i="5"/>
  <c r="I70" i="5"/>
  <c r="H70" i="5"/>
  <c r="AP69" i="5"/>
  <c r="AQ69" i="5" s="1"/>
  <c r="AR69" i="5" s="1"/>
  <c r="AO69" i="5"/>
  <c r="AL69" i="5"/>
  <c r="AK69" i="5"/>
  <c r="AH69" i="5"/>
  <c r="AD69" i="5"/>
  <c r="X69" i="5"/>
  <c r="Z69" i="5" s="1"/>
  <c r="AI69" i="5" s="1"/>
  <c r="AJ69" i="5" s="1"/>
  <c r="W69" i="5"/>
  <c r="AB69" i="5" s="1"/>
  <c r="V69" i="5"/>
  <c r="P69" i="5"/>
  <c r="R69" i="5" s="1"/>
  <c r="O69" i="5"/>
  <c r="Q69" i="5" s="1"/>
  <c r="N69" i="5"/>
  <c r="M69" i="5"/>
  <c r="L69" i="5"/>
  <c r="K69" i="5"/>
  <c r="I69" i="5"/>
  <c r="H69" i="5"/>
  <c r="AR68" i="5"/>
  <c r="AP68" i="5"/>
  <c r="AQ68" i="5" s="1"/>
  <c r="AO68" i="5"/>
  <c r="AL68" i="5"/>
  <c r="AK68" i="5"/>
  <c r="AH68" i="5"/>
  <c r="AD68" i="5"/>
  <c r="AC68" i="5"/>
  <c r="X68" i="5"/>
  <c r="Z68" i="5" s="1"/>
  <c r="AI68" i="5" s="1"/>
  <c r="AJ68" i="5" s="1"/>
  <c r="W68" i="5"/>
  <c r="AB68" i="5" s="1"/>
  <c r="V68" i="5"/>
  <c r="R68" i="5"/>
  <c r="P68" i="5"/>
  <c r="O68" i="5"/>
  <c r="Q68" i="5" s="1"/>
  <c r="N68" i="5"/>
  <c r="M68" i="5"/>
  <c r="L68" i="5"/>
  <c r="K68" i="5"/>
  <c r="I68" i="5"/>
  <c r="H68" i="5"/>
  <c r="AP67" i="5"/>
  <c r="AQ67" i="5" s="1"/>
  <c r="AR67" i="5" s="1"/>
  <c r="AO67" i="5"/>
  <c r="AL67" i="5"/>
  <c r="AK67" i="5"/>
  <c r="AH67" i="5"/>
  <c r="AD67" i="5"/>
  <c r="X67" i="5"/>
  <c r="Z67" i="5" s="1"/>
  <c r="AI67" i="5" s="1"/>
  <c r="AJ67" i="5" s="1"/>
  <c r="W67" i="5"/>
  <c r="AB67" i="5" s="1"/>
  <c r="V67" i="5"/>
  <c r="P67" i="5"/>
  <c r="R67" i="5" s="1"/>
  <c r="O67" i="5"/>
  <c r="Q67" i="5" s="1"/>
  <c r="N67" i="5"/>
  <c r="M67" i="5"/>
  <c r="L67" i="5"/>
  <c r="K67" i="5"/>
  <c r="I67" i="5"/>
  <c r="H67" i="5"/>
  <c r="AR66" i="5"/>
  <c r="AP66" i="5"/>
  <c r="AQ66" i="5" s="1"/>
  <c r="AO66" i="5"/>
  <c r="AL66" i="5"/>
  <c r="AK66" i="5"/>
  <c r="AH66" i="5"/>
  <c r="AD66" i="5"/>
  <c r="AC66" i="5"/>
  <c r="X66" i="5"/>
  <c r="Z66" i="5" s="1"/>
  <c r="AI66" i="5" s="1"/>
  <c r="AJ66" i="5" s="1"/>
  <c r="W66" i="5"/>
  <c r="AB66" i="5" s="1"/>
  <c r="V66" i="5"/>
  <c r="R66" i="5"/>
  <c r="P66" i="5"/>
  <c r="O66" i="5"/>
  <c r="Q66" i="5" s="1"/>
  <c r="N66" i="5"/>
  <c r="M66" i="5"/>
  <c r="L66" i="5"/>
  <c r="K66" i="5"/>
  <c r="I66" i="5"/>
  <c r="H66" i="5"/>
  <c r="AP65" i="5"/>
  <c r="AQ65" i="5" s="1"/>
  <c r="AR65" i="5" s="1"/>
  <c r="AO65" i="5"/>
  <c r="AL65" i="5"/>
  <c r="AK65" i="5"/>
  <c r="AH65" i="5"/>
  <c r="AD65" i="5"/>
  <c r="X65" i="5"/>
  <c r="Z65" i="5" s="1"/>
  <c r="AI65" i="5" s="1"/>
  <c r="AJ65" i="5" s="1"/>
  <c r="W65" i="5"/>
  <c r="AB65" i="5" s="1"/>
  <c r="V65" i="5"/>
  <c r="P65" i="5"/>
  <c r="R65" i="5" s="1"/>
  <c r="O65" i="5"/>
  <c r="Q65" i="5" s="1"/>
  <c r="N65" i="5"/>
  <c r="M65" i="5"/>
  <c r="L65" i="5"/>
  <c r="K65" i="5"/>
  <c r="I65" i="5"/>
  <c r="H65" i="5"/>
  <c r="AR64" i="5"/>
  <c r="AP64" i="5"/>
  <c r="AQ64" i="5" s="1"/>
  <c r="AO64" i="5"/>
  <c r="AL64" i="5"/>
  <c r="AK64" i="5"/>
  <c r="AH64" i="5"/>
  <c r="AD64" i="5"/>
  <c r="AC64" i="5"/>
  <c r="X64" i="5"/>
  <c r="Z64" i="5" s="1"/>
  <c r="AI64" i="5" s="1"/>
  <c r="AJ64" i="5" s="1"/>
  <c r="W64" i="5"/>
  <c r="AB64" i="5" s="1"/>
  <c r="V64" i="5"/>
  <c r="R64" i="5"/>
  <c r="P64" i="5"/>
  <c r="O64" i="5"/>
  <c r="Q64" i="5" s="1"/>
  <c r="N64" i="5"/>
  <c r="M64" i="5"/>
  <c r="L64" i="5"/>
  <c r="K64" i="5"/>
  <c r="I64" i="5"/>
  <c r="H64" i="5"/>
  <c r="AP63" i="5"/>
  <c r="AQ63" i="5" s="1"/>
  <c r="AR63" i="5" s="1"/>
  <c r="AO63" i="5"/>
  <c r="AL63" i="5"/>
  <c r="AK63" i="5"/>
  <c r="AH63" i="5"/>
  <c r="AD63" i="5"/>
  <c r="X63" i="5"/>
  <c r="Z63" i="5" s="1"/>
  <c r="AI63" i="5" s="1"/>
  <c r="AJ63" i="5" s="1"/>
  <c r="W63" i="5"/>
  <c r="AB63" i="5" s="1"/>
  <c r="V63" i="5"/>
  <c r="P63" i="5"/>
  <c r="R63" i="5" s="1"/>
  <c r="O63" i="5"/>
  <c r="Q63" i="5" s="1"/>
  <c r="N63" i="5"/>
  <c r="M63" i="5"/>
  <c r="L63" i="5"/>
  <c r="K63" i="5"/>
  <c r="I63" i="5"/>
  <c r="H63" i="5"/>
  <c r="AR62" i="5"/>
  <c r="AP62" i="5"/>
  <c r="AQ62" i="5" s="1"/>
  <c r="AO62" i="5"/>
  <c r="AL62" i="5"/>
  <c r="AK62" i="5"/>
  <c r="AH62" i="5"/>
  <c r="AD62" i="5"/>
  <c r="AC62" i="5"/>
  <c r="X62" i="5"/>
  <c r="Z62" i="5" s="1"/>
  <c r="AI62" i="5" s="1"/>
  <c r="AJ62" i="5" s="1"/>
  <c r="W62" i="5"/>
  <c r="AB62" i="5" s="1"/>
  <c r="V62" i="5"/>
  <c r="R62" i="5"/>
  <c r="P62" i="5"/>
  <c r="O62" i="5"/>
  <c r="Q62" i="5" s="1"/>
  <c r="N62" i="5"/>
  <c r="M62" i="5"/>
  <c r="L62" i="5"/>
  <c r="K62" i="5"/>
  <c r="I62" i="5"/>
  <c r="H62" i="5"/>
  <c r="AP61" i="5"/>
  <c r="AQ61" i="5" s="1"/>
  <c r="AR61" i="5" s="1"/>
  <c r="AO61" i="5"/>
  <c r="AL61" i="5"/>
  <c r="AK61" i="5"/>
  <c r="AH61" i="5"/>
  <c r="AD61" i="5"/>
  <c r="X61" i="5"/>
  <c r="Z61" i="5" s="1"/>
  <c r="AI61" i="5" s="1"/>
  <c r="AJ61" i="5" s="1"/>
  <c r="W61" i="5"/>
  <c r="AB61" i="5" s="1"/>
  <c r="V61" i="5"/>
  <c r="P61" i="5"/>
  <c r="R61" i="5" s="1"/>
  <c r="O61" i="5"/>
  <c r="Q61" i="5" s="1"/>
  <c r="N61" i="5"/>
  <c r="M61" i="5"/>
  <c r="L61" i="5"/>
  <c r="K61" i="5"/>
  <c r="I61" i="5"/>
  <c r="H61" i="5"/>
  <c r="AR60" i="5"/>
  <c r="AP60" i="5"/>
  <c r="AQ60" i="5" s="1"/>
  <c r="AO60" i="5"/>
  <c r="AL60" i="5"/>
  <c r="AK60" i="5"/>
  <c r="AH60" i="5"/>
  <c r="AD60" i="5"/>
  <c r="AC60" i="5"/>
  <c r="X60" i="5"/>
  <c r="Z60" i="5" s="1"/>
  <c r="AI60" i="5" s="1"/>
  <c r="AJ60" i="5" s="1"/>
  <c r="W60" i="5"/>
  <c r="AB60" i="5" s="1"/>
  <c r="V60" i="5"/>
  <c r="R60" i="5"/>
  <c r="P60" i="5"/>
  <c r="O60" i="5"/>
  <c r="Q60" i="5" s="1"/>
  <c r="N60" i="5"/>
  <c r="M60" i="5"/>
  <c r="L60" i="5"/>
  <c r="K60" i="5"/>
  <c r="I60" i="5"/>
  <c r="H60" i="5"/>
  <c r="AP59" i="5"/>
  <c r="AQ59" i="5" s="1"/>
  <c r="AR59" i="5" s="1"/>
  <c r="AO59" i="5"/>
  <c r="AL59" i="5"/>
  <c r="AK59" i="5"/>
  <c r="AH59" i="5"/>
  <c r="AD59" i="5"/>
  <c r="X59" i="5"/>
  <c r="Z59" i="5" s="1"/>
  <c r="AI59" i="5" s="1"/>
  <c r="AJ59" i="5" s="1"/>
  <c r="W59" i="5"/>
  <c r="AB59" i="5" s="1"/>
  <c r="V59" i="5"/>
  <c r="P59" i="5"/>
  <c r="R59" i="5" s="1"/>
  <c r="O59" i="5"/>
  <c r="Q59" i="5" s="1"/>
  <c r="N59" i="5"/>
  <c r="M59" i="5"/>
  <c r="L59" i="5"/>
  <c r="K59" i="5"/>
  <c r="I59" i="5"/>
  <c r="H59" i="5"/>
  <c r="AR58" i="5"/>
  <c r="AP58" i="5"/>
  <c r="AQ58" i="5" s="1"/>
  <c r="AO58" i="5"/>
  <c r="AL58" i="5"/>
  <c r="AK58" i="5"/>
  <c r="AH58" i="5"/>
  <c r="AD58" i="5"/>
  <c r="AC58" i="5"/>
  <c r="X58" i="5"/>
  <c r="Z58" i="5" s="1"/>
  <c r="AI58" i="5" s="1"/>
  <c r="AJ58" i="5" s="1"/>
  <c r="W58" i="5"/>
  <c r="AB58" i="5" s="1"/>
  <c r="V58" i="5"/>
  <c r="R58" i="5"/>
  <c r="P58" i="5"/>
  <c r="O58" i="5"/>
  <c r="Q58" i="5" s="1"/>
  <c r="N58" i="5"/>
  <c r="M58" i="5"/>
  <c r="L58" i="5"/>
  <c r="K58" i="5"/>
  <c r="I58" i="5"/>
  <c r="H58" i="5"/>
  <c r="AP57" i="5"/>
  <c r="AQ57" i="5" s="1"/>
  <c r="AR57" i="5" s="1"/>
  <c r="AO57" i="5"/>
  <c r="AL57" i="5"/>
  <c r="AK57" i="5"/>
  <c r="AH57" i="5"/>
  <c r="AD57" i="5"/>
  <c r="X57" i="5"/>
  <c r="Z57" i="5" s="1"/>
  <c r="AI57" i="5" s="1"/>
  <c r="AJ57" i="5" s="1"/>
  <c r="W57" i="5"/>
  <c r="AB57" i="5" s="1"/>
  <c r="V57" i="5"/>
  <c r="P57" i="5"/>
  <c r="R57" i="5" s="1"/>
  <c r="O57" i="5"/>
  <c r="Q57" i="5" s="1"/>
  <c r="N57" i="5"/>
  <c r="M57" i="5"/>
  <c r="L57" i="5"/>
  <c r="K57" i="5"/>
  <c r="I57" i="5"/>
  <c r="H57" i="5"/>
  <c r="AR56" i="5"/>
  <c r="AP56" i="5"/>
  <c r="AQ56" i="5" s="1"/>
  <c r="AO56" i="5"/>
  <c r="AL56" i="5"/>
  <c r="AK56" i="5"/>
  <c r="AH56" i="5"/>
  <c r="AD56" i="5"/>
  <c r="AC56" i="5"/>
  <c r="X56" i="5"/>
  <c r="Z56" i="5" s="1"/>
  <c r="AI56" i="5" s="1"/>
  <c r="AJ56" i="5" s="1"/>
  <c r="W56" i="5"/>
  <c r="AB56" i="5" s="1"/>
  <c r="V56" i="5"/>
  <c r="R56" i="5"/>
  <c r="P56" i="5"/>
  <c r="O56" i="5"/>
  <c r="Q56" i="5" s="1"/>
  <c r="N56" i="5"/>
  <c r="M56" i="5"/>
  <c r="L56" i="5"/>
  <c r="K56" i="5"/>
  <c r="I56" i="5"/>
  <c r="H56" i="5"/>
  <c r="AP55" i="5"/>
  <c r="AQ55" i="5" s="1"/>
  <c r="AR55" i="5" s="1"/>
  <c r="AO55" i="5"/>
  <c r="AL55" i="5"/>
  <c r="AK55" i="5"/>
  <c r="AH55" i="5"/>
  <c r="AD55" i="5"/>
  <c r="X55" i="5"/>
  <c r="Z55" i="5" s="1"/>
  <c r="AI55" i="5" s="1"/>
  <c r="AJ55" i="5" s="1"/>
  <c r="W55" i="5"/>
  <c r="AB55" i="5" s="1"/>
  <c r="V55" i="5"/>
  <c r="P55" i="5"/>
  <c r="R55" i="5" s="1"/>
  <c r="O55" i="5"/>
  <c r="Q55" i="5" s="1"/>
  <c r="N55" i="5"/>
  <c r="M55" i="5"/>
  <c r="L55" i="5"/>
  <c r="K55" i="5"/>
  <c r="I55" i="5"/>
  <c r="H55" i="5"/>
  <c r="AR54" i="5"/>
  <c r="AP54" i="5"/>
  <c r="AQ54" i="5" s="1"/>
  <c r="AO54" i="5"/>
  <c r="AL54" i="5"/>
  <c r="AK54" i="5"/>
  <c r="AH54" i="5"/>
  <c r="AD54" i="5"/>
  <c r="AC54" i="5"/>
  <c r="X54" i="5"/>
  <c r="Z54" i="5" s="1"/>
  <c r="AI54" i="5" s="1"/>
  <c r="AJ54" i="5" s="1"/>
  <c r="W54" i="5"/>
  <c r="AB54" i="5" s="1"/>
  <c r="V54" i="5"/>
  <c r="R54" i="5"/>
  <c r="P54" i="5"/>
  <c r="O54" i="5"/>
  <c r="Q54" i="5" s="1"/>
  <c r="N54" i="5"/>
  <c r="M54" i="5"/>
  <c r="L54" i="5"/>
  <c r="K54" i="5"/>
  <c r="I54" i="5"/>
  <c r="H54" i="5"/>
  <c r="AP53" i="5"/>
  <c r="AQ53" i="5" s="1"/>
  <c r="AR53" i="5" s="1"/>
  <c r="AO53" i="5"/>
  <c r="AL53" i="5"/>
  <c r="AK53" i="5"/>
  <c r="AH53" i="5"/>
  <c r="AD53" i="5"/>
  <c r="X53" i="5"/>
  <c r="Z53" i="5" s="1"/>
  <c r="AI53" i="5" s="1"/>
  <c r="AJ53" i="5" s="1"/>
  <c r="W53" i="5"/>
  <c r="AB53" i="5" s="1"/>
  <c r="V53" i="5"/>
  <c r="P53" i="5"/>
  <c r="R53" i="5" s="1"/>
  <c r="O53" i="5"/>
  <c r="Q53" i="5" s="1"/>
  <c r="N53" i="5"/>
  <c r="M53" i="5"/>
  <c r="L53" i="5"/>
  <c r="K53" i="5"/>
  <c r="I53" i="5"/>
  <c r="H53" i="5"/>
  <c r="AR52" i="5"/>
  <c r="AP52" i="5"/>
  <c r="AQ52" i="5" s="1"/>
  <c r="AO52" i="5"/>
  <c r="AL52" i="5"/>
  <c r="AK52" i="5"/>
  <c r="AH52" i="5"/>
  <c r="AD52" i="5"/>
  <c r="AC52" i="5"/>
  <c r="X52" i="5"/>
  <c r="Z52" i="5" s="1"/>
  <c r="AI52" i="5" s="1"/>
  <c r="AJ52" i="5" s="1"/>
  <c r="W52" i="5"/>
  <c r="AB52" i="5" s="1"/>
  <c r="V52" i="5"/>
  <c r="R52" i="5"/>
  <c r="P52" i="5"/>
  <c r="O52" i="5"/>
  <c r="Q52" i="5" s="1"/>
  <c r="N52" i="5"/>
  <c r="M52" i="5"/>
  <c r="L52" i="5"/>
  <c r="K52" i="5"/>
  <c r="I52" i="5"/>
  <c r="H52" i="5"/>
  <c r="AP51" i="5"/>
  <c r="AQ51" i="5" s="1"/>
  <c r="AR51" i="5" s="1"/>
  <c r="AO51" i="5"/>
  <c r="AL51" i="5"/>
  <c r="AK51" i="5"/>
  <c r="AH51" i="5"/>
  <c r="AD51" i="5"/>
  <c r="X51" i="5"/>
  <c r="Z51" i="5" s="1"/>
  <c r="AI51" i="5" s="1"/>
  <c r="AJ51" i="5" s="1"/>
  <c r="W51" i="5"/>
  <c r="AB51" i="5" s="1"/>
  <c r="V51" i="5"/>
  <c r="P51" i="5"/>
  <c r="R51" i="5" s="1"/>
  <c r="O51" i="5"/>
  <c r="Q51" i="5" s="1"/>
  <c r="N51" i="5"/>
  <c r="M51" i="5"/>
  <c r="L51" i="5"/>
  <c r="K51" i="5"/>
  <c r="I51" i="5"/>
  <c r="H51" i="5"/>
  <c r="AR50" i="5"/>
  <c r="AP50" i="5"/>
  <c r="AQ50" i="5" s="1"/>
  <c r="AO50" i="5"/>
  <c r="AL50" i="5"/>
  <c r="AK50" i="5"/>
  <c r="AH50" i="5"/>
  <c r="AD50" i="5"/>
  <c r="AC50" i="5"/>
  <c r="X50" i="5"/>
  <c r="Z50" i="5" s="1"/>
  <c r="AI50" i="5" s="1"/>
  <c r="AJ50" i="5" s="1"/>
  <c r="W50" i="5"/>
  <c r="AB50" i="5" s="1"/>
  <c r="V50" i="5"/>
  <c r="R50" i="5"/>
  <c r="P50" i="5"/>
  <c r="O50" i="5"/>
  <c r="Q50" i="5" s="1"/>
  <c r="N50" i="5"/>
  <c r="M50" i="5"/>
  <c r="L50" i="5"/>
  <c r="K50" i="5"/>
  <c r="I50" i="5"/>
  <c r="H50" i="5"/>
  <c r="AP49" i="5"/>
  <c r="AQ49" i="5" s="1"/>
  <c r="AR49" i="5" s="1"/>
  <c r="AO49" i="5"/>
  <c r="AL49" i="5"/>
  <c r="AK49" i="5"/>
  <c r="AH49" i="5"/>
  <c r="AD49" i="5"/>
  <c r="X49" i="5"/>
  <c r="Z49" i="5" s="1"/>
  <c r="AI49" i="5" s="1"/>
  <c r="AJ49" i="5" s="1"/>
  <c r="W49" i="5"/>
  <c r="AB49" i="5" s="1"/>
  <c r="V49" i="5"/>
  <c r="P49" i="5"/>
  <c r="R49" i="5" s="1"/>
  <c r="O49" i="5"/>
  <c r="Q49" i="5" s="1"/>
  <c r="N49" i="5"/>
  <c r="M49" i="5"/>
  <c r="L49" i="5"/>
  <c r="K49" i="5"/>
  <c r="I49" i="5"/>
  <c r="H49" i="5"/>
  <c r="AR48" i="5"/>
  <c r="AP48" i="5"/>
  <c r="AQ48" i="5" s="1"/>
  <c r="AO48" i="5"/>
  <c r="AL48" i="5"/>
  <c r="AK48" i="5"/>
  <c r="AH48" i="5"/>
  <c r="AD48" i="5"/>
  <c r="AC48" i="5"/>
  <c r="X48" i="5"/>
  <c r="Z48" i="5" s="1"/>
  <c r="AI48" i="5" s="1"/>
  <c r="AJ48" i="5" s="1"/>
  <c r="W48" i="5"/>
  <c r="AB48" i="5" s="1"/>
  <c r="V48" i="5"/>
  <c r="R48" i="5"/>
  <c r="P48" i="5"/>
  <c r="O48" i="5"/>
  <c r="Q48" i="5" s="1"/>
  <c r="N48" i="5"/>
  <c r="M48" i="5"/>
  <c r="L48" i="5"/>
  <c r="K48" i="5"/>
  <c r="I48" i="5"/>
  <c r="H48" i="5"/>
  <c r="AP47" i="5"/>
  <c r="AQ47" i="5" s="1"/>
  <c r="AR47" i="5" s="1"/>
  <c r="AO47" i="5"/>
  <c r="AL47" i="5"/>
  <c r="AK47" i="5"/>
  <c r="AH47" i="5"/>
  <c r="AD47" i="5"/>
  <c r="X47" i="5"/>
  <c r="Z47" i="5" s="1"/>
  <c r="AI47" i="5" s="1"/>
  <c r="AJ47" i="5" s="1"/>
  <c r="W47" i="5"/>
  <c r="AB47" i="5" s="1"/>
  <c r="V47" i="5"/>
  <c r="P47" i="5"/>
  <c r="R47" i="5" s="1"/>
  <c r="O47" i="5"/>
  <c r="Q47" i="5" s="1"/>
  <c r="N47" i="5"/>
  <c r="M47" i="5"/>
  <c r="L47" i="5"/>
  <c r="K47" i="5"/>
  <c r="I47" i="5"/>
  <c r="H47" i="5"/>
  <c r="AR46" i="5"/>
  <c r="AP46" i="5"/>
  <c r="AQ46" i="5" s="1"/>
  <c r="AO46" i="5"/>
  <c r="AL46" i="5"/>
  <c r="AK46" i="5"/>
  <c r="AH46" i="5"/>
  <c r="AD46" i="5"/>
  <c r="AC46" i="5"/>
  <c r="X46" i="5"/>
  <c r="Z46" i="5" s="1"/>
  <c r="AI46" i="5" s="1"/>
  <c r="AJ46" i="5" s="1"/>
  <c r="W46" i="5"/>
  <c r="AB46" i="5" s="1"/>
  <c r="V46" i="5"/>
  <c r="R46" i="5"/>
  <c r="P46" i="5"/>
  <c r="O46" i="5"/>
  <c r="Q46" i="5" s="1"/>
  <c r="N46" i="5"/>
  <c r="M46" i="5"/>
  <c r="L46" i="5"/>
  <c r="K46" i="5"/>
  <c r="I46" i="5"/>
  <c r="H46" i="5"/>
  <c r="AP45" i="5"/>
  <c r="AQ45" i="5" s="1"/>
  <c r="AR45" i="5" s="1"/>
  <c r="AO45" i="5"/>
  <c r="AL45" i="5"/>
  <c r="AK45" i="5"/>
  <c r="AH45" i="5"/>
  <c r="AD45" i="5"/>
  <c r="X45" i="5"/>
  <c r="Z45" i="5" s="1"/>
  <c r="AI45" i="5" s="1"/>
  <c r="AJ45" i="5" s="1"/>
  <c r="W45" i="5"/>
  <c r="AB45" i="5" s="1"/>
  <c r="V45" i="5"/>
  <c r="P45" i="5"/>
  <c r="R45" i="5" s="1"/>
  <c r="O45" i="5"/>
  <c r="Q45" i="5" s="1"/>
  <c r="N45" i="5"/>
  <c r="M45" i="5"/>
  <c r="L45" i="5"/>
  <c r="K45" i="5"/>
  <c r="I45" i="5"/>
  <c r="H45" i="5"/>
  <c r="AR44" i="5"/>
  <c r="AP44" i="5"/>
  <c r="AQ44" i="5" s="1"/>
  <c r="AO44" i="5"/>
  <c r="AL44" i="5"/>
  <c r="AK44" i="5"/>
  <c r="AH44" i="5"/>
  <c r="AD44" i="5"/>
  <c r="AC44" i="5"/>
  <c r="X44" i="5"/>
  <c r="Z44" i="5" s="1"/>
  <c r="AI44" i="5" s="1"/>
  <c r="AJ44" i="5" s="1"/>
  <c r="W44" i="5"/>
  <c r="AB44" i="5" s="1"/>
  <c r="V44" i="5"/>
  <c r="R44" i="5"/>
  <c r="P44" i="5"/>
  <c r="O44" i="5"/>
  <c r="Q44" i="5" s="1"/>
  <c r="N44" i="5"/>
  <c r="M44" i="5"/>
  <c r="L44" i="5"/>
  <c r="K44" i="5"/>
  <c r="I44" i="5"/>
  <c r="H44" i="5"/>
  <c r="AP43" i="5"/>
  <c r="AQ43" i="5" s="1"/>
  <c r="AR43" i="5" s="1"/>
  <c r="AO43" i="5"/>
  <c r="AL43" i="5"/>
  <c r="AK43" i="5"/>
  <c r="AH43" i="5"/>
  <c r="AD43" i="5"/>
  <c r="X43" i="5"/>
  <c r="Z43" i="5" s="1"/>
  <c r="AI43" i="5" s="1"/>
  <c r="AJ43" i="5" s="1"/>
  <c r="W43" i="5"/>
  <c r="AB43" i="5" s="1"/>
  <c r="V43" i="5"/>
  <c r="P43" i="5"/>
  <c r="R43" i="5" s="1"/>
  <c r="O43" i="5"/>
  <c r="Q43" i="5" s="1"/>
  <c r="N43" i="5"/>
  <c r="M43" i="5"/>
  <c r="L43" i="5"/>
  <c r="K43" i="5"/>
  <c r="I43" i="5"/>
  <c r="H43" i="5"/>
  <c r="AR42" i="5"/>
  <c r="AP42" i="5"/>
  <c r="AQ42" i="5" s="1"/>
  <c r="AO42" i="5"/>
  <c r="AL42" i="5"/>
  <c r="AK42" i="5"/>
  <c r="AH42" i="5"/>
  <c r="AD42" i="5"/>
  <c r="AC42" i="5"/>
  <c r="X42" i="5"/>
  <c r="Z42" i="5" s="1"/>
  <c r="AI42" i="5" s="1"/>
  <c r="AJ42" i="5" s="1"/>
  <c r="W42" i="5"/>
  <c r="AB42" i="5" s="1"/>
  <c r="V42" i="5"/>
  <c r="R42" i="5"/>
  <c r="P42" i="5"/>
  <c r="O42" i="5"/>
  <c r="Q42" i="5" s="1"/>
  <c r="N42" i="5"/>
  <c r="M42" i="5"/>
  <c r="L42" i="5"/>
  <c r="K42" i="5"/>
  <c r="I42" i="5"/>
  <c r="H42" i="5"/>
  <c r="AP41" i="5"/>
  <c r="AQ41" i="5" s="1"/>
  <c r="AR41" i="5" s="1"/>
  <c r="AO41" i="5"/>
  <c r="AL41" i="5"/>
  <c r="AK41" i="5"/>
  <c r="AH41" i="5"/>
  <c r="AD41" i="5"/>
  <c r="X41" i="5"/>
  <c r="Z41" i="5" s="1"/>
  <c r="AI41" i="5" s="1"/>
  <c r="AJ41" i="5" s="1"/>
  <c r="W41" i="5"/>
  <c r="AB41" i="5" s="1"/>
  <c r="V41" i="5"/>
  <c r="P41" i="5"/>
  <c r="R41" i="5" s="1"/>
  <c r="O41" i="5"/>
  <c r="Q41" i="5" s="1"/>
  <c r="N41" i="5"/>
  <c r="M41" i="5"/>
  <c r="L41" i="5"/>
  <c r="K41" i="5"/>
  <c r="I41" i="5"/>
  <c r="H41" i="5"/>
  <c r="AR40" i="5"/>
  <c r="AP40" i="5"/>
  <c r="AQ40" i="5" s="1"/>
  <c r="AO40" i="5"/>
  <c r="AL40" i="5"/>
  <c r="AK40" i="5"/>
  <c r="AH40" i="5"/>
  <c r="AD40" i="5"/>
  <c r="AC40" i="5"/>
  <c r="X40" i="5"/>
  <c r="Z40" i="5" s="1"/>
  <c r="AI40" i="5" s="1"/>
  <c r="AJ40" i="5" s="1"/>
  <c r="W40" i="5"/>
  <c r="AB40" i="5" s="1"/>
  <c r="V40" i="5"/>
  <c r="R40" i="5"/>
  <c r="P40" i="5"/>
  <c r="O40" i="5"/>
  <c r="Q40" i="5" s="1"/>
  <c r="N40" i="5"/>
  <c r="M40" i="5"/>
  <c r="L40" i="5"/>
  <c r="K40" i="5"/>
  <c r="I40" i="5"/>
  <c r="H40" i="5"/>
  <c r="AP39" i="5"/>
  <c r="AQ39" i="5" s="1"/>
  <c r="AR39" i="5" s="1"/>
  <c r="AO39" i="5"/>
  <c r="AL39" i="5"/>
  <c r="AK39" i="5"/>
  <c r="AH39" i="5"/>
  <c r="AD39" i="5"/>
  <c r="X39" i="5"/>
  <c r="Z39" i="5" s="1"/>
  <c r="AI39" i="5" s="1"/>
  <c r="AJ39" i="5" s="1"/>
  <c r="W39" i="5"/>
  <c r="AB39" i="5" s="1"/>
  <c r="V39" i="5"/>
  <c r="P39" i="5"/>
  <c r="R39" i="5" s="1"/>
  <c r="O39" i="5"/>
  <c r="Q39" i="5" s="1"/>
  <c r="N39" i="5"/>
  <c r="M39" i="5"/>
  <c r="L39" i="5"/>
  <c r="K39" i="5"/>
  <c r="I39" i="5"/>
  <c r="H39" i="5"/>
  <c r="AR38" i="5"/>
  <c r="AP38" i="5"/>
  <c r="AQ38" i="5" s="1"/>
  <c r="AO38" i="5"/>
  <c r="AL38" i="5"/>
  <c r="AK38" i="5"/>
  <c r="AH38" i="5"/>
  <c r="AD38" i="5"/>
  <c r="AC38" i="5"/>
  <c r="X38" i="5"/>
  <c r="Z38" i="5" s="1"/>
  <c r="AI38" i="5" s="1"/>
  <c r="AJ38" i="5" s="1"/>
  <c r="W38" i="5"/>
  <c r="AB38" i="5" s="1"/>
  <c r="V38" i="5"/>
  <c r="R38" i="5"/>
  <c r="P38" i="5"/>
  <c r="O38" i="5"/>
  <c r="Q38" i="5" s="1"/>
  <c r="N38" i="5"/>
  <c r="M38" i="5"/>
  <c r="L38" i="5"/>
  <c r="K38" i="5"/>
  <c r="I38" i="5"/>
  <c r="H38" i="5"/>
  <c r="AP37" i="5"/>
  <c r="AQ37" i="5" s="1"/>
  <c r="AR37" i="5" s="1"/>
  <c r="AO37" i="5"/>
  <c r="AL37" i="5"/>
  <c r="AK37" i="5"/>
  <c r="AH37" i="5"/>
  <c r="AD37" i="5"/>
  <c r="X37" i="5"/>
  <c r="Z37" i="5" s="1"/>
  <c r="AI37" i="5" s="1"/>
  <c r="AJ37" i="5" s="1"/>
  <c r="W37" i="5"/>
  <c r="AB37" i="5" s="1"/>
  <c r="V37" i="5"/>
  <c r="P37" i="5"/>
  <c r="R37" i="5" s="1"/>
  <c r="O37" i="5"/>
  <c r="Q37" i="5" s="1"/>
  <c r="N37" i="5"/>
  <c r="M37" i="5"/>
  <c r="L37" i="5"/>
  <c r="K37" i="5"/>
  <c r="I37" i="5"/>
  <c r="H37" i="5"/>
  <c r="AR36" i="5"/>
  <c r="AP36" i="5"/>
  <c r="AQ36" i="5" s="1"/>
  <c r="AO36" i="5"/>
  <c r="AL36" i="5"/>
  <c r="AK36" i="5"/>
  <c r="AH36" i="5"/>
  <c r="AD36" i="5"/>
  <c r="AC36" i="5"/>
  <c r="X36" i="5"/>
  <c r="Z36" i="5" s="1"/>
  <c r="AI36" i="5" s="1"/>
  <c r="AJ36" i="5" s="1"/>
  <c r="W36" i="5"/>
  <c r="AB36" i="5" s="1"/>
  <c r="V36" i="5"/>
  <c r="R36" i="5"/>
  <c r="P36" i="5"/>
  <c r="O36" i="5"/>
  <c r="Q36" i="5" s="1"/>
  <c r="N36" i="5"/>
  <c r="M36" i="5"/>
  <c r="L36" i="5"/>
  <c r="K36" i="5"/>
  <c r="I36" i="5"/>
  <c r="H36" i="5"/>
  <c r="AP35" i="5"/>
  <c r="AQ35" i="5" s="1"/>
  <c r="AR35" i="5" s="1"/>
  <c r="AO35" i="5"/>
  <c r="AL35" i="5"/>
  <c r="AK35" i="5"/>
  <c r="AH35" i="5"/>
  <c r="AD35" i="5"/>
  <c r="X35" i="5"/>
  <c r="Z35" i="5" s="1"/>
  <c r="AI35" i="5" s="1"/>
  <c r="AJ35" i="5" s="1"/>
  <c r="W35" i="5"/>
  <c r="AB35" i="5" s="1"/>
  <c r="V35" i="5"/>
  <c r="P35" i="5"/>
  <c r="R35" i="5" s="1"/>
  <c r="O35" i="5"/>
  <c r="Q35" i="5" s="1"/>
  <c r="N35" i="5"/>
  <c r="M35" i="5"/>
  <c r="L35" i="5"/>
  <c r="K35" i="5"/>
  <c r="I35" i="5"/>
  <c r="H35" i="5"/>
  <c r="AR34" i="5"/>
  <c r="AP34" i="5"/>
  <c r="AQ34" i="5" s="1"/>
  <c r="AO34" i="5"/>
  <c r="AL34" i="5"/>
  <c r="AK34" i="5"/>
  <c r="AH34" i="5"/>
  <c r="AD34" i="5"/>
  <c r="AC34" i="5"/>
  <c r="X34" i="5"/>
  <c r="Z34" i="5" s="1"/>
  <c r="AI34" i="5" s="1"/>
  <c r="AJ34" i="5" s="1"/>
  <c r="W34" i="5"/>
  <c r="AB34" i="5" s="1"/>
  <c r="V34" i="5"/>
  <c r="R34" i="5"/>
  <c r="P34" i="5"/>
  <c r="O34" i="5"/>
  <c r="Q34" i="5" s="1"/>
  <c r="N34" i="5"/>
  <c r="M34" i="5"/>
  <c r="L34" i="5"/>
  <c r="K34" i="5"/>
  <c r="I34" i="5"/>
  <c r="H34" i="5"/>
  <c r="AP33" i="5"/>
  <c r="AQ33" i="5" s="1"/>
  <c r="AR33" i="5" s="1"/>
  <c r="AO33" i="5"/>
  <c r="AL33" i="5"/>
  <c r="AK33" i="5"/>
  <c r="AH33" i="5"/>
  <c r="AD33" i="5"/>
  <c r="X33" i="5"/>
  <c r="Z33" i="5" s="1"/>
  <c r="AI33" i="5" s="1"/>
  <c r="AJ33" i="5" s="1"/>
  <c r="W33" i="5"/>
  <c r="AB33" i="5" s="1"/>
  <c r="V33" i="5"/>
  <c r="P33" i="5"/>
  <c r="R33" i="5" s="1"/>
  <c r="O33" i="5"/>
  <c r="Q33" i="5" s="1"/>
  <c r="N33" i="5"/>
  <c r="M33" i="5"/>
  <c r="L33" i="5"/>
  <c r="K33" i="5"/>
  <c r="I33" i="5"/>
  <c r="H33" i="5"/>
  <c r="AR32" i="5"/>
  <c r="AP32" i="5"/>
  <c r="AQ32" i="5" s="1"/>
  <c r="AO32" i="5"/>
  <c r="AL32" i="5"/>
  <c r="AK32" i="5"/>
  <c r="AH32" i="5"/>
  <c r="AD32" i="5"/>
  <c r="AC32" i="5"/>
  <c r="X32" i="5"/>
  <c r="Z32" i="5" s="1"/>
  <c r="AI32" i="5" s="1"/>
  <c r="AJ32" i="5" s="1"/>
  <c r="W32" i="5"/>
  <c r="AB32" i="5" s="1"/>
  <c r="V32" i="5"/>
  <c r="R32" i="5"/>
  <c r="P32" i="5"/>
  <c r="O32" i="5"/>
  <c r="Q32" i="5" s="1"/>
  <c r="N32" i="5"/>
  <c r="M32" i="5"/>
  <c r="L32" i="5"/>
  <c r="K32" i="5"/>
  <c r="I32" i="5"/>
  <c r="H32" i="5"/>
  <c r="AP31" i="5"/>
  <c r="AQ31" i="5" s="1"/>
  <c r="AR31" i="5" s="1"/>
  <c r="AO31" i="5"/>
  <c r="AL31" i="5"/>
  <c r="AK31" i="5"/>
  <c r="AH31" i="5"/>
  <c r="AD31" i="5"/>
  <c r="X31" i="5"/>
  <c r="Z31" i="5" s="1"/>
  <c r="AI31" i="5" s="1"/>
  <c r="AJ31" i="5" s="1"/>
  <c r="W31" i="5"/>
  <c r="AB31" i="5" s="1"/>
  <c r="V31" i="5"/>
  <c r="P31" i="5"/>
  <c r="R31" i="5" s="1"/>
  <c r="O31" i="5"/>
  <c r="Q31" i="5" s="1"/>
  <c r="N31" i="5"/>
  <c r="M31" i="5"/>
  <c r="L31" i="5"/>
  <c r="K31" i="5"/>
  <c r="I31" i="5"/>
  <c r="H31" i="5"/>
  <c r="AR30" i="5"/>
  <c r="AP30" i="5"/>
  <c r="AQ30" i="5" s="1"/>
  <c r="AO30" i="5"/>
  <c r="AL30" i="5"/>
  <c r="AK30" i="5"/>
  <c r="AH30" i="5"/>
  <c r="AD30" i="5"/>
  <c r="AC30" i="5"/>
  <c r="X30" i="5"/>
  <c r="Z30" i="5" s="1"/>
  <c r="AI30" i="5" s="1"/>
  <c r="AJ30" i="5" s="1"/>
  <c r="W30" i="5"/>
  <c r="AB30" i="5" s="1"/>
  <c r="V30" i="5"/>
  <c r="R30" i="5"/>
  <c r="P30" i="5"/>
  <c r="O30" i="5"/>
  <c r="Q30" i="5" s="1"/>
  <c r="N30" i="5"/>
  <c r="M30" i="5"/>
  <c r="L30" i="5"/>
  <c r="K30" i="5"/>
  <c r="I30" i="5"/>
  <c r="H30" i="5"/>
  <c r="AP29" i="5"/>
  <c r="AQ29" i="5" s="1"/>
  <c r="AR29" i="5" s="1"/>
  <c r="AO29" i="5"/>
  <c r="AL29" i="5"/>
  <c r="AK29" i="5"/>
  <c r="AH29" i="5"/>
  <c r="AD29" i="5"/>
  <c r="X29" i="5"/>
  <c r="Z29" i="5" s="1"/>
  <c r="AI29" i="5" s="1"/>
  <c r="AJ29" i="5" s="1"/>
  <c r="W29" i="5"/>
  <c r="AB29" i="5" s="1"/>
  <c r="V29" i="5"/>
  <c r="P29" i="5"/>
  <c r="R29" i="5" s="1"/>
  <c r="O29" i="5"/>
  <c r="Q29" i="5" s="1"/>
  <c r="N29" i="5"/>
  <c r="M29" i="5"/>
  <c r="L29" i="5"/>
  <c r="K29" i="5"/>
  <c r="I29" i="5"/>
  <c r="H29" i="5"/>
  <c r="AR28" i="5"/>
  <c r="AP28" i="5"/>
  <c r="AQ28" i="5" s="1"/>
  <c r="AO28" i="5"/>
  <c r="AL28" i="5"/>
  <c r="AK28" i="5"/>
  <c r="AH28" i="5"/>
  <c r="AD28" i="5"/>
  <c r="AC28" i="5"/>
  <c r="X28" i="5"/>
  <c r="Z28" i="5" s="1"/>
  <c r="AI28" i="5" s="1"/>
  <c r="AJ28" i="5" s="1"/>
  <c r="W28" i="5"/>
  <c r="AB28" i="5" s="1"/>
  <c r="V28" i="5"/>
  <c r="R28" i="5"/>
  <c r="P28" i="5"/>
  <c r="O28" i="5"/>
  <c r="Q28" i="5" s="1"/>
  <c r="N28" i="5"/>
  <c r="M28" i="5"/>
  <c r="L28" i="5"/>
  <c r="K28" i="5"/>
  <c r="I28" i="5"/>
  <c r="H28" i="5"/>
  <c r="AP27" i="5"/>
  <c r="AQ27" i="5" s="1"/>
  <c r="AR27" i="5" s="1"/>
  <c r="AO27" i="5"/>
  <c r="AL27" i="5"/>
  <c r="AK27" i="5"/>
  <c r="AH27" i="5"/>
  <c r="AD27" i="5"/>
  <c r="X27" i="5"/>
  <c r="Z27" i="5" s="1"/>
  <c r="V27" i="5"/>
  <c r="Q27" i="5"/>
  <c r="O27" i="5"/>
  <c r="P27" i="5" s="1"/>
  <c r="R27" i="5" s="1"/>
  <c r="M27" i="5"/>
  <c r="N27" i="5" s="1"/>
  <c r="K27" i="5"/>
  <c r="L27" i="5" s="1"/>
  <c r="H27" i="5"/>
  <c r="I27" i="5" s="1"/>
  <c r="AQ26" i="5"/>
  <c r="AR26" i="5" s="1"/>
  <c r="AP26" i="5"/>
  <c r="AO26" i="5"/>
  <c r="AK26" i="5"/>
  <c r="AL26" i="5" s="1"/>
  <c r="AH26" i="5"/>
  <c r="AD26" i="5"/>
  <c r="X26" i="5"/>
  <c r="Z26" i="5" s="1"/>
  <c r="V26" i="5"/>
  <c r="Q26" i="5"/>
  <c r="O26" i="5"/>
  <c r="P26" i="5" s="1"/>
  <c r="R26" i="5" s="1"/>
  <c r="M26" i="5"/>
  <c r="N26" i="5" s="1"/>
  <c r="K26" i="5"/>
  <c r="L26" i="5" s="1"/>
  <c r="H26" i="5"/>
  <c r="I26" i="5" s="1"/>
  <c r="AQ25" i="5"/>
  <c r="AR25" i="5" s="1"/>
  <c r="AP25" i="5"/>
  <c r="AO25" i="5"/>
  <c r="AK25" i="5"/>
  <c r="AL25" i="5" s="1"/>
  <c r="AH25" i="5"/>
  <c r="AD25" i="5"/>
  <c r="X25" i="5"/>
  <c r="Z25" i="5" s="1"/>
  <c r="V25" i="5"/>
  <c r="Q25" i="5"/>
  <c r="O25" i="5"/>
  <c r="P25" i="5" s="1"/>
  <c r="R25" i="5" s="1"/>
  <c r="M25" i="5"/>
  <c r="N25" i="5" s="1"/>
  <c r="K25" i="5"/>
  <c r="L25" i="5" s="1"/>
  <c r="H25" i="5"/>
  <c r="I25" i="5" s="1"/>
  <c r="AQ24" i="5"/>
  <c r="AR24" i="5" s="1"/>
  <c r="AP24" i="5"/>
  <c r="AO24" i="5"/>
  <c r="AK24" i="5"/>
  <c r="AL24" i="5" s="1"/>
  <c r="AH24" i="5"/>
  <c r="AD24" i="5"/>
  <c r="X24" i="5"/>
  <c r="Z24" i="5" s="1"/>
  <c r="V24" i="5"/>
  <c r="Q24" i="5"/>
  <c r="O24" i="5"/>
  <c r="P24" i="5" s="1"/>
  <c r="R24" i="5" s="1"/>
  <c r="M24" i="5"/>
  <c r="N24" i="5" s="1"/>
  <c r="K24" i="5"/>
  <c r="L24" i="5" s="1"/>
  <c r="H24" i="5"/>
  <c r="I24" i="5" s="1"/>
  <c r="AQ23" i="5"/>
  <c r="AR23" i="5" s="1"/>
  <c r="AP23" i="5"/>
  <c r="AO23" i="5"/>
  <c r="AK23" i="5"/>
  <c r="AL23" i="5" s="1"/>
  <c r="AH23" i="5"/>
  <c r="AD23" i="5"/>
  <c r="X23" i="5"/>
  <c r="Z23" i="5" s="1"/>
  <c r="V23" i="5"/>
  <c r="Q23" i="5"/>
  <c r="O23" i="5"/>
  <c r="P23" i="5" s="1"/>
  <c r="R23" i="5" s="1"/>
  <c r="M23" i="5"/>
  <c r="N23" i="5" s="1"/>
  <c r="K23" i="5"/>
  <c r="L23" i="5" s="1"/>
  <c r="H23" i="5"/>
  <c r="I23" i="5" s="1"/>
  <c r="AQ22" i="5"/>
  <c r="AR22" i="5" s="1"/>
  <c r="AP22" i="5"/>
  <c r="AO22" i="5"/>
  <c r="AK22" i="5"/>
  <c r="AL22" i="5" s="1"/>
  <c r="AH22" i="5"/>
  <c r="AD22" i="5"/>
  <c r="X22" i="5"/>
  <c r="Z22" i="5" s="1"/>
  <c r="V22" i="5"/>
  <c r="Q22" i="5"/>
  <c r="O22" i="5"/>
  <c r="P22" i="5" s="1"/>
  <c r="R22" i="5" s="1"/>
  <c r="M22" i="5"/>
  <c r="N22" i="5" s="1"/>
  <c r="K22" i="5"/>
  <c r="L22" i="5" s="1"/>
  <c r="H22" i="5"/>
  <c r="I22" i="5" s="1"/>
  <c r="AQ21" i="5"/>
  <c r="AR21" i="5" s="1"/>
  <c r="AP21" i="5"/>
  <c r="AO21" i="5"/>
  <c r="AK21" i="5"/>
  <c r="AL21" i="5" s="1"/>
  <c r="AH21" i="5"/>
  <c r="AD21" i="5"/>
  <c r="X21" i="5"/>
  <c r="Z21" i="5" s="1"/>
  <c r="V21" i="5"/>
  <c r="Q21" i="5"/>
  <c r="O21" i="5"/>
  <c r="P21" i="5" s="1"/>
  <c r="R21" i="5" s="1"/>
  <c r="M21" i="5"/>
  <c r="N21" i="5" s="1"/>
  <c r="K21" i="5"/>
  <c r="L21" i="5" s="1"/>
  <c r="H21" i="5"/>
  <c r="I21" i="5" s="1"/>
  <c r="AQ20" i="5"/>
  <c r="AR20" i="5" s="1"/>
  <c r="AP20" i="5"/>
  <c r="AO20" i="5"/>
  <c r="AK20" i="5"/>
  <c r="AL20" i="5" s="1"/>
  <c r="AH20" i="5"/>
  <c r="AD20" i="5"/>
  <c r="X20" i="5"/>
  <c r="Z20" i="5" s="1"/>
  <c r="V20" i="5"/>
  <c r="Q20" i="5"/>
  <c r="O20" i="5"/>
  <c r="P20" i="5" s="1"/>
  <c r="R20" i="5" s="1"/>
  <c r="M20" i="5"/>
  <c r="N20" i="5" s="1"/>
  <c r="K20" i="5"/>
  <c r="L20" i="5" s="1"/>
  <c r="H20" i="5"/>
  <c r="I20" i="5" s="1"/>
  <c r="AQ19" i="5"/>
  <c r="AR19" i="5" s="1"/>
  <c r="AP19" i="5"/>
  <c r="AO19" i="5"/>
  <c r="AK19" i="5"/>
  <c r="AL19" i="5" s="1"/>
  <c r="AH19" i="5"/>
  <c r="AD19" i="5"/>
  <c r="X19" i="5"/>
  <c r="Z19" i="5" s="1"/>
  <c r="V19" i="5"/>
  <c r="Q19" i="5"/>
  <c r="O19" i="5"/>
  <c r="P19" i="5" s="1"/>
  <c r="R19" i="5" s="1"/>
  <c r="M19" i="5"/>
  <c r="N19" i="5" s="1"/>
  <c r="K19" i="5"/>
  <c r="L19" i="5" s="1"/>
  <c r="H19" i="5"/>
  <c r="I19" i="5" s="1"/>
  <c r="AQ18" i="5"/>
  <c r="AR18" i="5" s="1"/>
  <c r="AP18" i="5"/>
  <c r="AO18" i="5"/>
  <c r="AK18" i="5"/>
  <c r="AL18" i="5" s="1"/>
  <c r="AH18" i="5"/>
  <c r="AD18" i="5"/>
  <c r="X18" i="5"/>
  <c r="Z18" i="5" s="1"/>
  <c r="V18" i="5"/>
  <c r="Q18" i="5"/>
  <c r="O18" i="5"/>
  <c r="P18" i="5" s="1"/>
  <c r="R18" i="5" s="1"/>
  <c r="M18" i="5"/>
  <c r="N18" i="5" s="1"/>
  <c r="K18" i="5"/>
  <c r="L18" i="5" s="1"/>
  <c r="H18" i="5"/>
  <c r="I18" i="5" s="1"/>
  <c r="AQ17" i="5"/>
  <c r="AR17" i="5" s="1"/>
  <c r="AP17" i="5"/>
  <c r="AO17" i="5"/>
  <c r="AK17" i="5"/>
  <c r="AL17" i="5" s="1"/>
  <c r="AH17" i="5"/>
  <c r="AD17" i="5"/>
  <c r="X17" i="5"/>
  <c r="Z17" i="5" s="1"/>
  <c r="V17" i="5"/>
  <c r="Q17" i="5"/>
  <c r="O17" i="5"/>
  <c r="P17" i="5" s="1"/>
  <c r="R17" i="5" s="1"/>
  <c r="M17" i="5"/>
  <c r="N17" i="5" s="1"/>
  <c r="N116" i="5" s="1"/>
  <c r="Q9" i="5" s="1"/>
  <c r="K17" i="5"/>
  <c r="L17" i="5" s="1"/>
  <c r="H17" i="5"/>
  <c r="I17" i="5" s="1"/>
  <c r="AQ16" i="5"/>
  <c r="AR16" i="5" s="1"/>
  <c r="AP16" i="5"/>
  <c r="AO16" i="5"/>
  <c r="AK16" i="5"/>
  <c r="AL16" i="5" s="1"/>
  <c r="AH16" i="5"/>
  <c r="AD16" i="5"/>
  <c r="X16" i="5"/>
  <c r="Z16" i="5" s="1"/>
  <c r="V16" i="5"/>
  <c r="Q16" i="5"/>
  <c r="O16" i="5"/>
  <c r="P16" i="5" s="1"/>
  <c r="R16" i="5" s="1"/>
  <c r="M16" i="5"/>
  <c r="N16" i="5" s="1"/>
  <c r="K16" i="5"/>
  <c r="L16" i="5" s="1"/>
  <c r="H16" i="5"/>
  <c r="I16" i="5" s="1"/>
  <c r="AQ15" i="5"/>
  <c r="AR15" i="5" s="1"/>
  <c r="AP15" i="5"/>
  <c r="AO15" i="5"/>
  <c r="AK15" i="5"/>
  <c r="AH15" i="5"/>
  <c r="AD15" i="5"/>
  <c r="AD116" i="5" s="1"/>
  <c r="X15" i="5"/>
  <c r="Z15" i="5" s="1"/>
  <c r="V15" i="5"/>
  <c r="Q15" i="5"/>
  <c r="O15" i="5"/>
  <c r="P15" i="5" s="1"/>
  <c r="R15" i="5" s="1"/>
  <c r="M15" i="5"/>
  <c r="N15" i="5" s="1"/>
  <c r="K15" i="5"/>
  <c r="H15" i="5"/>
  <c r="AJ8" i="5"/>
  <c r="AE8" i="5"/>
  <c r="AJ7" i="5"/>
  <c r="AE7" i="5"/>
  <c r="AM6" i="5"/>
  <c r="AM8" i="5" s="1"/>
  <c r="AM5" i="5"/>
  <c r="AM7" i="5" s="1"/>
  <c r="AM4" i="5"/>
  <c r="C4" i="5"/>
  <c r="Q3" i="5"/>
  <c r="V2" i="5"/>
  <c r="Q2" i="5"/>
  <c r="AG116" i="6"/>
  <c r="AF116" i="6"/>
  <c r="AE116" i="6"/>
  <c r="X116" i="6"/>
  <c r="AQ115" i="6"/>
  <c r="AR115" i="6" s="1"/>
  <c r="AP115" i="6"/>
  <c r="AO115" i="6"/>
  <c r="AK115" i="6"/>
  <c r="AL115" i="6" s="1"/>
  <c r="AH115" i="6"/>
  <c r="AD115" i="6"/>
  <c r="Z115" i="6"/>
  <c r="AA115" i="6" s="1"/>
  <c r="X115" i="6"/>
  <c r="V115" i="6"/>
  <c r="W115" i="6" s="1"/>
  <c r="O115" i="6"/>
  <c r="P115" i="6" s="1"/>
  <c r="R115" i="6" s="1"/>
  <c r="M115" i="6"/>
  <c r="N115" i="6" s="1"/>
  <c r="K115" i="6"/>
  <c r="L115" i="6" s="1"/>
  <c r="H115" i="6"/>
  <c r="I115" i="6" s="1"/>
  <c r="AQ114" i="6"/>
  <c r="AR114" i="6" s="1"/>
  <c r="AP114" i="6"/>
  <c r="AO114" i="6"/>
  <c r="AK114" i="6"/>
  <c r="AL114" i="6" s="1"/>
  <c r="AH114" i="6"/>
  <c r="AD114" i="6"/>
  <c r="Z114" i="6"/>
  <c r="AA114" i="6" s="1"/>
  <c r="X114" i="6"/>
  <c r="V114" i="6"/>
  <c r="W114" i="6" s="1"/>
  <c r="O114" i="6"/>
  <c r="P114" i="6" s="1"/>
  <c r="R114" i="6" s="1"/>
  <c r="M114" i="6"/>
  <c r="N114" i="6" s="1"/>
  <c r="K114" i="6"/>
  <c r="L114" i="6" s="1"/>
  <c r="H114" i="6"/>
  <c r="I114" i="6" s="1"/>
  <c r="AQ113" i="6"/>
  <c r="AR113" i="6" s="1"/>
  <c r="AP113" i="6"/>
  <c r="AO113" i="6"/>
  <c r="AK113" i="6"/>
  <c r="AL113" i="6" s="1"/>
  <c r="AH113" i="6"/>
  <c r="AD113" i="6"/>
  <c r="Z113" i="6"/>
  <c r="AA113" i="6" s="1"/>
  <c r="X113" i="6"/>
  <c r="V113" i="6"/>
  <c r="W113" i="6" s="1"/>
  <c r="O113" i="6"/>
  <c r="P113" i="6" s="1"/>
  <c r="R113" i="6" s="1"/>
  <c r="M113" i="6"/>
  <c r="N113" i="6" s="1"/>
  <c r="K113" i="6"/>
  <c r="L113" i="6" s="1"/>
  <c r="H113" i="6"/>
  <c r="I113" i="6" s="1"/>
  <c r="AQ112" i="6"/>
  <c r="AR112" i="6" s="1"/>
  <c r="AP112" i="6"/>
  <c r="AO112" i="6"/>
  <c r="AK112" i="6"/>
  <c r="AL112" i="6" s="1"/>
  <c r="AH112" i="6"/>
  <c r="AD112" i="6"/>
  <c r="Z112" i="6"/>
  <c r="AA112" i="6" s="1"/>
  <c r="X112" i="6"/>
  <c r="V112" i="6"/>
  <c r="W112" i="6" s="1"/>
  <c r="O112" i="6"/>
  <c r="P112" i="6" s="1"/>
  <c r="R112" i="6" s="1"/>
  <c r="M112" i="6"/>
  <c r="N112" i="6" s="1"/>
  <c r="K112" i="6"/>
  <c r="L112" i="6" s="1"/>
  <c r="H112" i="6"/>
  <c r="I112" i="6" s="1"/>
  <c r="AQ111" i="6"/>
  <c r="AR111" i="6" s="1"/>
  <c r="AP111" i="6"/>
  <c r="AO111" i="6"/>
  <c r="AK111" i="6"/>
  <c r="AL111" i="6" s="1"/>
  <c r="AH111" i="6"/>
  <c r="AD111" i="6"/>
  <c r="Z111" i="6"/>
  <c r="AA111" i="6" s="1"/>
  <c r="X111" i="6"/>
  <c r="V111" i="6"/>
  <c r="W111" i="6" s="1"/>
  <c r="O111" i="6"/>
  <c r="P111" i="6" s="1"/>
  <c r="R111" i="6" s="1"/>
  <c r="M111" i="6"/>
  <c r="N111" i="6" s="1"/>
  <c r="K111" i="6"/>
  <c r="L111" i="6" s="1"/>
  <c r="H111" i="6"/>
  <c r="I111" i="6" s="1"/>
  <c r="AQ110" i="6"/>
  <c r="AR110" i="6" s="1"/>
  <c r="AP110" i="6"/>
  <c r="AO110" i="6"/>
  <c r="AK110" i="6"/>
  <c r="AL110" i="6" s="1"/>
  <c r="AH110" i="6"/>
  <c r="AD110" i="6"/>
  <c r="Z110" i="6"/>
  <c r="AA110" i="6" s="1"/>
  <c r="X110" i="6"/>
  <c r="V110" i="6"/>
  <c r="W110" i="6" s="1"/>
  <c r="O110" i="6"/>
  <c r="P110" i="6" s="1"/>
  <c r="R110" i="6" s="1"/>
  <c r="M110" i="6"/>
  <c r="N110" i="6" s="1"/>
  <c r="K110" i="6"/>
  <c r="L110" i="6" s="1"/>
  <c r="H110" i="6"/>
  <c r="I110" i="6" s="1"/>
  <c r="AQ109" i="6"/>
  <c r="AR109" i="6" s="1"/>
  <c r="AP109" i="6"/>
  <c r="AO109" i="6"/>
  <c r="AK109" i="6"/>
  <c r="AL109" i="6" s="1"/>
  <c r="AH109" i="6"/>
  <c r="AD109" i="6"/>
  <c r="Z109" i="6"/>
  <c r="AA109" i="6" s="1"/>
  <c r="X109" i="6"/>
  <c r="V109" i="6"/>
  <c r="W109" i="6" s="1"/>
  <c r="O109" i="6"/>
  <c r="P109" i="6" s="1"/>
  <c r="R109" i="6" s="1"/>
  <c r="M109" i="6"/>
  <c r="N109" i="6" s="1"/>
  <c r="K109" i="6"/>
  <c r="L109" i="6" s="1"/>
  <c r="H109" i="6"/>
  <c r="I109" i="6" s="1"/>
  <c r="AQ108" i="6"/>
  <c r="AR108" i="6" s="1"/>
  <c r="AP108" i="6"/>
  <c r="AO108" i="6"/>
  <c r="AK108" i="6"/>
  <c r="AL108" i="6" s="1"/>
  <c r="AH108" i="6"/>
  <c r="AD108" i="6"/>
  <c r="Z108" i="6"/>
  <c r="AA108" i="6" s="1"/>
  <c r="X108" i="6"/>
  <c r="V108" i="6"/>
  <c r="W108" i="6" s="1"/>
  <c r="O108" i="6"/>
  <c r="P108" i="6" s="1"/>
  <c r="R108" i="6" s="1"/>
  <c r="M108" i="6"/>
  <c r="N108" i="6" s="1"/>
  <c r="K108" i="6"/>
  <c r="L108" i="6" s="1"/>
  <c r="H108" i="6"/>
  <c r="I108" i="6" s="1"/>
  <c r="AQ107" i="6"/>
  <c r="AR107" i="6" s="1"/>
  <c r="AP107" i="6"/>
  <c r="AO107" i="6"/>
  <c r="O107" i="6"/>
  <c r="P107" i="6" s="1"/>
  <c r="R107" i="6" s="1"/>
  <c r="M107" i="6"/>
  <c r="N107" i="6" s="1"/>
  <c r="K107" i="6"/>
  <c r="L107" i="6" s="1"/>
  <c r="H107" i="6"/>
  <c r="I107" i="6" s="1"/>
  <c r="AQ106" i="6"/>
  <c r="AR106" i="6" s="1"/>
  <c r="AP106" i="6"/>
  <c r="AO106" i="6"/>
  <c r="O106" i="6"/>
  <c r="P106" i="6" s="1"/>
  <c r="R106" i="6" s="1"/>
  <c r="M106" i="6"/>
  <c r="N106" i="6" s="1"/>
  <c r="K106" i="6"/>
  <c r="L106" i="6" s="1"/>
  <c r="H106" i="6"/>
  <c r="I106" i="6" s="1"/>
  <c r="AQ105" i="6"/>
  <c r="AR105" i="6" s="1"/>
  <c r="AP105" i="6"/>
  <c r="AO105" i="6"/>
  <c r="O105" i="6"/>
  <c r="P105" i="6" s="1"/>
  <c r="R105" i="6" s="1"/>
  <c r="M105" i="6"/>
  <c r="N105" i="6" s="1"/>
  <c r="K105" i="6"/>
  <c r="L105" i="6" s="1"/>
  <c r="H105" i="6"/>
  <c r="I105" i="6" s="1"/>
  <c r="AQ104" i="6"/>
  <c r="AR104" i="6" s="1"/>
  <c r="AP104" i="6"/>
  <c r="AO104" i="6"/>
  <c r="O104" i="6"/>
  <c r="P104" i="6" s="1"/>
  <c r="R104" i="6" s="1"/>
  <c r="M104" i="6"/>
  <c r="N104" i="6" s="1"/>
  <c r="K104" i="6"/>
  <c r="L104" i="6" s="1"/>
  <c r="H104" i="6"/>
  <c r="I104" i="6" s="1"/>
  <c r="AQ103" i="6"/>
  <c r="AR103" i="6" s="1"/>
  <c r="AP103" i="6"/>
  <c r="AO103" i="6"/>
  <c r="AK103" i="6"/>
  <c r="AL103" i="6" s="1"/>
  <c r="AH103" i="6"/>
  <c r="AD103" i="6"/>
  <c r="Z103" i="6"/>
  <c r="AA103" i="6" s="1"/>
  <c r="X103" i="6"/>
  <c r="V103" i="6"/>
  <c r="W103" i="6" s="1"/>
  <c r="O103" i="6"/>
  <c r="P103" i="6" s="1"/>
  <c r="R103" i="6" s="1"/>
  <c r="M103" i="6"/>
  <c r="N103" i="6" s="1"/>
  <c r="K103" i="6"/>
  <c r="L103" i="6" s="1"/>
  <c r="H103" i="6"/>
  <c r="I103" i="6" s="1"/>
  <c r="AQ102" i="6"/>
  <c r="AR102" i="6" s="1"/>
  <c r="AP102" i="6"/>
  <c r="AO102" i="6"/>
  <c r="AK102" i="6"/>
  <c r="AL102" i="6" s="1"/>
  <c r="AH102" i="6"/>
  <c r="AD102" i="6"/>
  <c r="Z102" i="6"/>
  <c r="AA102" i="6" s="1"/>
  <c r="X102" i="6"/>
  <c r="V102" i="6"/>
  <c r="W102" i="6" s="1"/>
  <c r="O102" i="6"/>
  <c r="P102" i="6" s="1"/>
  <c r="R102" i="6" s="1"/>
  <c r="M102" i="6"/>
  <c r="N102" i="6" s="1"/>
  <c r="K102" i="6"/>
  <c r="L102" i="6" s="1"/>
  <c r="H102" i="6"/>
  <c r="I102" i="6" s="1"/>
  <c r="AQ101" i="6"/>
  <c r="AR101" i="6" s="1"/>
  <c r="AP101" i="6"/>
  <c r="AO101" i="6"/>
  <c r="AK101" i="6"/>
  <c r="AL101" i="6" s="1"/>
  <c r="AH101" i="6"/>
  <c r="AD101" i="6"/>
  <c r="Z101" i="6"/>
  <c r="AA101" i="6" s="1"/>
  <c r="X101" i="6"/>
  <c r="V101" i="6"/>
  <c r="W101" i="6" s="1"/>
  <c r="O101" i="6"/>
  <c r="P101" i="6" s="1"/>
  <c r="R101" i="6" s="1"/>
  <c r="M101" i="6"/>
  <c r="N101" i="6" s="1"/>
  <c r="K101" i="6"/>
  <c r="L101" i="6" s="1"/>
  <c r="H101" i="6"/>
  <c r="I101" i="6" s="1"/>
  <c r="AQ100" i="6"/>
  <c r="AR100" i="6" s="1"/>
  <c r="AP100" i="6"/>
  <c r="AO100" i="6"/>
  <c r="AK100" i="6"/>
  <c r="AL100" i="6" s="1"/>
  <c r="AH100" i="6"/>
  <c r="AD100" i="6"/>
  <c r="Z100" i="6"/>
  <c r="AA100" i="6" s="1"/>
  <c r="X100" i="6"/>
  <c r="V100" i="6"/>
  <c r="W100" i="6" s="1"/>
  <c r="O100" i="6"/>
  <c r="P100" i="6" s="1"/>
  <c r="R100" i="6" s="1"/>
  <c r="M100" i="6"/>
  <c r="N100" i="6" s="1"/>
  <c r="K100" i="6"/>
  <c r="L100" i="6" s="1"/>
  <c r="H100" i="6"/>
  <c r="I100" i="6" s="1"/>
  <c r="AQ99" i="6"/>
  <c r="AR99" i="6" s="1"/>
  <c r="AP99" i="6"/>
  <c r="AO99" i="6"/>
  <c r="AK99" i="6"/>
  <c r="AL99" i="6" s="1"/>
  <c r="AH99" i="6"/>
  <c r="AD99" i="6"/>
  <c r="Z99" i="6"/>
  <c r="AA99" i="6" s="1"/>
  <c r="X99" i="6"/>
  <c r="V99" i="6"/>
  <c r="W99" i="6" s="1"/>
  <c r="O99" i="6"/>
  <c r="P99" i="6" s="1"/>
  <c r="R99" i="6" s="1"/>
  <c r="M99" i="6"/>
  <c r="N99" i="6" s="1"/>
  <c r="K99" i="6"/>
  <c r="L99" i="6" s="1"/>
  <c r="H99" i="6"/>
  <c r="I99" i="6" s="1"/>
  <c r="AQ98" i="6"/>
  <c r="AR98" i="6" s="1"/>
  <c r="AP98" i="6"/>
  <c r="AO98" i="6"/>
  <c r="AK98" i="6"/>
  <c r="AL98" i="6" s="1"/>
  <c r="AH98" i="6"/>
  <c r="AD98" i="6"/>
  <c r="Z98" i="6"/>
  <c r="AA98" i="6" s="1"/>
  <c r="X98" i="6"/>
  <c r="V98" i="6"/>
  <c r="W98" i="6" s="1"/>
  <c r="O98" i="6"/>
  <c r="P98" i="6" s="1"/>
  <c r="R98" i="6" s="1"/>
  <c r="M98" i="6"/>
  <c r="N98" i="6" s="1"/>
  <c r="K98" i="6"/>
  <c r="L98" i="6" s="1"/>
  <c r="H98" i="6"/>
  <c r="I98" i="6" s="1"/>
  <c r="AQ97" i="6"/>
  <c r="AR97" i="6" s="1"/>
  <c r="AP97" i="6"/>
  <c r="AO97" i="6"/>
  <c r="AK97" i="6"/>
  <c r="AL97" i="6" s="1"/>
  <c r="AH97" i="6"/>
  <c r="AD97" i="6"/>
  <c r="Z97" i="6"/>
  <c r="AA97" i="6" s="1"/>
  <c r="X97" i="6"/>
  <c r="V97" i="6"/>
  <c r="W97" i="6" s="1"/>
  <c r="O97" i="6"/>
  <c r="P97" i="6" s="1"/>
  <c r="R97" i="6" s="1"/>
  <c r="M97" i="6"/>
  <c r="N97" i="6" s="1"/>
  <c r="K97" i="6"/>
  <c r="L97" i="6" s="1"/>
  <c r="H97" i="6"/>
  <c r="I97" i="6" s="1"/>
  <c r="AQ96" i="6"/>
  <c r="AR96" i="6" s="1"/>
  <c r="AP96" i="6"/>
  <c r="AO96" i="6"/>
  <c r="AK96" i="6"/>
  <c r="AL96" i="6" s="1"/>
  <c r="AH96" i="6"/>
  <c r="AD96" i="6"/>
  <c r="Z96" i="6"/>
  <c r="AA96" i="6" s="1"/>
  <c r="X96" i="6"/>
  <c r="V96" i="6"/>
  <c r="W96" i="6" s="1"/>
  <c r="O96" i="6"/>
  <c r="P96" i="6" s="1"/>
  <c r="R96" i="6" s="1"/>
  <c r="M96" i="6"/>
  <c r="N96" i="6" s="1"/>
  <c r="K96" i="6"/>
  <c r="L96" i="6" s="1"/>
  <c r="H96" i="6"/>
  <c r="I96" i="6" s="1"/>
  <c r="AQ95" i="6"/>
  <c r="AR95" i="6" s="1"/>
  <c r="AP95" i="6"/>
  <c r="AO95" i="6"/>
  <c r="AK95" i="6"/>
  <c r="AL95" i="6" s="1"/>
  <c r="AH95" i="6"/>
  <c r="AD95" i="6"/>
  <c r="Z95" i="6"/>
  <c r="AA95" i="6" s="1"/>
  <c r="X95" i="6"/>
  <c r="V95" i="6"/>
  <c r="W95" i="6" s="1"/>
  <c r="O95" i="6"/>
  <c r="P95" i="6" s="1"/>
  <c r="R95" i="6" s="1"/>
  <c r="M95" i="6"/>
  <c r="N95" i="6" s="1"/>
  <c r="K95" i="6"/>
  <c r="L95" i="6" s="1"/>
  <c r="H95" i="6"/>
  <c r="I95" i="6" s="1"/>
  <c r="AQ94" i="6"/>
  <c r="AR94" i="6" s="1"/>
  <c r="AP94" i="6"/>
  <c r="AO94" i="6"/>
  <c r="AK94" i="6"/>
  <c r="AL94" i="6" s="1"/>
  <c r="AH94" i="6"/>
  <c r="AD94" i="6"/>
  <c r="Z94" i="6"/>
  <c r="AA94" i="6" s="1"/>
  <c r="X94" i="6"/>
  <c r="V94" i="6"/>
  <c r="W94" i="6" s="1"/>
  <c r="O94" i="6"/>
  <c r="P94" i="6" s="1"/>
  <c r="R94" i="6" s="1"/>
  <c r="M94" i="6"/>
  <c r="N94" i="6" s="1"/>
  <c r="K94" i="6"/>
  <c r="L94" i="6" s="1"/>
  <c r="H94" i="6"/>
  <c r="I94" i="6" s="1"/>
  <c r="AQ93" i="6"/>
  <c r="AR93" i="6" s="1"/>
  <c r="AP93" i="6"/>
  <c r="AO93" i="6"/>
  <c r="AK93" i="6"/>
  <c r="AL93" i="6" s="1"/>
  <c r="AH93" i="6"/>
  <c r="AD93" i="6"/>
  <c r="Z93" i="6"/>
  <c r="AA93" i="6" s="1"/>
  <c r="X93" i="6"/>
  <c r="V93" i="6"/>
  <c r="W93" i="6" s="1"/>
  <c r="O93" i="6"/>
  <c r="P93" i="6" s="1"/>
  <c r="R93" i="6" s="1"/>
  <c r="M93" i="6"/>
  <c r="N93" i="6" s="1"/>
  <c r="K93" i="6"/>
  <c r="L93" i="6" s="1"/>
  <c r="H93" i="6"/>
  <c r="I93" i="6" s="1"/>
  <c r="AQ92" i="6"/>
  <c r="AR92" i="6" s="1"/>
  <c r="AP92" i="6"/>
  <c r="AO92" i="6"/>
  <c r="AK92" i="6"/>
  <c r="AL92" i="6" s="1"/>
  <c r="AH92" i="6"/>
  <c r="AD92" i="6"/>
  <c r="Z92" i="6"/>
  <c r="AA92" i="6" s="1"/>
  <c r="X92" i="6"/>
  <c r="V92" i="6"/>
  <c r="W92" i="6" s="1"/>
  <c r="O92" i="6"/>
  <c r="P92" i="6" s="1"/>
  <c r="R92" i="6" s="1"/>
  <c r="M92" i="6"/>
  <c r="N92" i="6" s="1"/>
  <c r="K92" i="6"/>
  <c r="L92" i="6" s="1"/>
  <c r="H92" i="6"/>
  <c r="I92" i="6" s="1"/>
  <c r="AQ91" i="6"/>
  <c r="AR91" i="6" s="1"/>
  <c r="AP91" i="6"/>
  <c r="AO91" i="6"/>
  <c r="AK91" i="6"/>
  <c r="AL91" i="6" s="1"/>
  <c r="AH91" i="6"/>
  <c r="AD91" i="6"/>
  <c r="Z91" i="6"/>
  <c r="AA91" i="6" s="1"/>
  <c r="X91" i="6"/>
  <c r="V91" i="6"/>
  <c r="W91" i="6" s="1"/>
  <c r="O91" i="6"/>
  <c r="P91" i="6" s="1"/>
  <c r="R91" i="6" s="1"/>
  <c r="M91" i="6"/>
  <c r="N91" i="6" s="1"/>
  <c r="K91" i="6"/>
  <c r="L91" i="6" s="1"/>
  <c r="H91" i="6"/>
  <c r="I91" i="6" s="1"/>
  <c r="AQ90" i="6"/>
  <c r="AR90" i="6" s="1"/>
  <c r="AP90" i="6"/>
  <c r="AO90" i="6"/>
  <c r="AK90" i="6"/>
  <c r="AL90" i="6" s="1"/>
  <c r="AH90" i="6"/>
  <c r="AD90" i="6"/>
  <c r="Z90" i="6"/>
  <c r="AA90" i="6" s="1"/>
  <c r="X90" i="6"/>
  <c r="V90" i="6"/>
  <c r="W90" i="6" s="1"/>
  <c r="O90" i="6"/>
  <c r="P90" i="6" s="1"/>
  <c r="R90" i="6" s="1"/>
  <c r="M90" i="6"/>
  <c r="N90" i="6" s="1"/>
  <c r="K90" i="6"/>
  <c r="L90" i="6" s="1"/>
  <c r="H90" i="6"/>
  <c r="I90" i="6" s="1"/>
  <c r="AQ89" i="6"/>
  <c r="AR89" i="6" s="1"/>
  <c r="AP89" i="6"/>
  <c r="AO89" i="6"/>
  <c r="AK89" i="6"/>
  <c r="AL89" i="6" s="1"/>
  <c r="AH89" i="6"/>
  <c r="AD89" i="6"/>
  <c r="Z89" i="6"/>
  <c r="AA89" i="6" s="1"/>
  <c r="X89" i="6"/>
  <c r="V89" i="6"/>
  <c r="W89" i="6" s="1"/>
  <c r="O89" i="6"/>
  <c r="P89" i="6" s="1"/>
  <c r="R89" i="6" s="1"/>
  <c r="M89" i="6"/>
  <c r="N89" i="6" s="1"/>
  <c r="K89" i="6"/>
  <c r="L89" i="6" s="1"/>
  <c r="H89" i="6"/>
  <c r="I89" i="6" s="1"/>
  <c r="AQ88" i="6"/>
  <c r="AR88" i="6" s="1"/>
  <c r="AP88" i="6"/>
  <c r="AO88" i="6"/>
  <c r="AK88" i="6"/>
  <c r="AL88" i="6" s="1"/>
  <c r="AH88" i="6"/>
  <c r="AD88" i="6"/>
  <c r="Z88" i="6"/>
  <c r="AA88" i="6" s="1"/>
  <c r="X88" i="6"/>
  <c r="V88" i="6"/>
  <c r="W88" i="6" s="1"/>
  <c r="O88" i="6"/>
  <c r="P88" i="6" s="1"/>
  <c r="R88" i="6" s="1"/>
  <c r="M88" i="6"/>
  <c r="N88" i="6" s="1"/>
  <c r="K88" i="6"/>
  <c r="L88" i="6" s="1"/>
  <c r="H88" i="6"/>
  <c r="I88" i="6" s="1"/>
  <c r="AQ87" i="6"/>
  <c r="AR87" i="6" s="1"/>
  <c r="AP87" i="6"/>
  <c r="AO87" i="6"/>
  <c r="AK87" i="6"/>
  <c r="AL87" i="6" s="1"/>
  <c r="AH87" i="6"/>
  <c r="AD87" i="6"/>
  <c r="Z87" i="6"/>
  <c r="AA87" i="6" s="1"/>
  <c r="X87" i="6"/>
  <c r="V87" i="6"/>
  <c r="W87" i="6" s="1"/>
  <c r="O87" i="6"/>
  <c r="P87" i="6" s="1"/>
  <c r="R87" i="6" s="1"/>
  <c r="M87" i="6"/>
  <c r="N87" i="6" s="1"/>
  <c r="K87" i="6"/>
  <c r="L87" i="6" s="1"/>
  <c r="H87" i="6"/>
  <c r="I87" i="6" s="1"/>
  <c r="AQ86" i="6"/>
  <c r="AR86" i="6" s="1"/>
  <c r="AP86" i="6"/>
  <c r="AO86" i="6"/>
  <c r="AK86" i="6"/>
  <c r="AL86" i="6" s="1"/>
  <c r="AH86" i="6"/>
  <c r="AD86" i="6"/>
  <c r="Z86" i="6"/>
  <c r="AA86" i="6" s="1"/>
  <c r="X86" i="6"/>
  <c r="V86" i="6"/>
  <c r="W86" i="6" s="1"/>
  <c r="O86" i="6"/>
  <c r="P86" i="6" s="1"/>
  <c r="R86" i="6" s="1"/>
  <c r="M86" i="6"/>
  <c r="N86" i="6" s="1"/>
  <c r="K86" i="6"/>
  <c r="L86" i="6" s="1"/>
  <c r="H86" i="6"/>
  <c r="I86" i="6" s="1"/>
  <c r="AQ85" i="6"/>
  <c r="AR85" i="6" s="1"/>
  <c r="AP85" i="6"/>
  <c r="AO85" i="6"/>
  <c r="AK85" i="6"/>
  <c r="AL85" i="6" s="1"/>
  <c r="AH85" i="6"/>
  <c r="AD85" i="6"/>
  <c r="X85" i="6"/>
  <c r="Z85" i="6" s="1"/>
  <c r="V85" i="6"/>
  <c r="W85" i="6" s="1"/>
  <c r="O85" i="6"/>
  <c r="P85" i="6" s="1"/>
  <c r="R85" i="6" s="1"/>
  <c r="M85" i="6"/>
  <c r="N85" i="6" s="1"/>
  <c r="K85" i="6"/>
  <c r="L85" i="6" s="1"/>
  <c r="H85" i="6"/>
  <c r="I85" i="6" s="1"/>
  <c r="AQ84" i="6"/>
  <c r="AR84" i="6" s="1"/>
  <c r="AP84" i="6"/>
  <c r="AO84" i="6"/>
  <c r="AK84" i="6"/>
  <c r="AL84" i="6" s="1"/>
  <c r="AH84" i="6"/>
  <c r="AD84" i="6"/>
  <c r="X84" i="6"/>
  <c r="Z84" i="6" s="1"/>
  <c r="V84" i="6"/>
  <c r="W84" i="6" s="1"/>
  <c r="O84" i="6"/>
  <c r="P84" i="6" s="1"/>
  <c r="R84" i="6" s="1"/>
  <c r="M84" i="6"/>
  <c r="N84" i="6" s="1"/>
  <c r="K84" i="6"/>
  <c r="L84" i="6" s="1"/>
  <c r="H84" i="6"/>
  <c r="I84" i="6" s="1"/>
  <c r="AQ83" i="6"/>
  <c r="AR83" i="6" s="1"/>
  <c r="AP83" i="6"/>
  <c r="AO83" i="6"/>
  <c r="AK83" i="6"/>
  <c r="AL83" i="6" s="1"/>
  <c r="AH83" i="6"/>
  <c r="AD83" i="6"/>
  <c r="X83" i="6"/>
  <c r="Z83" i="6" s="1"/>
  <c r="V83" i="6"/>
  <c r="W83" i="6" s="1"/>
  <c r="O83" i="6"/>
  <c r="P83" i="6" s="1"/>
  <c r="R83" i="6" s="1"/>
  <c r="M83" i="6"/>
  <c r="N83" i="6" s="1"/>
  <c r="K83" i="6"/>
  <c r="L83" i="6" s="1"/>
  <c r="H83" i="6"/>
  <c r="I83" i="6" s="1"/>
  <c r="AQ82" i="6"/>
  <c r="AR82" i="6" s="1"/>
  <c r="AP82" i="6"/>
  <c r="AO82" i="6"/>
  <c r="AK82" i="6"/>
  <c r="AL82" i="6" s="1"/>
  <c r="AH82" i="6"/>
  <c r="AD82" i="6"/>
  <c r="X82" i="6"/>
  <c r="Z82" i="6" s="1"/>
  <c r="V82" i="6"/>
  <c r="W82" i="6" s="1"/>
  <c r="O82" i="6"/>
  <c r="P82" i="6" s="1"/>
  <c r="R82" i="6" s="1"/>
  <c r="M82" i="6"/>
  <c r="N82" i="6" s="1"/>
  <c r="K82" i="6"/>
  <c r="L82" i="6" s="1"/>
  <c r="H82" i="6"/>
  <c r="I82" i="6" s="1"/>
  <c r="AQ81" i="6"/>
  <c r="AR81" i="6" s="1"/>
  <c r="AP81" i="6"/>
  <c r="AO81" i="6"/>
  <c r="AK81" i="6"/>
  <c r="AL81" i="6" s="1"/>
  <c r="AH81" i="6"/>
  <c r="AD81" i="6"/>
  <c r="X81" i="6"/>
  <c r="Z81" i="6" s="1"/>
  <c r="V81" i="6"/>
  <c r="W81" i="6" s="1"/>
  <c r="O81" i="6"/>
  <c r="P81" i="6" s="1"/>
  <c r="R81" i="6" s="1"/>
  <c r="M81" i="6"/>
  <c r="N81" i="6" s="1"/>
  <c r="K81" i="6"/>
  <c r="L81" i="6" s="1"/>
  <c r="H81" i="6"/>
  <c r="I81" i="6" s="1"/>
  <c r="AQ80" i="6"/>
  <c r="AR80" i="6" s="1"/>
  <c r="AP80" i="6"/>
  <c r="AO80" i="6"/>
  <c r="AK80" i="6"/>
  <c r="AL80" i="6" s="1"/>
  <c r="AH80" i="6"/>
  <c r="AD80" i="6"/>
  <c r="X80" i="6"/>
  <c r="Z80" i="6" s="1"/>
  <c r="V80" i="6"/>
  <c r="W80" i="6" s="1"/>
  <c r="O80" i="6"/>
  <c r="P80" i="6" s="1"/>
  <c r="R80" i="6" s="1"/>
  <c r="M80" i="6"/>
  <c r="N80" i="6" s="1"/>
  <c r="K80" i="6"/>
  <c r="L80" i="6" s="1"/>
  <c r="H80" i="6"/>
  <c r="I80" i="6" s="1"/>
  <c r="AQ79" i="6"/>
  <c r="AR79" i="6" s="1"/>
  <c r="AP79" i="6"/>
  <c r="AO79" i="6"/>
  <c r="AK79" i="6"/>
  <c r="AL79" i="6" s="1"/>
  <c r="AH79" i="6"/>
  <c r="AD79" i="6"/>
  <c r="X79" i="6"/>
  <c r="Z79" i="6" s="1"/>
  <c r="V79" i="6"/>
  <c r="W79" i="6" s="1"/>
  <c r="O79" i="6"/>
  <c r="P79" i="6" s="1"/>
  <c r="R79" i="6" s="1"/>
  <c r="M79" i="6"/>
  <c r="N79" i="6" s="1"/>
  <c r="K79" i="6"/>
  <c r="L79" i="6" s="1"/>
  <c r="H79" i="6"/>
  <c r="I79" i="6" s="1"/>
  <c r="AQ78" i="6"/>
  <c r="AR78" i="6" s="1"/>
  <c r="AP78" i="6"/>
  <c r="AO78" i="6"/>
  <c r="AK78" i="6"/>
  <c r="AL78" i="6" s="1"/>
  <c r="AH78" i="6"/>
  <c r="AD78" i="6"/>
  <c r="X78" i="6"/>
  <c r="Z78" i="6" s="1"/>
  <c r="V78" i="6"/>
  <c r="W78" i="6" s="1"/>
  <c r="O78" i="6"/>
  <c r="P78" i="6" s="1"/>
  <c r="R78" i="6" s="1"/>
  <c r="M78" i="6"/>
  <c r="N78" i="6" s="1"/>
  <c r="K78" i="6"/>
  <c r="L78" i="6" s="1"/>
  <c r="H78" i="6"/>
  <c r="I78" i="6" s="1"/>
  <c r="AQ77" i="6"/>
  <c r="AR77" i="6" s="1"/>
  <c r="AP77" i="6"/>
  <c r="AO77" i="6"/>
  <c r="AK77" i="6"/>
  <c r="AL77" i="6" s="1"/>
  <c r="AH77" i="6"/>
  <c r="AD77" i="6"/>
  <c r="X77" i="6"/>
  <c r="Z77" i="6" s="1"/>
  <c r="V77" i="6"/>
  <c r="W77" i="6" s="1"/>
  <c r="O77" i="6"/>
  <c r="P77" i="6" s="1"/>
  <c r="R77" i="6" s="1"/>
  <c r="M77" i="6"/>
  <c r="N77" i="6" s="1"/>
  <c r="K77" i="6"/>
  <c r="L77" i="6" s="1"/>
  <c r="H77" i="6"/>
  <c r="I77" i="6" s="1"/>
  <c r="AQ76" i="6"/>
  <c r="AR76" i="6" s="1"/>
  <c r="AP76" i="6"/>
  <c r="AO76" i="6"/>
  <c r="AK76" i="6"/>
  <c r="AL76" i="6" s="1"/>
  <c r="AH76" i="6"/>
  <c r="AD76" i="6"/>
  <c r="X76" i="6"/>
  <c r="Z76" i="6" s="1"/>
  <c r="V76" i="6"/>
  <c r="W76" i="6" s="1"/>
  <c r="O76" i="6"/>
  <c r="P76" i="6" s="1"/>
  <c r="R76" i="6" s="1"/>
  <c r="M76" i="6"/>
  <c r="N76" i="6" s="1"/>
  <c r="K76" i="6"/>
  <c r="L76" i="6" s="1"/>
  <c r="H76" i="6"/>
  <c r="I76" i="6" s="1"/>
  <c r="AQ75" i="6"/>
  <c r="AR75" i="6" s="1"/>
  <c r="AP75" i="6"/>
  <c r="AO75" i="6"/>
  <c r="AK75" i="6"/>
  <c r="AL75" i="6" s="1"/>
  <c r="AH75" i="6"/>
  <c r="AD75" i="6"/>
  <c r="X75" i="6"/>
  <c r="Z75" i="6" s="1"/>
  <c r="V75" i="6"/>
  <c r="W75" i="6" s="1"/>
  <c r="O75" i="6"/>
  <c r="P75" i="6" s="1"/>
  <c r="R75" i="6" s="1"/>
  <c r="M75" i="6"/>
  <c r="N75" i="6" s="1"/>
  <c r="K75" i="6"/>
  <c r="L75" i="6" s="1"/>
  <c r="H75" i="6"/>
  <c r="I75" i="6" s="1"/>
  <c r="AQ74" i="6"/>
  <c r="AR74" i="6" s="1"/>
  <c r="AP74" i="6"/>
  <c r="AO74" i="6"/>
  <c r="AK74" i="6"/>
  <c r="AL74" i="6" s="1"/>
  <c r="AH74" i="6"/>
  <c r="AD74" i="6"/>
  <c r="X74" i="6"/>
  <c r="Z74" i="6" s="1"/>
  <c r="V74" i="6"/>
  <c r="W74" i="6" s="1"/>
  <c r="O74" i="6"/>
  <c r="P74" i="6" s="1"/>
  <c r="R74" i="6" s="1"/>
  <c r="M74" i="6"/>
  <c r="N74" i="6" s="1"/>
  <c r="K74" i="6"/>
  <c r="L74" i="6" s="1"/>
  <c r="H74" i="6"/>
  <c r="I74" i="6" s="1"/>
  <c r="AQ73" i="6"/>
  <c r="AR73" i="6" s="1"/>
  <c r="AP73" i="6"/>
  <c r="AO73" i="6"/>
  <c r="AK73" i="6"/>
  <c r="AL73" i="6" s="1"/>
  <c r="AH73" i="6"/>
  <c r="AD73" i="6"/>
  <c r="X73" i="6"/>
  <c r="Z73" i="6" s="1"/>
  <c r="V73" i="6"/>
  <c r="W73" i="6" s="1"/>
  <c r="O73" i="6"/>
  <c r="P73" i="6" s="1"/>
  <c r="R73" i="6" s="1"/>
  <c r="M73" i="6"/>
  <c r="N73" i="6" s="1"/>
  <c r="K73" i="6"/>
  <c r="L73" i="6" s="1"/>
  <c r="H73" i="6"/>
  <c r="I73" i="6" s="1"/>
  <c r="AQ72" i="6"/>
  <c r="AR72" i="6" s="1"/>
  <c r="AP72" i="6"/>
  <c r="AO72" i="6"/>
  <c r="AK72" i="6"/>
  <c r="AL72" i="6" s="1"/>
  <c r="AH72" i="6"/>
  <c r="AD72" i="6"/>
  <c r="X72" i="6"/>
  <c r="Z72" i="6" s="1"/>
  <c r="V72" i="6"/>
  <c r="W72" i="6" s="1"/>
  <c r="O72" i="6"/>
  <c r="P72" i="6" s="1"/>
  <c r="R72" i="6" s="1"/>
  <c r="M72" i="6"/>
  <c r="N72" i="6" s="1"/>
  <c r="K72" i="6"/>
  <c r="L72" i="6" s="1"/>
  <c r="H72" i="6"/>
  <c r="I72" i="6" s="1"/>
  <c r="AQ71" i="6"/>
  <c r="AR71" i="6" s="1"/>
  <c r="AP71" i="6"/>
  <c r="AO71" i="6"/>
  <c r="AK71" i="6"/>
  <c r="AL71" i="6" s="1"/>
  <c r="AH71" i="6"/>
  <c r="AD71" i="6"/>
  <c r="X71" i="6"/>
  <c r="Z71" i="6" s="1"/>
  <c r="V71" i="6"/>
  <c r="W71" i="6" s="1"/>
  <c r="O71" i="6"/>
  <c r="P71" i="6" s="1"/>
  <c r="R71" i="6" s="1"/>
  <c r="M71" i="6"/>
  <c r="N71" i="6" s="1"/>
  <c r="K71" i="6"/>
  <c r="L71" i="6" s="1"/>
  <c r="H71" i="6"/>
  <c r="I71" i="6" s="1"/>
  <c r="AQ70" i="6"/>
  <c r="AR70" i="6" s="1"/>
  <c r="AP70" i="6"/>
  <c r="AO70" i="6"/>
  <c r="AK70" i="6"/>
  <c r="AL70" i="6" s="1"/>
  <c r="AH70" i="6"/>
  <c r="AD70" i="6"/>
  <c r="X70" i="6"/>
  <c r="Z70" i="6" s="1"/>
  <c r="V70" i="6"/>
  <c r="W70" i="6" s="1"/>
  <c r="O70" i="6"/>
  <c r="P70" i="6" s="1"/>
  <c r="R70" i="6" s="1"/>
  <c r="M70" i="6"/>
  <c r="N70" i="6" s="1"/>
  <c r="K70" i="6"/>
  <c r="L70" i="6" s="1"/>
  <c r="H70" i="6"/>
  <c r="I70" i="6" s="1"/>
  <c r="AQ69" i="6"/>
  <c r="AR69" i="6" s="1"/>
  <c r="AP69" i="6"/>
  <c r="AO69" i="6"/>
  <c r="AK69" i="6"/>
  <c r="AL69" i="6" s="1"/>
  <c r="AH69" i="6"/>
  <c r="AD69" i="6"/>
  <c r="X69" i="6"/>
  <c r="Z69" i="6" s="1"/>
  <c r="V69" i="6"/>
  <c r="W69" i="6" s="1"/>
  <c r="O69" i="6"/>
  <c r="P69" i="6" s="1"/>
  <c r="R69" i="6" s="1"/>
  <c r="M69" i="6"/>
  <c r="N69" i="6" s="1"/>
  <c r="K69" i="6"/>
  <c r="L69" i="6" s="1"/>
  <c r="H69" i="6"/>
  <c r="I69" i="6" s="1"/>
  <c r="AQ68" i="6"/>
  <c r="AR68" i="6" s="1"/>
  <c r="AP68" i="6"/>
  <c r="AO68" i="6"/>
  <c r="AK68" i="6"/>
  <c r="AL68" i="6" s="1"/>
  <c r="AH68" i="6"/>
  <c r="AD68" i="6"/>
  <c r="X68" i="6"/>
  <c r="Z68" i="6" s="1"/>
  <c r="V68" i="6"/>
  <c r="W68" i="6" s="1"/>
  <c r="O68" i="6"/>
  <c r="P68" i="6" s="1"/>
  <c r="R68" i="6" s="1"/>
  <c r="M68" i="6"/>
  <c r="N68" i="6" s="1"/>
  <c r="K68" i="6"/>
  <c r="L68" i="6" s="1"/>
  <c r="H68" i="6"/>
  <c r="I68" i="6" s="1"/>
  <c r="AQ67" i="6"/>
  <c r="AR67" i="6" s="1"/>
  <c r="AP67" i="6"/>
  <c r="AO67" i="6"/>
  <c r="AK67" i="6"/>
  <c r="AL67" i="6" s="1"/>
  <c r="AH67" i="6"/>
  <c r="AD67" i="6"/>
  <c r="X67" i="6"/>
  <c r="Z67" i="6" s="1"/>
  <c r="V67" i="6"/>
  <c r="W67" i="6" s="1"/>
  <c r="O67" i="6"/>
  <c r="P67" i="6" s="1"/>
  <c r="R67" i="6" s="1"/>
  <c r="M67" i="6"/>
  <c r="N67" i="6" s="1"/>
  <c r="K67" i="6"/>
  <c r="L67" i="6" s="1"/>
  <c r="H67" i="6"/>
  <c r="I67" i="6" s="1"/>
  <c r="AQ66" i="6"/>
  <c r="AR66" i="6" s="1"/>
  <c r="AP66" i="6"/>
  <c r="AO66" i="6"/>
  <c r="AK66" i="6"/>
  <c r="AL66" i="6" s="1"/>
  <c r="AH66" i="6"/>
  <c r="AD66" i="6"/>
  <c r="X66" i="6"/>
  <c r="Z66" i="6" s="1"/>
  <c r="V66" i="6"/>
  <c r="W66" i="6" s="1"/>
  <c r="O66" i="6"/>
  <c r="P66" i="6" s="1"/>
  <c r="R66" i="6" s="1"/>
  <c r="M66" i="6"/>
  <c r="N66" i="6" s="1"/>
  <c r="K66" i="6"/>
  <c r="L66" i="6" s="1"/>
  <c r="H66" i="6"/>
  <c r="I66" i="6" s="1"/>
  <c r="AQ65" i="6"/>
  <c r="AR65" i="6" s="1"/>
  <c r="AP65" i="6"/>
  <c r="AO65" i="6"/>
  <c r="AK65" i="6"/>
  <c r="AL65" i="6" s="1"/>
  <c r="AH65" i="6"/>
  <c r="AD65" i="6"/>
  <c r="X65" i="6"/>
  <c r="Z65" i="6" s="1"/>
  <c r="V65" i="6"/>
  <c r="W65" i="6" s="1"/>
  <c r="O65" i="6"/>
  <c r="P65" i="6" s="1"/>
  <c r="R65" i="6" s="1"/>
  <c r="M65" i="6"/>
  <c r="N65" i="6" s="1"/>
  <c r="K65" i="6"/>
  <c r="L65" i="6" s="1"/>
  <c r="H65" i="6"/>
  <c r="I65" i="6" s="1"/>
  <c r="AQ64" i="6"/>
  <c r="AR64" i="6" s="1"/>
  <c r="AP64" i="6"/>
  <c r="AO64" i="6"/>
  <c r="AK64" i="6"/>
  <c r="AL64" i="6" s="1"/>
  <c r="AH64" i="6"/>
  <c r="AD64" i="6"/>
  <c r="X64" i="6"/>
  <c r="Z64" i="6" s="1"/>
  <c r="V64" i="6"/>
  <c r="W64" i="6" s="1"/>
  <c r="O64" i="6"/>
  <c r="P64" i="6" s="1"/>
  <c r="R64" i="6" s="1"/>
  <c r="M64" i="6"/>
  <c r="N64" i="6" s="1"/>
  <c r="K64" i="6"/>
  <c r="L64" i="6" s="1"/>
  <c r="H64" i="6"/>
  <c r="I64" i="6" s="1"/>
  <c r="AQ63" i="6"/>
  <c r="AR63" i="6" s="1"/>
  <c r="AP63" i="6"/>
  <c r="AO63" i="6"/>
  <c r="AK63" i="6"/>
  <c r="AL63" i="6" s="1"/>
  <c r="AH63" i="6"/>
  <c r="AD63" i="6"/>
  <c r="X63" i="6"/>
  <c r="Z63" i="6" s="1"/>
  <c r="V63" i="6"/>
  <c r="W63" i="6" s="1"/>
  <c r="O63" i="6"/>
  <c r="P63" i="6" s="1"/>
  <c r="R63" i="6" s="1"/>
  <c r="M63" i="6"/>
  <c r="N63" i="6" s="1"/>
  <c r="K63" i="6"/>
  <c r="L63" i="6" s="1"/>
  <c r="H63" i="6"/>
  <c r="I63" i="6" s="1"/>
  <c r="AQ62" i="6"/>
  <c r="AR62" i="6" s="1"/>
  <c r="AP62" i="6"/>
  <c r="AO62" i="6"/>
  <c r="AK62" i="6"/>
  <c r="AL62" i="6" s="1"/>
  <c r="AH62" i="6"/>
  <c r="AD62" i="6"/>
  <c r="X62" i="6"/>
  <c r="Z62" i="6" s="1"/>
  <c r="V62" i="6"/>
  <c r="W62" i="6" s="1"/>
  <c r="O62" i="6"/>
  <c r="P62" i="6" s="1"/>
  <c r="R62" i="6" s="1"/>
  <c r="M62" i="6"/>
  <c r="N62" i="6" s="1"/>
  <c r="K62" i="6"/>
  <c r="L62" i="6" s="1"/>
  <c r="H62" i="6"/>
  <c r="I62" i="6" s="1"/>
  <c r="AQ61" i="6"/>
  <c r="AR61" i="6" s="1"/>
  <c r="AP61" i="6"/>
  <c r="AO61" i="6"/>
  <c r="AK61" i="6"/>
  <c r="AL61" i="6" s="1"/>
  <c r="AH61" i="6"/>
  <c r="AD61" i="6"/>
  <c r="X61" i="6"/>
  <c r="Z61" i="6" s="1"/>
  <c r="V61" i="6"/>
  <c r="W61" i="6" s="1"/>
  <c r="O61" i="6"/>
  <c r="P61" i="6" s="1"/>
  <c r="R61" i="6" s="1"/>
  <c r="M61" i="6"/>
  <c r="N61" i="6" s="1"/>
  <c r="K61" i="6"/>
  <c r="L61" i="6" s="1"/>
  <c r="H61" i="6"/>
  <c r="I61" i="6" s="1"/>
  <c r="AQ60" i="6"/>
  <c r="AR60" i="6" s="1"/>
  <c r="AP60" i="6"/>
  <c r="AO60" i="6"/>
  <c r="AK60" i="6"/>
  <c r="AL60" i="6" s="1"/>
  <c r="AH60" i="6"/>
  <c r="AD60" i="6"/>
  <c r="X60" i="6"/>
  <c r="Z60" i="6" s="1"/>
  <c r="V60" i="6"/>
  <c r="W60" i="6" s="1"/>
  <c r="O60" i="6"/>
  <c r="P60" i="6" s="1"/>
  <c r="R60" i="6" s="1"/>
  <c r="M60" i="6"/>
  <c r="N60" i="6" s="1"/>
  <c r="K60" i="6"/>
  <c r="L60" i="6" s="1"/>
  <c r="H60" i="6"/>
  <c r="I60" i="6" s="1"/>
  <c r="AQ59" i="6"/>
  <c r="AR59" i="6" s="1"/>
  <c r="AP59" i="6"/>
  <c r="AO59" i="6"/>
  <c r="AK59" i="6"/>
  <c r="AL59" i="6" s="1"/>
  <c r="AH59" i="6"/>
  <c r="AD59" i="6"/>
  <c r="X59" i="6"/>
  <c r="Z59" i="6" s="1"/>
  <c r="V59" i="6"/>
  <c r="W59" i="6" s="1"/>
  <c r="O59" i="6"/>
  <c r="P59" i="6" s="1"/>
  <c r="R59" i="6" s="1"/>
  <c r="M59" i="6"/>
  <c r="N59" i="6" s="1"/>
  <c r="K59" i="6"/>
  <c r="L59" i="6" s="1"/>
  <c r="H59" i="6"/>
  <c r="I59" i="6" s="1"/>
  <c r="AQ58" i="6"/>
  <c r="AR58" i="6" s="1"/>
  <c r="AP58" i="6"/>
  <c r="AO58" i="6"/>
  <c r="AK58" i="6"/>
  <c r="AL58" i="6" s="1"/>
  <c r="AH58" i="6"/>
  <c r="AD58" i="6"/>
  <c r="X58" i="6"/>
  <c r="Z58" i="6" s="1"/>
  <c r="V58" i="6"/>
  <c r="W58" i="6" s="1"/>
  <c r="O58" i="6"/>
  <c r="P58" i="6" s="1"/>
  <c r="R58" i="6" s="1"/>
  <c r="M58" i="6"/>
  <c r="N58" i="6" s="1"/>
  <c r="K58" i="6"/>
  <c r="L58" i="6" s="1"/>
  <c r="H58" i="6"/>
  <c r="I58" i="6" s="1"/>
  <c r="AQ57" i="6"/>
  <c r="AR57" i="6" s="1"/>
  <c r="AP57" i="6"/>
  <c r="AO57" i="6"/>
  <c r="AK57" i="6"/>
  <c r="AL57" i="6" s="1"/>
  <c r="AH57" i="6"/>
  <c r="AD57" i="6"/>
  <c r="X57" i="6"/>
  <c r="Z57" i="6" s="1"/>
  <c r="V57" i="6"/>
  <c r="W57" i="6" s="1"/>
  <c r="O57" i="6"/>
  <c r="P57" i="6" s="1"/>
  <c r="R57" i="6" s="1"/>
  <c r="M57" i="6"/>
  <c r="N57" i="6" s="1"/>
  <c r="K57" i="6"/>
  <c r="L57" i="6" s="1"/>
  <c r="H57" i="6"/>
  <c r="I57" i="6" s="1"/>
  <c r="AQ56" i="6"/>
  <c r="AR56" i="6" s="1"/>
  <c r="AP56" i="6"/>
  <c r="AO56" i="6"/>
  <c r="AK56" i="6"/>
  <c r="AL56" i="6" s="1"/>
  <c r="AH56" i="6"/>
  <c r="AD56" i="6"/>
  <c r="Z56" i="6"/>
  <c r="X56" i="6"/>
  <c r="V56" i="6"/>
  <c r="W56" i="6" s="1"/>
  <c r="O56" i="6"/>
  <c r="P56" i="6" s="1"/>
  <c r="R56" i="6" s="1"/>
  <c r="M56" i="6"/>
  <c r="N56" i="6" s="1"/>
  <c r="K56" i="6"/>
  <c r="L56" i="6" s="1"/>
  <c r="H56" i="6"/>
  <c r="I56" i="6" s="1"/>
  <c r="AQ55" i="6"/>
  <c r="AR55" i="6" s="1"/>
  <c r="AP55" i="6"/>
  <c r="AO55" i="6"/>
  <c r="AK55" i="6"/>
  <c r="AL55" i="6" s="1"/>
  <c r="AH55" i="6"/>
  <c r="AD55" i="6"/>
  <c r="Z55" i="6"/>
  <c r="AA55" i="6" s="1"/>
  <c r="X55" i="6"/>
  <c r="V55" i="6"/>
  <c r="W55" i="6" s="1"/>
  <c r="AB55" i="6" s="1"/>
  <c r="O55" i="6"/>
  <c r="P55" i="6" s="1"/>
  <c r="R55" i="6" s="1"/>
  <c r="M55" i="6"/>
  <c r="N55" i="6" s="1"/>
  <c r="K55" i="6"/>
  <c r="L55" i="6" s="1"/>
  <c r="H55" i="6"/>
  <c r="I55" i="6" s="1"/>
  <c r="AQ54" i="6"/>
  <c r="AR54" i="6" s="1"/>
  <c r="AP54" i="6"/>
  <c r="AO54" i="6"/>
  <c r="AK54" i="6"/>
  <c r="AL54" i="6" s="1"/>
  <c r="AH54" i="6"/>
  <c r="AD54" i="6"/>
  <c r="Z54" i="6"/>
  <c r="AA54" i="6" s="1"/>
  <c r="X54" i="6"/>
  <c r="V54" i="6"/>
  <c r="W54" i="6" s="1"/>
  <c r="AB54" i="6" s="1"/>
  <c r="O54" i="6"/>
  <c r="P54" i="6" s="1"/>
  <c r="R54" i="6" s="1"/>
  <c r="M54" i="6"/>
  <c r="N54" i="6" s="1"/>
  <c r="K54" i="6"/>
  <c r="L54" i="6" s="1"/>
  <c r="H54" i="6"/>
  <c r="I54" i="6" s="1"/>
  <c r="AQ53" i="6"/>
  <c r="AR53" i="6" s="1"/>
  <c r="AP53" i="6"/>
  <c r="AO53" i="6"/>
  <c r="AK53" i="6"/>
  <c r="AL53" i="6" s="1"/>
  <c r="AH53" i="6"/>
  <c r="AD53" i="6"/>
  <c r="Z53" i="6"/>
  <c r="AA53" i="6" s="1"/>
  <c r="X53" i="6"/>
  <c r="V53" i="6"/>
  <c r="W53" i="6" s="1"/>
  <c r="AB53" i="6" s="1"/>
  <c r="O53" i="6"/>
  <c r="P53" i="6" s="1"/>
  <c r="R53" i="6" s="1"/>
  <c r="M53" i="6"/>
  <c r="N53" i="6" s="1"/>
  <c r="K53" i="6"/>
  <c r="L53" i="6" s="1"/>
  <c r="H53" i="6"/>
  <c r="I53" i="6" s="1"/>
  <c r="AQ52" i="6"/>
  <c r="AR52" i="6" s="1"/>
  <c r="AP52" i="6"/>
  <c r="AO52" i="6"/>
  <c r="AK52" i="6"/>
  <c r="AL52" i="6" s="1"/>
  <c r="AH52" i="6"/>
  <c r="AD52" i="6"/>
  <c r="Z52" i="6"/>
  <c r="AA52" i="6" s="1"/>
  <c r="X52" i="6"/>
  <c r="V52" i="6"/>
  <c r="W52" i="6" s="1"/>
  <c r="AB52" i="6" s="1"/>
  <c r="O52" i="6"/>
  <c r="P52" i="6" s="1"/>
  <c r="R52" i="6" s="1"/>
  <c r="M52" i="6"/>
  <c r="N52" i="6" s="1"/>
  <c r="K52" i="6"/>
  <c r="L52" i="6" s="1"/>
  <c r="H52" i="6"/>
  <c r="I52" i="6" s="1"/>
  <c r="AQ51" i="6"/>
  <c r="AR51" i="6" s="1"/>
  <c r="AP51" i="6"/>
  <c r="AO51" i="6"/>
  <c r="AK51" i="6"/>
  <c r="AL51" i="6" s="1"/>
  <c r="AH51" i="6"/>
  <c r="AD51" i="6"/>
  <c r="Z51" i="6"/>
  <c r="AA51" i="6" s="1"/>
  <c r="X51" i="6"/>
  <c r="V51" i="6"/>
  <c r="W51" i="6" s="1"/>
  <c r="AB51" i="6" s="1"/>
  <c r="O51" i="6"/>
  <c r="P51" i="6" s="1"/>
  <c r="R51" i="6" s="1"/>
  <c r="M51" i="6"/>
  <c r="N51" i="6" s="1"/>
  <c r="K51" i="6"/>
  <c r="L51" i="6" s="1"/>
  <c r="H51" i="6"/>
  <c r="I51" i="6" s="1"/>
  <c r="AQ50" i="6"/>
  <c r="AR50" i="6" s="1"/>
  <c r="AP50" i="6"/>
  <c r="AO50" i="6"/>
  <c r="AK50" i="6"/>
  <c r="AL50" i="6" s="1"/>
  <c r="AH50" i="6"/>
  <c r="AD50" i="6"/>
  <c r="Z50" i="6"/>
  <c r="AA50" i="6" s="1"/>
  <c r="X50" i="6"/>
  <c r="V50" i="6"/>
  <c r="W50" i="6" s="1"/>
  <c r="AB50" i="6" s="1"/>
  <c r="O50" i="6"/>
  <c r="P50" i="6" s="1"/>
  <c r="R50" i="6" s="1"/>
  <c r="M50" i="6"/>
  <c r="N50" i="6" s="1"/>
  <c r="K50" i="6"/>
  <c r="L50" i="6" s="1"/>
  <c r="H50" i="6"/>
  <c r="I50" i="6" s="1"/>
  <c r="AQ49" i="6"/>
  <c r="AR49" i="6" s="1"/>
  <c r="AP49" i="6"/>
  <c r="AO49" i="6"/>
  <c r="AK49" i="6"/>
  <c r="AL49" i="6" s="1"/>
  <c r="AH49" i="6"/>
  <c r="AD49" i="6"/>
  <c r="Z49" i="6"/>
  <c r="AA49" i="6" s="1"/>
  <c r="X49" i="6"/>
  <c r="V49" i="6"/>
  <c r="W49" i="6" s="1"/>
  <c r="AB49" i="6" s="1"/>
  <c r="O49" i="6"/>
  <c r="P49" i="6" s="1"/>
  <c r="R49" i="6" s="1"/>
  <c r="M49" i="6"/>
  <c r="N49" i="6" s="1"/>
  <c r="K49" i="6"/>
  <c r="L49" i="6" s="1"/>
  <c r="H49" i="6"/>
  <c r="I49" i="6" s="1"/>
  <c r="AQ48" i="6"/>
  <c r="AR48" i="6" s="1"/>
  <c r="AP48" i="6"/>
  <c r="AO48" i="6"/>
  <c r="AK48" i="6"/>
  <c r="AL48" i="6" s="1"/>
  <c r="AH48" i="6"/>
  <c r="AD48" i="6"/>
  <c r="Z48" i="6"/>
  <c r="AA48" i="6" s="1"/>
  <c r="X48" i="6"/>
  <c r="V48" i="6"/>
  <c r="W48" i="6" s="1"/>
  <c r="AB48" i="6" s="1"/>
  <c r="O48" i="6"/>
  <c r="P48" i="6" s="1"/>
  <c r="R48" i="6" s="1"/>
  <c r="M48" i="6"/>
  <c r="N48" i="6" s="1"/>
  <c r="K48" i="6"/>
  <c r="L48" i="6" s="1"/>
  <c r="H48" i="6"/>
  <c r="I48" i="6" s="1"/>
  <c r="AQ47" i="6"/>
  <c r="AR47" i="6" s="1"/>
  <c r="AP47" i="6"/>
  <c r="AO47" i="6"/>
  <c r="AK47" i="6"/>
  <c r="AL47" i="6" s="1"/>
  <c r="AH47" i="6"/>
  <c r="AD47" i="6"/>
  <c r="Z47" i="6"/>
  <c r="AA47" i="6" s="1"/>
  <c r="X47" i="6"/>
  <c r="V47" i="6"/>
  <c r="W47" i="6" s="1"/>
  <c r="AB47" i="6" s="1"/>
  <c r="O47" i="6"/>
  <c r="P47" i="6" s="1"/>
  <c r="R47" i="6" s="1"/>
  <c r="M47" i="6"/>
  <c r="N47" i="6" s="1"/>
  <c r="K47" i="6"/>
  <c r="L47" i="6" s="1"/>
  <c r="H47" i="6"/>
  <c r="I47" i="6" s="1"/>
  <c r="AQ46" i="6"/>
  <c r="AR46" i="6" s="1"/>
  <c r="AP46" i="6"/>
  <c r="AO46" i="6"/>
  <c r="AK46" i="6"/>
  <c r="AL46" i="6" s="1"/>
  <c r="AH46" i="6"/>
  <c r="AD46" i="6"/>
  <c r="Z46" i="6"/>
  <c r="AA46" i="6" s="1"/>
  <c r="X46" i="6"/>
  <c r="V46" i="6"/>
  <c r="W46" i="6" s="1"/>
  <c r="AB46" i="6" s="1"/>
  <c r="O46" i="6"/>
  <c r="P46" i="6" s="1"/>
  <c r="R46" i="6" s="1"/>
  <c r="M46" i="6"/>
  <c r="N46" i="6" s="1"/>
  <c r="K46" i="6"/>
  <c r="L46" i="6" s="1"/>
  <c r="H46" i="6"/>
  <c r="I46" i="6" s="1"/>
  <c r="AQ45" i="6"/>
  <c r="AR45" i="6" s="1"/>
  <c r="AP45" i="6"/>
  <c r="AO45" i="6"/>
  <c r="AK45" i="6"/>
  <c r="AL45" i="6" s="1"/>
  <c r="AH45" i="6"/>
  <c r="AD45" i="6"/>
  <c r="Z45" i="6"/>
  <c r="AA45" i="6" s="1"/>
  <c r="X45" i="6"/>
  <c r="V45" i="6"/>
  <c r="W45" i="6" s="1"/>
  <c r="AB45" i="6" s="1"/>
  <c r="O45" i="6"/>
  <c r="P45" i="6" s="1"/>
  <c r="R45" i="6" s="1"/>
  <c r="M45" i="6"/>
  <c r="N45" i="6" s="1"/>
  <c r="K45" i="6"/>
  <c r="L45" i="6" s="1"/>
  <c r="H45" i="6"/>
  <c r="I45" i="6" s="1"/>
  <c r="AQ44" i="6"/>
  <c r="AR44" i="6" s="1"/>
  <c r="AP44" i="6"/>
  <c r="AO44" i="6"/>
  <c r="AK44" i="6"/>
  <c r="AL44" i="6" s="1"/>
  <c r="AH44" i="6"/>
  <c r="AD44" i="6"/>
  <c r="Z44" i="6"/>
  <c r="AA44" i="6" s="1"/>
  <c r="X44" i="6"/>
  <c r="V44" i="6"/>
  <c r="W44" i="6" s="1"/>
  <c r="AB44" i="6" s="1"/>
  <c r="O44" i="6"/>
  <c r="P44" i="6" s="1"/>
  <c r="R44" i="6" s="1"/>
  <c r="M44" i="6"/>
  <c r="N44" i="6" s="1"/>
  <c r="K44" i="6"/>
  <c r="L44" i="6" s="1"/>
  <c r="H44" i="6"/>
  <c r="I44" i="6" s="1"/>
  <c r="AQ43" i="6"/>
  <c r="AR43" i="6" s="1"/>
  <c r="AP43" i="6"/>
  <c r="AO43" i="6"/>
  <c r="AK43" i="6"/>
  <c r="AL43" i="6" s="1"/>
  <c r="AH43" i="6"/>
  <c r="AD43" i="6"/>
  <c r="Z43" i="6"/>
  <c r="AA43" i="6" s="1"/>
  <c r="X43" i="6"/>
  <c r="V43" i="6"/>
  <c r="W43" i="6" s="1"/>
  <c r="AB43" i="6" s="1"/>
  <c r="O43" i="6"/>
  <c r="P43" i="6" s="1"/>
  <c r="R43" i="6" s="1"/>
  <c r="M43" i="6"/>
  <c r="N43" i="6" s="1"/>
  <c r="K43" i="6"/>
  <c r="L43" i="6" s="1"/>
  <c r="H43" i="6"/>
  <c r="I43" i="6" s="1"/>
  <c r="AQ42" i="6"/>
  <c r="AR42" i="6" s="1"/>
  <c r="AP42" i="6"/>
  <c r="AO42" i="6"/>
  <c r="AK42" i="6"/>
  <c r="AL42" i="6" s="1"/>
  <c r="AH42" i="6"/>
  <c r="AD42" i="6"/>
  <c r="Z42" i="6"/>
  <c r="AA42" i="6" s="1"/>
  <c r="X42" i="6"/>
  <c r="V42" i="6"/>
  <c r="W42" i="6" s="1"/>
  <c r="AB42" i="6" s="1"/>
  <c r="O42" i="6"/>
  <c r="P42" i="6" s="1"/>
  <c r="R42" i="6" s="1"/>
  <c r="M42" i="6"/>
  <c r="N42" i="6" s="1"/>
  <c r="K42" i="6"/>
  <c r="L42" i="6" s="1"/>
  <c r="H42" i="6"/>
  <c r="I42" i="6" s="1"/>
  <c r="AQ41" i="6"/>
  <c r="AR41" i="6" s="1"/>
  <c r="AP41" i="6"/>
  <c r="AO41" i="6"/>
  <c r="AK41" i="6"/>
  <c r="AL41" i="6" s="1"/>
  <c r="AH41" i="6"/>
  <c r="AD41" i="6"/>
  <c r="Z41" i="6"/>
  <c r="AA41" i="6" s="1"/>
  <c r="X41" i="6"/>
  <c r="V41" i="6"/>
  <c r="W41" i="6" s="1"/>
  <c r="AB41" i="6" s="1"/>
  <c r="O41" i="6"/>
  <c r="P41" i="6" s="1"/>
  <c r="R41" i="6" s="1"/>
  <c r="M41" i="6"/>
  <c r="N41" i="6" s="1"/>
  <c r="K41" i="6"/>
  <c r="L41" i="6" s="1"/>
  <c r="H41" i="6"/>
  <c r="I41" i="6" s="1"/>
  <c r="AQ40" i="6"/>
  <c r="AR40" i="6" s="1"/>
  <c r="AP40" i="6"/>
  <c r="AO40" i="6"/>
  <c r="AK40" i="6"/>
  <c r="AL40" i="6" s="1"/>
  <c r="AH40" i="6"/>
  <c r="AD40" i="6"/>
  <c r="Z40" i="6"/>
  <c r="AA40" i="6" s="1"/>
  <c r="X40" i="6"/>
  <c r="V40" i="6"/>
  <c r="W40" i="6" s="1"/>
  <c r="AB40" i="6" s="1"/>
  <c r="O40" i="6"/>
  <c r="P40" i="6" s="1"/>
  <c r="R40" i="6" s="1"/>
  <c r="M40" i="6"/>
  <c r="N40" i="6" s="1"/>
  <c r="K40" i="6"/>
  <c r="L40" i="6" s="1"/>
  <c r="H40" i="6"/>
  <c r="I40" i="6" s="1"/>
  <c r="AQ39" i="6"/>
  <c r="AR39" i="6" s="1"/>
  <c r="AP39" i="6"/>
  <c r="AO39" i="6"/>
  <c r="AK39" i="6"/>
  <c r="AL39" i="6" s="1"/>
  <c r="AH39" i="6"/>
  <c r="AD39" i="6"/>
  <c r="Z39" i="6"/>
  <c r="AA39" i="6" s="1"/>
  <c r="X39" i="6"/>
  <c r="V39" i="6"/>
  <c r="W39" i="6" s="1"/>
  <c r="AB39" i="6" s="1"/>
  <c r="O39" i="6"/>
  <c r="P39" i="6" s="1"/>
  <c r="R39" i="6" s="1"/>
  <c r="M39" i="6"/>
  <c r="N39" i="6" s="1"/>
  <c r="K39" i="6"/>
  <c r="L39" i="6" s="1"/>
  <c r="H39" i="6"/>
  <c r="I39" i="6" s="1"/>
  <c r="AQ38" i="6"/>
  <c r="AR38" i="6" s="1"/>
  <c r="AP38" i="6"/>
  <c r="AO38" i="6"/>
  <c r="AK38" i="6"/>
  <c r="AL38" i="6" s="1"/>
  <c r="AH38" i="6"/>
  <c r="AD38" i="6"/>
  <c r="Z38" i="6"/>
  <c r="AA38" i="6" s="1"/>
  <c r="X38" i="6"/>
  <c r="V38" i="6"/>
  <c r="W38" i="6" s="1"/>
  <c r="AB38" i="6" s="1"/>
  <c r="O38" i="6"/>
  <c r="P38" i="6" s="1"/>
  <c r="R38" i="6" s="1"/>
  <c r="M38" i="6"/>
  <c r="N38" i="6" s="1"/>
  <c r="K38" i="6"/>
  <c r="L38" i="6" s="1"/>
  <c r="H38" i="6"/>
  <c r="I38" i="6" s="1"/>
  <c r="AQ37" i="6"/>
  <c r="AR37" i="6" s="1"/>
  <c r="AP37" i="6"/>
  <c r="AO37" i="6"/>
  <c r="AK37" i="6"/>
  <c r="AL37" i="6" s="1"/>
  <c r="AH37" i="6"/>
  <c r="AD37" i="6"/>
  <c r="Z37" i="6"/>
  <c r="AA37" i="6" s="1"/>
  <c r="X37" i="6"/>
  <c r="V37" i="6"/>
  <c r="W37" i="6" s="1"/>
  <c r="AB37" i="6" s="1"/>
  <c r="O37" i="6"/>
  <c r="P37" i="6" s="1"/>
  <c r="R37" i="6" s="1"/>
  <c r="M37" i="6"/>
  <c r="N37" i="6" s="1"/>
  <c r="K37" i="6"/>
  <c r="L37" i="6" s="1"/>
  <c r="H37" i="6"/>
  <c r="I37" i="6" s="1"/>
  <c r="AQ36" i="6"/>
  <c r="AR36" i="6" s="1"/>
  <c r="AP36" i="6"/>
  <c r="AO36" i="6"/>
  <c r="AK36" i="6"/>
  <c r="AL36" i="6" s="1"/>
  <c r="AH36" i="6"/>
  <c r="AD36" i="6"/>
  <c r="Z36" i="6"/>
  <c r="AA36" i="6" s="1"/>
  <c r="X36" i="6"/>
  <c r="V36" i="6"/>
  <c r="W36" i="6" s="1"/>
  <c r="AB36" i="6" s="1"/>
  <c r="O36" i="6"/>
  <c r="P36" i="6" s="1"/>
  <c r="R36" i="6" s="1"/>
  <c r="M36" i="6"/>
  <c r="N36" i="6" s="1"/>
  <c r="K36" i="6"/>
  <c r="L36" i="6" s="1"/>
  <c r="H36" i="6"/>
  <c r="I36" i="6" s="1"/>
  <c r="AQ35" i="6"/>
  <c r="AR35" i="6" s="1"/>
  <c r="AP35" i="6"/>
  <c r="AO35" i="6"/>
  <c r="AK35" i="6"/>
  <c r="AL35" i="6" s="1"/>
  <c r="AH35" i="6"/>
  <c r="AD35" i="6"/>
  <c r="Z35" i="6"/>
  <c r="AA35" i="6" s="1"/>
  <c r="X35" i="6"/>
  <c r="V35" i="6"/>
  <c r="W35" i="6" s="1"/>
  <c r="AB35" i="6" s="1"/>
  <c r="O35" i="6"/>
  <c r="P35" i="6" s="1"/>
  <c r="R35" i="6" s="1"/>
  <c r="M35" i="6"/>
  <c r="N35" i="6" s="1"/>
  <c r="K35" i="6"/>
  <c r="L35" i="6" s="1"/>
  <c r="H35" i="6"/>
  <c r="I35" i="6" s="1"/>
  <c r="AQ34" i="6"/>
  <c r="AR34" i="6" s="1"/>
  <c r="AP34" i="6"/>
  <c r="AO34" i="6"/>
  <c r="AK34" i="6"/>
  <c r="AL34" i="6" s="1"/>
  <c r="AH34" i="6"/>
  <c r="AD34" i="6"/>
  <c r="Z34" i="6"/>
  <c r="AA34" i="6" s="1"/>
  <c r="X34" i="6"/>
  <c r="V34" i="6"/>
  <c r="W34" i="6" s="1"/>
  <c r="AB34" i="6" s="1"/>
  <c r="O34" i="6"/>
  <c r="P34" i="6" s="1"/>
  <c r="R34" i="6" s="1"/>
  <c r="M34" i="6"/>
  <c r="N34" i="6" s="1"/>
  <c r="K34" i="6"/>
  <c r="L34" i="6" s="1"/>
  <c r="H34" i="6"/>
  <c r="I34" i="6" s="1"/>
  <c r="AQ33" i="6"/>
  <c r="AR33" i="6" s="1"/>
  <c r="AP33" i="6"/>
  <c r="AO33" i="6"/>
  <c r="AK33" i="6"/>
  <c r="AL33" i="6" s="1"/>
  <c r="AH33" i="6"/>
  <c r="AD33" i="6"/>
  <c r="Z33" i="6"/>
  <c r="AA33" i="6" s="1"/>
  <c r="X33" i="6"/>
  <c r="V33" i="6"/>
  <c r="W33" i="6" s="1"/>
  <c r="AB33" i="6" s="1"/>
  <c r="O33" i="6"/>
  <c r="P33" i="6" s="1"/>
  <c r="R33" i="6" s="1"/>
  <c r="M33" i="6"/>
  <c r="N33" i="6" s="1"/>
  <c r="K33" i="6"/>
  <c r="L33" i="6" s="1"/>
  <c r="H33" i="6"/>
  <c r="I33" i="6" s="1"/>
  <c r="AQ32" i="6"/>
  <c r="AR32" i="6" s="1"/>
  <c r="AP32" i="6"/>
  <c r="AO32" i="6"/>
  <c r="AK32" i="6"/>
  <c r="AL32" i="6" s="1"/>
  <c r="AH32" i="6"/>
  <c r="AD32" i="6"/>
  <c r="Z32" i="6"/>
  <c r="AA32" i="6" s="1"/>
  <c r="X32" i="6"/>
  <c r="V32" i="6"/>
  <c r="W32" i="6" s="1"/>
  <c r="AB32" i="6" s="1"/>
  <c r="O32" i="6"/>
  <c r="P32" i="6" s="1"/>
  <c r="R32" i="6" s="1"/>
  <c r="M32" i="6"/>
  <c r="N32" i="6" s="1"/>
  <c r="K32" i="6"/>
  <c r="L32" i="6" s="1"/>
  <c r="H32" i="6"/>
  <c r="I32" i="6" s="1"/>
  <c r="AQ31" i="6"/>
  <c r="AR31" i="6" s="1"/>
  <c r="AP31" i="6"/>
  <c r="AO31" i="6"/>
  <c r="AK31" i="6"/>
  <c r="AL31" i="6" s="1"/>
  <c r="AH31" i="6"/>
  <c r="AD31" i="6"/>
  <c r="Z31" i="6"/>
  <c r="AA31" i="6" s="1"/>
  <c r="X31" i="6"/>
  <c r="V31" i="6"/>
  <c r="W31" i="6" s="1"/>
  <c r="AB31" i="6" s="1"/>
  <c r="O31" i="6"/>
  <c r="P31" i="6" s="1"/>
  <c r="R31" i="6" s="1"/>
  <c r="M31" i="6"/>
  <c r="N31" i="6" s="1"/>
  <c r="K31" i="6"/>
  <c r="L31" i="6" s="1"/>
  <c r="H31" i="6"/>
  <c r="I31" i="6" s="1"/>
  <c r="AQ30" i="6"/>
  <c r="AR30" i="6" s="1"/>
  <c r="AP30" i="6"/>
  <c r="AO30" i="6"/>
  <c r="AK30" i="6"/>
  <c r="AL30" i="6" s="1"/>
  <c r="AH30" i="6"/>
  <c r="AD30" i="6"/>
  <c r="Z30" i="6"/>
  <c r="AA30" i="6" s="1"/>
  <c r="X30" i="6"/>
  <c r="V30" i="6"/>
  <c r="W30" i="6" s="1"/>
  <c r="AB30" i="6" s="1"/>
  <c r="O30" i="6"/>
  <c r="P30" i="6" s="1"/>
  <c r="R30" i="6" s="1"/>
  <c r="M30" i="6"/>
  <c r="N30" i="6" s="1"/>
  <c r="K30" i="6"/>
  <c r="L30" i="6" s="1"/>
  <c r="H30" i="6"/>
  <c r="I30" i="6" s="1"/>
  <c r="AQ29" i="6"/>
  <c r="AR29" i="6" s="1"/>
  <c r="AP29" i="6"/>
  <c r="AO29" i="6"/>
  <c r="AK29" i="6"/>
  <c r="AL29" i="6" s="1"/>
  <c r="AH29" i="6"/>
  <c r="AD29" i="6"/>
  <c r="Z29" i="6"/>
  <c r="AA29" i="6" s="1"/>
  <c r="X29" i="6"/>
  <c r="V29" i="6"/>
  <c r="W29" i="6" s="1"/>
  <c r="AB29" i="6" s="1"/>
  <c r="O29" i="6"/>
  <c r="P29" i="6" s="1"/>
  <c r="R29" i="6" s="1"/>
  <c r="M29" i="6"/>
  <c r="N29" i="6" s="1"/>
  <c r="K29" i="6"/>
  <c r="L29" i="6" s="1"/>
  <c r="H29" i="6"/>
  <c r="I29" i="6" s="1"/>
  <c r="AQ28" i="6"/>
  <c r="AR28" i="6" s="1"/>
  <c r="AP28" i="6"/>
  <c r="AO28" i="6"/>
  <c r="AK28" i="6"/>
  <c r="AL28" i="6" s="1"/>
  <c r="AH28" i="6"/>
  <c r="AD28" i="6"/>
  <c r="Z28" i="6"/>
  <c r="AA28" i="6" s="1"/>
  <c r="X28" i="6"/>
  <c r="V28" i="6"/>
  <c r="W28" i="6" s="1"/>
  <c r="AB28" i="6" s="1"/>
  <c r="O28" i="6"/>
  <c r="P28" i="6" s="1"/>
  <c r="R28" i="6" s="1"/>
  <c r="M28" i="6"/>
  <c r="N28" i="6" s="1"/>
  <c r="K28" i="6"/>
  <c r="L28" i="6" s="1"/>
  <c r="H28" i="6"/>
  <c r="I28" i="6" s="1"/>
  <c r="AQ27" i="6"/>
  <c r="AR27" i="6" s="1"/>
  <c r="AP27" i="6"/>
  <c r="AO27" i="6"/>
  <c r="AK27" i="6"/>
  <c r="AL27" i="6" s="1"/>
  <c r="AH27" i="6"/>
  <c r="AD27" i="6"/>
  <c r="Z27" i="6"/>
  <c r="AA27" i="6" s="1"/>
  <c r="X27" i="6"/>
  <c r="V27" i="6"/>
  <c r="W27" i="6" s="1"/>
  <c r="AB27" i="6" s="1"/>
  <c r="O27" i="6"/>
  <c r="P27" i="6" s="1"/>
  <c r="R27" i="6" s="1"/>
  <c r="M27" i="6"/>
  <c r="N27" i="6" s="1"/>
  <c r="K27" i="6"/>
  <c r="L27" i="6" s="1"/>
  <c r="H27" i="6"/>
  <c r="I27" i="6" s="1"/>
  <c r="AQ26" i="6"/>
  <c r="AR26" i="6" s="1"/>
  <c r="AP26" i="6"/>
  <c r="AO26" i="6"/>
  <c r="AK26" i="6"/>
  <c r="AL26" i="6" s="1"/>
  <c r="AH26" i="6"/>
  <c r="AD26" i="6"/>
  <c r="Z26" i="6"/>
  <c r="AA26" i="6" s="1"/>
  <c r="X26" i="6"/>
  <c r="V26" i="6"/>
  <c r="W26" i="6" s="1"/>
  <c r="AB26" i="6" s="1"/>
  <c r="O26" i="6"/>
  <c r="P26" i="6" s="1"/>
  <c r="R26" i="6" s="1"/>
  <c r="M26" i="6"/>
  <c r="N26" i="6" s="1"/>
  <c r="K26" i="6"/>
  <c r="L26" i="6" s="1"/>
  <c r="H26" i="6"/>
  <c r="I26" i="6" s="1"/>
  <c r="AQ25" i="6"/>
  <c r="AR25" i="6" s="1"/>
  <c r="AP25" i="6"/>
  <c r="AO25" i="6"/>
  <c r="AK25" i="6"/>
  <c r="AL25" i="6" s="1"/>
  <c r="AH25" i="6"/>
  <c r="AD25" i="6"/>
  <c r="Z25" i="6"/>
  <c r="AA25" i="6" s="1"/>
  <c r="X25" i="6"/>
  <c r="V25" i="6"/>
  <c r="W25" i="6" s="1"/>
  <c r="AB25" i="6" s="1"/>
  <c r="O25" i="6"/>
  <c r="P25" i="6" s="1"/>
  <c r="R25" i="6" s="1"/>
  <c r="M25" i="6"/>
  <c r="N25" i="6" s="1"/>
  <c r="K25" i="6"/>
  <c r="L25" i="6" s="1"/>
  <c r="H25" i="6"/>
  <c r="I25" i="6" s="1"/>
  <c r="AQ24" i="6"/>
  <c r="AR24" i="6" s="1"/>
  <c r="AP24" i="6"/>
  <c r="AO24" i="6"/>
  <c r="AK24" i="6"/>
  <c r="AL24" i="6" s="1"/>
  <c r="AH24" i="6"/>
  <c r="AD24" i="6"/>
  <c r="Z24" i="6"/>
  <c r="AA24" i="6" s="1"/>
  <c r="X24" i="6"/>
  <c r="V24" i="6"/>
  <c r="W24" i="6" s="1"/>
  <c r="AB24" i="6" s="1"/>
  <c r="O24" i="6"/>
  <c r="P24" i="6" s="1"/>
  <c r="R24" i="6" s="1"/>
  <c r="M24" i="6"/>
  <c r="N24" i="6" s="1"/>
  <c r="K24" i="6"/>
  <c r="L24" i="6" s="1"/>
  <c r="H24" i="6"/>
  <c r="I24" i="6" s="1"/>
  <c r="AQ23" i="6"/>
  <c r="AR23" i="6" s="1"/>
  <c r="AP23" i="6"/>
  <c r="AO23" i="6"/>
  <c r="AK23" i="6"/>
  <c r="AL23" i="6" s="1"/>
  <c r="AH23" i="6"/>
  <c r="AD23" i="6"/>
  <c r="Z23" i="6"/>
  <c r="AA23" i="6" s="1"/>
  <c r="X23" i="6"/>
  <c r="V23" i="6"/>
  <c r="W23" i="6" s="1"/>
  <c r="AB23" i="6" s="1"/>
  <c r="O23" i="6"/>
  <c r="P23" i="6" s="1"/>
  <c r="R23" i="6" s="1"/>
  <c r="M23" i="6"/>
  <c r="N23" i="6" s="1"/>
  <c r="K23" i="6"/>
  <c r="L23" i="6" s="1"/>
  <c r="H23" i="6"/>
  <c r="I23" i="6" s="1"/>
  <c r="AQ22" i="6"/>
  <c r="AR22" i="6" s="1"/>
  <c r="AP22" i="6"/>
  <c r="AO22" i="6"/>
  <c r="AK22" i="6"/>
  <c r="AL22" i="6" s="1"/>
  <c r="AH22" i="6"/>
  <c r="AD22" i="6"/>
  <c r="Z22" i="6"/>
  <c r="AA22" i="6" s="1"/>
  <c r="X22" i="6"/>
  <c r="V22" i="6"/>
  <c r="W22" i="6" s="1"/>
  <c r="AB22" i="6" s="1"/>
  <c r="O22" i="6"/>
  <c r="P22" i="6" s="1"/>
  <c r="R22" i="6" s="1"/>
  <c r="M22" i="6"/>
  <c r="N22" i="6" s="1"/>
  <c r="K22" i="6"/>
  <c r="L22" i="6" s="1"/>
  <c r="H22" i="6"/>
  <c r="I22" i="6" s="1"/>
  <c r="AQ21" i="6"/>
  <c r="AR21" i="6" s="1"/>
  <c r="AP21" i="6"/>
  <c r="AO21" i="6"/>
  <c r="AK21" i="6"/>
  <c r="AL21" i="6" s="1"/>
  <c r="AH21" i="6"/>
  <c r="AD21" i="6"/>
  <c r="Z21" i="6"/>
  <c r="AA21" i="6" s="1"/>
  <c r="X21" i="6"/>
  <c r="V21" i="6"/>
  <c r="W21" i="6" s="1"/>
  <c r="AB21" i="6" s="1"/>
  <c r="O21" i="6"/>
  <c r="P21" i="6" s="1"/>
  <c r="R21" i="6" s="1"/>
  <c r="M21" i="6"/>
  <c r="N21" i="6" s="1"/>
  <c r="K21" i="6"/>
  <c r="L21" i="6" s="1"/>
  <c r="H21" i="6"/>
  <c r="I21" i="6" s="1"/>
  <c r="AQ20" i="6"/>
  <c r="AR20" i="6" s="1"/>
  <c r="AP20" i="6"/>
  <c r="AO20" i="6"/>
  <c r="AK20" i="6"/>
  <c r="AL20" i="6" s="1"/>
  <c r="AH20" i="6"/>
  <c r="AD20" i="6"/>
  <c r="Z20" i="6"/>
  <c r="AA20" i="6" s="1"/>
  <c r="X20" i="6"/>
  <c r="V20" i="6"/>
  <c r="W20" i="6" s="1"/>
  <c r="AB20" i="6" s="1"/>
  <c r="O20" i="6"/>
  <c r="P20" i="6" s="1"/>
  <c r="R20" i="6" s="1"/>
  <c r="M20" i="6"/>
  <c r="N20" i="6" s="1"/>
  <c r="K20" i="6"/>
  <c r="L20" i="6" s="1"/>
  <c r="H20" i="6"/>
  <c r="I20" i="6" s="1"/>
  <c r="AQ19" i="6"/>
  <c r="AR19" i="6" s="1"/>
  <c r="AP19" i="6"/>
  <c r="AO19" i="6"/>
  <c r="AK19" i="6"/>
  <c r="AL19" i="6" s="1"/>
  <c r="AH19" i="6"/>
  <c r="AD19" i="6"/>
  <c r="Z19" i="6"/>
  <c r="AA19" i="6" s="1"/>
  <c r="X19" i="6"/>
  <c r="V19" i="6"/>
  <c r="W19" i="6" s="1"/>
  <c r="AB19" i="6" s="1"/>
  <c r="O19" i="6"/>
  <c r="P19" i="6" s="1"/>
  <c r="R19" i="6" s="1"/>
  <c r="M19" i="6"/>
  <c r="N19" i="6" s="1"/>
  <c r="K19" i="6"/>
  <c r="L19" i="6" s="1"/>
  <c r="H19" i="6"/>
  <c r="I19" i="6" s="1"/>
  <c r="AQ18" i="6"/>
  <c r="AR18" i="6" s="1"/>
  <c r="AP18" i="6"/>
  <c r="AO18" i="6"/>
  <c r="AK18" i="6"/>
  <c r="AL18" i="6" s="1"/>
  <c r="AH18" i="6"/>
  <c r="AD18" i="6"/>
  <c r="Z18" i="6"/>
  <c r="AA18" i="6" s="1"/>
  <c r="X18" i="6"/>
  <c r="V18" i="6"/>
  <c r="W18" i="6" s="1"/>
  <c r="AB18" i="6" s="1"/>
  <c r="O18" i="6"/>
  <c r="P18" i="6" s="1"/>
  <c r="R18" i="6" s="1"/>
  <c r="M18" i="6"/>
  <c r="N18" i="6" s="1"/>
  <c r="K18" i="6"/>
  <c r="L18" i="6" s="1"/>
  <c r="H18" i="6"/>
  <c r="I18" i="6" s="1"/>
  <c r="AQ17" i="6"/>
  <c r="AR17" i="6" s="1"/>
  <c r="AP17" i="6"/>
  <c r="AO17" i="6"/>
  <c r="AK17" i="6"/>
  <c r="AL17" i="6" s="1"/>
  <c r="AH17" i="6"/>
  <c r="AD17" i="6"/>
  <c r="Z17" i="6"/>
  <c r="AA17" i="6" s="1"/>
  <c r="X17" i="6"/>
  <c r="V17" i="6"/>
  <c r="W17" i="6" s="1"/>
  <c r="AB17" i="6" s="1"/>
  <c r="O17" i="6"/>
  <c r="P17" i="6" s="1"/>
  <c r="R17" i="6" s="1"/>
  <c r="M17" i="6"/>
  <c r="N17" i="6" s="1"/>
  <c r="N116" i="6" s="1"/>
  <c r="Q9" i="6" s="1"/>
  <c r="K17" i="6"/>
  <c r="L17" i="6" s="1"/>
  <c r="H17" i="6"/>
  <c r="I17" i="6" s="1"/>
  <c r="AQ16" i="6"/>
  <c r="AR16" i="6" s="1"/>
  <c r="AP16" i="6"/>
  <c r="AO16" i="6"/>
  <c r="AK16" i="6"/>
  <c r="AL16" i="6" s="1"/>
  <c r="AH16" i="6"/>
  <c r="AD16" i="6"/>
  <c r="Z16" i="6"/>
  <c r="AA16" i="6" s="1"/>
  <c r="X16" i="6"/>
  <c r="V16" i="6"/>
  <c r="W16" i="6" s="1"/>
  <c r="AB16" i="6" s="1"/>
  <c r="O16" i="6"/>
  <c r="P16" i="6" s="1"/>
  <c r="R16" i="6" s="1"/>
  <c r="M16" i="6"/>
  <c r="N16" i="6" s="1"/>
  <c r="K16" i="6"/>
  <c r="L16" i="6" s="1"/>
  <c r="H16" i="6"/>
  <c r="I16" i="6" s="1"/>
  <c r="AQ15" i="6"/>
  <c r="AR15" i="6" s="1"/>
  <c r="AP15" i="6"/>
  <c r="AO15" i="6"/>
  <c r="AK15" i="6"/>
  <c r="AH15" i="6"/>
  <c r="AD15" i="6"/>
  <c r="AD116" i="6" s="1"/>
  <c r="Z15" i="6"/>
  <c r="X15" i="6"/>
  <c r="V15" i="6"/>
  <c r="O15" i="6"/>
  <c r="P15" i="6" s="1"/>
  <c r="R15" i="6" s="1"/>
  <c r="M15" i="6"/>
  <c r="N15" i="6" s="1"/>
  <c r="K15" i="6"/>
  <c r="H15" i="6"/>
  <c r="AJ8" i="6"/>
  <c r="AE8" i="6"/>
  <c r="AJ7" i="6"/>
  <c r="AE7" i="6"/>
  <c r="AM6" i="6"/>
  <c r="AM8" i="6" s="1"/>
  <c r="AM5" i="6"/>
  <c r="AM7" i="6" s="1"/>
  <c r="AM4" i="6"/>
  <c r="C4" i="6"/>
  <c r="Q3" i="6"/>
  <c r="V2" i="6"/>
  <c r="Q2" i="6"/>
  <c r="AG116" i="7"/>
  <c r="AF116" i="7"/>
  <c r="AE116" i="7"/>
  <c r="X116" i="7"/>
  <c r="AQ115" i="7"/>
  <c r="AR115" i="7" s="1"/>
  <c r="AP115" i="7"/>
  <c r="AO115" i="7"/>
  <c r="AK115" i="7"/>
  <c r="AL115" i="7" s="1"/>
  <c r="AH115" i="7"/>
  <c r="AD115" i="7"/>
  <c r="X115" i="7"/>
  <c r="Z115" i="7" s="1"/>
  <c r="V115" i="7"/>
  <c r="Q115" i="7"/>
  <c r="O115" i="7"/>
  <c r="P115" i="7" s="1"/>
  <c r="R115" i="7" s="1"/>
  <c r="M115" i="7"/>
  <c r="N115" i="7" s="1"/>
  <c r="K115" i="7"/>
  <c r="L115" i="7" s="1"/>
  <c r="H115" i="7"/>
  <c r="I115" i="7" s="1"/>
  <c r="AQ114" i="7"/>
  <c r="AR114" i="7" s="1"/>
  <c r="AP114" i="7"/>
  <c r="AO114" i="7"/>
  <c r="AK114" i="7"/>
  <c r="AL114" i="7" s="1"/>
  <c r="AH114" i="7"/>
  <c r="AD114" i="7"/>
  <c r="X114" i="7"/>
  <c r="Z114" i="7" s="1"/>
  <c r="V114" i="7"/>
  <c r="Q114" i="7"/>
  <c r="O114" i="7"/>
  <c r="P114" i="7" s="1"/>
  <c r="R114" i="7" s="1"/>
  <c r="M114" i="7"/>
  <c r="N114" i="7" s="1"/>
  <c r="K114" i="7"/>
  <c r="L114" i="7" s="1"/>
  <c r="H114" i="7"/>
  <c r="I114" i="7" s="1"/>
  <c r="AQ113" i="7"/>
  <c r="AR113" i="7" s="1"/>
  <c r="AP113" i="7"/>
  <c r="AO113" i="7"/>
  <c r="AK113" i="7"/>
  <c r="AL113" i="7" s="1"/>
  <c r="AH113" i="7"/>
  <c r="AD113" i="7"/>
  <c r="X113" i="7"/>
  <c r="Z113" i="7" s="1"/>
  <c r="V113" i="7"/>
  <c r="Q113" i="7"/>
  <c r="O113" i="7"/>
  <c r="P113" i="7" s="1"/>
  <c r="R113" i="7" s="1"/>
  <c r="M113" i="7"/>
  <c r="N113" i="7" s="1"/>
  <c r="K113" i="7"/>
  <c r="L113" i="7" s="1"/>
  <c r="H113" i="7"/>
  <c r="I113" i="7" s="1"/>
  <c r="AQ112" i="7"/>
  <c r="AR112" i="7" s="1"/>
  <c r="AP112" i="7"/>
  <c r="AO112" i="7"/>
  <c r="AK112" i="7"/>
  <c r="AL112" i="7" s="1"/>
  <c r="AH112" i="7"/>
  <c r="AD112" i="7"/>
  <c r="X112" i="7"/>
  <c r="Z112" i="7" s="1"/>
  <c r="V112" i="7"/>
  <c r="Q112" i="7"/>
  <c r="O112" i="7"/>
  <c r="P112" i="7" s="1"/>
  <c r="R112" i="7" s="1"/>
  <c r="M112" i="7"/>
  <c r="N112" i="7" s="1"/>
  <c r="K112" i="7"/>
  <c r="L112" i="7" s="1"/>
  <c r="H112" i="7"/>
  <c r="I112" i="7" s="1"/>
  <c r="AQ111" i="7"/>
  <c r="AR111" i="7" s="1"/>
  <c r="AP111" i="7"/>
  <c r="AO111" i="7"/>
  <c r="AK111" i="7"/>
  <c r="AL111" i="7" s="1"/>
  <c r="AH111" i="7"/>
  <c r="AD111" i="7"/>
  <c r="X111" i="7"/>
  <c r="Z111" i="7" s="1"/>
  <c r="V111" i="7"/>
  <c r="Q111" i="7"/>
  <c r="O111" i="7"/>
  <c r="P111" i="7" s="1"/>
  <c r="R111" i="7" s="1"/>
  <c r="M111" i="7"/>
  <c r="N111" i="7" s="1"/>
  <c r="K111" i="7"/>
  <c r="L111" i="7" s="1"/>
  <c r="H111" i="7"/>
  <c r="I111" i="7" s="1"/>
  <c r="AQ110" i="7"/>
  <c r="AR110" i="7" s="1"/>
  <c r="AP110" i="7"/>
  <c r="AO110" i="7"/>
  <c r="AK110" i="7"/>
  <c r="AL110" i="7" s="1"/>
  <c r="AH110" i="7"/>
  <c r="AD110" i="7"/>
  <c r="X110" i="7"/>
  <c r="Z110" i="7" s="1"/>
  <c r="V110" i="7"/>
  <c r="Q110" i="7"/>
  <c r="O110" i="7"/>
  <c r="P110" i="7" s="1"/>
  <c r="R110" i="7" s="1"/>
  <c r="M110" i="7"/>
  <c r="N110" i="7" s="1"/>
  <c r="K110" i="7"/>
  <c r="L110" i="7" s="1"/>
  <c r="H110" i="7"/>
  <c r="I110" i="7" s="1"/>
  <c r="AQ109" i="7"/>
  <c r="AR109" i="7" s="1"/>
  <c r="AP109" i="7"/>
  <c r="AO109" i="7"/>
  <c r="AK109" i="7"/>
  <c r="AL109" i="7" s="1"/>
  <c r="AH109" i="7"/>
  <c r="AD109" i="7"/>
  <c r="X109" i="7"/>
  <c r="Z109" i="7" s="1"/>
  <c r="V109" i="7"/>
  <c r="Q109" i="7"/>
  <c r="O109" i="7"/>
  <c r="P109" i="7" s="1"/>
  <c r="R109" i="7" s="1"/>
  <c r="M109" i="7"/>
  <c r="N109" i="7" s="1"/>
  <c r="K109" i="7"/>
  <c r="L109" i="7" s="1"/>
  <c r="H109" i="7"/>
  <c r="I109" i="7" s="1"/>
  <c r="AQ108" i="7"/>
  <c r="AR108" i="7" s="1"/>
  <c r="AP108" i="7"/>
  <c r="AO108" i="7"/>
  <c r="AK108" i="7"/>
  <c r="AL108" i="7" s="1"/>
  <c r="AH108" i="7"/>
  <c r="AD108" i="7"/>
  <c r="X108" i="7"/>
  <c r="Z108" i="7" s="1"/>
  <c r="V108" i="7"/>
  <c r="Q108" i="7"/>
  <c r="O108" i="7"/>
  <c r="P108" i="7" s="1"/>
  <c r="R108" i="7" s="1"/>
  <c r="M108" i="7"/>
  <c r="N108" i="7" s="1"/>
  <c r="K108" i="7"/>
  <c r="L108" i="7" s="1"/>
  <c r="H108" i="7"/>
  <c r="I108" i="7" s="1"/>
  <c r="AQ107" i="7"/>
  <c r="AR107" i="7" s="1"/>
  <c r="AP107" i="7"/>
  <c r="AO107" i="7"/>
  <c r="Q107" i="7"/>
  <c r="O107" i="7"/>
  <c r="P107" i="7" s="1"/>
  <c r="R107" i="7" s="1"/>
  <c r="M107" i="7"/>
  <c r="N107" i="7" s="1"/>
  <c r="K107" i="7"/>
  <c r="L107" i="7" s="1"/>
  <c r="H107" i="7"/>
  <c r="I107" i="7" s="1"/>
  <c r="AQ106" i="7"/>
  <c r="AR106" i="7" s="1"/>
  <c r="AP106" i="7"/>
  <c r="AO106" i="7"/>
  <c r="Q106" i="7"/>
  <c r="O106" i="7"/>
  <c r="P106" i="7" s="1"/>
  <c r="R106" i="7" s="1"/>
  <c r="M106" i="7"/>
  <c r="N106" i="7" s="1"/>
  <c r="K106" i="7"/>
  <c r="L106" i="7" s="1"/>
  <c r="H106" i="7"/>
  <c r="I106" i="7" s="1"/>
  <c r="AQ105" i="7"/>
  <c r="AR105" i="7" s="1"/>
  <c r="AP105" i="7"/>
  <c r="AO105" i="7"/>
  <c r="Q105" i="7"/>
  <c r="O105" i="7"/>
  <c r="P105" i="7" s="1"/>
  <c r="R105" i="7" s="1"/>
  <c r="M105" i="7"/>
  <c r="N105" i="7" s="1"/>
  <c r="K105" i="7"/>
  <c r="L105" i="7" s="1"/>
  <c r="H105" i="7"/>
  <c r="I105" i="7" s="1"/>
  <c r="AQ104" i="7"/>
  <c r="AR104" i="7" s="1"/>
  <c r="AP104" i="7"/>
  <c r="AO104" i="7"/>
  <c r="Q104" i="7"/>
  <c r="O104" i="7"/>
  <c r="P104" i="7" s="1"/>
  <c r="R104" i="7" s="1"/>
  <c r="M104" i="7"/>
  <c r="N104" i="7" s="1"/>
  <c r="K104" i="7"/>
  <c r="L104" i="7" s="1"/>
  <c r="H104" i="7"/>
  <c r="I104" i="7" s="1"/>
  <c r="AQ103" i="7"/>
  <c r="AR103" i="7" s="1"/>
  <c r="AP103" i="7"/>
  <c r="AO103" i="7"/>
  <c r="AK103" i="7"/>
  <c r="AL103" i="7" s="1"/>
  <c r="AH103" i="7"/>
  <c r="AD103" i="7"/>
  <c r="X103" i="7"/>
  <c r="Z103" i="7" s="1"/>
  <c r="V103" i="7"/>
  <c r="Q103" i="7"/>
  <c r="O103" i="7"/>
  <c r="P103" i="7" s="1"/>
  <c r="R103" i="7" s="1"/>
  <c r="M103" i="7"/>
  <c r="N103" i="7" s="1"/>
  <c r="K103" i="7"/>
  <c r="L103" i="7" s="1"/>
  <c r="H103" i="7"/>
  <c r="I103" i="7" s="1"/>
  <c r="AQ102" i="7"/>
  <c r="AR102" i="7" s="1"/>
  <c r="AP102" i="7"/>
  <c r="AO102" i="7"/>
  <c r="AK102" i="7"/>
  <c r="AL102" i="7" s="1"/>
  <c r="AH102" i="7"/>
  <c r="AD102" i="7"/>
  <c r="X102" i="7"/>
  <c r="Z102" i="7" s="1"/>
  <c r="V102" i="7"/>
  <c r="Q102" i="7"/>
  <c r="O102" i="7"/>
  <c r="P102" i="7" s="1"/>
  <c r="R102" i="7" s="1"/>
  <c r="M102" i="7"/>
  <c r="N102" i="7" s="1"/>
  <c r="K102" i="7"/>
  <c r="L102" i="7" s="1"/>
  <c r="H102" i="7"/>
  <c r="I102" i="7" s="1"/>
  <c r="AQ101" i="7"/>
  <c r="AR101" i="7" s="1"/>
  <c r="AP101" i="7"/>
  <c r="AO101" i="7"/>
  <c r="AK101" i="7"/>
  <c r="AL101" i="7" s="1"/>
  <c r="AH101" i="7"/>
  <c r="AD101" i="7"/>
  <c r="X101" i="7"/>
  <c r="Z101" i="7" s="1"/>
  <c r="V101" i="7"/>
  <c r="Q101" i="7"/>
  <c r="O101" i="7"/>
  <c r="P101" i="7" s="1"/>
  <c r="R101" i="7" s="1"/>
  <c r="M101" i="7"/>
  <c r="N101" i="7" s="1"/>
  <c r="K101" i="7"/>
  <c r="L101" i="7" s="1"/>
  <c r="H101" i="7"/>
  <c r="I101" i="7" s="1"/>
  <c r="AQ100" i="7"/>
  <c r="AR100" i="7" s="1"/>
  <c r="AP100" i="7"/>
  <c r="AO100" i="7"/>
  <c r="AK100" i="7"/>
  <c r="AL100" i="7" s="1"/>
  <c r="AH100" i="7"/>
  <c r="AD100" i="7"/>
  <c r="X100" i="7"/>
  <c r="Z100" i="7" s="1"/>
  <c r="V100" i="7"/>
  <c r="Q100" i="7"/>
  <c r="O100" i="7"/>
  <c r="P100" i="7" s="1"/>
  <c r="R100" i="7" s="1"/>
  <c r="M100" i="7"/>
  <c r="N100" i="7" s="1"/>
  <c r="K100" i="7"/>
  <c r="L100" i="7" s="1"/>
  <c r="H100" i="7"/>
  <c r="I100" i="7" s="1"/>
  <c r="AQ99" i="7"/>
  <c r="AR99" i="7" s="1"/>
  <c r="AP99" i="7"/>
  <c r="AO99" i="7"/>
  <c r="AK99" i="7"/>
  <c r="AL99" i="7" s="1"/>
  <c r="AH99" i="7"/>
  <c r="AD99" i="7"/>
  <c r="X99" i="7"/>
  <c r="Z99" i="7" s="1"/>
  <c r="V99" i="7"/>
  <c r="Q99" i="7"/>
  <c r="O99" i="7"/>
  <c r="P99" i="7" s="1"/>
  <c r="R99" i="7" s="1"/>
  <c r="M99" i="7"/>
  <c r="N99" i="7" s="1"/>
  <c r="K99" i="7"/>
  <c r="L99" i="7" s="1"/>
  <c r="H99" i="7"/>
  <c r="I99" i="7" s="1"/>
  <c r="AQ98" i="7"/>
  <c r="AR98" i="7" s="1"/>
  <c r="AP98" i="7"/>
  <c r="AO98" i="7"/>
  <c r="AK98" i="7"/>
  <c r="AL98" i="7" s="1"/>
  <c r="AH98" i="7"/>
  <c r="AD98" i="7"/>
  <c r="X98" i="7"/>
  <c r="Z98" i="7" s="1"/>
  <c r="V98" i="7"/>
  <c r="Q98" i="7"/>
  <c r="O98" i="7"/>
  <c r="P98" i="7" s="1"/>
  <c r="R98" i="7" s="1"/>
  <c r="M98" i="7"/>
  <c r="N98" i="7" s="1"/>
  <c r="K98" i="7"/>
  <c r="L98" i="7" s="1"/>
  <c r="H98" i="7"/>
  <c r="I98" i="7" s="1"/>
  <c r="AQ97" i="7"/>
  <c r="AR97" i="7" s="1"/>
  <c r="AP97" i="7"/>
  <c r="AO97" i="7"/>
  <c r="AK97" i="7"/>
  <c r="AL97" i="7" s="1"/>
  <c r="AH97" i="7"/>
  <c r="AD97" i="7"/>
  <c r="X97" i="7"/>
  <c r="Z97" i="7" s="1"/>
  <c r="V97" i="7"/>
  <c r="Q97" i="7"/>
  <c r="O97" i="7"/>
  <c r="P97" i="7" s="1"/>
  <c r="R97" i="7" s="1"/>
  <c r="M97" i="7"/>
  <c r="N97" i="7" s="1"/>
  <c r="K97" i="7"/>
  <c r="L97" i="7" s="1"/>
  <c r="H97" i="7"/>
  <c r="I97" i="7" s="1"/>
  <c r="AQ96" i="7"/>
  <c r="AR96" i="7" s="1"/>
  <c r="AP96" i="7"/>
  <c r="AO96" i="7"/>
  <c r="AK96" i="7"/>
  <c r="AL96" i="7" s="1"/>
  <c r="AH96" i="7"/>
  <c r="AD96" i="7"/>
  <c r="X96" i="7"/>
  <c r="Z96" i="7" s="1"/>
  <c r="V96" i="7"/>
  <c r="Q96" i="7"/>
  <c r="O96" i="7"/>
  <c r="P96" i="7" s="1"/>
  <c r="R96" i="7" s="1"/>
  <c r="M96" i="7"/>
  <c r="N96" i="7" s="1"/>
  <c r="K96" i="7"/>
  <c r="L96" i="7" s="1"/>
  <c r="H96" i="7"/>
  <c r="I96" i="7" s="1"/>
  <c r="AQ95" i="7"/>
  <c r="AR95" i="7" s="1"/>
  <c r="AP95" i="7"/>
  <c r="AO95" i="7"/>
  <c r="AK95" i="7"/>
  <c r="AL95" i="7" s="1"/>
  <c r="AH95" i="7"/>
  <c r="AD95" i="7"/>
  <c r="X95" i="7"/>
  <c r="Z95" i="7" s="1"/>
  <c r="V95" i="7"/>
  <c r="Q95" i="7"/>
  <c r="O95" i="7"/>
  <c r="P95" i="7" s="1"/>
  <c r="R95" i="7" s="1"/>
  <c r="M95" i="7"/>
  <c r="N95" i="7" s="1"/>
  <c r="K95" i="7"/>
  <c r="L95" i="7" s="1"/>
  <c r="H95" i="7"/>
  <c r="I95" i="7" s="1"/>
  <c r="AQ94" i="7"/>
  <c r="AR94" i="7" s="1"/>
  <c r="AP94" i="7"/>
  <c r="AO94" i="7"/>
  <c r="AK94" i="7"/>
  <c r="AL94" i="7" s="1"/>
  <c r="AH94" i="7"/>
  <c r="AD94" i="7"/>
  <c r="X94" i="7"/>
  <c r="Z94" i="7" s="1"/>
  <c r="V94" i="7"/>
  <c r="Q94" i="7"/>
  <c r="O94" i="7"/>
  <c r="P94" i="7" s="1"/>
  <c r="R94" i="7" s="1"/>
  <c r="M94" i="7"/>
  <c r="N94" i="7" s="1"/>
  <c r="K94" i="7"/>
  <c r="L94" i="7" s="1"/>
  <c r="H94" i="7"/>
  <c r="I94" i="7" s="1"/>
  <c r="AQ93" i="7"/>
  <c r="AR93" i="7" s="1"/>
  <c r="AP93" i="7"/>
  <c r="AO93" i="7"/>
  <c r="AK93" i="7"/>
  <c r="AL93" i="7" s="1"/>
  <c r="AH93" i="7"/>
  <c r="AD93" i="7"/>
  <c r="X93" i="7"/>
  <c r="Z93" i="7" s="1"/>
  <c r="V93" i="7"/>
  <c r="Q93" i="7"/>
  <c r="O93" i="7"/>
  <c r="P93" i="7" s="1"/>
  <c r="R93" i="7" s="1"/>
  <c r="M93" i="7"/>
  <c r="N93" i="7" s="1"/>
  <c r="K93" i="7"/>
  <c r="L93" i="7" s="1"/>
  <c r="H93" i="7"/>
  <c r="I93" i="7" s="1"/>
  <c r="AQ92" i="7"/>
  <c r="AR92" i="7" s="1"/>
  <c r="AP92" i="7"/>
  <c r="AO92" i="7"/>
  <c r="AK92" i="7"/>
  <c r="AL92" i="7" s="1"/>
  <c r="AH92" i="7"/>
  <c r="AD92" i="7"/>
  <c r="X92" i="7"/>
  <c r="Z92" i="7" s="1"/>
  <c r="V92" i="7"/>
  <c r="Q92" i="7"/>
  <c r="O92" i="7"/>
  <c r="P92" i="7" s="1"/>
  <c r="R92" i="7" s="1"/>
  <c r="M92" i="7"/>
  <c r="N92" i="7" s="1"/>
  <c r="K92" i="7"/>
  <c r="L92" i="7" s="1"/>
  <c r="H92" i="7"/>
  <c r="I92" i="7" s="1"/>
  <c r="AQ91" i="7"/>
  <c r="AR91" i="7" s="1"/>
  <c r="AP91" i="7"/>
  <c r="AO91" i="7"/>
  <c r="AK91" i="7"/>
  <c r="AL91" i="7" s="1"/>
  <c r="AH91" i="7"/>
  <c r="AD91" i="7"/>
  <c r="X91" i="7"/>
  <c r="Z91" i="7" s="1"/>
  <c r="W91" i="7"/>
  <c r="AC91" i="7" s="1"/>
  <c r="V91" i="7"/>
  <c r="P91" i="7"/>
  <c r="R91" i="7" s="1"/>
  <c r="O91" i="7"/>
  <c r="Q91" i="7" s="1"/>
  <c r="N91" i="7"/>
  <c r="M91" i="7"/>
  <c r="L91" i="7"/>
  <c r="K91" i="7"/>
  <c r="I91" i="7"/>
  <c r="H91" i="7"/>
  <c r="AP90" i="7"/>
  <c r="AQ90" i="7" s="1"/>
  <c r="AR90" i="7" s="1"/>
  <c r="AO90" i="7"/>
  <c r="AL90" i="7"/>
  <c r="AK90" i="7"/>
  <c r="AH90" i="7"/>
  <c r="AD90" i="7"/>
  <c r="X90" i="7"/>
  <c r="Z90" i="7" s="1"/>
  <c r="W90" i="7"/>
  <c r="AC90" i="7" s="1"/>
  <c r="V90" i="7"/>
  <c r="P90" i="7"/>
  <c r="R90" i="7" s="1"/>
  <c r="O90" i="7"/>
  <c r="Q90" i="7" s="1"/>
  <c r="N90" i="7"/>
  <c r="M90" i="7"/>
  <c r="L90" i="7"/>
  <c r="K90" i="7"/>
  <c r="I90" i="7"/>
  <c r="H90" i="7"/>
  <c r="AP89" i="7"/>
  <c r="AQ89" i="7" s="1"/>
  <c r="AR89" i="7" s="1"/>
  <c r="AO89" i="7"/>
  <c r="AL89" i="7"/>
  <c r="AK89" i="7"/>
  <c r="AH89" i="7"/>
  <c r="AD89" i="7"/>
  <c r="X89" i="7"/>
  <c r="Z89" i="7" s="1"/>
  <c r="W89" i="7"/>
  <c r="AC89" i="7" s="1"/>
  <c r="V89" i="7"/>
  <c r="P89" i="7"/>
  <c r="R89" i="7" s="1"/>
  <c r="O89" i="7"/>
  <c r="Q89" i="7" s="1"/>
  <c r="N89" i="7"/>
  <c r="M89" i="7"/>
  <c r="L89" i="7"/>
  <c r="K89" i="7"/>
  <c r="I89" i="7"/>
  <c r="H89" i="7"/>
  <c r="AP88" i="7"/>
  <c r="AQ88" i="7" s="1"/>
  <c r="AR88" i="7" s="1"/>
  <c r="AO88" i="7"/>
  <c r="AL88" i="7"/>
  <c r="AK88" i="7"/>
  <c r="AH88" i="7"/>
  <c r="AD88" i="7"/>
  <c r="X88" i="7"/>
  <c r="Z88" i="7" s="1"/>
  <c r="W88" i="7"/>
  <c r="AC88" i="7" s="1"/>
  <c r="V88" i="7"/>
  <c r="P88" i="7"/>
  <c r="R88" i="7" s="1"/>
  <c r="O88" i="7"/>
  <c r="Q88" i="7" s="1"/>
  <c r="N88" i="7"/>
  <c r="M88" i="7"/>
  <c r="L88" i="7"/>
  <c r="K88" i="7"/>
  <c r="I88" i="7"/>
  <c r="H88" i="7"/>
  <c r="AP87" i="7"/>
  <c r="AQ87" i="7" s="1"/>
  <c r="AR87" i="7" s="1"/>
  <c r="AO87" i="7"/>
  <c r="AL87" i="7"/>
  <c r="AK87" i="7"/>
  <c r="AH87" i="7"/>
  <c r="AD87" i="7"/>
  <c r="X87" i="7"/>
  <c r="Z87" i="7" s="1"/>
  <c r="W87" i="7"/>
  <c r="AC87" i="7" s="1"/>
  <c r="V87" i="7"/>
  <c r="P87" i="7"/>
  <c r="R87" i="7" s="1"/>
  <c r="O87" i="7"/>
  <c r="Q87" i="7" s="1"/>
  <c r="N87" i="7"/>
  <c r="M87" i="7"/>
  <c r="L87" i="7"/>
  <c r="K87" i="7"/>
  <c r="I87" i="7"/>
  <c r="H87" i="7"/>
  <c r="AP86" i="7"/>
  <c r="AQ86" i="7" s="1"/>
  <c r="AR86" i="7" s="1"/>
  <c r="AO86" i="7"/>
  <c r="AL86" i="7"/>
  <c r="AK86" i="7"/>
  <c r="AH86" i="7"/>
  <c r="AD86" i="7"/>
  <c r="X86" i="7"/>
  <c r="Z86" i="7" s="1"/>
  <c r="AI86" i="7" s="1"/>
  <c r="AJ86" i="7" s="1"/>
  <c r="W86" i="7"/>
  <c r="AB86" i="7" s="1"/>
  <c r="V86" i="7"/>
  <c r="R86" i="7"/>
  <c r="P86" i="7"/>
  <c r="O86" i="7"/>
  <c r="Q86" i="7" s="1"/>
  <c r="N86" i="7"/>
  <c r="M86" i="7"/>
  <c r="L86" i="7"/>
  <c r="K86" i="7"/>
  <c r="I86" i="7"/>
  <c r="H86" i="7"/>
  <c r="AP85" i="7"/>
  <c r="AQ85" i="7" s="1"/>
  <c r="AR85" i="7" s="1"/>
  <c r="AO85" i="7"/>
  <c r="AL85" i="7"/>
  <c r="AK85" i="7"/>
  <c r="AH85" i="7"/>
  <c r="AD85" i="7"/>
  <c r="X85" i="7"/>
  <c r="Z85" i="7" s="1"/>
  <c r="AI85" i="7" s="1"/>
  <c r="AJ85" i="7" s="1"/>
  <c r="W85" i="7"/>
  <c r="AB85" i="7" s="1"/>
  <c r="V85" i="7"/>
  <c r="P85" i="7"/>
  <c r="R85" i="7" s="1"/>
  <c r="O85" i="7"/>
  <c r="Q85" i="7" s="1"/>
  <c r="N85" i="7"/>
  <c r="M85" i="7"/>
  <c r="L85" i="7"/>
  <c r="K85" i="7"/>
  <c r="I85" i="7"/>
  <c r="H85" i="7"/>
  <c r="AR84" i="7"/>
  <c r="AP84" i="7"/>
  <c r="AQ84" i="7" s="1"/>
  <c r="AO84" i="7"/>
  <c r="AL84" i="7"/>
  <c r="AK84" i="7"/>
  <c r="AH84" i="7"/>
  <c r="AD84" i="7"/>
  <c r="X84" i="7"/>
  <c r="Z84" i="7" s="1"/>
  <c r="AI84" i="7" s="1"/>
  <c r="AJ84" i="7" s="1"/>
  <c r="W84" i="7"/>
  <c r="AB84" i="7" s="1"/>
  <c r="V84" i="7"/>
  <c r="R84" i="7"/>
  <c r="P84" i="7"/>
  <c r="O84" i="7"/>
  <c r="Q84" i="7" s="1"/>
  <c r="N84" i="7"/>
  <c r="M84" i="7"/>
  <c r="L84" i="7"/>
  <c r="K84" i="7"/>
  <c r="I84" i="7"/>
  <c r="H84" i="7"/>
  <c r="AP83" i="7"/>
  <c r="AQ83" i="7" s="1"/>
  <c r="AR83" i="7" s="1"/>
  <c r="AO83" i="7"/>
  <c r="AL83" i="7"/>
  <c r="AK83" i="7"/>
  <c r="AH83" i="7"/>
  <c r="AD83" i="7"/>
  <c r="X83" i="7"/>
  <c r="Z83" i="7" s="1"/>
  <c r="AI83" i="7" s="1"/>
  <c r="AJ83" i="7" s="1"/>
  <c r="W83" i="7"/>
  <c r="AB83" i="7" s="1"/>
  <c r="V83" i="7"/>
  <c r="P83" i="7"/>
  <c r="R83" i="7" s="1"/>
  <c r="O83" i="7"/>
  <c r="Q83" i="7" s="1"/>
  <c r="N83" i="7"/>
  <c r="M83" i="7"/>
  <c r="L83" i="7"/>
  <c r="K83" i="7"/>
  <c r="I83" i="7"/>
  <c r="H83" i="7"/>
  <c r="AR82" i="7"/>
  <c r="AP82" i="7"/>
  <c r="AQ82" i="7" s="1"/>
  <c r="AO82" i="7"/>
  <c r="AL82" i="7"/>
  <c r="AK82" i="7"/>
  <c r="AH82" i="7"/>
  <c r="AD82" i="7"/>
  <c r="X82" i="7"/>
  <c r="Z82" i="7" s="1"/>
  <c r="AI82" i="7" s="1"/>
  <c r="AJ82" i="7" s="1"/>
  <c r="W82" i="7"/>
  <c r="AB82" i="7" s="1"/>
  <c r="V82" i="7"/>
  <c r="R82" i="7"/>
  <c r="P82" i="7"/>
  <c r="O82" i="7"/>
  <c r="Q82" i="7" s="1"/>
  <c r="N82" i="7"/>
  <c r="M82" i="7"/>
  <c r="L82" i="7"/>
  <c r="K82" i="7"/>
  <c r="I82" i="7"/>
  <c r="H82" i="7"/>
  <c r="AP81" i="7"/>
  <c r="AQ81" i="7" s="1"/>
  <c r="AR81" i="7" s="1"/>
  <c r="AO81" i="7"/>
  <c r="AL81" i="7"/>
  <c r="AK81" i="7"/>
  <c r="AH81" i="7"/>
  <c r="AD81" i="7"/>
  <c r="AA81" i="7"/>
  <c r="X81" i="7"/>
  <c r="Z81" i="7" s="1"/>
  <c r="AI81" i="7" s="1"/>
  <c r="AJ81" i="7" s="1"/>
  <c r="W81" i="7"/>
  <c r="AB81" i="7" s="1"/>
  <c r="V81" i="7"/>
  <c r="P81" i="7"/>
  <c r="R81" i="7" s="1"/>
  <c r="O81" i="7"/>
  <c r="Q81" i="7" s="1"/>
  <c r="N81" i="7"/>
  <c r="M81" i="7"/>
  <c r="L81" i="7"/>
  <c r="K81" i="7"/>
  <c r="I81" i="7"/>
  <c r="H81" i="7"/>
  <c r="AR80" i="7"/>
  <c r="AP80" i="7"/>
  <c r="AQ80" i="7" s="1"/>
  <c r="AO80" i="7"/>
  <c r="AL80" i="7"/>
  <c r="AK80" i="7"/>
  <c r="AH80" i="7"/>
  <c r="AD80" i="7"/>
  <c r="X80" i="7"/>
  <c r="Z80" i="7" s="1"/>
  <c r="AI80" i="7" s="1"/>
  <c r="AJ80" i="7" s="1"/>
  <c r="W80" i="7"/>
  <c r="AB80" i="7" s="1"/>
  <c r="V80" i="7"/>
  <c r="R80" i="7"/>
  <c r="P80" i="7"/>
  <c r="O80" i="7"/>
  <c r="Q80" i="7" s="1"/>
  <c r="N80" i="7"/>
  <c r="M80" i="7"/>
  <c r="L80" i="7"/>
  <c r="K80" i="7"/>
  <c r="I80" i="7"/>
  <c r="H80" i="7"/>
  <c r="AP79" i="7"/>
  <c r="AQ79" i="7" s="1"/>
  <c r="AR79" i="7" s="1"/>
  <c r="AO79" i="7"/>
  <c r="AL79" i="7"/>
  <c r="AK79" i="7"/>
  <c r="AH79" i="7"/>
  <c r="AD79" i="7"/>
  <c r="AA79" i="7"/>
  <c r="X79" i="7"/>
  <c r="Z79" i="7" s="1"/>
  <c r="AI79" i="7" s="1"/>
  <c r="AJ79" i="7" s="1"/>
  <c r="W79" i="7"/>
  <c r="AB79" i="7" s="1"/>
  <c r="V79" i="7"/>
  <c r="P79" i="7"/>
  <c r="R79" i="7" s="1"/>
  <c r="O79" i="7"/>
  <c r="Q79" i="7" s="1"/>
  <c r="N79" i="7"/>
  <c r="M79" i="7"/>
  <c r="L79" i="7"/>
  <c r="K79" i="7"/>
  <c r="I79" i="7"/>
  <c r="H79" i="7"/>
  <c r="AR78" i="7"/>
  <c r="AP78" i="7"/>
  <c r="AQ78" i="7" s="1"/>
  <c r="AO78" i="7"/>
  <c r="AL78" i="7"/>
  <c r="AK78" i="7"/>
  <c r="AH78" i="7"/>
  <c r="AD78" i="7"/>
  <c r="X78" i="7"/>
  <c r="Z78" i="7" s="1"/>
  <c r="AI78" i="7" s="1"/>
  <c r="AJ78" i="7" s="1"/>
  <c r="W78" i="7"/>
  <c r="AB78" i="7" s="1"/>
  <c r="V78" i="7"/>
  <c r="R78" i="7"/>
  <c r="P78" i="7"/>
  <c r="O78" i="7"/>
  <c r="Q78" i="7" s="1"/>
  <c r="N78" i="7"/>
  <c r="M78" i="7"/>
  <c r="L78" i="7"/>
  <c r="K78" i="7"/>
  <c r="I78" i="7"/>
  <c r="H78" i="7"/>
  <c r="AP77" i="7"/>
  <c r="AQ77" i="7" s="1"/>
  <c r="AR77" i="7" s="1"/>
  <c r="AO77" i="7"/>
  <c r="AL77" i="7"/>
  <c r="AK77" i="7"/>
  <c r="AH77" i="7"/>
  <c r="AD77" i="7"/>
  <c r="AA77" i="7"/>
  <c r="X77" i="7"/>
  <c r="Z77" i="7" s="1"/>
  <c r="AI77" i="7" s="1"/>
  <c r="AJ77" i="7" s="1"/>
  <c r="W77" i="7"/>
  <c r="AB77" i="7" s="1"/>
  <c r="V77" i="7"/>
  <c r="P77" i="7"/>
  <c r="R77" i="7" s="1"/>
  <c r="O77" i="7"/>
  <c r="Q77" i="7" s="1"/>
  <c r="N77" i="7"/>
  <c r="M77" i="7"/>
  <c r="L77" i="7"/>
  <c r="K77" i="7"/>
  <c r="I77" i="7"/>
  <c r="H77" i="7"/>
  <c r="AR76" i="7"/>
  <c r="AP76" i="7"/>
  <c r="AQ76" i="7" s="1"/>
  <c r="AO76" i="7"/>
  <c r="AL76" i="7"/>
  <c r="AK76" i="7"/>
  <c r="AH76" i="7"/>
  <c r="AD76" i="7"/>
  <c r="X76" i="7"/>
  <c r="Z76" i="7" s="1"/>
  <c r="AI76" i="7" s="1"/>
  <c r="AJ76" i="7" s="1"/>
  <c r="W76" i="7"/>
  <c r="AB76" i="7" s="1"/>
  <c r="V76" i="7"/>
  <c r="R76" i="7"/>
  <c r="P76" i="7"/>
  <c r="O76" i="7"/>
  <c r="Q76" i="7" s="1"/>
  <c r="N76" i="7"/>
  <c r="M76" i="7"/>
  <c r="L76" i="7"/>
  <c r="K76" i="7"/>
  <c r="I76" i="7"/>
  <c r="H76" i="7"/>
  <c r="AP75" i="7"/>
  <c r="AQ75" i="7" s="1"/>
  <c r="AR75" i="7" s="1"/>
  <c r="AO75" i="7"/>
  <c r="AL75" i="7"/>
  <c r="AK75" i="7"/>
  <c r="AH75" i="7"/>
  <c r="AD75" i="7"/>
  <c r="AA75" i="7"/>
  <c r="X75" i="7"/>
  <c r="Z75" i="7" s="1"/>
  <c r="AI75" i="7" s="1"/>
  <c r="AJ75" i="7" s="1"/>
  <c r="W75" i="7"/>
  <c r="AB75" i="7" s="1"/>
  <c r="V75" i="7"/>
  <c r="P75" i="7"/>
  <c r="R75" i="7" s="1"/>
  <c r="O75" i="7"/>
  <c r="Q75" i="7" s="1"/>
  <c r="N75" i="7"/>
  <c r="M75" i="7"/>
  <c r="L75" i="7"/>
  <c r="K75" i="7"/>
  <c r="I75" i="7"/>
  <c r="H75" i="7"/>
  <c r="AR74" i="7"/>
  <c r="AP74" i="7"/>
  <c r="AQ74" i="7" s="1"/>
  <c r="AO74" i="7"/>
  <c r="AL74" i="7"/>
  <c r="AK74" i="7"/>
  <c r="AH74" i="7"/>
  <c r="AD74" i="7"/>
  <c r="X74" i="7"/>
  <c r="Z74" i="7" s="1"/>
  <c r="AI74" i="7" s="1"/>
  <c r="AJ74" i="7" s="1"/>
  <c r="W74" i="7"/>
  <c r="AB74" i="7" s="1"/>
  <c r="V74" i="7"/>
  <c r="R74" i="7"/>
  <c r="P74" i="7"/>
  <c r="O74" i="7"/>
  <c r="Q74" i="7" s="1"/>
  <c r="N74" i="7"/>
  <c r="M74" i="7"/>
  <c r="L74" i="7"/>
  <c r="K74" i="7"/>
  <c r="I74" i="7"/>
  <c r="H74" i="7"/>
  <c r="AP73" i="7"/>
  <c r="AQ73" i="7" s="1"/>
  <c r="AR73" i="7" s="1"/>
  <c r="AO73" i="7"/>
  <c r="AL73" i="7"/>
  <c r="AK73" i="7"/>
  <c r="AH73" i="7"/>
  <c r="AD73" i="7"/>
  <c r="AA73" i="7"/>
  <c r="X73" i="7"/>
  <c r="Z73" i="7" s="1"/>
  <c r="AI73" i="7" s="1"/>
  <c r="AJ73" i="7" s="1"/>
  <c r="W73" i="7"/>
  <c r="AB73" i="7" s="1"/>
  <c r="V73" i="7"/>
  <c r="P73" i="7"/>
  <c r="R73" i="7" s="1"/>
  <c r="O73" i="7"/>
  <c r="Q73" i="7" s="1"/>
  <c r="N73" i="7"/>
  <c r="M73" i="7"/>
  <c r="L73" i="7"/>
  <c r="K73" i="7"/>
  <c r="I73" i="7"/>
  <c r="H73" i="7"/>
  <c r="AR72" i="7"/>
  <c r="AP72" i="7"/>
  <c r="AQ72" i="7" s="1"/>
  <c r="AO72" i="7"/>
  <c r="AL72" i="7"/>
  <c r="AK72" i="7"/>
  <c r="AH72" i="7"/>
  <c r="AD72" i="7"/>
  <c r="X72" i="7"/>
  <c r="Z72" i="7" s="1"/>
  <c r="AI72" i="7" s="1"/>
  <c r="AJ72" i="7" s="1"/>
  <c r="W72" i="7"/>
  <c r="AB72" i="7" s="1"/>
  <c r="V72" i="7"/>
  <c r="R72" i="7"/>
  <c r="P72" i="7"/>
  <c r="O72" i="7"/>
  <c r="Q72" i="7" s="1"/>
  <c r="N72" i="7"/>
  <c r="M72" i="7"/>
  <c r="L72" i="7"/>
  <c r="K72" i="7"/>
  <c r="I72" i="7"/>
  <c r="H72" i="7"/>
  <c r="AP71" i="7"/>
  <c r="AQ71" i="7" s="1"/>
  <c r="AR71" i="7" s="1"/>
  <c r="AO71" i="7"/>
  <c r="AL71" i="7"/>
  <c r="AK71" i="7"/>
  <c r="AH71" i="7"/>
  <c r="AD71" i="7"/>
  <c r="AA71" i="7"/>
  <c r="X71" i="7"/>
  <c r="Z71" i="7" s="1"/>
  <c r="AI71" i="7" s="1"/>
  <c r="AJ71" i="7" s="1"/>
  <c r="W71" i="7"/>
  <c r="AB71" i="7" s="1"/>
  <c r="V71" i="7"/>
  <c r="P71" i="7"/>
  <c r="R71" i="7" s="1"/>
  <c r="O71" i="7"/>
  <c r="Q71" i="7" s="1"/>
  <c r="N71" i="7"/>
  <c r="M71" i="7"/>
  <c r="L71" i="7"/>
  <c r="K71" i="7"/>
  <c r="I71" i="7"/>
  <c r="H71" i="7"/>
  <c r="AR70" i="7"/>
  <c r="AP70" i="7"/>
  <c r="AQ70" i="7" s="1"/>
  <c r="AO70" i="7"/>
  <c r="AL70" i="7"/>
  <c r="AK70" i="7"/>
  <c r="AH70" i="7"/>
  <c r="AD70" i="7"/>
  <c r="X70" i="7"/>
  <c r="Z70" i="7" s="1"/>
  <c r="AI70" i="7" s="1"/>
  <c r="AJ70" i="7" s="1"/>
  <c r="W70" i="7"/>
  <c r="AB70" i="7" s="1"/>
  <c r="V70" i="7"/>
  <c r="R70" i="7"/>
  <c r="P70" i="7"/>
  <c r="O70" i="7"/>
  <c r="Q70" i="7" s="1"/>
  <c r="N70" i="7"/>
  <c r="M70" i="7"/>
  <c r="L70" i="7"/>
  <c r="K70" i="7"/>
  <c r="I70" i="7"/>
  <c r="H70" i="7"/>
  <c r="AP69" i="7"/>
  <c r="AQ69" i="7" s="1"/>
  <c r="AR69" i="7" s="1"/>
  <c r="AO69" i="7"/>
  <c r="AL69" i="7"/>
  <c r="AK69" i="7"/>
  <c r="AH69" i="7"/>
  <c r="AD69" i="7"/>
  <c r="AA69" i="7"/>
  <c r="X69" i="7"/>
  <c r="Z69" i="7" s="1"/>
  <c r="AI69" i="7" s="1"/>
  <c r="AJ69" i="7" s="1"/>
  <c r="W69" i="7"/>
  <c r="AB69" i="7" s="1"/>
  <c r="V69" i="7"/>
  <c r="P69" i="7"/>
  <c r="R69" i="7" s="1"/>
  <c r="O69" i="7"/>
  <c r="Q69" i="7" s="1"/>
  <c r="N69" i="7"/>
  <c r="M69" i="7"/>
  <c r="L69" i="7"/>
  <c r="K69" i="7"/>
  <c r="I69" i="7"/>
  <c r="H69" i="7"/>
  <c r="AR68" i="7"/>
  <c r="AP68" i="7"/>
  <c r="AQ68" i="7" s="1"/>
  <c r="AO68" i="7"/>
  <c r="AL68" i="7"/>
  <c r="AK68" i="7"/>
  <c r="AH68" i="7"/>
  <c r="AD68" i="7"/>
  <c r="X68" i="7"/>
  <c r="Z68" i="7" s="1"/>
  <c r="AI68" i="7" s="1"/>
  <c r="AJ68" i="7" s="1"/>
  <c r="W68" i="7"/>
  <c r="AB68" i="7" s="1"/>
  <c r="V68" i="7"/>
  <c r="R68" i="7"/>
  <c r="P68" i="7"/>
  <c r="O68" i="7"/>
  <c r="Q68" i="7" s="1"/>
  <c r="N68" i="7"/>
  <c r="M68" i="7"/>
  <c r="L68" i="7"/>
  <c r="K68" i="7"/>
  <c r="I68" i="7"/>
  <c r="H68" i="7"/>
  <c r="AP67" i="7"/>
  <c r="AQ67" i="7" s="1"/>
  <c r="AR67" i="7" s="1"/>
  <c r="AO67" i="7"/>
  <c r="AL67" i="7"/>
  <c r="AK67" i="7"/>
  <c r="AH67" i="7"/>
  <c r="AD67" i="7"/>
  <c r="AA67" i="7"/>
  <c r="X67" i="7"/>
  <c r="Z67" i="7" s="1"/>
  <c r="AI67" i="7" s="1"/>
  <c r="AJ67" i="7" s="1"/>
  <c r="W67" i="7"/>
  <c r="AB67" i="7" s="1"/>
  <c r="V67" i="7"/>
  <c r="P67" i="7"/>
  <c r="R67" i="7" s="1"/>
  <c r="O67" i="7"/>
  <c r="Q67" i="7" s="1"/>
  <c r="N67" i="7"/>
  <c r="M67" i="7"/>
  <c r="L67" i="7"/>
  <c r="K67" i="7"/>
  <c r="I67" i="7"/>
  <c r="H67" i="7"/>
  <c r="AR66" i="7"/>
  <c r="AP66" i="7"/>
  <c r="AQ66" i="7" s="1"/>
  <c r="AO66" i="7"/>
  <c r="AL66" i="7"/>
  <c r="AK66" i="7"/>
  <c r="AH66" i="7"/>
  <c r="AD66" i="7"/>
  <c r="X66" i="7"/>
  <c r="Z66" i="7" s="1"/>
  <c r="AI66" i="7" s="1"/>
  <c r="AJ66" i="7" s="1"/>
  <c r="W66" i="7"/>
  <c r="AB66" i="7" s="1"/>
  <c r="V66" i="7"/>
  <c r="R66" i="7"/>
  <c r="P66" i="7"/>
  <c r="O66" i="7"/>
  <c r="Q66" i="7" s="1"/>
  <c r="N66" i="7"/>
  <c r="M66" i="7"/>
  <c r="L66" i="7"/>
  <c r="K66" i="7"/>
  <c r="I66" i="7"/>
  <c r="H66" i="7"/>
  <c r="AP65" i="7"/>
  <c r="AQ65" i="7" s="1"/>
  <c r="AR65" i="7" s="1"/>
  <c r="AO65" i="7"/>
  <c r="AL65" i="7"/>
  <c r="AK65" i="7"/>
  <c r="AH65" i="7"/>
  <c r="AD65" i="7"/>
  <c r="AA65" i="7"/>
  <c r="X65" i="7"/>
  <c r="Z65" i="7" s="1"/>
  <c r="AI65" i="7" s="1"/>
  <c r="AJ65" i="7" s="1"/>
  <c r="W65" i="7"/>
  <c r="AB65" i="7" s="1"/>
  <c r="V65" i="7"/>
  <c r="P65" i="7"/>
  <c r="R65" i="7" s="1"/>
  <c r="O65" i="7"/>
  <c r="Q65" i="7" s="1"/>
  <c r="N65" i="7"/>
  <c r="M65" i="7"/>
  <c r="L65" i="7"/>
  <c r="K65" i="7"/>
  <c r="I65" i="7"/>
  <c r="H65" i="7"/>
  <c r="AR64" i="7"/>
  <c r="AP64" i="7"/>
  <c r="AQ64" i="7" s="1"/>
  <c r="AO64" i="7"/>
  <c r="AL64" i="7"/>
  <c r="AK64" i="7"/>
  <c r="AH64" i="7"/>
  <c r="AD64" i="7"/>
  <c r="X64" i="7"/>
  <c r="Z64" i="7" s="1"/>
  <c r="AI64" i="7" s="1"/>
  <c r="AJ64" i="7" s="1"/>
  <c r="W64" i="7"/>
  <c r="AB64" i="7" s="1"/>
  <c r="V64" i="7"/>
  <c r="R64" i="7"/>
  <c r="P64" i="7"/>
  <c r="O64" i="7"/>
  <c r="Q64" i="7" s="1"/>
  <c r="N64" i="7"/>
  <c r="M64" i="7"/>
  <c r="L64" i="7"/>
  <c r="K64" i="7"/>
  <c r="I64" i="7"/>
  <c r="H64" i="7"/>
  <c r="AP63" i="7"/>
  <c r="AQ63" i="7" s="1"/>
  <c r="AR63" i="7" s="1"/>
  <c r="AO63" i="7"/>
  <c r="AL63" i="7"/>
  <c r="AK63" i="7"/>
  <c r="AH63" i="7"/>
  <c r="AD63" i="7"/>
  <c r="AA63" i="7"/>
  <c r="X63" i="7"/>
  <c r="Z63" i="7" s="1"/>
  <c r="AI63" i="7" s="1"/>
  <c r="AJ63" i="7" s="1"/>
  <c r="W63" i="7"/>
  <c r="AB63" i="7" s="1"/>
  <c r="V63" i="7"/>
  <c r="P63" i="7"/>
  <c r="R63" i="7" s="1"/>
  <c r="O63" i="7"/>
  <c r="Q63" i="7" s="1"/>
  <c r="N63" i="7"/>
  <c r="M63" i="7"/>
  <c r="L63" i="7"/>
  <c r="K63" i="7"/>
  <c r="I63" i="7"/>
  <c r="H63" i="7"/>
  <c r="AR62" i="7"/>
  <c r="AP62" i="7"/>
  <c r="AQ62" i="7" s="1"/>
  <c r="AO62" i="7"/>
  <c r="AL62" i="7"/>
  <c r="AK62" i="7"/>
  <c r="AH62" i="7"/>
  <c r="AD62" i="7"/>
  <c r="X62" i="7"/>
  <c r="Z62" i="7" s="1"/>
  <c r="AI62" i="7" s="1"/>
  <c r="AJ62" i="7" s="1"/>
  <c r="W62" i="7"/>
  <c r="AB62" i="7" s="1"/>
  <c r="V62" i="7"/>
  <c r="R62" i="7"/>
  <c r="P62" i="7"/>
  <c r="O62" i="7"/>
  <c r="Q62" i="7" s="1"/>
  <c r="N62" i="7"/>
  <c r="M62" i="7"/>
  <c r="L62" i="7"/>
  <c r="K62" i="7"/>
  <c r="I62" i="7"/>
  <c r="H62" i="7"/>
  <c r="AP61" i="7"/>
  <c r="AQ61" i="7" s="1"/>
  <c r="AR61" i="7" s="1"/>
  <c r="AO61" i="7"/>
  <c r="AL61" i="7"/>
  <c r="AK61" i="7"/>
  <c r="AH61" i="7"/>
  <c r="AD61" i="7"/>
  <c r="AA61" i="7"/>
  <c r="X61" i="7"/>
  <c r="Z61" i="7" s="1"/>
  <c r="AI61" i="7" s="1"/>
  <c r="AJ61" i="7" s="1"/>
  <c r="W61" i="7"/>
  <c r="AB61" i="7" s="1"/>
  <c r="V61" i="7"/>
  <c r="P61" i="7"/>
  <c r="R61" i="7" s="1"/>
  <c r="O61" i="7"/>
  <c r="Q61" i="7" s="1"/>
  <c r="N61" i="7"/>
  <c r="M61" i="7"/>
  <c r="L61" i="7"/>
  <c r="K61" i="7"/>
  <c r="I61" i="7"/>
  <c r="H61" i="7"/>
  <c r="AR60" i="7"/>
  <c r="AP60" i="7"/>
  <c r="AQ60" i="7" s="1"/>
  <c r="AO60" i="7"/>
  <c r="AL60" i="7"/>
  <c r="AK60" i="7"/>
  <c r="AH60" i="7"/>
  <c r="AD60" i="7"/>
  <c r="X60" i="7"/>
  <c r="Z60" i="7" s="1"/>
  <c r="AI60" i="7" s="1"/>
  <c r="AJ60" i="7" s="1"/>
  <c r="W60" i="7"/>
  <c r="AB60" i="7" s="1"/>
  <c r="V60" i="7"/>
  <c r="R60" i="7"/>
  <c r="P60" i="7"/>
  <c r="O60" i="7"/>
  <c r="Q60" i="7" s="1"/>
  <c r="N60" i="7"/>
  <c r="M60" i="7"/>
  <c r="L60" i="7"/>
  <c r="K60" i="7"/>
  <c r="I60" i="7"/>
  <c r="H60" i="7"/>
  <c r="AP59" i="7"/>
  <c r="AQ59" i="7" s="1"/>
  <c r="AR59" i="7" s="1"/>
  <c r="AO59" i="7"/>
  <c r="AL59" i="7"/>
  <c r="AK59" i="7"/>
  <c r="AH59" i="7"/>
  <c r="AD59" i="7"/>
  <c r="AA59" i="7"/>
  <c r="X59" i="7"/>
  <c r="Z59" i="7" s="1"/>
  <c r="AI59" i="7" s="1"/>
  <c r="AJ59" i="7" s="1"/>
  <c r="W59" i="7"/>
  <c r="AB59" i="7" s="1"/>
  <c r="V59" i="7"/>
  <c r="P59" i="7"/>
  <c r="R59" i="7" s="1"/>
  <c r="O59" i="7"/>
  <c r="Q59" i="7" s="1"/>
  <c r="N59" i="7"/>
  <c r="M59" i="7"/>
  <c r="L59" i="7"/>
  <c r="K59" i="7"/>
  <c r="I59" i="7"/>
  <c r="H59" i="7"/>
  <c r="AR58" i="7"/>
  <c r="AP58" i="7"/>
  <c r="AQ58" i="7" s="1"/>
  <c r="AO58" i="7"/>
  <c r="AL58" i="7"/>
  <c r="AK58" i="7"/>
  <c r="AH58" i="7"/>
  <c r="AD58" i="7"/>
  <c r="X58" i="7"/>
  <c r="Z58" i="7" s="1"/>
  <c r="AI58" i="7" s="1"/>
  <c r="AJ58" i="7" s="1"/>
  <c r="W58" i="7"/>
  <c r="AB58" i="7" s="1"/>
  <c r="V58" i="7"/>
  <c r="R58" i="7"/>
  <c r="P58" i="7"/>
  <c r="O58" i="7"/>
  <c r="Q58" i="7" s="1"/>
  <c r="N58" i="7"/>
  <c r="M58" i="7"/>
  <c r="L58" i="7"/>
  <c r="K58" i="7"/>
  <c r="I58" i="7"/>
  <c r="H58" i="7"/>
  <c r="AP57" i="7"/>
  <c r="AQ57" i="7" s="1"/>
  <c r="AR57" i="7" s="1"/>
  <c r="AO57" i="7"/>
  <c r="AL57" i="7"/>
  <c r="AK57" i="7"/>
  <c r="AH57" i="7"/>
  <c r="AD57" i="7"/>
  <c r="AA57" i="7"/>
  <c r="X57" i="7"/>
  <c r="Z57" i="7" s="1"/>
  <c r="AI57" i="7" s="1"/>
  <c r="AJ57" i="7" s="1"/>
  <c r="W57" i="7"/>
  <c r="AB57" i="7" s="1"/>
  <c r="V57" i="7"/>
  <c r="P57" i="7"/>
  <c r="R57" i="7" s="1"/>
  <c r="O57" i="7"/>
  <c r="Q57" i="7" s="1"/>
  <c r="N57" i="7"/>
  <c r="M57" i="7"/>
  <c r="L57" i="7"/>
  <c r="K57" i="7"/>
  <c r="I57" i="7"/>
  <c r="H57" i="7"/>
  <c r="AR56" i="7"/>
  <c r="AP56" i="7"/>
  <c r="AQ56" i="7" s="1"/>
  <c r="AO56" i="7"/>
  <c r="AL56" i="7"/>
  <c r="AK56" i="7"/>
  <c r="AH56" i="7"/>
  <c r="AD56" i="7"/>
  <c r="X56" i="7"/>
  <c r="Z56" i="7" s="1"/>
  <c r="AI56" i="7" s="1"/>
  <c r="AJ56" i="7" s="1"/>
  <c r="W56" i="7"/>
  <c r="AB56" i="7" s="1"/>
  <c r="V56" i="7"/>
  <c r="P56" i="7"/>
  <c r="R56" i="7" s="1"/>
  <c r="O56" i="7"/>
  <c r="Q56" i="7" s="1"/>
  <c r="N56" i="7"/>
  <c r="M56" i="7"/>
  <c r="L56" i="7"/>
  <c r="K56" i="7"/>
  <c r="I56" i="7"/>
  <c r="H56" i="7"/>
  <c r="AR55" i="7"/>
  <c r="AP55" i="7"/>
  <c r="AQ55" i="7" s="1"/>
  <c r="AO55" i="7"/>
  <c r="AL55" i="7"/>
  <c r="AK55" i="7"/>
  <c r="AH55" i="7"/>
  <c r="AD55" i="7"/>
  <c r="X55" i="7"/>
  <c r="Z55" i="7" s="1"/>
  <c r="AI55" i="7" s="1"/>
  <c r="AJ55" i="7" s="1"/>
  <c r="W55" i="7"/>
  <c r="AB55" i="7" s="1"/>
  <c r="V55" i="7"/>
  <c r="R55" i="7"/>
  <c r="P55" i="7"/>
  <c r="O55" i="7"/>
  <c r="Q55" i="7" s="1"/>
  <c r="N55" i="7"/>
  <c r="M55" i="7"/>
  <c r="L55" i="7"/>
  <c r="K55" i="7"/>
  <c r="I55" i="7"/>
  <c r="H55" i="7"/>
  <c r="AP54" i="7"/>
  <c r="AQ54" i="7" s="1"/>
  <c r="AR54" i="7" s="1"/>
  <c r="AO54" i="7"/>
  <c r="AL54" i="7"/>
  <c r="AK54" i="7"/>
  <c r="AH54" i="7"/>
  <c r="AD54" i="7"/>
  <c r="X54" i="7"/>
  <c r="Z54" i="7" s="1"/>
  <c r="AI54" i="7" s="1"/>
  <c r="AJ54" i="7" s="1"/>
  <c r="W54" i="7"/>
  <c r="AB54" i="7" s="1"/>
  <c r="V54" i="7"/>
  <c r="P54" i="7"/>
  <c r="R54" i="7" s="1"/>
  <c r="O54" i="7"/>
  <c r="Q54" i="7" s="1"/>
  <c r="N54" i="7"/>
  <c r="M54" i="7"/>
  <c r="L54" i="7"/>
  <c r="K54" i="7"/>
  <c r="I54" i="7"/>
  <c r="H54" i="7"/>
  <c r="AR53" i="7"/>
  <c r="AP53" i="7"/>
  <c r="AQ53" i="7" s="1"/>
  <c r="AO53" i="7"/>
  <c r="AL53" i="7"/>
  <c r="AK53" i="7"/>
  <c r="AH53" i="7"/>
  <c r="AD53" i="7"/>
  <c r="X53" i="7"/>
  <c r="Z53" i="7" s="1"/>
  <c r="AI53" i="7" s="1"/>
  <c r="AJ53" i="7" s="1"/>
  <c r="W53" i="7"/>
  <c r="AB53" i="7" s="1"/>
  <c r="V53" i="7"/>
  <c r="R53" i="7"/>
  <c r="P53" i="7"/>
  <c r="O53" i="7"/>
  <c r="Q53" i="7" s="1"/>
  <c r="N53" i="7"/>
  <c r="M53" i="7"/>
  <c r="L53" i="7"/>
  <c r="K53" i="7"/>
  <c r="I53" i="7"/>
  <c r="H53" i="7"/>
  <c r="AP52" i="7"/>
  <c r="AQ52" i="7" s="1"/>
  <c r="AR52" i="7" s="1"/>
  <c r="AO52" i="7"/>
  <c r="AL52" i="7"/>
  <c r="AK52" i="7"/>
  <c r="AH52" i="7"/>
  <c r="AD52" i="7"/>
  <c r="X52" i="7"/>
  <c r="Z52" i="7" s="1"/>
  <c r="AI52" i="7" s="1"/>
  <c r="AJ52" i="7" s="1"/>
  <c r="W52" i="7"/>
  <c r="AB52" i="7" s="1"/>
  <c r="V52" i="7"/>
  <c r="P52" i="7"/>
  <c r="R52" i="7" s="1"/>
  <c r="O52" i="7"/>
  <c r="Q52" i="7" s="1"/>
  <c r="N52" i="7"/>
  <c r="M52" i="7"/>
  <c r="L52" i="7"/>
  <c r="K52" i="7"/>
  <c r="I52" i="7"/>
  <c r="H52" i="7"/>
  <c r="AR51" i="7"/>
  <c r="AP51" i="7"/>
  <c r="AQ51" i="7" s="1"/>
  <c r="AO51" i="7"/>
  <c r="AL51" i="7"/>
  <c r="AK51" i="7"/>
  <c r="AH51" i="7"/>
  <c r="AD51" i="7"/>
  <c r="X51" i="7"/>
  <c r="Z51" i="7" s="1"/>
  <c r="AI51" i="7" s="1"/>
  <c r="AJ51" i="7" s="1"/>
  <c r="W51" i="7"/>
  <c r="AB51" i="7" s="1"/>
  <c r="V51" i="7"/>
  <c r="R51" i="7"/>
  <c r="P51" i="7"/>
  <c r="O51" i="7"/>
  <c r="Q51" i="7" s="1"/>
  <c r="N51" i="7"/>
  <c r="M51" i="7"/>
  <c r="L51" i="7"/>
  <c r="K51" i="7"/>
  <c r="I51" i="7"/>
  <c r="H51" i="7"/>
  <c r="AP50" i="7"/>
  <c r="AQ50" i="7" s="1"/>
  <c r="AR50" i="7" s="1"/>
  <c r="AO50" i="7"/>
  <c r="AL50" i="7"/>
  <c r="AK50" i="7"/>
  <c r="AH50" i="7"/>
  <c r="AD50" i="7"/>
  <c r="X50" i="7"/>
  <c r="Z50" i="7" s="1"/>
  <c r="AI50" i="7" s="1"/>
  <c r="AJ50" i="7" s="1"/>
  <c r="W50" i="7"/>
  <c r="AB50" i="7" s="1"/>
  <c r="V50" i="7"/>
  <c r="P50" i="7"/>
  <c r="R50" i="7" s="1"/>
  <c r="O50" i="7"/>
  <c r="Q50" i="7" s="1"/>
  <c r="N50" i="7"/>
  <c r="M50" i="7"/>
  <c r="L50" i="7"/>
  <c r="K50" i="7"/>
  <c r="I50" i="7"/>
  <c r="H50" i="7"/>
  <c r="AR49" i="7"/>
  <c r="AP49" i="7"/>
  <c r="AQ49" i="7" s="1"/>
  <c r="AO49" i="7"/>
  <c r="AL49" i="7"/>
  <c r="AK49" i="7"/>
  <c r="AH49" i="7"/>
  <c r="AD49" i="7"/>
  <c r="X49" i="7"/>
  <c r="Z49" i="7" s="1"/>
  <c r="AI49" i="7" s="1"/>
  <c r="AJ49" i="7" s="1"/>
  <c r="W49" i="7"/>
  <c r="AB49" i="7" s="1"/>
  <c r="V49" i="7"/>
  <c r="R49" i="7"/>
  <c r="P49" i="7"/>
  <c r="O49" i="7"/>
  <c r="Q49" i="7" s="1"/>
  <c r="N49" i="7"/>
  <c r="M49" i="7"/>
  <c r="L49" i="7"/>
  <c r="K49" i="7"/>
  <c r="I49" i="7"/>
  <c r="H49" i="7"/>
  <c r="AP48" i="7"/>
  <c r="AQ48" i="7" s="1"/>
  <c r="AR48" i="7" s="1"/>
  <c r="AO48" i="7"/>
  <c r="AL48" i="7"/>
  <c r="AK48" i="7"/>
  <c r="AH48" i="7"/>
  <c r="AD48" i="7"/>
  <c r="X48" i="7"/>
  <c r="Z48" i="7" s="1"/>
  <c r="AI48" i="7" s="1"/>
  <c r="AJ48" i="7" s="1"/>
  <c r="W48" i="7"/>
  <c r="AB48" i="7" s="1"/>
  <c r="V48" i="7"/>
  <c r="P48" i="7"/>
  <c r="R48" i="7" s="1"/>
  <c r="O48" i="7"/>
  <c r="Q48" i="7" s="1"/>
  <c r="N48" i="7"/>
  <c r="M48" i="7"/>
  <c r="L48" i="7"/>
  <c r="K48" i="7"/>
  <c r="I48" i="7"/>
  <c r="H48" i="7"/>
  <c r="AR47" i="7"/>
  <c r="AP47" i="7"/>
  <c r="AQ47" i="7" s="1"/>
  <c r="AO47" i="7"/>
  <c r="AL47" i="7"/>
  <c r="AK47" i="7"/>
  <c r="AH47" i="7"/>
  <c r="AD47" i="7"/>
  <c r="X47" i="7"/>
  <c r="Z47" i="7" s="1"/>
  <c r="AI47" i="7" s="1"/>
  <c r="AJ47" i="7" s="1"/>
  <c r="W47" i="7"/>
  <c r="AB47" i="7" s="1"/>
  <c r="V47" i="7"/>
  <c r="R47" i="7"/>
  <c r="P47" i="7"/>
  <c r="O47" i="7"/>
  <c r="Q47" i="7" s="1"/>
  <c r="N47" i="7"/>
  <c r="M47" i="7"/>
  <c r="L47" i="7"/>
  <c r="K47" i="7"/>
  <c r="I47" i="7"/>
  <c r="H47" i="7"/>
  <c r="AP46" i="7"/>
  <c r="AQ46" i="7" s="1"/>
  <c r="AR46" i="7" s="1"/>
  <c r="AO46" i="7"/>
  <c r="AL46" i="7"/>
  <c r="AK46" i="7"/>
  <c r="AH46" i="7"/>
  <c r="AD46" i="7"/>
  <c r="X46" i="7"/>
  <c r="Z46" i="7" s="1"/>
  <c r="AI46" i="7" s="1"/>
  <c r="AJ46" i="7" s="1"/>
  <c r="W46" i="7"/>
  <c r="AB46" i="7" s="1"/>
  <c r="V46" i="7"/>
  <c r="P46" i="7"/>
  <c r="R46" i="7" s="1"/>
  <c r="O46" i="7"/>
  <c r="Q46" i="7" s="1"/>
  <c r="N46" i="7"/>
  <c r="M46" i="7"/>
  <c r="L46" i="7"/>
  <c r="K46" i="7"/>
  <c r="I46" i="7"/>
  <c r="H46" i="7"/>
  <c r="AR45" i="7"/>
  <c r="AP45" i="7"/>
  <c r="AQ45" i="7" s="1"/>
  <c r="AO45" i="7"/>
  <c r="AL45" i="7"/>
  <c r="AK45" i="7"/>
  <c r="AH45" i="7"/>
  <c r="AD45" i="7"/>
  <c r="X45" i="7"/>
  <c r="Z45" i="7" s="1"/>
  <c r="AI45" i="7" s="1"/>
  <c r="AJ45" i="7" s="1"/>
  <c r="W45" i="7"/>
  <c r="AB45" i="7" s="1"/>
  <c r="V45" i="7"/>
  <c r="R45" i="7"/>
  <c r="P45" i="7"/>
  <c r="O45" i="7"/>
  <c r="Q45" i="7" s="1"/>
  <c r="N45" i="7"/>
  <c r="M45" i="7"/>
  <c r="L45" i="7"/>
  <c r="K45" i="7"/>
  <c r="I45" i="7"/>
  <c r="H45" i="7"/>
  <c r="AP44" i="7"/>
  <c r="AQ44" i="7" s="1"/>
  <c r="AR44" i="7" s="1"/>
  <c r="AO44" i="7"/>
  <c r="AL44" i="7"/>
  <c r="AK44" i="7"/>
  <c r="AH44" i="7"/>
  <c r="AD44" i="7"/>
  <c r="X44" i="7"/>
  <c r="Z44" i="7" s="1"/>
  <c r="AI44" i="7" s="1"/>
  <c r="AJ44" i="7" s="1"/>
  <c r="W44" i="7"/>
  <c r="AB44" i="7" s="1"/>
  <c r="V44" i="7"/>
  <c r="P44" i="7"/>
  <c r="R44" i="7" s="1"/>
  <c r="O44" i="7"/>
  <c r="Q44" i="7" s="1"/>
  <c r="N44" i="7"/>
  <c r="M44" i="7"/>
  <c r="L44" i="7"/>
  <c r="K44" i="7"/>
  <c r="I44" i="7"/>
  <c r="H44" i="7"/>
  <c r="AR43" i="7"/>
  <c r="AP43" i="7"/>
  <c r="AQ43" i="7" s="1"/>
  <c r="AO43" i="7"/>
  <c r="AL43" i="7"/>
  <c r="AK43" i="7"/>
  <c r="AH43" i="7"/>
  <c r="AD43" i="7"/>
  <c r="X43" i="7"/>
  <c r="Z43" i="7" s="1"/>
  <c r="AI43" i="7" s="1"/>
  <c r="AJ43" i="7" s="1"/>
  <c r="W43" i="7"/>
  <c r="AB43" i="7" s="1"/>
  <c r="V43" i="7"/>
  <c r="R43" i="7"/>
  <c r="P43" i="7"/>
  <c r="O43" i="7"/>
  <c r="Q43" i="7" s="1"/>
  <c r="N43" i="7"/>
  <c r="M43" i="7"/>
  <c r="L43" i="7"/>
  <c r="K43" i="7"/>
  <c r="I43" i="7"/>
  <c r="H43" i="7"/>
  <c r="AP42" i="7"/>
  <c r="AQ42" i="7" s="1"/>
  <c r="AR42" i="7" s="1"/>
  <c r="AO42" i="7"/>
  <c r="AL42" i="7"/>
  <c r="AK42" i="7"/>
  <c r="AH42" i="7"/>
  <c r="AD42" i="7"/>
  <c r="X42" i="7"/>
  <c r="Z42" i="7" s="1"/>
  <c r="AI42" i="7" s="1"/>
  <c r="AJ42" i="7" s="1"/>
  <c r="W42" i="7"/>
  <c r="AB42" i="7" s="1"/>
  <c r="V42" i="7"/>
  <c r="P42" i="7"/>
  <c r="R42" i="7" s="1"/>
  <c r="O42" i="7"/>
  <c r="Q42" i="7" s="1"/>
  <c r="N42" i="7"/>
  <c r="M42" i="7"/>
  <c r="L42" i="7"/>
  <c r="K42" i="7"/>
  <c r="I42" i="7"/>
  <c r="H42" i="7"/>
  <c r="AR41" i="7"/>
  <c r="AP41" i="7"/>
  <c r="AQ41" i="7" s="1"/>
  <c r="AO41" i="7"/>
  <c r="AL41" i="7"/>
  <c r="AK41" i="7"/>
  <c r="AH41" i="7"/>
  <c r="AD41" i="7"/>
  <c r="X41" i="7"/>
  <c r="Z41" i="7" s="1"/>
  <c r="AI41" i="7" s="1"/>
  <c r="AJ41" i="7" s="1"/>
  <c r="W41" i="7"/>
  <c r="AB41" i="7" s="1"/>
  <c r="V41" i="7"/>
  <c r="R41" i="7"/>
  <c r="P41" i="7"/>
  <c r="O41" i="7"/>
  <c r="Q41" i="7" s="1"/>
  <c r="N41" i="7"/>
  <c r="M41" i="7"/>
  <c r="L41" i="7"/>
  <c r="K41" i="7"/>
  <c r="I41" i="7"/>
  <c r="H41" i="7"/>
  <c r="AP40" i="7"/>
  <c r="AQ40" i="7" s="1"/>
  <c r="AR40" i="7" s="1"/>
  <c r="AO40" i="7"/>
  <c r="AL40" i="7"/>
  <c r="AK40" i="7"/>
  <c r="AH40" i="7"/>
  <c r="AD40" i="7"/>
  <c r="X40" i="7"/>
  <c r="Z40" i="7" s="1"/>
  <c r="AI40" i="7" s="1"/>
  <c r="AJ40" i="7" s="1"/>
  <c r="W40" i="7"/>
  <c r="AB40" i="7" s="1"/>
  <c r="V40" i="7"/>
  <c r="P40" i="7"/>
  <c r="R40" i="7" s="1"/>
  <c r="O40" i="7"/>
  <c r="Q40" i="7" s="1"/>
  <c r="N40" i="7"/>
  <c r="M40" i="7"/>
  <c r="L40" i="7"/>
  <c r="K40" i="7"/>
  <c r="I40" i="7"/>
  <c r="H40" i="7"/>
  <c r="AR39" i="7"/>
  <c r="AP39" i="7"/>
  <c r="AQ39" i="7" s="1"/>
  <c r="AO39" i="7"/>
  <c r="AL39" i="7"/>
  <c r="AK39" i="7"/>
  <c r="AH39" i="7"/>
  <c r="AD39" i="7"/>
  <c r="X39" i="7"/>
  <c r="Z39" i="7" s="1"/>
  <c r="AI39" i="7" s="1"/>
  <c r="AJ39" i="7" s="1"/>
  <c r="W39" i="7"/>
  <c r="AB39" i="7" s="1"/>
  <c r="V39" i="7"/>
  <c r="R39" i="7"/>
  <c r="P39" i="7"/>
  <c r="O39" i="7"/>
  <c r="Q39" i="7" s="1"/>
  <c r="N39" i="7"/>
  <c r="M39" i="7"/>
  <c r="L39" i="7"/>
  <c r="K39" i="7"/>
  <c r="I39" i="7"/>
  <c r="H39" i="7"/>
  <c r="AP38" i="7"/>
  <c r="AQ38" i="7" s="1"/>
  <c r="AR38" i="7" s="1"/>
  <c r="AO38" i="7"/>
  <c r="AL38" i="7"/>
  <c r="AK38" i="7"/>
  <c r="AH38" i="7"/>
  <c r="AD38" i="7"/>
  <c r="X38" i="7"/>
  <c r="Z38" i="7" s="1"/>
  <c r="AI38" i="7" s="1"/>
  <c r="AJ38" i="7" s="1"/>
  <c r="W38" i="7"/>
  <c r="AB38" i="7" s="1"/>
  <c r="V38" i="7"/>
  <c r="P38" i="7"/>
  <c r="R38" i="7" s="1"/>
  <c r="O38" i="7"/>
  <c r="Q38" i="7" s="1"/>
  <c r="N38" i="7"/>
  <c r="M38" i="7"/>
  <c r="L38" i="7"/>
  <c r="K38" i="7"/>
  <c r="I38" i="7"/>
  <c r="H38" i="7"/>
  <c r="AR37" i="7"/>
  <c r="AP37" i="7"/>
  <c r="AQ37" i="7" s="1"/>
  <c r="AO37" i="7"/>
  <c r="AL37" i="7"/>
  <c r="AK37" i="7"/>
  <c r="AH37" i="7"/>
  <c r="AD37" i="7"/>
  <c r="X37" i="7"/>
  <c r="Z37" i="7" s="1"/>
  <c r="AI37" i="7" s="1"/>
  <c r="AJ37" i="7" s="1"/>
  <c r="W37" i="7"/>
  <c r="AB37" i="7" s="1"/>
  <c r="V37" i="7"/>
  <c r="R37" i="7"/>
  <c r="P37" i="7"/>
  <c r="O37" i="7"/>
  <c r="Q37" i="7" s="1"/>
  <c r="N37" i="7"/>
  <c r="M37" i="7"/>
  <c r="L37" i="7"/>
  <c r="K37" i="7"/>
  <c r="I37" i="7"/>
  <c r="H37" i="7"/>
  <c r="AP36" i="7"/>
  <c r="AQ36" i="7" s="1"/>
  <c r="AR36" i="7" s="1"/>
  <c r="AO36" i="7"/>
  <c r="AL36" i="7"/>
  <c r="AK36" i="7"/>
  <c r="AH36" i="7"/>
  <c r="AD36" i="7"/>
  <c r="X36" i="7"/>
  <c r="Z36" i="7" s="1"/>
  <c r="AI36" i="7" s="1"/>
  <c r="AJ36" i="7" s="1"/>
  <c r="W36" i="7"/>
  <c r="AB36" i="7" s="1"/>
  <c r="V36" i="7"/>
  <c r="P36" i="7"/>
  <c r="R36" i="7" s="1"/>
  <c r="O36" i="7"/>
  <c r="Q36" i="7" s="1"/>
  <c r="N36" i="7"/>
  <c r="M36" i="7"/>
  <c r="L36" i="7"/>
  <c r="K36" i="7"/>
  <c r="I36" i="7"/>
  <c r="H36" i="7"/>
  <c r="AR35" i="7"/>
  <c r="AP35" i="7"/>
  <c r="AQ35" i="7" s="1"/>
  <c r="AO35" i="7"/>
  <c r="AL35" i="7"/>
  <c r="AK35" i="7"/>
  <c r="AH35" i="7"/>
  <c r="AD35" i="7"/>
  <c r="X35" i="7"/>
  <c r="Z35" i="7" s="1"/>
  <c r="AI35" i="7" s="1"/>
  <c r="AJ35" i="7" s="1"/>
  <c r="W35" i="7"/>
  <c r="AB35" i="7" s="1"/>
  <c r="V35" i="7"/>
  <c r="R35" i="7"/>
  <c r="P35" i="7"/>
  <c r="O35" i="7"/>
  <c r="Q35" i="7" s="1"/>
  <c r="N35" i="7"/>
  <c r="M35" i="7"/>
  <c r="L35" i="7"/>
  <c r="K35" i="7"/>
  <c r="I35" i="7"/>
  <c r="H35" i="7"/>
  <c r="AP34" i="7"/>
  <c r="AQ34" i="7" s="1"/>
  <c r="AR34" i="7" s="1"/>
  <c r="AO34" i="7"/>
  <c r="AL34" i="7"/>
  <c r="AK34" i="7"/>
  <c r="AH34" i="7"/>
  <c r="AD34" i="7"/>
  <c r="X34" i="7"/>
  <c r="Z34" i="7" s="1"/>
  <c r="AI34" i="7" s="1"/>
  <c r="AJ34" i="7" s="1"/>
  <c r="W34" i="7"/>
  <c r="AB34" i="7" s="1"/>
  <c r="V34" i="7"/>
  <c r="P34" i="7"/>
  <c r="R34" i="7" s="1"/>
  <c r="O34" i="7"/>
  <c r="Q34" i="7" s="1"/>
  <c r="N34" i="7"/>
  <c r="M34" i="7"/>
  <c r="L34" i="7"/>
  <c r="K34" i="7"/>
  <c r="I34" i="7"/>
  <c r="H34" i="7"/>
  <c r="AR33" i="7"/>
  <c r="AP33" i="7"/>
  <c r="AQ33" i="7" s="1"/>
  <c r="AO33" i="7"/>
  <c r="AL33" i="7"/>
  <c r="AK33" i="7"/>
  <c r="AH33" i="7"/>
  <c r="AD33" i="7"/>
  <c r="X33" i="7"/>
  <c r="Z33" i="7" s="1"/>
  <c r="AI33" i="7" s="1"/>
  <c r="AJ33" i="7" s="1"/>
  <c r="W33" i="7"/>
  <c r="AB33" i="7" s="1"/>
  <c r="V33" i="7"/>
  <c r="R33" i="7"/>
  <c r="P33" i="7"/>
  <c r="O33" i="7"/>
  <c r="Q33" i="7" s="1"/>
  <c r="N33" i="7"/>
  <c r="M33" i="7"/>
  <c r="L33" i="7"/>
  <c r="K33" i="7"/>
  <c r="I33" i="7"/>
  <c r="H33" i="7"/>
  <c r="AP32" i="7"/>
  <c r="AQ32" i="7" s="1"/>
  <c r="AR32" i="7" s="1"/>
  <c r="AO32" i="7"/>
  <c r="AL32" i="7"/>
  <c r="AK32" i="7"/>
  <c r="AH32" i="7"/>
  <c r="AD32" i="7"/>
  <c r="X32" i="7"/>
  <c r="Z32" i="7" s="1"/>
  <c r="AI32" i="7" s="1"/>
  <c r="AJ32" i="7" s="1"/>
  <c r="W32" i="7"/>
  <c r="AB32" i="7" s="1"/>
  <c r="V32" i="7"/>
  <c r="P32" i="7"/>
  <c r="R32" i="7" s="1"/>
  <c r="O32" i="7"/>
  <c r="Q32" i="7" s="1"/>
  <c r="N32" i="7"/>
  <c r="M32" i="7"/>
  <c r="L32" i="7"/>
  <c r="K32" i="7"/>
  <c r="I32" i="7"/>
  <c r="H32" i="7"/>
  <c r="AR31" i="7"/>
  <c r="AP31" i="7"/>
  <c r="AQ31" i="7" s="1"/>
  <c r="AO31" i="7"/>
  <c r="AL31" i="7"/>
  <c r="AK31" i="7"/>
  <c r="AH31" i="7"/>
  <c r="AD31" i="7"/>
  <c r="X31" i="7"/>
  <c r="Z31" i="7" s="1"/>
  <c r="AI31" i="7" s="1"/>
  <c r="AJ31" i="7" s="1"/>
  <c r="W31" i="7"/>
  <c r="AB31" i="7" s="1"/>
  <c r="V31" i="7"/>
  <c r="R31" i="7"/>
  <c r="P31" i="7"/>
  <c r="O31" i="7"/>
  <c r="Q31" i="7" s="1"/>
  <c r="N31" i="7"/>
  <c r="M31" i="7"/>
  <c r="L31" i="7"/>
  <c r="K31" i="7"/>
  <c r="I31" i="7"/>
  <c r="H31" i="7"/>
  <c r="AP30" i="7"/>
  <c r="AQ30" i="7" s="1"/>
  <c r="AR30" i="7" s="1"/>
  <c r="AO30" i="7"/>
  <c r="AL30" i="7"/>
  <c r="AK30" i="7"/>
  <c r="AH30" i="7"/>
  <c r="AD30" i="7"/>
  <c r="X30" i="7"/>
  <c r="Z30" i="7" s="1"/>
  <c r="AI30" i="7" s="1"/>
  <c r="AJ30" i="7" s="1"/>
  <c r="W30" i="7"/>
  <c r="AB30" i="7" s="1"/>
  <c r="V30" i="7"/>
  <c r="P30" i="7"/>
  <c r="R30" i="7" s="1"/>
  <c r="O30" i="7"/>
  <c r="Q30" i="7" s="1"/>
  <c r="N30" i="7"/>
  <c r="M30" i="7"/>
  <c r="L30" i="7"/>
  <c r="K30" i="7"/>
  <c r="I30" i="7"/>
  <c r="H30" i="7"/>
  <c r="AR29" i="7"/>
  <c r="AP29" i="7"/>
  <c r="AQ29" i="7" s="1"/>
  <c r="AO29" i="7"/>
  <c r="AL29" i="7"/>
  <c r="AK29" i="7"/>
  <c r="AH29" i="7"/>
  <c r="AD29" i="7"/>
  <c r="X29" i="7"/>
  <c r="Z29" i="7" s="1"/>
  <c r="AI29" i="7" s="1"/>
  <c r="AJ29" i="7" s="1"/>
  <c r="W29" i="7"/>
  <c r="AB29" i="7" s="1"/>
  <c r="V29" i="7"/>
  <c r="R29" i="7"/>
  <c r="P29" i="7"/>
  <c r="O29" i="7"/>
  <c r="Q29" i="7" s="1"/>
  <c r="N29" i="7"/>
  <c r="M29" i="7"/>
  <c r="L29" i="7"/>
  <c r="K29" i="7"/>
  <c r="I29" i="7"/>
  <c r="H29" i="7"/>
  <c r="AP28" i="7"/>
  <c r="AQ28" i="7" s="1"/>
  <c r="AR28" i="7" s="1"/>
  <c r="AO28" i="7"/>
  <c r="AL28" i="7"/>
  <c r="AK28" i="7"/>
  <c r="AH28" i="7"/>
  <c r="AD28" i="7"/>
  <c r="X28" i="7"/>
  <c r="Z28" i="7" s="1"/>
  <c r="AI28" i="7" s="1"/>
  <c r="AJ28" i="7" s="1"/>
  <c r="W28" i="7"/>
  <c r="AB28" i="7" s="1"/>
  <c r="V28" i="7"/>
  <c r="P28" i="7"/>
  <c r="R28" i="7" s="1"/>
  <c r="O28" i="7"/>
  <c r="Q28" i="7" s="1"/>
  <c r="N28" i="7"/>
  <c r="M28" i="7"/>
  <c r="L28" i="7"/>
  <c r="K28" i="7"/>
  <c r="I28" i="7"/>
  <c r="H28" i="7"/>
  <c r="AR27" i="7"/>
  <c r="AP27" i="7"/>
  <c r="AQ27" i="7" s="1"/>
  <c r="AO27" i="7"/>
  <c r="AL27" i="7"/>
  <c r="AK27" i="7"/>
  <c r="AH27" i="7"/>
  <c r="AD27" i="7"/>
  <c r="X27" i="7"/>
  <c r="Z27" i="7" s="1"/>
  <c r="AI27" i="7" s="1"/>
  <c r="AJ27" i="7" s="1"/>
  <c r="W27" i="7"/>
  <c r="AB27" i="7" s="1"/>
  <c r="V27" i="7"/>
  <c r="R27" i="7"/>
  <c r="P27" i="7"/>
  <c r="O27" i="7"/>
  <c r="Q27" i="7" s="1"/>
  <c r="N27" i="7"/>
  <c r="M27" i="7"/>
  <c r="L27" i="7"/>
  <c r="K27" i="7"/>
  <c r="I27" i="7"/>
  <c r="H27" i="7"/>
  <c r="AP26" i="7"/>
  <c r="AQ26" i="7" s="1"/>
  <c r="AR26" i="7" s="1"/>
  <c r="AO26" i="7"/>
  <c r="AL26" i="7"/>
  <c r="AK26" i="7"/>
  <c r="AH26" i="7"/>
  <c r="AD26" i="7"/>
  <c r="X26" i="7"/>
  <c r="Z26" i="7" s="1"/>
  <c r="AI26" i="7" s="1"/>
  <c r="AJ26" i="7" s="1"/>
  <c r="W26" i="7"/>
  <c r="AB26" i="7" s="1"/>
  <c r="V26" i="7"/>
  <c r="P26" i="7"/>
  <c r="R26" i="7" s="1"/>
  <c r="O26" i="7"/>
  <c r="Q26" i="7" s="1"/>
  <c r="N26" i="7"/>
  <c r="M26" i="7"/>
  <c r="L26" i="7"/>
  <c r="K26" i="7"/>
  <c r="I26" i="7"/>
  <c r="H26" i="7"/>
  <c r="AR25" i="7"/>
  <c r="AP25" i="7"/>
  <c r="AQ25" i="7" s="1"/>
  <c r="AO25" i="7"/>
  <c r="AL25" i="7"/>
  <c r="AK25" i="7"/>
  <c r="AH25" i="7"/>
  <c r="AD25" i="7"/>
  <c r="X25" i="7"/>
  <c r="Z25" i="7" s="1"/>
  <c r="AI25" i="7" s="1"/>
  <c r="AJ25" i="7" s="1"/>
  <c r="W25" i="7"/>
  <c r="AB25" i="7" s="1"/>
  <c r="V25" i="7"/>
  <c r="R25" i="7"/>
  <c r="P25" i="7"/>
  <c r="O25" i="7"/>
  <c r="Q25" i="7" s="1"/>
  <c r="N25" i="7"/>
  <c r="M25" i="7"/>
  <c r="L25" i="7"/>
  <c r="K25" i="7"/>
  <c r="I25" i="7"/>
  <c r="H25" i="7"/>
  <c r="AP24" i="7"/>
  <c r="AQ24" i="7" s="1"/>
  <c r="AR24" i="7" s="1"/>
  <c r="AO24" i="7"/>
  <c r="AL24" i="7"/>
  <c r="AK24" i="7"/>
  <c r="AH24" i="7"/>
  <c r="AD24" i="7"/>
  <c r="X24" i="7"/>
  <c r="Z24" i="7" s="1"/>
  <c r="AI24" i="7" s="1"/>
  <c r="AJ24" i="7" s="1"/>
  <c r="W24" i="7"/>
  <c r="AB24" i="7" s="1"/>
  <c r="V24" i="7"/>
  <c r="P24" i="7"/>
  <c r="R24" i="7" s="1"/>
  <c r="O24" i="7"/>
  <c r="Q24" i="7" s="1"/>
  <c r="N24" i="7"/>
  <c r="M24" i="7"/>
  <c r="L24" i="7"/>
  <c r="K24" i="7"/>
  <c r="I24" i="7"/>
  <c r="H24" i="7"/>
  <c r="AR23" i="7"/>
  <c r="AP23" i="7"/>
  <c r="AQ23" i="7" s="1"/>
  <c r="AO23" i="7"/>
  <c r="AL23" i="7"/>
  <c r="AK23" i="7"/>
  <c r="AH23" i="7"/>
  <c r="AD23" i="7"/>
  <c r="X23" i="7"/>
  <c r="Z23" i="7" s="1"/>
  <c r="AI23" i="7" s="1"/>
  <c r="AJ23" i="7" s="1"/>
  <c r="W23" i="7"/>
  <c r="AB23" i="7" s="1"/>
  <c r="V23" i="7"/>
  <c r="R23" i="7"/>
  <c r="P23" i="7"/>
  <c r="O23" i="7"/>
  <c r="Q23" i="7" s="1"/>
  <c r="N23" i="7"/>
  <c r="M23" i="7"/>
  <c r="L23" i="7"/>
  <c r="K23" i="7"/>
  <c r="I23" i="7"/>
  <c r="H23" i="7"/>
  <c r="AP22" i="7"/>
  <c r="AQ22" i="7" s="1"/>
  <c r="AR22" i="7" s="1"/>
  <c r="AO22" i="7"/>
  <c r="AL22" i="7"/>
  <c r="AK22" i="7"/>
  <c r="AH22" i="7"/>
  <c r="AD22" i="7"/>
  <c r="X22" i="7"/>
  <c r="Z22" i="7" s="1"/>
  <c r="AI22" i="7" s="1"/>
  <c r="AJ22" i="7" s="1"/>
  <c r="W22" i="7"/>
  <c r="AB22" i="7" s="1"/>
  <c r="V22" i="7"/>
  <c r="P22" i="7"/>
  <c r="R22" i="7" s="1"/>
  <c r="O22" i="7"/>
  <c r="Q22" i="7" s="1"/>
  <c r="N22" i="7"/>
  <c r="M22" i="7"/>
  <c r="L22" i="7"/>
  <c r="K22" i="7"/>
  <c r="I22" i="7"/>
  <c r="H22" i="7"/>
  <c r="AR21" i="7"/>
  <c r="AP21" i="7"/>
  <c r="AQ21" i="7" s="1"/>
  <c r="AO21" i="7"/>
  <c r="AL21" i="7"/>
  <c r="AK21" i="7"/>
  <c r="AH21" i="7"/>
  <c r="AD21" i="7"/>
  <c r="X21" i="7"/>
  <c r="Z21" i="7" s="1"/>
  <c r="AI21" i="7" s="1"/>
  <c r="AJ21" i="7" s="1"/>
  <c r="W21" i="7"/>
  <c r="AB21" i="7" s="1"/>
  <c r="V21" i="7"/>
  <c r="R21" i="7"/>
  <c r="P21" i="7"/>
  <c r="O21" i="7"/>
  <c r="Q21" i="7" s="1"/>
  <c r="N21" i="7"/>
  <c r="M21" i="7"/>
  <c r="L21" i="7"/>
  <c r="K21" i="7"/>
  <c r="I21" i="7"/>
  <c r="H21" i="7"/>
  <c r="AP20" i="7"/>
  <c r="AQ20" i="7" s="1"/>
  <c r="AR20" i="7" s="1"/>
  <c r="AO20" i="7"/>
  <c r="AL20" i="7"/>
  <c r="AK20" i="7"/>
  <c r="AH20" i="7"/>
  <c r="AD20" i="7"/>
  <c r="X20" i="7"/>
  <c r="Z20" i="7" s="1"/>
  <c r="AI20" i="7" s="1"/>
  <c r="AJ20" i="7" s="1"/>
  <c r="W20" i="7"/>
  <c r="AB20" i="7" s="1"/>
  <c r="V20" i="7"/>
  <c r="P20" i="7"/>
  <c r="R20" i="7" s="1"/>
  <c r="O20" i="7"/>
  <c r="Q20" i="7" s="1"/>
  <c r="N20" i="7"/>
  <c r="M20" i="7"/>
  <c r="L20" i="7"/>
  <c r="K20" i="7"/>
  <c r="I20" i="7"/>
  <c r="H20" i="7"/>
  <c r="AR19" i="7"/>
  <c r="AP19" i="7"/>
  <c r="AQ19" i="7" s="1"/>
  <c r="AO19" i="7"/>
  <c r="AL19" i="7"/>
  <c r="AK19" i="7"/>
  <c r="AH19" i="7"/>
  <c r="AD19" i="7"/>
  <c r="X19" i="7"/>
  <c r="Z19" i="7" s="1"/>
  <c r="AI19" i="7" s="1"/>
  <c r="AJ19" i="7" s="1"/>
  <c r="W19" i="7"/>
  <c r="AB19" i="7" s="1"/>
  <c r="V19" i="7"/>
  <c r="R19" i="7"/>
  <c r="P19" i="7"/>
  <c r="O19" i="7"/>
  <c r="Q19" i="7" s="1"/>
  <c r="N19" i="7"/>
  <c r="M19" i="7"/>
  <c r="L19" i="7"/>
  <c r="K19" i="7"/>
  <c r="I19" i="7"/>
  <c r="H19" i="7"/>
  <c r="AP18" i="7"/>
  <c r="AQ18" i="7" s="1"/>
  <c r="AR18" i="7" s="1"/>
  <c r="AO18" i="7"/>
  <c r="AL18" i="7"/>
  <c r="AK18" i="7"/>
  <c r="AH18" i="7"/>
  <c r="AD18" i="7"/>
  <c r="X18" i="7"/>
  <c r="Z18" i="7" s="1"/>
  <c r="AI18" i="7" s="1"/>
  <c r="AJ18" i="7" s="1"/>
  <c r="W18" i="7"/>
  <c r="AB18" i="7" s="1"/>
  <c r="V18" i="7"/>
  <c r="P18" i="7"/>
  <c r="R18" i="7" s="1"/>
  <c r="O18" i="7"/>
  <c r="Q18" i="7" s="1"/>
  <c r="N18" i="7"/>
  <c r="M18" i="7"/>
  <c r="L18" i="7"/>
  <c r="K18" i="7"/>
  <c r="I18" i="7"/>
  <c r="H18" i="7"/>
  <c r="AR17" i="7"/>
  <c r="AP17" i="7"/>
  <c r="AQ17" i="7" s="1"/>
  <c r="AO17" i="7"/>
  <c r="AL17" i="7"/>
  <c r="AK17" i="7"/>
  <c r="AH17" i="7"/>
  <c r="AD17" i="7"/>
  <c r="X17" i="7"/>
  <c r="Z17" i="7" s="1"/>
  <c r="AI17" i="7" s="1"/>
  <c r="AJ17" i="7" s="1"/>
  <c r="W17" i="7"/>
  <c r="AB17" i="7" s="1"/>
  <c r="V17" i="7"/>
  <c r="R17" i="7"/>
  <c r="P17" i="7"/>
  <c r="O17" i="7"/>
  <c r="Q17" i="7" s="1"/>
  <c r="N17" i="7"/>
  <c r="M17" i="7"/>
  <c r="L17" i="7"/>
  <c r="K17" i="7"/>
  <c r="I17" i="7"/>
  <c r="H17" i="7"/>
  <c r="AP16" i="7"/>
  <c r="AQ16" i="7" s="1"/>
  <c r="AR16" i="7" s="1"/>
  <c r="AO16" i="7"/>
  <c r="AL16" i="7"/>
  <c r="AK16" i="7"/>
  <c r="AH16" i="7"/>
  <c r="AD16" i="7"/>
  <c r="X16" i="7"/>
  <c r="Z16" i="7" s="1"/>
  <c r="AI16" i="7" s="1"/>
  <c r="AJ16" i="7" s="1"/>
  <c r="W16" i="7"/>
  <c r="AB16" i="7" s="1"/>
  <c r="V16" i="7"/>
  <c r="P16" i="7"/>
  <c r="R16" i="7" s="1"/>
  <c r="O16" i="7"/>
  <c r="Q16" i="7" s="1"/>
  <c r="N16" i="7"/>
  <c r="M16" i="7"/>
  <c r="L16" i="7"/>
  <c r="K16" i="7"/>
  <c r="I16" i="7"/>
  <c r="H16" i="7"/>
  <c r="AR15" i="7"/>
  <c r="AP15" i="7"/>
  <c r="AQ15" i="7" s="1"/>
  <c r="AO15" i="7"/>
  <c r="AL15" i="7"/>
  <c r="AK15" i="7"/>
  <c r="AK116" i="7" s="1"/>
  <c r="AH15" i="7"/>
  <c r="AD15" i="7"/>
  <c r="AD116" i="7" s="1"/>
  <c r="X15" i="7"/>
  <c r="Z15" i="7" s="1"/>
  <c r="W15" i="7"/>
  <c r="AB15" i="7" s="1"/>
  <c r="V15" i="7"/>
  <c r="V116" i="7" s="1"/>
  <c r="W116" i="7" s="1"/>
  <c r="R15" i="7"/>
  <c r="P15" i="7"/>
  <c r="O15" i="7"/>
  <c r="Q15" i="7" s="1"/>
  <c r="N15" i="7"/>
  <c r="M15" i="7"/>
  <c r="L15" i="7"/>
  <c r="K15" i="7"/>
  <c r="K116" i="7" s="1"/>
  <c r="I15" i="7"/>
  <c r="H15" i="7"/>
  <c r="H116" i="7" s="1"/>
  <c r="AM8" i="7"/>
  <c r="AJ8" i="7"/>
  <c r="AE8" i="7"/>
  <c r="AJ7" i="7"/>
  <c r="AE7" i="7"/>
  <c r="AM6" i="7"/>
  <c r="AM5" i="7"/>
  <c r="AM4" i="7"/>
  <c r="Q4" i="7"/>
  <c r="C4" i="7"/>
  <c r="Q3" i="7"/>
  <c r="V2" i="7"/>
  <c r="Q2" i="7"/>
  <c r="AG116" i="8"/>
  <c r="AF116" i="8"/>
  <c r="AE116" i="8"/>
  <c r="Q2" i="8" s="1"/>
  <c r="X116" i="8"/>
  <c r="AP115" i="8"/>
  <c r="AQ115" i="8" s="1"/>
  <c r="AR115" i="8" s="1"/>
  <c r="AO115" i="8"/>
  <c r="AL115" i="8"/>
  <c r="AK115" i="8"/>
  <c r="AH115" i="8"/>
  <c r="AD115" i="8"/>
  <c r="X115" i="8"/>
  <c r="Z115" i="8" s="1"/>
  <c r="AI115" i="8" s="1"/>
  <c r="AJ115" i="8" s="1"/>
  <c r="W115" i="8"/>
  <c r="AB115" i="8" s="1"/>
  <c r="V115" i="8"/>
  <c r="P115" i="8"/>
  <c r="R115" i="8" s="1"/>
  <c r="O115" i="8"/>
  <c r="Q115" i="8" s="1"/>
  <c r="N115" i="8"/>
  <c r="M115" i="8"/>
  <c r="L115" i="8"/>
  <c r="K115" i="8"/>
  <c r="I115" i="8"/>
  <c r="H115" i="8"/>
  <c r="AR114" i="8"/>
  <c r="AP114" i="8"/>
  <c r="AQ114" i="8" s="1"/>
  <c r="AO114" i="8"/>
  <c r="AL114" i="8"/>
  <c r="AK114" i="8"/>
  <c r="AH114" i="8"/>
  <c r="AD114" i="8"/>
  <c r="X114" i="8"/>
  <c r="Z114" i="8" s="1"/>
  <c r="AI114" i="8" s="1"/>
  <c r="AJ114" i="8" s="1"/>
  <c r="W114" i="8"/>
  <c r="AB114" i="8" s="1"/>
  <c r="V114" i="8"/>
  <c r="R114" i="8"/>
  <c r="P114" i="8"/>
  <c r="O114" i="8"/>
  <c r="Q114" i="8" s="1"/>
  <c r="N114" i="8"/>
  <c r="M114" i="8"/>
  <c r="L114" i="8"/>
  <c r="K114" i="8"/>
  <c r="I114" i="8"/>
  <c r="H114" i="8"/>
  <c r="AP113" i="8"/>
  <c r="AQ113" i="8" s="1"/>
  <c r="AR113" i="8" s="1"/>
  <c r="AO113" i="8"/>
  <c r="AL113" i="8"/>
  <c r="AK113" i="8"/>
  <c r="AH113" i="8"/>
  <c r="AD113" i="8"/>
  <c r="X113" i="8"/>
  <c r="Z113" i="8" s="1"/>
  <c r="AI113" i="8" s="1"/>
  <c r="AJ113" i="8" s="1"/>
  <c r="W113" i="8"/>
  <c r="AB113" i="8" s="1"/>
  <c r="V113" i="8"/>
  <c r="P113" i="8"/>
  <c r="R113" i="8" s="1"/>
  <c r="O113" i="8"/>
  <c r="Q113" i="8" s="1"/>
  <c r="N113" i="8"/>
  <c r="M113" i="8"/>
  <c r="L113" i="8"/>
  <c r="K113" i="8"/>
  <c r="I113" i="8"/>
  <c r="H113" i="8"/>
  <c r="AR112" i="8"/>
  <c r="AP112" i="8"/>
  <c r="AQ112" i="8" s="1"/>
  <c r="AO112" i="8"/>
  <c r="AL112" i="8"/>
  <c r="AK112" i="8"/>
  <c r="AH112" i="8"/>
  <c r="AD112" i="8"/>
  <c r="X112" i="8"/>
  <c r="Z112" i="8" s="1"/>
  <c r="AI112" i="8" s="1"/>
  <c r="AJ112" i="8" s="1"/>
  <c r="W112" i="8"/>
  <c r="AB112" i="8" s="1"/>
  <c r="V112" i="8"/>
  <c r="R112" i="8"/>
  <c r="P112" i="8"/>
  <c r="O112" i="8"/>
  <c r="Q112" i="8" s="1"/>
  <c r="N112" i="8"/>
  <c r="M112" i="8"/>
  <c r="L112" i="8"/>
  <c r="K112" i="8"/>
  <c r="I112" i="8"/>
  <c r="H112" i="8"/>
  <c r="AP111" i="8"/>
  <c r="AQ111" i="8" s="1"/>
  <c r="AR111" i="8" s="1"/>
  <c r="AO111" i="8"/>
  <c r="AL111" i="8"/>
  <c r="AK111" i="8"/>
  <c r="AH111" i="8"/>
  <c r="AD111" i="8"/>
  <c r="X111" i="8"/>
  <c r="Z111" i="8" s="1"/>
  <c r="AI111" i="8" s="1"/>
  <c r="AJ111" i="8" s="1"/>
  <c r="W111" i="8"/>
  <c r="AB111" i="8" s="1"/>
  <c r="V111" i="8"/>
  <c r="P111" i="8"/>
  <c r="R111" i="8" s="1"/>
  <c r="O111" i="8"/>
  <c r="Q111" i="8" s="1"/>
  <c r="N111" i="8"/>
  <c r="M111" i="8"/>
  <c r="L111" i="8"/>
  <c r="K111" i="8"/>
  <c r="I111" i="8"/>
  <c r="H111" i="8"/>
  <c r="AR110" i="8"/>
  <c r="AP110" i="8"/>
  <c r="AQ110" i="8" s="1"/>
  <c r="AO110" i="8"/>
  <c r="AL110" i="8"/>
  <c r="AK110" i="8"/>
  <c r="AH110" i="8"/>
  <c r="AD110" i="8"/>
  <c r="X110" i="8"/>
  <c r="Z110" i="8" s="1"/>
  <c r="AI110" i="8" s="1"/>
  <c r="AJ110" i="8" s="1"/>
  <c r="W110" i="8"/>
  <c r="AB110" i="8" s="1"/>
  <c r="V110" i="8"/>
  <c r="R110" i="8"/>
  <c r="P110" i="8"/>
  <c r="O110" i="8"/>
  <c r="Q110" i="8" s="1"/>
  <c r="N110" i="8"/>
  <c r="M110" i="8"/>
  <c r="L110" i="8"/>
  <c r="K110" i="8"/>
  <c r="I110" i="8"/>
  <c r="H110" i="8"/>
  <c r="AP109" i="8"/>
  <c r="AQ109" i="8" s="1"/>
  <c r="AR109" i="8" s="1"/>
  <c r="AO109" i="8"/>
  <c r="AL109" i="8"/>
  <c r="AK109" i="8"/>
  <c r="AH109" i="8"/>
  <c r="AD109" i="8"/>
  <c r="X109" i="8"/>
  <c r="Z109" i="8" s="1"/>
  <c r="AI109" i="8" s="1"/>
  <c r="AJ109" i="8" s="1"/>
  <c r="W109" i="8"/>
  <c r="AB109" i="8" s="1"/>
  <c r="V109" i="8"/>
  <c r="P109" i="8"/>
  <c r="R109" i="8" s="1"/>
  <c r="O109" i="8"/>
  <c r="Q109" i="8" s="1"/>
  <c r="N109" i="8"/>
  <c r="M109" i="8"/>
  <c r="L109" i="8"/>
  <c r="K109" i="8"/>
  <c r="I109" i="8"/>
  <c r="H109" i="8"/>
  <c r="AR108" i="8"/>
  <c r="AP108" i="8"/>
  <c r="AQ108" i="8" s="1"/>
  <c r="AO108" i="8"/>
  <c r="AL108" i="8"/>
  <c r="AK108" i="8"/>
  <c r="AH108" i="8"/>
  <c r="AD108" i="8"/>
  <c r="X108" i="8"/>
  <c r="Z108" i="8" s="1"/>
  <c r="AI108" i="8" s="1"/>
  <c r="AJ108" i="8" s="1"/>
  <c r="W108" i="8"/>
  <c r="AB108" i="8" s="1"/>
  <c r="V108" i="8"/>
  <c r="R108" i="8"/>
  <c r="P108" i="8"/>
  <c r="O108" i="8"/>
  <c r="Q108" i="8" s="1"/>
  <c r="N108" i="8"/>
  <c r="M108" i="8"/>
  <c r="L108" i="8"/>
  <c r="K108" i="8"/>
  <c r="I108" i="8"/>
  <c r="H108" i="8"/>
  <c r="AP107" i="8"/>
  <c r="AQ107" i="8" s="1"/>
  <c r="AR107" i="8" s="1"/>
  <c r="AO107" i="8"/>
  <c r="R107" i="8"/>
  <c r="P107" i="8"/>
  <c r="O107" i="8"/>
  <c r="Q107" i="8" s="1"/>
  <c r="N107" i="8"/>
  <c r="M107" i="8"/>
  <c r="L107" i="8"/>
  <c r="K107" i="8"/>
  <c r="I107" i="8"/>
  <c r="H107" i="8"/>
  <c r="AP106" i="8"/>
  <c r="AQ106" i="8" s="1"/>
  <c r="AR106" i="8" s="1"/>
  <c r="AO106" i="8"/>
  <c r="R106" i="8"/>
  <c r="P106" i="8"/>
  <c r="O106" i="8"/>
  <c r="Q106" i="8" s="1"/>
  <c r="N106" i="8"/>
  <c r="M106" i="8"/>
  <c r="L106" i="8"/>
  <c r="K106" i="8"/>
  <c r="I106" i="8"/>
  <c r="H106" i="8"/>
  <c r="AP105" i="8"/>
  <c r="AQ105" i="8" s="1"/>
  <c r="AR105" i="8" s="1"/>
  <c r="AO105" i="8"/>
  <c r="R105" i="8"/>
  <c r="P105" i="8"/>
  <c r="O105" i="8"/>
  <c r="Q105" i="8" s="1"/>
  <c r="N105" i="8"/>
  <c r="M105" i="8"/>
  <c r="L105" i="8"/>
  <c r="K105" i="8"/>
  <c r="I105" i="8"/>
  <c r="H105" i="8"/>
  <c r="AP104" i="8"/>
  <c r="AQ104" i="8" s="1"/>
  <c r="AR104" i="8" s="1"/>
  <c r="AO104" i="8"/>
  <c r="R104" i="8"/>
  <c r="P104" i="8"/>
  <c r="O104" i="8"/>
  <c r="Q104" i="8" s="1"/>
  <c r="N104" i="8"/>
  <c r="M104" i="8"/>
  <c r="L104" i="8"/>
  <c r="K104" i="8"/>
  <c r="I104" i="8"/>
  <c r="H104" i="8"/>
  <c r="AP103" i="8"/>
  <c r="AQ103" i="8" s="1"/>
  <c r="AR103" i="8" s="1"/>
  <c r="AO103" i="8"/>
  <c r="AL103" i="8"/>
  <c r="AK103" i="8"/>
  <c r="AH103" i="8"/>
  <c r="AD103" i="8"/>
  <c r="X103" i="8"/>
  <c r="Z103" i="8" s="1"/>
  <c r="AI103" i="8" s="1"/>
  <c r="AJ103" i="8" s="1"/>
  <c r="W103" i="8"/>
  <c r="AB103" i="8" s="1"/>
  <c r="V103" i="8"/>
  <c r="P103" i="8"/>
  <c r="R103" i="8" s="1"/>
  <c r="O103" i="8"/>
  <c r="Q103" i="8" s="1"/>
  <c r="N103" i="8"/>
  <c r="M103" i="8"/>
  <c r="L103" i="8"/>
  <c r="K103" i="8"/>
  <c r="I103" i="8"/>
  <c r="H103" i="8"/>
  <c r="AR102" i="8"/>
  <c r="AP102" i="8"/>
  <c r="AQ102" i="8" s="1"/>
  <c r="AO102" i="8"/>
  <c r="AL102" i="8"/>
  <c r="AK102" i="8"/>
  <c r="AH102" i="8"/>
  <c r="AD102" i="8"/>
  <c r="X102" i="8"/>
  <c r="Z102" i="8" s="1"/>
  <c r="AI102" i="8" s="1"/>
  <c r="AJ102" i="8" s="1"/>
  <c r="W102" i="8"/>
  <c r="AB102" i="8" s="1"/>
  <c r="V102" i="8"/>
  <c r="R102" i="8"/>
  <c r="P102" i="8"/>
  <c r="O102" i="8"/>
  <c r="Q102" i="8" s="1"/>
  <c r="N102" i="8"/>
  <c r="M102" i="8"/>
  <c r="L102" i="8"/>
  <c r="K102" i="8"/>
  <c r="I102" i="8"/>
  <c r="H102" i="8"/>
  <c r="AP101" i="8"/>
  <c r="AQ101" i="8" s="1"/>
  <c r="AR101" i="8" s="1"/>
  <c r="AO101" i="8"/>
  <c r="AL101" i="8"/>
  <c r="AK101" i="8"/>
  <c r="AH101" i="8"/>
  <c r="AD101" i="8"/>
  <c r="X101" i="8"/>
  <c r="Z101" i="8" s="1"/>
  <c r="AI101" i="8" s="1"/>
  <c r="AJ101" i="8" s="1"/>
  <c r="W101" i="8"/>
  <c r="AB101" i="8" s="1"/>
  <c r="V101" i="8"/>
  <c r="P101" i="8"/>
  <c r="R101" i="8" s="1"/>
  <c r="O101" i="8"/>
  <c r="Q101" i="8" s="1"/>
  <c r="N101" i="8"/>
  <c r="M101" i="8"/>
  <c r="L101" i="8"/>
  <c r="K101" i="8"/>
  <c r="I101" i="8"/>
  <c r="H101" i="8"/>
  <c r="AR100" i="8"/>
  <c r="AP100" i="8"/>
  <c r="AQ100" i="8" s="1"/>
  <c r="AO100" i="8"/>
  <c r="AL100" i="8"/>
  <c r="AK100" i="8"/>
  <c r="AH100" i="8"/>
  <c r="AD100" i="8"/>
  <c r="X100" i="8"/>
  <c r="Z100" i="8" s="1"/>
  <c r="AI100" i="8" s="1"/>
  <c r="AJ100" i="8" s="1"/>
  <c r="W100" i="8"/>
  <c r="AB100" i="8" s="1"/>
  <c r="V100" i="8"/>
  <c r="R100" i="8"/>
  <c r="P100" i="8"/>
  <c r="O100" i="8"/>
  <c r="Q100" i="8" s="1"/>
  <c r="N100" i="8"/>
  <c r="M100" i="8"/>
  <c r="L100" i="8"/>
  <c r="K100" i="8"/>
  <c r="I100" i="8"/>
  <c r="H100" i="8"/>
  <c r="AP99" i="8"/>
  <c r="AQ99" i="8" s="1"/>
  <c r="AR99" i="8" s="1"/>
  <c r="AO99" i="8"/>
  <c r="AL99" i="8"/>
  <c r="AK99" i="8"/>
  <c r="AH99" i="8"/>
  <c r="AD99" i="8"/>
  <c r="X99" i="8"/>
  <c r="Z99" i="8" s="1"/>
  <c r="AI99" i="8" s="1"/>
  <c r="AJ99" i="8" s="1"/>
  <c r="W99" i="8"/>
  <c r="AB99" i="8" s="1"/>
  <c r="V99" i="8"/>
  <c r="P99" i="8"/>
  <c r="R99" i="8" s="1"/>
  <c r="O99" i="8"/>
  <c r="Q99" i="8" s="1"/>
  <c r="N99" i="8"/>
  <c r="M99" i="8"/>
  <c r="L99" i="8"/>
  <c r="K99" i="8"/>
  <c r="I99" i="8"/>
  <c r="H99" i="8"/>
  <c r="AR98" i="8"/>
  <c r="AP98" i="8"/>
  <c r="AQ98" i="8" s="1"/>
  <c r="AO98" i="8"/>
  <c r="AL98" i="8"/>
  <c r="AK98" i="8"/>
  <c r="AH98" i="8"/>
  <c r="AD98" i="8"/>
  <c r="X98" i="8"/>
  <c r="Z98" i="8" s="1"/>
  <c r="AI98" i="8" s="1"/>
  <c r="AJ98" i="8" s="1"/>
  <c r="W98" i="8"/>
  <c r="AB98" i="8" s="1"/>
  <c r="V98" i="8"/>
  <c r="R98" i="8"/>
  <c r="P98" i="8"/>
  <c r="O98" i="8"/>
  <c r="Q98" i="8" s="1"/>
  <c r="N98" i="8"/>
  <c r="M98" i="8"/>
  <c r="L98" i="8"/>
  <c r="K98" i="8"/>
  <c r="I98" i="8"/>
  <c r="H98" i="8"/>
  <c r="AP97" i="8"/>
  <c r="AQ97" i="8" s="1"/>
  <c r="AR97" i="8" s="1"/>
  <c r="AO97" i="8"/>
  <c r="AL97" i="8"/>
  <c r="AK97" i="8"/>
  <c r="AH97" i="8"/>
  <c r="AD97" i="8"/>
  <c r="X97" i="8"/>
  <c r="Z97" i="8" s="1"/>
  <c r="AI97" i="8" s="1"/>
  <c r="AJ97" i="8" s="1"/>
  <c r="W97" i="8"/>
  <c r="AB97" i="8" s="1"/>
  <c r="V97" i="8"/>
  <c r="P97" i="8"/>
  <c r="R97" i="8" s="1"/>
  <c r="O97" i="8"/>
  <c r="Q97" i="8" s="1"/>
  <c r="N97" i="8"/>
  <c r="M97" i="8"/>
  <c r="L97" i="8"/>
  <c r="K97" i="8"/>
  <c r="I97" i="8"/>
  <c r="H97" i="8"/>
  <c r="AR96" i="8"/>
  <c r="AP96" i="8"/>
  <c r="AQ96" i="8" s="1"/>
  <c r="AO96" i="8"/>
  <c r="AL96" i="8"/>
  <c r="AK96" i="8"/>
  <c r="AH96" i="8"/>
  <c r="AD96" i="8"/>
  <c r="X96" i="8"/>
  <c r="Z96" i="8" s="1"/>
  <c r="AI96" i="8" s="1"/>
  <c r="AJ96" i="8" s="1"/>
  <c r="W96" i="8"/>
  <c r="AB96" i="8" s="1"/>
  <c r="V96" i="8"/>
  <c r="R96" i="8"/>
  <c r="P96" i="8"/>
  <c r="O96" i="8"/>
  <c r="Q96" i="8" s="1"/>
  <c r="N96" i="8"/>
  <c r="M96" i="8"/>
  <c r="L96" i="8"/>
  <c r="K96" i="8"/>
  <c r="I96" i="8"/>
  <c r="H96" i="8"/>
  <c r="AP95" i="8"/>
  <c r="AQ95" i="8" s="1"/>
  <c r="AR95" i="8" s="1"/>
  <c r="AO95" i="8"/>
  <c r="AL95" i="8"/>
  <c r="AK95" i="8"/>
  <c r="AH95" i="8"/>
  <c r="AD95" i="8"/>
  <c r="X95" i="8"/>
  <c r="Z95" i="8" s="1"/>
  <c r="AI95" i="8" s="1"/>
  <c r="AJ95" i="8" s="1"/>
  <c r="W95" i="8"/>
  <c r="AB95" i="8" s="1"/>
  <c r="V95" i="8"/>
  <c r="P95" i="8"/>
  <c r="R95" i="8" s="1"/>
  <c r="O95" i="8"/>
  <c r="Q95" i="8" s="1"/>
  <c r="N95" i="8"/>
  <c r="M95" i="8"/>
  <c r="L95" i="8"/>
  <c r="K95" i="8"/>
  <c r="I95" i="8"/>
  <c r="H95" i="8"/>
  <c r="AR94" i="8"/>
  <c r="AP94" i="8"/>
  <c r="AQ94" i="8" s="1"/>
  <c r="AO94" i="8"/>
  <c r="AL94" i="8"/>
  <c r="AK94" i="8"/>
  <c r="AH94" i="8"/>
  <c r="AD94" i="8"/>
  <c r="X94" i="8"/>
  <c r="Z94" i="8" s="1"/>
  <c r="AI94" i="8" s="1"/>
  <c r="AJ94" i="8" s="1"/>
  <c r="W94" i="8"/>
  <c r="AB94" i="8" s="1"/>
  <c r="V94" i="8"/>
  <c r="R94" i="8"/>
  <c r="P94" i="8"/>
  <c r="O94" i="8"/>
  <c r="Q94" i="8" s="1"/>
  <c r="N94" i="8"/>
  <c r="M94" i="8"/>
  <c r="L94" i="8"/>
  <c r="K94" i="8"/>
  <c r="I94" i="8"/>
  <c r="H94" i="8"/>
  <c r="AP93" i="8"/>
  <c r="AQ93" i="8" s="1"/>
  <c r="AR93" i="8" s="1"/>
  <c r="AO93" i="8"/>
  <c r="AL93" i="8"/>
  <c r="AK93" i="8"/>
  <c r="AH93" i="8"/>
  <c r="AD93" i="8"/>
  <c r="X93" i="8"/>
  <c r="Z93" i="8" s="1"/>
  <c r="AI93" i="8" s="1"/>
  <c r="AJ93" i="8" s="1"/>
  <c r="W93" i="8"/>
  <c r="AB93" i="8" s="1"/>
  <c r="V93" i="8"/>
  <c r="P93" i="8"/>
  <c r="R93" i="8" s="1"/>
  <c r="O93" i="8"/>
  <c r="Q93" i="8" s="1"/>
  <c r="N93" i="8"/>
  <c r="M93" i="8"/>
  <c r="L93" i="8"/>
  <c r="K93" i="8"/>
  <c r="I93" i="8"/>
  <c r="H93" i="8"/>
  <c r="AR92" i="8"/>
  <c r="AP92" i="8"/>
  <c r="AQ92" i="8" s="1"/>
  <c r="AO92" i="8"/>
  <c r="AL92" i="8"/>
  <c r="AK92" i="8"/>
  <c r="AH92" i="8"/>
  <c r="AD92" i="8"/>
  <c r="X92" i="8"/>
  <c r="Z92" i="8" s="1"/>
  <c r="AI92" i="8" s="1"/>
  <c r="AJ92" i="8" s="1"/>
  <c r="W92" i="8"/>
  <c r="AB92" i="8" s="1"/>
  <c r="V92" i="8"/>
  <c r="R92" i="8"/>
  <c r="P92" i="8"/>
  <c r="O92" i="8"/>
  <c r="Q92" i="8" s="1"/>
  <c r="N92" i="8"/>
  <c r="M92" i="8"/>
  <c r="L92" i="8"/>
  <c r="K92" i="8"/>
  <c r="I92" i="8"/>
  <c r="H92" i="8"/>
  <c r="AP91" i="8"/>
  <c r="AQ91" i="8" s="1"/>
  <c r="AR91" i="8" s="1"/>
  <c r="AO91" i="8"/>
  <c r="AL91" i="8"/>
  <c r="AK91" i="8"/>
  <c r="AH91" i="8"/>
  <c r="AD91" i="8"/>
  <c r="X91" i="8"/>
  <c r="Z91" i="8" s="1"/>
  <c r="AI91" i="8" s="1"/>
  <c r="AJ91" i="8" s="1"/>
  <c r="W91" i="8"/>
  <c r="AB91" i="8" s="1"/>
  <c r="V91" i="8"/>
  <c r="P91" i="8"/>
  <c r="R91" i="8" s="1"/>
  <c r="O91" i="8"/>
  <c r="Q91" i="8" s="1"/>
  <c r="N91" i="8"/>
  <c r="M91" i="8"/>
  <c r="L91" i="8"/>
  <c r="K91" i="8"/>
  <c r="I91" i="8"/>
  <c r="H91" i="8"/>
  <c r="AR90" i="8"/>
  <c r="AP90" i="8"/>
  <c r="AQ90" i="8" s="1"/>
  <c r="AO90" i="8"/>
  <c r="AL90" i="8"/>
  <c r="AK90" i="8"/>
  <c r="AH90" i="8"/>
  <c r="AD90" i="8"/>
  <c r="X90" i="8"/>
  <c r="Z90" i="8" s="1"/>
  <c r="AI90" i="8" s="1"/>
  <c r="AJ90" i="8" s="1"/>
  <c r="W90" i="8"/>
  <c r="AB90" i="8" s="1"/>
  <c r="V90" i="8"/>
  <c r="R90" i="8"/>
  <c r="P90" i="8"/>
  <c r="O90" i="8"/>
  <c r="Q90" i="8" s="1"/>
  <c r="N90" i="8"/>
  <c r="M90" i="8"/>
  <c r="L90" i="8"/>
  <c r="K90" i="8"/>
  <c r="I90" i="8"/>
  <c r="H90" i="8"/>
  <c r="AP89" i="8"/>
  <c r="AQ89" i="8" s="1"/>
  <c r="AR89" i="8" s="1"/>
  <c r="AO89" i="8"/>
  <c r="AL89" i="8"/>
  <c r="AK89" i="8"/>
  <c r="AH89" i="8"/>
  <c r="AD89" i="8"/>
  <c r="X89" i="8"/>
  <c r="Z89" i="8" s="1"/>
  <c r="AI89" i="8" s="1"/>
  <c r="AJ89" i="8" s="1"/>
  <c r="W89" i="8"/>
  <c r="AB89" i="8" s="1"/>
  <c r="V89" i="8"/>
  <c r="P89" i="8"/>
  <c r="R89" i="8" s="1"/>
  <c r="O89" i="8"/>
  <c r="Q89" i="8" s="1"/>
  <c r="N89" i="8"/>
  <c r="M89" i="8"/>
  <c r="L89" i="8"/>
  <c r="K89" i="8"/>
  <c r="I89" i="8"/>
  <c r="H89" i="8"/>
  <c r="AR88" i="8"/>
  <c r="AP88" i="8"/>
  <c r="AQ88" i="8" s="1"/>
  <c r="AO88" i="8"/>
  <c r="AL88" i="8"/>
  <c r="AK88" i="8"/>
  <c r="AH88" i="8"/>
  <c r="AD88" i="8"/>
  <c r="X88" i="8"/>
  <c r="Z88" i="8" s="1"/>
  <c r="AI88" i="8" s="1"/>
  <c r="AJ88" i="8" s="1"/>
  <c r="W88" i="8"/>
  <c r="AB88" i="8" s="1"/>
  <c r="V88" i="8"/>
  <c r="R88" i="8"/>
  <c r="P88" i="8"/>
  <c r="O88" i="8"/>
  <c r="Q88" i="8" s="1"/>
  <c r="N88" i="8"/>
  <c r="M88" i="8"/>
  <c r="L88" i="8"/>
  <c r="K88" i="8"/>
  <c r="I88" i="8"/>
  <c r="H88" i="8"/>
  <c r="AP87" i="8"/>
  <c r="AQ87" i="8" s="1"/>
  <c r="AR87" i="8" s="1"/>
  <c r="AO87" i="8"/>
  <c r="AL87" i="8"/>
  <c r="AK87" i="8"/>
  <c r="AH87" i="8"/>
  <c r="AD87" i="8"/>
  <c r="X87" i="8"/>
  <c r="Z87" i="8" s="1"/>
  <c r="AI87" i="8" s="1"/>
  <c r="AJ87" i="8" s="1"/>
  <c r="W87" i="8"/>
  <c r="AB87" i="8" s="1"/>
  <c r="V87" i="8"/>
  <c r="P87" i="8"/>
  <c r="R87" i="8" s="1"/>
  <c r="O87" i="8"/>
  <c r="Q87" i="8" s="1"/>
  <c r="N87" i="8"/>
  <c r="M87" i="8"/>
  <c r="L87" i="8"/>
  <c r="K87" i="8"/>
  <c r="I87" i="8"/>
  <c r="H87" i="8"/>
  <c r="AR86" i="8"/>
  <c r="AP86" i="8"/>
  <c r="AQ86" i="8" s="1"/>
  <c r="AO86" i="8"/>
  <c r="AL86" i="8"/>
  <c r="AK86" i="8"/>
  <c r="AH86" i="8"/>
  <c r="AD86" i="8"/>
  <c r="X86" i="8"/>
  <c r="Z86" i="8" s="1"/>
  <c r="AI86" i="8" s="1"/>
  <c r="AJ86" i="8" s="1"/>
  <c r="W86" i="8"/>
  <c r="AB86" i="8" s="1"/>
  <c r="V86" i="8"/>
  <c r="R86" i="8"/>
  <c r="P86" i="8"/>
  <c r="O86" i="8"/>
  <c r="Q86" i="8" s="1"/>
  <c r="N86" i="8"/>
  <c r="M86" i="8"/>
  <c r="L86" i="8"/>
  <c r="K86" i="8"/>
  <c r="I86" i="8"/>
  <c r="H86" i="8"/>
  <c r="AP85" i="8"/>
  <c r="AQ85" i="8" s="1"/>
  <c r="AR85" i="8" s="1"/>
  <c r="AO85" i="8"/>
  <c r="AL85" i="8"/>
  <c r="AK85" i="8"/>
  <c r="AH85" i="8"/>
  <c r="AD85" i="8"/>
  <c r="X85" i="8"/>
  <c r="Z85" i="8" s="1"/>
  <c r="AI85" i="8" s="1"/>
  <c r="AJ85" i="8" s="1"/>
  <c r="W85" i="8"/>
  <c r="AB85" i="8" s="1"/>
  <c r="V85" i="8"/>
  <c r="P85" i="8"/>
  <c r="R85" i="8" s="1"/>
  <c r="O85" i="8"/>
  <c r="Q85" i="8" s="1"/>
  <c r="N85" i="8"/>
  <c r="M85" i="8"/>
  <c r="L85" i="8"/>
  <c r="K85" i="8"/>
  <c r="I85" i="8"/>
  <c r="H85" i="8"/>
  <c r="AR84" i="8"/>
  <c r="AP84" i="8"/>
  <c r="AQ84" i="8" s="1"/>
  <c r="AO84" i="8"/>
  <c r="AL84" i="8"/>
  <c r="AK84" i="8"/>
  <c r="AH84" i="8"/>
  <c r="AD84" i="8"/>
  <c r="X84" i="8"/>
  <c r="Z84" i="8" s="1"/>
  <c r="AI84" i="8" s="1"/>
  <c r="AJ84" i="8" s="1"/>
  <c r="W84" i="8"/>
  <c r="AB84" i="8" s="1"/>
  <c r="V84" i="8"/>
  <c r="R84" i="8"/>
  <c r="P84" i="8"/>
  <c r="O84" i="8"/>
  <c r="Q84" i="8" s="1"/>
  <c r="N84" i="8"/>
  <c r="M84" i="8"/>
  <c r="L84" i="8"/>
  <c r="K84" i="8"/>
  <c r="I84" i="8"/>
  <c r="H84" i="8"/>
  <c r="AP83" i="8"/>
  <c r="AQ83" i="8" s="1"/>
  <c r="AR83" i="8" s="1"/>
  <c r="AO83" i="8"/>
  <c r="AL83" i="8"/>
  <c r="AK83" i="8"/>
  <c r="AH83" i="8"/>
  <c r="AD83" i="8"/>
  <c r="X83" i="8"/>
  <c r="Z83" i="8" s="1"/>
  <c r="AI83" i="8" s="1"/>
  <c r="AJ83" i="8" s="1"/>
  <c r="W83" i="8"/>
  <c r="AB83" i="8" s="1"/>
  <c r="V83" i="8"/>
  <c r="P83" i="8"/>
  <c r="R83" i="8" s="1"/>
  <c r="O83" i="8"/>
  <c r="Q83" i="8" s="1"/>
  <c r="N83" i="8"/>
  <c r="M83" i="8"/>
  <c r="L83" i="8"/>
  <c r="K83" i="8"/>
  <c r="I83" i="8"/>
  <c r="H83" i="8"/>
  <c r="AR82" i="8"/>
  <c r="AP82" i="8"/>
  <c r="AQ82" i="8" s="1"/>
  <c r="AO82" i="8"/>
  <c r="AL82" i="8"/>
  <c r="AK82" i="8"/>
  <c r="AH82" i="8"/>
  <c r="AD82" i="8"/>
  <c r="X82" i="8"/>
  <c r="Z82" i="8" s="1"/>
  <c r="AI82" i="8" s="1"/>
  <c r="AJ82" i="8" s="1"/>
  <c r="W82" i="8"/>
  <c r="AB82" i="8" s="1"/>
  <c r="V82" i="8"/>
  <c r="R82" i="8"/>
  <c r="P82" i="8"/>
  <c r="O82" i="8"/>
  <c r="Q82" i="8" s="1"/>
  <c r="N82" i="8"/>
  <c r="M82" i="8"/>
  <c r="L82" i="8"/>
  <c r="K82" i="8"/>
  <c r="I82" i="8"/>
  <c r="H82" i="8"/>
  <c r="AP81" i="8"/>
  <c r="AQ81" i="8" s="1"/>
  <c r="AR81" i="8" s="1"/>
  <c r="AO81" i="8"/>
  <c r="AL81" i="8"/>
  <c r="AK81" i="8"/>
  <c r="AH81" i="8"/>
  <c r="AD81" i="8"/>
  <c r="AA81" i="8"/>
  <c r="X81" i="8"/>
  <c r="Z81" i="8" s="1"/>
  <c r="AI81" i="8" s="1"/>
  <c r="AJ81" i="8" s="1"/>
  <c r="W81" i="8"/>
  <c r="AB81" i="8" s="1"/>
  <c r="V81" i="8"/>
  <c r="P81" i="8"/>
  <c r="R81" i="8" s="1"/>
  <c r="O81" i="8"/>
  <c r="Q81" i="8" s="1"/>
  <c r="N81" i="8"/>
  <c r="M81" i="8"/>
  <c r="L81" i="8"/>
  <c r="K81" i="8"/>
  <c r="I81" i="8"/>
  <c r="H81" i="8"/>
  <c r="AR80" i="8"/>
  <c r="AP80" i="8"/>
  <c r="AQ80" i="8" s="1"/>
  <c r="AO80" i="8"/>
  <c r="AL80" i="8"/>
  <c r="AK80" i="8"/>
  <c r="AH80" i="8"/>
  <c r="AD80" i="8"/>
  <c r="X80" i="8"/>
  <c r="Z80" i="8" s="1"/>
  <c r="AI80" i="8" s="1"/>
  <c r="AJ80" i="8" s="1"/>
  <c r="W80" i="8"/>
  <c r="AB80" i="8" s="1"/>
  <c r="V80" i="8"/>
  <c r="R80" i="8"/>
  <c r="P80" i="8"/>
  <c r="O80" i="8"/>
  <c r="Q80" i="8" s="1"/>
  <c r="N80" i="8"/>
  <c r="M80" i="8"/>
  <c r="L80" i="8"/>
  <c r="K80" i="8"/>
  <c r="I80" i="8"/>
  <c r="H80" i="8"/>
  <c r="AP79" i="8"/>
  <c r="AQ79" i="8" s="1"/>
  <c r="AR79" i="8" s="1"/>
  <c r="AO79" i="8"/>
  <c r="AL79" i="8"/>
  <c r="AK79" i="8"/>
  <c r="AH79" i="8"/>
  <c r="AD79" i="8"/>
  <c r="X79" i="8"/>
  <c r="Z79" i="8" s="1"/>
  <c r="AI79" i="8" s="1"/>
  <c r="AJ79" i="8" s="1"/>
  <c r="W79" i="8"/>
  <c r="AB79" i="8" s="1"/>
  <c r="V79" i="8"/>
  <c r="P79" i="8"/>
  <c r="R79" i="8" s="1"/>
  <c r="O79" i="8"/>
  <c r="Q79" i="8" s="1"/>
  <c r="N79" i="8"/>
  <c r="M79" i="8"/>
  <c r="L79" i="8"/>
  <c r="K79" i="8"/>
  <c r="I79" i="8"/>
  <c r="H79" i="8"/>
  <c r="AR78" i="8"/>
  <c r="AP78" i="8"/>
  <c r="AQ78" i="8" s="1"/>
  <c r="AO78" i="8"/>
  <c r="AL78" i="8"/>
  <c r="AK78" i="8"/>
  <c r="AH78" i="8"/>
  <c r="AD78" i="8"/>
  <c r="X78" i="8"/>
  <c r="Z78" i="8" s="1"/>
  <c r="AI78" i="8" s="1"/>
  <c r="AJ78" i="8" s="1"/>
  <c r="W78" i="8"/>
  <c r="AB78" i="8" s="1"/>
  <c r="V78" i="8"/>
  <c r="R78" i="8"/>
  <c r="P78" i="8"/>
  <c r="O78" i="8"/>
  <c r="Q78" i="8" s="1"/>
  <c r="N78" i="8"/>
  <c r="M78" i="8"/>
  <c r="L78" i="8"/>
  <c r="K78" i="8"/>
  <c r="I78" i="8"/>
  <c r="H78" i="8"/>
  <c r="AP77" i="8"/>
  <c r="AQ77" i="8" s="1"/>
  <c r="AR77" i="8" s="1"/>
  <c r="AO77" i="8"/>
  <c r="AL77" i="8"/>
  <c r="AK77" i="8"/>
  <c r="AH77" i="8"/>
  <c r="AD77" i="8"/>
  <c r="X77" i="8"/>
  <c r="Z77" i="8" s="1"/>
  <c r="AI77" i="8" s="1"/>
  <c r="AJ77" i="8" s="1"/>
  <c r="W77" i="8"/>
  <c r="AB77" i="8" s="1"/>
  <c r="V77" i="8"/>
  <c r="P77" i="8"/>
  <c r="R77" i="8" s="1"/>
  <c r="O77" i="8"/>
  <c r="Q77" i="8" s="1"/>
  <c r="N77" i="8"/>
  <c r="M77" i="8"/>
  <c r="L77" i="8"/>
  <c r="K77" i="8"/>
  <c r="I77" i="8"/>
  <c r="H77" i="8"/>
  <c r="AR76" i="8"/>
  <c r="AP76" i="8"/>
  <c r="AQ76" i="8" s="1"/>
  <c r="AO76" i="8"/>
  <c r="AL76" i="8"/>
  <c r="AK76" i="8"/>
  <c r="AH76" i="8"/>
  <c r="AD76" i="8"/>
  <c r="AC76" i="8"/>
  <c r="X76" i="8"/>
  <c r="Z76" i="8" s="1"/>
  <c r="AI76" i="8" s="1"/>
  <c r="AJ76" i="8" s="1"/>
  <c r="W76" i="8"/>
  <c r="AB76" i="8" s="1"/>
  <c r="V76" i="8"/>
  <c r="R76" i="8"/>
  <c r="P76" i="8"/>
  <c r="O76" i="8"/>
  <c r="Q76" i="8" s="1"/>
  <c r="N76" i="8"/>
  <c r="M76" i="8"/>
  <c r="L76" i="8"/>
  <c r="K76" i="8"/>
  <c r="I76" i="8"/>
  <c r="H76" i="8"/>
  <c r="AP75" i="8"/>
  <c r="AQ75" i="8" s="1"/>
  <c r="AR75" i="8" s="1"/>
  <c r="AO75" i="8"/>
  <c r="AL75" i="8"/>
  <c r="AK75" i="8"/>
  <c r="AH75" i="8"/>
  <c r="AD75" i="8"/>
  <c r="X75" i="8"/>
  <c r="Z75" i="8" s="1"/>
  <c r="AI75" i="8" s="1"/>
  <c r="AJ75" i="8" s="1"/>
  <c r="W75" i="8"/>
  <c r="AB75" i="8" s="1"/>
  <c r="V75" i="8"/>
  <c r="P75" i="8"/>
  <c r="R75" i="8" s="1"/>
  <c r="O75" i="8"/>
  <c r="Q75" i="8" s="1"/>
  <c r="N75" i="8"/>
  <c r="M75" i="8"/>
  <c r="L75" i="8"/>
  <c r="K75" i="8"/>
  <c r="I75" i="8"/>
  <c r="H75" i="8"/>
  <c r="AR74" i="8"/>
  <c r="AP74" i="8"/>
  <c r="AQ74" i="8" s="1"/>
  <c r="AO74" i="8"/>
  <c r="AL74" i="8"/>
  <c r="AK74" i="8"/>
  <c r="AH74" i="8"/>
  <c r="AD74" i="8"/>
  <c r="AC74" i="8"/>
  <c r="X74" i="8"/>
  <c r="Z74" i="8" s="1"/>
  <c r="AI74" i="8" s="1"/>
  <c r="AJ74" i="8" s="1"/>
  <c r="W74" i="8"/>
  <c r="AB74" i="8" s="1"/>
  <c r="V74" i="8"/>
  <c r="R74" i="8"/>
  <c r="P74" i="8"/>
  <c r="O74" i="8"/>
  <c r="Q74" i="8" s="1"/>
  <c r="N74" i="8"/>
  <c r="M74" i="8"/>
  <c r="L74" i="8"/>
  <c r="K74" i="8"/>
  <c r="I74" i="8"/>
  <c r="H74" i="8"/>
  <c r="AP73" i="8"/>
  <c r="AQ73" i="8" s="1"/>
  <c r="AR73" i="8" s="1"/>
  <c r="AO73" i="8"/>
  <c r="AL73" i="8"/>
  <c r="AK73" i="8"/>
  <c r="AH73" i="8"/>
  <c r="AD73" i="8"/>
  <c r="X73" i="8"/>
  <c r="Z73" i="8" s="1"/>
  <c r="AI73" i="8" s="1"/>
  <c r="AJ73" i="8" s="1"/>
  <c r="W73" i="8"/>
  <c r="AB73" i="8" s="1"/>
  <c r="V73" i="8"/>
  <c r="P73" i="8"/>
  <c r="R73" i="8" s="1"/>
  <c r="O73" i="8"/>
  <c r="Q73" i="8" s="1"/>
  <c r="N73" i="8"/>
  <c r="M73" i="8"/>
  <c r="L73" i="8"/>
  <c r="K73" i="8"/>
  <c r="I73" i="8"/>
  <c r="H73" i="8"/>
  <c r="AR72" i="8"/>
  <c r="AP72" i="8"/>
  <c r="AQ72" i="8" s="1"/>
  <c r="AO72" i="8"/>
  <c r="AL72" i="8"/>
  <c r="AK72" i="8"/>
  <c r="AH72" i="8"/>
  <c r="AD72" i="8"/>
  <c r="AC72" i="8"/>
  <c r="X72" i="8"/>
  <c r="Z72" i="8" s="1"/>
  <c r="AI72" i="8" s="1"/>
  <c r="AJ72" i="8" s="1"/>
  <c r="W72" i="8"/>
  <c r="AB72" i="8" s="1"/>
  <c r="V72" i="8"/>
  <c r="R72" i="8"/>
  <c r="P72" i="8"/>
  <c r="O72" i="8"/>
  <c r="Q72" i="8" s="1"/>
  <c r="N72" i="8"/>
  <c r="M72" i="8"/>
  <c r="L72" i="8"/>
  <c r="K72" i="8"/>
  <c r="I72" i="8"/>
  <c r="H72" i="8"/>
  <c r="AP71" i="8"/>
  <c r="AQ71" i="8" s="1"/>
  <c r="AR71" i="8" s="1"/>
  <c r="AO71" i="8"/>
  <c r="AL71" i="8"/>
  <c r="AK71" i="8"/>
  <c r="AH71" i="8"/>
  <c r="AD71" i="8"/>
  <c r="X71" i="8"/>
  <c r="Z71" i="8" s="1"/>
  <c r="AI71" i="8" s="1"/>
  <c r="AJ71" i="8" s="1"/>
  <c r="W71" i="8"/>
  <c r="AB71" i="8" s="1"/>
  <c r="V71" i="8"/>
  <c r="P71" i="8"/>
  <c r="R71" i="8" s="1"/>
  <c r="O71" i="8"/>
  <c r="Q71" i="8" s="1"/>
  <c r="N71" i="8"/>
  <c r="M71" i="8"/>
  <c r="L71" i="8"/>
  <c r="K71" i="8"/>
  <c r="I71" i="8"/>
  <c r="H71" i="8"/>
  <c r="AR70" i="8"/>
  <c r="AP70" i="8"/>
  <c r="AQ70" i="8" s="1"/>
  <c r="AO70" i="8"/>
  <c r="AL70" i="8"/>
  <c r="AK70" i="8"/>
  <c r="AH70" i="8"/>
  <c r="AD70" i="8"/>
  <c r="AC70" i="8"/>
  <c r="X70" i="8"/>
  <c r="Z70" i="8" s="1"/>
  <c r="AI70" i="8" s="1"/>
  <c r="AJ70" i="8" s="1"/>
  <c r="W70" i="8"/>
  <c r="AB70" i="8" s="1"/>
  <c r="V70" i="8"/>
  <c r="R70" i="8"/>
  <c r="P70" i="8"/>
  <c r="O70" i="8"/>
  <c r="Q70" i="8" s="1"/>
  <c r="N70" i="8"/>
  <c r="M70" i="8"/>
  <c r="L70" i="8"/>
  <c r="K70" i="8"/>
  <c r="I70" i="8"/>
  <c r="H70" i="8"/>
  <c r="AP69" i="8"/>
  <c r="AQ69" i="8" s="1"/>
  <c r="AR69" i="8" s="1"/>
  <c r="AO69" i="8"/>
  <c r="AL69" i="8"/>
  <c r="AK69" i="8"/>
  <c r="AH69" i="8"/>
  <c r="AD69" i="8"/>
  <c r="X69" i="8"/>
  <c r="Z69" i="8" s="1"/>
  <c r="AI69" i="8" s="1"/>
  <c r="AJ69" i="8" s="1"/>
  <c r="W69" i="8"/>
  <c r="AB69" i="8" s="1"/>
  <c r="V69" i="8"/>
  <c r="P69" i="8"/>
  <c r="R69" i="8" s="1"/>
  <c r="O69" i="8"/>
  <c r="Q69" i="8" s="1"/>
  <c r="N69" i="8"/>
  <c r="M69" i="8"/>
  <c r="L69" i="8"/>
  <c r="K69" i="8"/>
  <c r="I69" i="8"/>
  <c r="H69" i="8"/>
  <c r="AR68" i="8"/>
  <c r="AP68" i="8"/>
  <c r="AQ68" i="8" s="1"/>
  <c r="AO68" i="8"/>
  <c r="AL68" i="8"/>
  <c r="AK68" i="8"/>
  <c r="AH68" i="8"/>
  <c r="AD68" i="8"/>
  <c r="AC68" i="8"/>
  <c r="X68" i="8"/>
  <c r="Z68" i="8" s="1"/>
  <c r="AI68" i="8" s="1"/>
  <c r="AJ68" i="8" s="1"/>
  <c r="W68" i="8"/>
  <c r="AB68" i="8" s="1"/>
  <c r="V68" i="8"/>
  <c r="R68" i="8"/>
  <c r="P68" i="8"/>
  <c r="O68" i="8"/>
  <c r="Q68" i="8" s="1"/>
  <c r="N68" i="8"/>
  <c r="M68" i="8"/>
  <c r="L68" i="8"/>
  <c r="K68" i="8"/>
  <c r="I68" i="8"/>
  <c r="H68" i="8"/>
  <c r="AP67" i="8"/>
  <c r="AQ67" i="8" s="1"/>
  <c r="AR67" i="8" s="1"/>
  <c r="AO67" i="8"/>
  <c r="AL67" i="8"/>
  <c r="AK67" i="8"/>
  <c r="AH67" i="8"/>
  <c r="AD67" i="8"/>
  <c r="X67" i="8"/>
  <c r="Z67" i="8" s="1"/>
  <c r="AI67" i="8" s="1"/>
  <c r="AJ67" i="8" s="1"/>
  <c r="W67" i="8"/>
  <c r="AB67" i="8" s="1"/>
  <c r="V67" i="8"/>
  <c r="P67" i="8"/>
  <c r="R67" i="8" s="1"/>
  <c r="O67" i="8"/>
  <c r="Q67" i="8" s="1"/>
  <c r="N67" i="8"/>
  <c r="M67" i="8"/>
  <c r="L67" i="8"/>
  <c r="K67" i="8"/>
  <c r="I67" i="8"/>
  <c r="H67" i="8"/>
  <c r="AR66" i="8"/>
  <c r="AP66" i="8"/>
  <c r="AQ66" i="8" s="1"/>
  <c r="AO66" i="8"/>
  <c r="AL66" i="8"/>
  <c r="AK66" i="8"/>
  <c r="AH66" i="8"/>
  <c r="AD66" i="8"/>
  <c r="AC66" i="8"/>
  <c r="X66" i="8"/>
  <c r="Z66" i="8" s="1"/>
  <c r="AI66" i="8" s="1"/>
  <c r="AJ66" i="8" s="1"/>
  <c r="W66" i="8"/>
  <c r="AB66" i="8" s="1"/>
  <c r="V66" i="8"/>
  <c r="R66" i="8"/>
  <c r="P66" i="8"/>
  <c r="O66" i="8"/>
  <c r="Q66" i="8" s="1"/>
  <c r="N66" i="8"/>
  <c r="M66" i="8"/>
  <c r="L66" i="8"/>
  <c r="K66" i="8"/>
  <c r="I66" i="8"/>
  <c r="H66" i="8"/>
  <c r="AP65" i="8"/>
  <c r="AQ65" i="8" s="1"/>
  <c r="AR65" i="8" s="1"/>
  <c r="AO65" i="8"/>
  <c r="AL65" i="8"/>
  <c r="AK65" i="8"/>
  <c r="AH65" i="8"/>
  <c r="AD65" i="8"/>
  <c r="X65" i="8"/>
  <c r="Z65" i="8" s="1"/>
  <c r="AI65" i="8" s="1"/>
  <c r="AJ65" i="8" s="1"/>
  <c r="W65" i="8"/>
  <c r="AB65" i="8" s="1"/>
  <c r="V65" i="8"/>
  <c r="P65" i="8"/>
  <c r="R65" i="8" s="1"/>
  <c r="O65" i="8"/>
  <c r="Q65" i="8" s="1"/>
  <c r="N65" i="8"/>
  <c r="M65" i="8"/>
  <c r="L65" i="8"/>
  <c r="K65" i="8"/>
  <c r="I65" i="8"/>
  <c r="H65" i="8"/>
  <c r="AR64" i="8"/>
  <c r="AP64" i="8"/>
  <c r="AQ64" i="8" s="1"/>
  <c r="AO64" i="8"/>
  <c r="AL64" i="8"/>
  <c r="AK64" i="8"/>
  <c r="AH64" i="8"/>
  <c r="AD64" i="8"/>
  <c r="AC64" i="8"/>
  <c r="X64" i="8"/>
  <c r="Z64" i="8" s="1"/>
  <c r="AI64" i="8" s="1"/>
  <c r="AJ64" i="8" s="1"/>
  <c r="W64" i="8"/>
  <c r="AB64" i="8" s="1"/>
  <c r="V64" i="8"/>
  <c r="R64" i="8"/>
  <c r="P64" i="8"/>
  <c r="O64" i="8"/>
  <c r="Q64" i="8" s="1"/>
  <c r="N64" i="8"/>
  <c r="M64" i="8"/>
  <c r="L64" i="8"/>
  <c r="K64" i="8"/>
  <c r="I64" i="8"/>
  <c r="H64" i="8"/>
  <c r="AP63" i="8"/>
  <c r="AQ63" i="8" s="1"/>
  <c r="AR63" i="8" s="1"/>
  <c r="AO63" i="8"/>
  <c r="AL63" i="8"/>
  <c r="AK63" i="8"/>
  <c r="AH63" i="8"/>
  <c r="AD63" i="8"/>
  <c r="X63" i="8"/>
  <c r="Z63" i="8" s="1"/>
  <c r="AI63" i="8" s="1"/>
  <c r="AJ63" i="8" s="1"/>
  <c r="W63" i="8"/>
  <c r="AB63" i="8" s="1"/>
  <c r="V63" i="8"/>
  <c r="P63" i="8"/>
  <c r="R63" i="8" s="1"/>
  <c r="O63" i="8"/>
  <c r="Q63" i="8" s="1"/>
  <c r="N63" i="8"/>
  <c r="M63" i="8"/>
  <c r="L63" i="8"/>
  <c r="K63" i="8"/>
  <c r="I63" i="8"/>
  <c r="H63" i="8"/>
  <c r="AR62" i="8"/>
  <c r="AP62" i="8"/>
  <c r="AQ62" i="8" s="1"/>
  <c r="AO62" i="8"/>
  <c r="AL62" i="8"/>
  <c r="AK62" i="8"/>
  <c r="AH62" i="8"/>
  <c r="AD62" i="8"/>
  <c r="AC62" i="8"/>
  <c r="X62" i="8"/>
  <c r="Z62" i="8" s="1"/>
  <c r="AI62" i="8" s="1"/>
  <c r="AJ62" i="8" s="1"/>
  <c r="W62" i="8"/>
  <c r="AB62" i="8" s="1"/>
  <c r="V62" i="8"/>
  <c r="R62" i="8"/>
  <c r="P62" i="8"/>
  <c r="O62" i="8"/>
  <c r="Q62" i="8" s="1"/>
  <c r="N62" i="8"/>
  <c r="M62" i="8"/>
  <c r="L62" i="8"/>
  <c r="K62" i="8"/>
  <c r="I62" i="8"/>
  <c r="H62" i="8"/>
  <c r="AP61" i="8"/>
  <c r="AQ61" i="8" s="1"/>
  <c r="AR61" i="8" s="1"/>
  <c r="AO61" i="8"/>
  <c r="AL61" i="8"/>
  <c r="AK61" i="8"/>
  <c r="AH61" i="8"/>
  <c r="AD61" i="8"/>
  <c r="X61" i="8"/>
  <c r="Z61" i="8" s="1"/>
  <c r="AI61" i="8" s="1"/>
  <c r="AJ61" i="8" s="1"/>
  <c r="W61" i="8"/>
  <c r="AB61" i="8" s="1"/>
  <c r="V61" i="8"/>
  <c r="P61" i="8"/>
  <c r="R61" i="8" s="1"/>
  <c r="O61" i="8"/>
  <c r="Q61" i="8" s="1"/>
  <c r="N61" i="8"/>
  <c r="M61" i="8"/>
  <c r="L61" i="8"/>
  <c r="K61" i="8"/>
  <c r="I61" i="8"/>
  <c r="H61" i="8"/>
  <c r="AR60" i="8"/>
  <c r="AP60" i="8"/>
  <c r="AQ60" i="8" s="1"/>
  <c r="AO60" i="8"/>
  <c r="AL60" i="8"/>
  <c r="AK60" i="8"/>
  <c r="AH60" i="8"/>
  <c r="AD60" i="8"/>
  <c r="AC60" i="8"/>
  <c r="X60" i="8"/>
  <c r="Z60" i="8" s="1"/>
  <c r="AI60" i="8" s="1"/>
  <c r="AJ60" i="8" s="1"/>
  <c r="W60" i="8"/>
  <c r="AB60" i="8" s="1"/>
  <c r="V60" i="8"/>
  <c r="R60" i="8"/>
  <c r="P60" i="8"/>
  <c r="O60" i="8"/>
  <c r="Q60" i="8" s="1"/>
  <c r="N60" i="8"/>
  <c r="M60" i="8"/>
  <c r="L60" i="8"/>
  <c r="K60" i="8"/>
  <c r="I60" i="8"/>
  <c r="H60" i="8"/>
  <c r="AP59" i="8"/>
  <c r="AQ59" i="8" s="1"/>
  <c r="AR59" i="8" s="1"/>
  <c r="AO59" i="8"/>
  <c r="AL59" i="8"/>
  <c r="AK59" i="8"/>
  <c r="AH59" i="8"/>
  <c r="AD59" i="8"/>
  <c r="X59" i="8"/>
  <c r="Z59" i="8" s="1"/>
  <c r="AI59" i="8" s="1"/>
  <c r="AJ59" i="8" s="1"/>
  <c r="W59" i="8"/>
  <c r="AB59" i="8" s="1"/>
  <c r="V59" i="8"/>
  <c r="P59" i="8"/>
  <c r="R59" i="8" s="1"/>
  <c r="O59" i="8"/>
  <c r="Q59" i="8" s="1"/>
  <c r="N59" i="8"/>
  <c r="M59" i="8"/>
  <c r="L59" i="8"/>
  <c r="K59" i="8"/>
  <c r="I59" i="8"/>
  <c r="H59" i="8"/>
  <c r="AR58" i="8"/>
  <c r="AP58" i="8"/>
  <c r="AQ58" i="8" s="1"/>
  <c r="AO58" i="8"/>
  <c r="AL58" i="8"/>
  <c r="AK58" i="8"/>
  <c r="AH58" i="8"/>
  <c r="AD58" i="8"/>
  <c r="AC58" i="8"/>
  <c r="X58" i="8"/>
  <c r="Z58" i="8" s="1"/>
  <c r="AI58" i="8" s="1"/>
  <c r="AJ58" i="8" s="1"/>
  <c r="W58" i="8"/>
  <c r="AB58" i="8" s="1"/>
  <c r="V58" i="8"/>
  <c r="R58" i="8"/>
  <c r="P58" i="8"/>
  <c r="O58" i="8"/>
  <c r="Q58" i="8" s="1"/>
  <c r="N58" i="8"/>
  <c r="M58" i="8"/>
  <c r="L58" i="8"/>
  <c r="K58" i="8"/>
  <c r="I58" i="8"/>
  <c r="H58" i="8"/>
  <c r="AP57" i="8"/>
  <c r="AQ57" i="8" s="1"/>
  <c r="AR57" i="8" s="1"/>
  <c r="AO57" i="8"/>
  <c r="AL57" i="8"/>
  <c r="AK57" i="8"/>
  <c r="AH57" i="8"/>
  <c r="AD57" i="8"/>
  <c r="X57" i="8"/>
  <c r="Z57" i="8" s="1"/>
  <c r="AI57" i="8" s="1"/>
  <c r="AJ57" i="8" s="1"/>
  <c r="W57" i="8"/>
  <c r="AB57" i="8" s="1"/>
  <c r="V57" i="8"/>
  <c r="P57" i="8"/>
  <c r="R57" i="8" s="1"/>
  <c r="O57" i="8"/>
  <c r="Q57" i="8" s="1"/>
  <c r="N57" i="8"/>
  <c r="M57" i="8"/>
  <c r="L57" i="8"/>
  <c r="K57" i="8"/>
  <c r="I57" i="8"/>
  <c r="H57" i="8"/>
  <c r="AR56" i="8"/>
  <c r="AP56" i="8"/>
  <c r="AQ56" i="8" s="1"/>
  <c r="AO56" i="8"/>
  <c r="AL56" i="8"/>
  <c r="AK56" i="8"/>
  <c r="AH56" i="8"/>
  <c r="AD56" i="8"/>
  <c r="AC56" i="8"/>
  <c r="X56" i="8"/>
  <c r="Z56" i="8" s="1"/>
  <c r="AI56" i="8" s="1"/>
  <c r="AJ56" i="8" s="1"/>
  <c r="W56" i="8"/>
  <c r="AB56" i="8" s="1"/>
  <c r="V56" i="8"/>
  <c r="R56" i="8"/>
  <c r="P56" i="8"/>
  <c r="O56" i="8"/>
  <c r="Q56" i="8" s="1"/>
  <c r="N56" i="8"/>
  <c r="M56" i="8"/>
  <c r="L56" i="8"/>
  <c r="K56" i="8"/>
  <c r="I56" i="8"/>
  <c r="H56" i="8"/>
  <c r="AP55" i="8"/>
  <c r="AQ55" i="8" s="1"/>
  <c r="AR55" i="8" s="1"/>
  <c r="AO55" i="8"/>
  <c r="AL55" i="8"/>
  <c r="AK55" i="8"/>
  <c r="AH55" i="8"/>
  <c r="AD55" i="8"/>
  <c r="X55" i="8"/>
  <c r="Z55" i="8" s="1"/>
  <c r="AI55" i="8" s="1"/>
  <c r="AJ55" i="8" s="1"/>
  <c r="W55" i="8"/>
  <c r="AB55" i="8" s="1"/>
  <c r="V55" i="8"/>
  <c r="P55" i="8"/>
  <c r="R55" i="8" s="1"/>
  <c r="O55" i="8"/>
  <c r="Q55" i="8" s="1"/>
  <c r="N55" i="8"/>
  <c r="M55" i="8"/>
  <c r="L55" i="8"/>
  <c r="K55" i="8"/>
  <c r="I55" i="8"/>
  <c r="H55" i="8"/>
  <c r="AR54" i="8"/>
  <c r="AP54" i="8"/>
  <c r="AQ54" i="8" s="1"/>
  <c r="AO54" i="8"/>
  <c r="AL54" i="8"/>
  <c r="AK54" i="8"/>
  <c r="AH54" i="8"/>
  <c r="AD54" i="8"/>
  <c r="AC54" i="8"/>
  <c r="X54" i="8"/>
  <c r="Z54" i="8" s="1"/>
  <c r="AI54" i="8" s="1"/>
  <c r="AJ54" i="8" s="1"/>
  <c r="W54" i="8"/>
  <c r="AB54" i="8" s="1"/>
  <c r="V54" i="8"/>
  <c r="R54" i="8"/>
  <c r="P54" i="8"/>
  <c r="O54" i="8"/>
  <c r="Q54" i="8" s="1"/>
  <c r="N54" i="8"/>
  <c r="M54" i="8"/>
  <c r="L54" i="8"/>
  <c r="K54" i="8"/>
  <c r="I54" i="8"/>
  <c r="H54" i="8"/>
  <c r="AP53" i="8"/>
  <c r="AQ53" i="8" s="1"/>
  <c r="AR53" i="8" s="1"/>
  <c r="AO53" i="8"/>
  <c r="AL53" i="8"/>
  <c r="AK53" i="8"/>
  <c r="AH53" i="8"/>
  <c r="AD53" i="8"/>
  <c r="X53" i="8"/>
  <c r="Z53" i="8" s="1"/>
  <c r="AI53" i="8" s="1"/>
  <c r="AJ53" i="8" s="1"/>
  <c r="W53" i="8"/>
  <c r="AB53" i="8" s="1"/>
  <c r="V53" i="8"/>
  <c r="P53" i="8"/>
  <c r="R53" i="8" s="1"/>
  <c r="O53" i="8"/>
  <c r="Q53" i="8" s="1"/>
  <c r="N53" i="8"/>
  <c r="M53" i="8"/>
  <c r="L53" i="8"/>
  <c r="K53" i="8"/>
  <c r="I53" i="8"/>
  <c r="H53" i="8"/>
  <c r="AR52" i="8"/>
  <c r="AP52" i="8"/>
  <c r="AQ52" i="8" s="1"/>
  <c r="AO52" i="8"/>
  <c r="AL52" i="8"/>
  <c r="AK52" i="8"/>
  <c r="AH52" i="8"/>
  <c r="AD52" i="8"/>
  <c r="AC52" i="8"/>
  <c r="X52" i="8"/>
  <c r="Z52" i="8" s="1"/>
  <c r="AI52" i="8" s="1"/>
  <c r="AJ52" i="8" s="1"/>
  <c r="W52" i="8"/>
  <c r="AB52" i="8" s="1"/>
  <c r="V52" i="8"/>
  <c r="R52" i="8"/>
  <c r="P52" i="8"/>
  <c r="O52" i="8"/>
  <c r="Q52" i="8" s="1"/>
  <c r="N52" i="8"/>
  <c r="M52" i="8"/>
  <c r="L52" i="8"/>
  <c r="K52" i="8"/>
  <c r="I52" i="8"/>
  <c r="H52" i="8"/>
  <c r="AP51" i="8"/>
  <c r="AQ51" i="8" s="1"/>
  <c r="AR51" i="8" s="1"/>
  <c r="AO51" i="8"/>
  <c r="AL51" i="8"/>
  <c r="AK51" i="8"/>
  <c r="AH51" i="8"/>
  <c r="AD51" i="8"/>
  <c r="X51" i="8"/>
  <c r="Z51" i="8" s="1"/>
  <c r="AI51" i="8" s="1"/>
  <c r="AJ51" i="8" s="1"/>
  <c r="W51" i="8"/>
  <c r="AB51" i="8" s="1"/>
  <c r="V51" i="8"/>
  <c r="P51" i="8"/>
  <c r="R51" i="8" s="1"/>
  <c r="O51" i="8"/>
  <c r="Q51" i="8" s="1"/>
  <c r="N51" i="8"/>
  <c r="M51" i="8"/>
  <c r="L51" i="8"/>
  <c r="K51" i="8"/>
  <c r="I51" i="8"/>
  <c r="H51" i="8"/>
  <c r="AR50" i="8"/>
  <c r="AP50" i="8"/>
  <c r="AQ50" i="8" s="1"/>
  <c r="AO50" i="8"/>
  <c r="AL50" i="8"/>
  <c r="AK50" i="8"/>
  <c r="AH50" i="8"/>
  <c r="AD50" i="8"/>
  <c r="AC50" i="8"/>
  <c r="X50" i="8"/>
  <c r="Z50" i="8" s="1"/>
  <c r="AI50" i="8" s="1"/>
  <c r="AJ50" i="8" s="1"/>
  <c r="W50" i="8"/>
  <c r="AB50" i="8" s="1"/>
  <c r="V50" i="8"/>
  <c r="R50" i="8"/>
  <c r="P50" i="8"/>
  <c r="O50" i="8"/>
  <c r="Q50" i="8" s="1"/>
  <c r="N50" i="8"/>
  <c r="M50" i="8"/>
  <c r="L50" i="8"/>
  <c r="K50" i="8"/>
  <c r="I50" i="8"/>
  <c r="H50" i="8"/>
  <c r="AP49" i="8"/>
  <c r="AQ49" i="8" s="1"/>
  <c r="AR49" i="8" s="1"/>
  <c r="AO49" i="8"/>
  <c r="AL49" i="8"/>
  <c r="AK49" i="8"/>
  <c r="AH49" i="8"/>
  <c r="AD49" i="8"/>
  <c r="X49" i="8"/>
  <c r="Z49" i="8" s="1"/>
  <c r="AI49" i="8" s="1"/>
  <c r="AJ49" i="8" s="1"/>
  <c r="W49" i="8"/>
  <c r="AB49" i="8" s="1"/>
  <c r="V49" i="8"/>
  <c r="P49" i="8"/>
  <c r="R49" i="8" s="1"/>
  <c r="O49" i="8"/>
  <c r="Q49" i="8" s="1"/>
  <c r="N49" i="8"/>
  <c r="M49" i="8"/>
  <c r="L49" i="8"/>
  <c r="K49" i="8"/>
  <c r="I49" i="8"/>
  <c r="H49" i="8"/>
  <c r="AR48" i="8"/>
  <c r="AP48" i="8"/>
  <c r="AQ48" i="8" s="1"/>
  <c r="AO48" i="8"/>
  <c r="AL48" i="8"/>
  <c r="AK48" i="8"/>
  <c r="AH48" i="8"/>
  <c r="AD48" i="8"/>
  <c r="AC48" i="8"/>
  <c r="X48" i="8"/>
  <c r="Z48" i="8" s="1"/>
  <c r="AI48" i="8" s="1"/>
  <c r="AJ48" i="8" s="1"/>
  <c r="W48" i="8"/>
  <c r="AB48" i="8" s="1"/>
  <c r="V48" i="8"/>
  <c r="R48" i="8"/>
  <c r="P48" i="8"/>
  <c r="O48" i="8"/>
  <c r="Q48" i="8" s="1"/>
  <c r="N48" i="8"/>
  <c r="M48" i="8"/>
  <c r="L48" i="8"/>
  <c r="K48" i="8"/>
  <c r="I48" i="8"/>
  <c r="H48" i="8"/>
  <c r="AP47" i="8"/>
  <c r="AQ47" i="8" s="1"/>
  <c r="AR47" i="8" s="1"/>
  <c r="AO47" i="8"/>
  <c r="AL47" i="8"/>
  <c r="AK47" i="8"/>
  <c r="AH47" i="8"/>
  <c r="AD47" i="8"/>
  <c r="X47" i="8"/>
  <c r="Z47" i="8" s="1"/>
  <c r="AI47" i="8" s="1"/>
  <c r="AJ47" i="8" s="1"/>
  <c r="W47" i="8"/>
  <c r="AB47" i="8" s="1"/>
  <c r="V47" i="8"/>
  <c r="P47" i="8"/>
  <c r="R47" i="8" s="1"/>
  <c r="O47" i="8"/>
  <c r="Q47" i="8" s="1"/>
  <c r="N47" i="8"/>
  <c r="M47" i="8"/>
  <c r="L47" i="8"/>
  <c r="K47" i="8"/>
  <c r="I47" i="8"/>
  <c r="H47" i="8"/>
  <c r="AR46" i="8"/>
  <c r="AP46" i="8"/>
  <c r="AQ46" i="8" s="1"/>
  <c r="AO46" i="8"/>
  <c r="AL46" i="8"/>
  <c r="AK46" i="8"/>
  <c r="AH46" i="8"/>
  <c r="AD46" i="8"/>
  <c r="AC46" i="8"/>
  <c r="X46" i="8"/>
  <c r="Z46" i="8" s="1"/>
  <c r="AI46" i="8" s="1"/>
  <c r="AJ46" i="8" s="1"/>
  <c r="W46" i="8"/>
  <c r="AB46" i="8" s="1"/>
  <c r="V46" i="8"/>
  <c r="R46" i="8"/>
  <c r="P46" i="8"/>
  <c r="O46" i="8"/>
  <c r="Q46" i="8" s="1"/>
  <c r="N46" i="8"/>
  <c r="M46" i="8"/>
  <c r="L46" i="8"/>
  <c r="K46" i="8"/>
  <c r="I46" i="8"/>
  <c r="H46" i="8"/>
  <c r="AP45" i="8"/>
  <c r="AQ45" i="8" s="1"/>
  <c r="AR45" i="8" s="1"/>
  <c r="AO45" i="8"/>
  <c r="AL45" i="8"/>
  <c r="AK45" i="8"/>
  <c r="AH45" i="8"/>
  <c r="AD45" i="8"/>
  <c r="X45" i="8"/>
  <c r="Z45" i="8" s="1"/>
  <c r="AI45" i="8" s="1"/>
  <c r="AJ45" i="8" s="1"/>
  <c r="W45" i="8"/>
  <c r="AB45" i="8" s="1"/>
  <c r="V45" i="8"/>
  <c r="P45" i="8"/>
  <c r="R45" i="8" s="1"/>
  <c r="O45" i="8"/>
  <c r="Q45" i="8" s="1"/>
  <c r="N45" i="8"/>
  <c r="M45" i="8"/>
  <c r="L45" i="8"/>
  <c r="K45" i="8"/>
  <c r="I45" i="8"/>
  <c r="H45" i="8"/>
  <c r="AR44" i="8"/>
  <c r="AP44" i="8"/>
  <c r="AQ44" i="8" s="1"/>
  <c r="AO44" i="8"/>
  <c r="AL44" i="8"/>
  <c r="AK44" i="8"/>
  <c r="AH44" i="8"/>
  <c r="AD44" i="8"/>
  <c r="AC44" i="8"/>
  <c r="X44" i="8"/>
  <c r="Z44" i="8" s="1"/>
  <c r="AI44" i="8" s="1"/>
  <c r="AJ44" i="8" s="1"/>
  <c r="W44" i="8"/>
  <c r="AB44" i="8" s="1"/>
  <c r="V44" i="8"/>
  <c r="R44" i="8"/>
  <c r="P44" i="8"/>
  <c r="O44" i="8"/>
  <c r="Q44" i="8" s="1"/>
  <c r="N44" i="8"/>
  <c r="M44" i="8"/>
  <c r="L44" i="8"/>
  <c r="K44" i="8"/>
  <c r="I44" i="8"/>
  <c r="H44" i="8"/>
  <c r="AP43" i="8"/>
  <c r="AQ43" i="8" s="1"/>
  <c r="AR43" i="8" s="1"/>
  <c r="AO43" i="8"/>
  <c r="AL43" i="8"/>
  <c r="AK43" i="8"/>
  <c r="AH43" i="8"/>
  <c r="AD43" i="8"/>
  <c r="X43" i="8"/>
  <c r="Z43" i="8" s="1"/>
  <c r="AI43" i="8" s="1"/>
  <c r="AJ43" i="8" s="1"/>
  <c r="W43" i="8"/>
  <c r="AB43" i="8" s="1"/>
  <c r="V43" i="8"/>
  <c r="P43" i="8"/>
  <c r="R43" i="8" s="1"/>
  <c r="O43" i="8"/>
  <c r="Q43" i="8" s="1"/>
  <c r="N43" i="8"/>
  <c r="M43" i="8"/>
  <c r="L43" i="8"/>
  <c r="K43" i="8"/>
  <c r="I43" i="8"/>
  <c r="H43" i="8"/>
  <c r="AR42" i="8"/>
  <c r="AP42" i="8"/>
  <c r="AQ42" i="8" s="1"/>
  <c r="AO42" i="8"/>
  <c r="AL42" i="8"/>
  <c r="AK42" i="8"/>
  <c r="AH42" i="8"/>
  <c r="AD42" i="8"/>
  <c r="AC42" i="8"/>
  <c r="X42" i="8"/>
  <c r="Z42" i="8" s="1"/>
  <c r="AI42" i="8" s="1"/>
  <c r="AJ42" i="8" s="1"/>
  <c r="W42" i="8"/>
  <c r="AB42" i="8" s="1"/>
  <c r="V42" i="8"/>
  <c r="R42" i="8"/>
  <c r="P42" i="8"/>
  <c r="O42" i="8"/>
  <c r="Q42" i="8" s="1"/>
  <c r="N42" i="8"/>
  <c r="M42" i="8"/>
  <c r="L42" i="8"/>
  <c r="K42" i="8"/>
  <c r="I42" i="8"/>
  <c r="H42" i="8"/>
  <c r="AP41" i="8"/>
  <c r="AQ41" i="8" s="1"/>
  <c r="AR41" i="8" s="1"/>
  <c r="AO41" i="8"/>
  <c r="AL41" i="8"/>
  <c r="AK41" i="8"/>
  <c r="AH41" i="8"/>
  <c r="AD41" i="8"/>
  <c r="X41" i="8"/>
  <c r="Z41" i="8" s="1"/>
  <c r="AI41" i="8" s="1"/>
  <c r="AJ41" i="8" s="1"/>
  <c r="V41" i="8"/>
  <c r="Q41" i="8"/>
  <c r="O41" i="8"/>
  <c r="P41" i="8" s="1"/>
  <c r="R41" i="8" s="1"/>
  <c r="M41" i="8"/>
  <c r="N41" i="8" s="1"/>
  <c r="K41" i="8"/>
  <c r="L41" i="8" s="1"/>
  <c r="H41" i="8"/>
  <c r="I41" i="8" s="1"/>
  <c r="AQ40" i="8"/>
  <c r="AR40" i="8" s="1"/>
  <c r="AP40" i="8"/>
  <c r="AO40" i="8"/>
  <c r="AK40" i="8"/>
  <c r="AL40" i="8" s="1"/>
  <c r="AH40" i="8"/>
  <c r="AD40" i="8"/>
  <c r="X40" i="8"/>
  <c r="Z40" i="8" s="1"/>
  <c r="V40" i="8"/>
  <c r="Q40" i="8"/>
  <c r="O40" i="8"/>
  <c r="P40" i="8" s="1"/>
  <c r="R40" i="8" s="1"/>
  <c r="M40" i="8"/>
  <c r="N40" i="8" s="1"/>
  <c r="K40" i="8"/>
  <c r="L40" i="8" s="1"/>
  <c r="H40" i="8"/>
  <c r="I40" i="8" s="1"/>
  <c r="AQ39" i="8"/>
  <c r="AR39" i="8" s="1"/>
  <c r="AP39" i="8"/>
  <c r="AO39" i="8"/>
  <c r="AK39" i="8"/>
  <c r="AL39" i="8" s="1"/>
  <c r="AH39" i="8"/>
  <c r="AD39" i="8"/>
  <c r="X39" i="8"/>
  <c r="Z39" i="8" s="1"/>
  <c r="V39" i="8"/>
  <c r="Q39" i="8"/>
  <c r="O39" i="8"/>
  <c r="P39" i="8" s="1"/>
  <c r="R39" i="8" s="1"/>
  <c r="M39" i="8"/>
  <c r="N39" i="8" s="1"/>
  <c r="K39" i="8"/>
  <c r="L39" i="8" s="1"/>
  <c r="H39" i="8"/>
  <c r="I39" i="8" s="1"/>
  <c r="AQ38" i="8"/>
  <c r="AR38" i="8" s="1"/>
  <c r="AP38" i="8"/>
  <c r="AO38" i="8"/>
  <c r="AK38" i="8"/>
  <c r="AL38" i="8" s="1"/>
  <c r="AH38" i="8"/>
  <c r="AD38" i="8"/>
  <c r="X38" i="8"/>
  <c r="Z38" i="8" s="1"/>
  <c r="V38" i="8"/>
  <c r="Q38" i="8"/>
  <c r="O38" i="8"/>
  <c r="P38" i="8" s="1"/>
  <c r="R38" i="8" s="1"/>
  <c r="M38" i="8"/>
  <c r="N38" i="8" s="1"/>
  <c r="K38" i="8"/>
  <c r="L38" i="8" s="1"/>
  <c r="H38" i="8"/>
  <c r="I38" i="8" s="1"/>
  <c r="AQ37" i="8"/>
  <c r="AR37" i="8" s="1"/>
  <c r="AP37" i="8"/>
  <c r="AO37" i="8"/>
  <c r="AK37" i="8"/>
  <c r="AL37" i="8" s="1"/>
  <c r="AH37" i="8"/>
  <c r="AD37" i="8"/>
  <c r="X37" i="8"/>
  <c r="Z37" i="8" s="1"/>
  <c r="V37" i="8"/>
  <c r="Q37" i="8"/>
  <c r="O37" i="8"/>
  <c r="P37" i="8" s="1"/>
  <c r="R37" i="8" s="1"/>
  <c r="M37" i="8"/>
  <c r="N37" i="8" s="1"/>
  <c r="K37" i="8"/>
  <c r="L37" i="8" s="1"/>
  <c r="H37" i="8"/>
  <c r="I37" i="8" s="1"/>
  <c r="AQ36" i="8"/>
  <c r="AR36" i="8" s="1"/>
  <c r="AP36" i="8"/>
  <c r="AO36" i="8"/>
  <c r="AK36" i="8"/>
  <c r="AL36" i="8" s="1"/>
  <c r="AH36" i="8"/>
  <c r="AD36" i="8"/>
  <c r="X36" i="8"/>
  <c r="Z36" i="8" s="1"/>
  <c r="V36" i="8"/>
  <c r="Q36" i="8"/>
  <c r="O36" i="8"/>
  <c r="P36" i="8" s="1"/>
  <c r="R36" i="8" s="1"/>
  <c r="M36" i="8"/>
  <c r="N36" i="8" s="1"/>
  <c r="K36" i="8"/>
  <c r="L36" i="8" s="1"/>
  <c r="H36" i="8"/>
  <c r="I36" i="8" s="1"/>
  <c r="AQ35" i="8"/>
  <c r="AR35" i="8" s="1"/>
  <c r="AP35" i="8"/>
  <c r="AO35" i="8"/>
  <c r="AK35" i="8"/>
  <c r="AL35" i="8" s="1"/>
  <c r="AH35" i="8"/>
  <c r="AD35" i="8"/>
  <c r="X35" i="8"/>
  <c r="Z35" i="8" s="1"/>
  <c r="V35" i="8"/>
  <c r="Q35" i="8"/>
  <c r="O35" i="8"/>
  <c r="P35" i="8" s="1"/>
  <c r="R35" i="8" s="1"/>
  <c r="M35" i="8"/>
  <c r="N35" i="8" s="1"/>
  <c r="K35" i="8"/>
  <c r="L35" i="8" s="1"/>
  <c r="H35" i="8"/>
  <c r="I35" i="8" s="1"/>
  <c r="AQ34" i="8"/>
  <c r="AR34" i="8" s="1"/>
  <c r="AP34" i="8"/>
  <c r="AO34" i="8"/>
  <c r="AK34" i="8"/>
  <c r="AL34" i="8" s="1"/>
  <c r="AH34" i="8"/>
  <c r="AD34" i="8"/>
  <c r="X34" i="8"/>
  <c r="Z34" i="8" s="1"/>
  <c r="V34" i="8"/>
  <c r="Q34" i="8"/>
  <c r="O34" i="8"/>
  <c r="P34" i="8" s="1"/>
  <c r="R34" i="8" s="1"/>
  <c r="M34" i="8"/>
  <c r="N34" i="8" s="1"/>
  <c r="K34" i="8"/>
  <c r="L34" i="8" s="1"/>
  <c r="H34" i="8"/>
  <c r="I34" i="8" s="1"/>
  <c r="AQ33" i="8"/>
  <c r="AR33" i="8" s="1"/>
  <c r="AP33" i="8"/>
  <c r="AO33" i="8"/>
  <c r="AK33" i="8"/>
  <c r="AL33" i="8" s="1"/>
  <c r="AH33" i="8"/>
  <c r="AD33" i="8"/>
  <c r="X33" i="8"/>
  <c r="Z33" i="8" s="1"/>
  <c r="V33" i="8"/>
  <c r="Q33" i="8"/>
  <c r="O33" i="8"/>
  <c r="P33" i="8" s="1"/>
  <c r="R33" i="8" s="1"/>
  <c r="M33" i="8"/>
  <c r="N33" i="8" s="1"/>
  <c r="K33" i="8"/>
  <c r="L33" i="8" s="1"/>
  <c r="H33" i="8"/>
  <c r="I33" i="8" s="1"/>
  <c r="AQ32" i="8"/>
  <c r="AR32" i="8" s="1"/>
  <c r="AP32" i="8"/>
  <c r="AO32" i="8"/>
  <c r="AK32" i="8"/>
  <c r="AL32" i="8" s="1"/>
  <c r="AH32" i="8"/>
  <c r="AD32" i="8"/>
  <c r="X32" i="8"/>
  <c r="Z32" i="8" s="1"/>
  <c r="V32" i="8"/>
  <c r="Q32" i="8"/>
  <c r="O32" i="8"/>
  <c r="P32" i="8" s="1"/>
  <c r="R32" i="8" s="1"/>
  <c r="M32" i="8"/>
  <c r="N32" i="8" s="1"/>
  <c r="K32" i="8"/>
  <c r="L32" i="8" s="1"/>
  <c r="H32" i="8"/>
  <c r="I32" i="8" s="1"/>
  <c r="AQ31" i="8"/>
  <c r="AR31" i="8" s="1"/>
  <c r="AP31" i="8"/>
  <c r="AO31" i="8"/>
  <c r="AK31" i="8"/>
  <c r="AL31" i="8" s="1"/>
  <c r="AH31" i="8"/>
  <c r="AD31" i="8"/>
  <c r="X31" i="8"/>
  <c r="Z31" i="8" s="1"/>
  <c r="V31" i="8"/>
  <c r="Q31" i="8"/>
  <c r="O31" i="8"/>
  <c r="P31" i="8" s="1"/>
  <c r="R31" i="8" s="1"/>
  <c r="M31" i="8"/>
  <c r="N31" i="8" s="1"/>
  <c r="K31" i="8"/>
  <c r="L31" i="8" s="1"/>
  <c r="H31" i="8"/>
  <c r="I31" i="8" s="1"/>
  <c r="AQ30" i="8"/>
  <c r="AR30" i="8" s="1"/>
  <c r="AP30" i="8"/>
  <c r="AO30" i="8"/>
  <c r="AK30" i="8"/>
  <c r="AL30" i="8" s="1"/>
  <c r="AH30" i="8"/>
  <c r="AD30" i="8"/>
  <c r="X30" i="8"/>
  <c r="Z30" i="8" s="1"/>
  <c r="V30" i="8"/>
  <c r="Q30" i="8"/>
  <c r="O30" i="8"/>
  <c r="P30" i="8" s="1"/>
  <c r="R30" i="8" s="1"/>
  <c r="M30" i="8"/>
  <c r="N30" i="8" s="1"/>
  <c r="K30" i="8"/>
  <c r="L30" i="8" s="1"/>
  <c r="H30" i="8"/>
  <c r="I30" i="8" s="1"/>
  <c r="AQ29" i="8"/>
  <c r="AR29" i="8" s="1"/>
  <c r="AP29" i="8"/>
  <c r="AO29" i="8"/>
  <c r="AK29" i="8"/>
  <c r="AL29" i="8" s="1"/>
  <c r="AH29" i="8"/>
  <c r="AD29" i="8"/>
  <c r="X29" i="8"/>
  <c r="Z29" i="8" s="1"/>
  <c r="V29" i="8"/>
  <c r="Q29" i="8"/>
  <c r="O29" i="8"/>
  <c r="P29" i="8" s="1"/>
  <c r="R29" i="8" s="1"/>
  <c r="M29" i="8"/>
  <c r="N29" i="8" s="1"/>
  <c r="K29" i="8"/>
  <c r="L29" i="8" s="1"/>
  <c r="H29" i="8"/>
  <c r="I29" i="8" s="1"/>
  <c r="AQ28" i="8"/>
  <c r="AR28" i="8" s="1"/>
  <c r="AP28" i="8"/>
  <c r="AO28" i="8"/>
  <c r="AK28" i="8"/>
  <c r="AL28" i="8" s="1"/>
  <c r="AH28" i="8"/>
  <c r="AD28" i="8"/>
  <c r="X28" i="8"/>
  <c r="Z28" i="8" s="1"/>
  <c r="V28" i="8"/>
  <c r="Q28" i="8"/>
  <c r="O28" i="8"/>
  <c r="P28" i="8" s="1"/>
  <c r="R28" i="8" s="1"/>
  <c r="M28" i="8"/>
  <c r="N28" i="8" s="1"/>
  <c r="K28" i="8"/>
  <c r="L28" i="8" s="1"/>
  <c r="H28" i="8"/>
  <c r="I28" i="8" s="1"/>
  <c r="AQ27" i="8"/>
  <c r="AR27" i="8" s="1"/>
  <c r="AP27" i="8"/>
  <c r="AO27" i="8"/>
  <c r="AK27" i="8"/>
  <c r="AL27" i="8" s="1"/>
  <c r="AH27" i="8"/>
  <c r="AD27" i="8"/>
  <c r="X27" i="8"/>
  <c r="Z27" i="8" s="1"/>
  <c r="V27" i="8"/>
  <c r="Q27" i="8"/>
  <c r="O27" i="8"/>
  <c r="P27" i="8" s="1"/>
  <c r="R27" i="8" s="1"/>
  <c r="M27" i="8"/>
  <c r="N27" i="8" s="1"/>
  <c r="K27" i="8"/>
  <c r="L27" i="8" s="1"/>
  <c r="H27" i="8"/>
  <c r="I27" i="8" s="1"/>
  <c r="AQ26" i="8"/>
  <c r="AR26" i="8" s="1"/>
  <c r="AP26" i="8"/>
  <c r="AO26" i="8"/>
  <c r="AK26" i="8"/>
  <c r="AL26" i="8" s="1"/>
  <c r="AH26" i="8"/>
  <c r="AD26" i="8"/>
  <c r="X26" i="8"/>
  <c r="Z26" i="8" s="1"/>
  <c r="V26" i="8"/>
  <c r="Q26" i="8"/>
  <c r="O26" i="8"/>
  <c r="P26" i="8" s="1"/>
  <c r="R26" i="8" s="1"/>
  <c r="M26" i="8"/>
  <c r="N26" i="8" s="1"/>
  <c r="K26" i="8"/>
  <c r="L26" i="8" s="1"/>
  <c r="H26" i="8"/>
  <c r="I26" i="8" s="1"/>
  <c r="AQ25" i="8"/>
  <c r="AR25" i="8" s="1"/>
  <c r="AP25" i="8"/>
  <c r="AO25" i="8"/>
  <c r="AK25" i="8"/>
  <c r="AL25" i="8" s="1"/>
  <c r="AH25" i="8"/>
  <c r="AD25" i="8"/>
  <c r="X25" i="8"/>
  <c r="Z25" i="8" s="1"/>
  <c r="V25" i="8"/>
  <c r="Q25" i="8"/>
  <c r="O25" i="8"/>
  <c r="P25" i="8" s="1"/>
  <c r="R25" i="8" s="1"/>
  <c r="M25" i="8"/>
  <c r="N25" i="8" s="1"/>
  <c r="K25" i="8"/>
  <c r="L25" i="8" s="1"/>
  <c r="H25" i="8"/>
  <c r="I25" i="8" s="1"/>
  <c r="AQ24" i="8"/>
  <c r="AR24" i="8" s="1"/>
  <c r="AP24" i="8"/>
  <c r="AO24" i="8"/>
  <c r="AK24" i="8"/>
  <c r="AL24" i="8" s="1"/>
  <c r="AH24" i="8"/>
  <c r="AD24" i="8"/>
  <c r="Z24" i="8"/>
  <c r="AA24" i="8" s="1"/>
  <c r="X24" i="8"/>
  <c r="V24" i="8"/>
  <c r="W24" i="8" s="1"/>
  <c r="O24" i="8"/>
  <c r="P24" i="8" s="1"/>
  <c r="R24" i="8" s="1"/>
  <c r="M24" i="8"/>
  <c r="N24" i="8" s="1"/>
  <c r="K24" i="8"/>
  <c r="L24" i="8" s="1"/>
  <c r="H24" i="8"/>
  <c r="I24" i="8" s="1"/>
  <c r="AQ23" i="8"/>
  <c r="AR23" i="8" s="1"/>
  <c r="AP23" i="8"/>
  <c r="AO23" i="8"/>
  <c r="AK23" i="8"/>
  <c r="AL23" i="8" s="1"/>
  <c r="AH23" i="8"/>
  <c r="AD23" i="8"/>
  <c r="Z23" i="8"/>
  <c r="AA23" i="8" s="1"/>
  <c r="X23" i="8"/>
  <c r="V23" i="8"/>
  <c r="W23" i="8" s="1"/>
  <c r="O23" i="8"/>
  <c r="P23" i="8" s="1"/>
  <c r="R23" i="8" s="1"/>
  <c r="M23" i="8"/>
  <c r="N23" i="8" s="1"/>
  <c r="K23" i="8"/>
  <c r="L23" i="8" s="1"/>
  <c r="H23" i="8"/>
  <c r="I23" i="8" s="1"/>
  <c r="AQ22" i="8"/>
  <c r="AR22" i="8" s="1"/>
  <c r="AP22" i="8"/>
  <c r="AO22" i="8"/>
  <c r="AK22" i="8"/>
  <c r="AL22" i="8" s="1"/>
  <c r="AH22" i="8"/>
  <c r="AD22" i="8"/>
  <c r="Z22" i="8"/>
  <c r="AA22" i="8" s="1"/>
  <c r="X22" i="8"/>
  <c r="V22" i="8"/>
  <c r="W22" i="8" s="1"/>
  <c r="O22" i="8"/>
  <c r="P22" i="8" s="1"/>
  <c r="R22" i="8" s="1"/>
  <c r="M22" i="8"/>
  <c r="N22" i="8" s="1"/>
  <c r="K22" i="8"/>
  <c r="L22" i="8" s="1"/>
  <c r="H22" i="8"/>
  <c r="I22" i="8" s="1"/>
  <c r="AQ21" i="8"/>
  <c r="AR21" i="8" s="1"/>
  <c r="AP21" i="8"/>
  <c r="AO21" i="8"/>
  <c r="AK21" i="8"/>
  <c r="AL21" i="8" s="1"/>
  <c r="AH21" i="8"/>
  <c r="AD21" i="8"/>
  <c r="Z21" i="8"/>
  <c r="AA21" i="8" s="1"/>
  <c r="X21" i="8"/>
  <c r="V21" i="8"/>
  <c r="W21" i="8" s="1"/>
  <c r="O21" i="8"/>
  <c r="P21" i="8" s="1"/>
  <c r="R21" i="8" s="1"/>
  <c r="M21" i="8"/>
  <c r="N21" i="8" s="1"/>
  <c r="K21" i="8"/>
  <c r="L21" i="8" s="1"/>
  <c r="H21" i="8"/>
  <c r="I21" i="8" s="1"/>
  <c r="AQ20" i="8"/>
  <c r="AR20" i="8" s="1"/>
  <c r="AP20" i="8"/>
  <c r="AO20" i="8"/>
  <c r="AK20" i="8"/>
  <c r="AL20" i="8" s="1"/>
  <c r="AH20" i="8"/>
  <c r="AD20" i="8"/>
  <c r="Z20" i="8"/>
  <c r="AA20" i="8" s="1"/>
  <c r="X20" i="8"/>
  <c r="V20" i="8"/>
  <c r="W20" i="8" s="1"/>
  <c r="O20" i="8"/>
  <c r="P20" i="8" s="1"/>
  <c r="R20" i="8" s="1"/>
  <c r="M20" i="8"/>
  <c r="N20" i="8" s="1"/>
  <c r="K20" i="8"/>
  <c r="L20" i="8" s="1"/>
  <c r="H20" i="8"/>
  <c r="I20" i="8" s="1"/>
  <c r="AQ19" i="8"/>
  <c r="AR19" i="8" s="1"/>
  <c r="AP19" i="8"/>
  <c r="AO19" i="8"/>
  <c r="AK19" i="8"/>
  <c r="AL19" i="8" s="1"/>
  <c r="AH19" i="8"/>
  <c r="AD19" i="8"/>
  <c r="Z19" i="8"/>
  <c r="AA19" i="8" s="1"/>
  <c r="X19" i="8"/>
  <c r="V19" i="8"/>
  <c r="W19" i="8" s="1"/>
  <c r="O19" i="8"/>
  <c r="P19" i="8" s="1"/>
  <c r="R19" i="8" s="1"/>
  <c r="M19" i="8"/>
  <c r="N19" i="8" s="1"/>
  <c r="K19" i="8"/>
  <c r="L19" i="8" s="1"/>
  <c r="H19" i="8"/>
  <c r="I19" i="8" s="1"/>
  <c r="AQ18" i="8"/>
  <c r="AR18" i="8" s="1"/>
  <c r="AP18" i="8"/>
  <c r="AO18" i="8"/>
  <c r="AK18" i="8"/>
  <c r="AL18" i="8" s="1"/>
  <c r="AH18" i="8"/>
  <c r="AD18" i="8"/>
  <c r="Z18" i="8"/>
  <c r="AA18" i="8" s="1"/>
  <c r="X18" i="8"/>
  <c r="V18" i="8"/>
  <c r="W18" i="8" s="1"/>
  <c r="O18" i="8"/>
  <c r="P18" i="8" s="1"/>
  <c r="R18" i="8" s="1"/>
  <c r="M18" i="8"/>
  <c r="N18" i="8" s="1"/>
  <c r="K18" i="8"/>
  <c r="L18" i="8" s="1"/>
  <c r="H18" i="8"/>
  <c r="I18" i="8" s="1"/>
  <c r="AQ17" i="8"/>
  <c r="AR17" i="8" s="1"/>
  <c r="AP17" i="8"/>
  <c r="AO17" i="8"/>
  <c r="AK17" i="8"/>
  <c r="AL17" i="8" s="1"/>
  <c r="AH17" i="8"/>
  <c r="AD17" i="8"/>
  <c r="Z17" i="8"/>
  <c r="AA17" i="8" s="1"/>
  <c r="X17" i="8"/>
  <c r="V17" i="8"/>
  <c r="W17" i="8" s="1"/>
  <c r="O17" i="8"/>
  <c r="P17" i="8" s="1"/>
  <c r="R17" i="8" s="1"/>
  <c r="M17" i="8"/>
  <c r="N17" i="8" s="1"/>
  <c r="N116" i="8" s="1"/>
  <c r="Q9" i="8" s="1"/>
  <c r="K17" i="8"/>
  <c r="L17" i="8" s="1"/>
  <c r="H17" i="8"/>
  <c r="I17" i="8" s="1"/>
  <c r="AQ16" i="8"/>
  <c r="AR16" i="8" s="1"/>
  <c r="AP16" i="8"/>
  <c r="AO16" i="8"/>
  <c r="AK16" i="8"/>
  <c r="AL16" i="8" s="1"/>
  <c r="AH16" i="8"/>
  <c r="AD16" i="8"/>
  <c r="Z16" i="8"/>
  <c r="AA16" i="8" s="1"/>
  <c r="X16" i="8"/>
  <c r="V16" i="8"/>
  <c r="W16" i="8" s="1"/>
  <c r="O16" i="8"/>
  <c r="P16" i="8" s="1"/>
  <c r="R16" i="8" s="1"/>
  <c r="M16" i="8"/>
  <c r="N16" i="8" s="1"/>
  <c r="K16" i="8"/>
  <c r="L16" i="8" s="1"/>
  <c r="H16" i="8"/>
  <c r="I16" i="8" s="1"/>
  <c r="AQ15" i="8"/>
  <c r="AR15" i="8" s="1"/>
  <c r="AP15" i="8"/>
  <c r="AO15" i="8"/>
  <c r="AK15" i="8"/>
  <c r="AH15" i="8"/>
  <c r="AD15" i="8"/>
  <c r="AD116" i="8" s="1"/>
  <c r="Z15" i="8"/>
  <c r="X15" i="8"/>
  <c r="V15" i="8"/>
  <c r="O15" i="8"/>
  <c r="P15" i="8" s="1"/>
  <c r="R15" i="8" s="1"/>
  <c r="M15" i="8"/>
  <c r="N15" i="8" s="1"/>
  <c r="K15" i="8"/>
  <c r="H15" i="8"/>
  <c r="AJ8" i="8"/>
  <c r="AE8" i="8"/>
  <c r="AJ7" i="8"/>
  <c r="AE7" i="8"/>
  <c r="AM6" i="8"/>
  <c r="AM8" i="8" s="1"/>
  <c r="AM5" i="8"/>
  <c r="AM7" i="8" s="1"/>
  <c r="AM4" i="8"/>
  <c r="C4" i="8"/>
  <c r="Q3" i="8"/>
  <c r="V2" i="8"/>
  <c r="AG116" i="9"/>
  <c r="AF116" i="9"/>
  <c r="AE116" i="9"/>
  <c r="X116" i="9"/>
  <c r="AQ115" i="9"/>
  <c r="AR115" i="9" s="1"/>
  <c r="AP115" i="9"/>
  <c r="AO115" i="9"/>
  <c r="AK115" i="9"/>
  <c r="AL115" i="9" s="1"/>
  <c r="AH115" i="9"/>
  <c r="AD115" i="9"/>
  <c r="Z115" i="9"/>
  <c r="AA115" i="9" s="1"/>
  <c r="X115" i="9"/>
  <c r="V115" i="9"/>
  <c r="W115" i="9" s="1"/>
  <c r="O115" i="9"/>
  <c r="P115" i="9" s="1"/>
  <c r="R115" i="9" s="1"/>
  <c r="M115" i="9"/>
  <c r="N115" i="9" s="1"/>
  <c r="K115" i="9"/>
  <c r="L115" i="9" s="1"/>
  <c r="H115" i="9"/>
  <c r="I115" i="9" s="1"/>
  <c r="AQ114" i="9"/>
  <c r="AR114" i="9" s="1"/>
  <c r="AP114" i="9"/>
  <c r="AO114" i="9"/>
  <c r="AK114" i="9"/>
  <c r="AL114" i="9" s="1"/>
  <c r="AH114" i="9"/>
  <c r="AD114" i="9"/>
  <c r="Z114" i="9"/>
  <c r="AA114" i="9" s="1"/>
  <c r="X114" i="9"/>
  <c r="V114" i="9"/>
  <c r="W114" i="9" s="1"/>
  <c r="O114" i="9"/>
  <c r="P114" i="9" s="1"/>
  <c r="R114" i="9" s="1"/>
  <c r="M114" i="9"/>
  <c r="N114" i="9" s="1"/>
  <c r="K114" i="9"/>
  <c r="L114" i="9" s="1"/>
  <c r="H114" i="9"/>
  <c r="I114" i="9" s="1"/>
  <c r="AQ113" i="9"/>
  <c r="AR113" i="9" s="1"/>
  <c r="AP113" i="9"/>
  <c r="AO113" i="9"/>
  <c r="AK113" i="9"/>
  <c r="AL113" i="9" s="1"/>
  <c r="AH113" i="9"/>
  <c r="AD113" i="9"/>
  <c r="Z113" i="9"/>
  <c r="AA113" i="9" s="1"/>
  <c r="X113" i="9"/>
  <c r="V113" i="9"/>
  <c r="W113" i="9" s="1"/>
  <c r="O113" i="9"/>
  <c r="P113" i="9" s="1"/>
  <c r="R113" i="9" s="1"/>
  <c r="M113" i="9"/>
  <c r="N113" i="9" s="1"/>
  <c r="K113" i="9"/>
  <c r="L113" i="9" s="1"/>
  <c r="H113" i="9"/>
  <c r="I113" i="9" s="1"/>
  <c r="AQ112" i="9"/>
  <c r="AR112" i="9" s="1"/>
  <c r="AP112" i="9"/>
  <c r="AO112" i="9"/>
  <c r="AK112" i="9"/>
  <c r="AL112" i="9" s="1"/>
  <c r="AH112" i="9"/>
  <c r="AD112" i="9"/>
  <c r="Z112" i="9"/>
  <c r="AA112" i="9" s="1"/>
  <c r="X112" i="9"/>
  <c r="V112" i="9"/>
  <c r="W112" i="9" s="1"/>
  <c r="O112" i="9"/>
  <c r="P112" i="9" s="1"/>
  <c r="R112" i="9" s="1"/>
  <c r="M112" i="9"/>
  <c r="N112" i="9" s="1"/>
  <c r="K112" i="9"/>
  <c r="L112" i="9" s="1"/>
  <c r="H112" i="9"/>
  <c r="I112" i="9" s="1"/>
  <c r="AQ111" i="9"/>
  <c r="AR111" i="9" s="1"/>
  <c r="AP111" i="9"/>
  <c r="AO111" i="9"/>
  <c r="AK111" i="9"/>
  <c r="AL111" i="9" s="1"/>
  <c r="AH111" i="9"/>
  <c r="AD111" i="9"/>
  <c r="Z111" i="9"/>
  <c r="AA111" i="9" s="1"/>
  <c r="X111" i="9"/>
  <c r="V111" i="9"/>
  <c r="W111" i="9" s="1"/>
  <c r="O111" i="9"/>
  <c r="P111" i="9" s="1"/>
  <c r="R111" i="9" s="1"/>
  <c r="M111" i="9"/>
  <c r="N111" i="9" s="1"/>
  <c r="K111" i="9"/>
  <c r="L111" i="9" s="1"/>
  <c r="H111" i="9"/>
  <c r="I111" i="9" s="1"/>
  <c r="AQ110" i="9"/>
  <c r="AR110" i="9" s="1"/>
  <c r="AP110" i="9"/>
  <c r="AO110" i="9"/>
  <c r="AK110" i="9"/>
  <c r="AL110" i="9" s="1"/>
  <c r="AH110" i="9"/>
  <c r="AD110" i="9"/>
  <c r="Z110" i="9"/>
  <c r="AA110" i="9" s="1"/>
  <c r="X110" i="9"/>
  <c r="V110" i="9"/>
  <c r="W110" i="9" s="1"/>
  <c r="O110" i="9"/>
  <c r="P110" i="9" s="1"/>
  <c r="R110" i="9" s="1"/>
  <c r="M110" i="9"/>
  <c r="N110" i="9" s="1"/>
  <c r="K110" i="9"/>
  <c r="L110" i="9" s="1"/>
  <c r="H110" i="9"/>
  <c r="I110" i="9" s="1"/>
  <c r="AQ109" i="9"/>
  <c r="AR109" i="9" s="1"/>
  <c r="AP109" i="9"/>
  <c r="AO109" i="9"/>
  <c r="AK109" i="9"/>
  <c r="AL109" i="9" s="1"/>
  <c r="AH109" i="9"/>
  <c r="AD109" i="9"/>
  <c r="Z109" i="9"/>
  <c r="AA109" i="9" s="1"/>
  <c r="X109" i="9"/>
  <c r="V109" i="9"/>
  <c r="W109" i="9" s="1"/>
  <c r="O109" i="9"/>
  <c r="P109" i="9" s="1"/>
  <c r="R109" i="9" s="1"/>
  <c r="M109" i="9"/>
  <c r="N109" i="9" s="1"/>
  <c r="K109" i="9"/>
  <c r="L109" i="9" s="1"/>
  <c r="H109" i="9"/>
  <c r="I109" i="9" s="1"/>
  <c r="AQ108" i="9"/>
  <c r="AR108" i="9" s="1"/>
  <c r="AP108" i="9"/>
  <c r="AO108" i="9"/>
  <c r="AK108" i="9"/>
  <c r="AL108" i="9" s="1"/>
  <c r="AH108" i="9"/>
  <c r="AD108" i="9"/>
  <c r="Z108" i="9"/>
  <c r="AA108" i="9" s="1"/>
  <c r="X108" i="9"/>
  <c r="V108" i="9"/>
  <c r="W108" i="9" s="1"/>
  <c r="O108" i="9"/>
  <c r="P108" i="9" s="1"/>
  <c r="R108" i="9" s="1"/>
  <c r="M108" i="9"/>
  <c r="N108" i="9" s="1"/>
  <c r="K108" i="9"/>
  <c r="L108" i="9" s="1"/>
  <c r="H108" i="9"/>
  <c r="I108" i="9" s="1"/>
  <c r="AQ107" i="9"/>
  <c r="AR107" i="9" s="1"/>
  <c r="AP107" i="9"/>
  <c r="AO107" i="9"/>
  <c r="O107" i="9"/>
  <c r="P107" i="9" s="1"/>
  <c r="R107" i="9" s="1"/>
  <c r="M107" i="9"/>
  <c r="N107" i="9" s="1"/>
  <c r="K107" i="9"/>
  <c r="L107" i="9" s="1"/>
  <c r="H107" i="9"/>
  <c r="I107" i="9" s="1"/>
  <c r="AQ106" i="9"/>
  <c r="AR106" i="9" s="1"/>
  <c r="AP106" i="9"/>
  <c r="AO106" i="9"/>
  <c r="O106" i="9"/>
  <c r="P106" i="9" s="1"/>
  <c r="R106" i="9" s="1"/>
  <c r="M106" i="9"/>
  <c r="N106" i="9" s="1"/>
  <c r="K106" i="9"/>
  <c r="L106" i="9" s="1"/>
  <c r="H106" i="9"/>
  <c r="I106" i="9" s="1"/>
  <c r="AQ105" i="9"/>
  <c r="AR105" i="9" s="1"/>
  <c r="AP105" i="9"/>
  <c r="AO105" i="9"/>
  <c r="O105" i="9"/>
  <c r="P105" i="9" s="1"/>
  <c r="R105" i="9" s="1"/>
  <c r="M105" i="9"/>
  <c r="N105" i="9" s="1"/>
  <c r="K105" i="9"/>
  <c r="L105" i="9" s="1"/>
  <c r="H105" i="9"/>
  <c r="I105" i="9" s="1"/>
  <c r="AQ104" i="9"/>
  <c r="AR104" i="9" s="1"/>
  <c r="AP104" i="9"/>
  <c r="AO104" i="9"/>
  <c r="O104" i="9"/>
  <c r="P104" i="9" s="1"/>
  <c r="R104" i="9" s="1"/>
  <c r="M104" i="9"/>
  <c r="N104" i="9" s="1"/>
  <c r="K104" i="9"/>
  <c r="L104" i="9" s="1"/>
  <c r="H104" i="9"/>
  <c r="I104" i="9" s="1"/>
  <c r="AQ103" i="9"/>
  <c r="AR103" i="9" s="1"/>
  <c r="AP103" i="9"/>
  <c r="AO103" i="9"/>
  <c r="AK103" i="9"/>
  <c r="AL103" i="9" s="1"/>
  <c r="AH103" i="9"/>
  <c r="AD103" i="9"/>
  <c r="Z103" i="9"/>
  <c r="AA103" i="9" s="1"/>
  <c r="X103" i="9"/>
  <c r="V103" i="9"/>
  <c r="W103" i="9" s="1"/>
  <c r="O103" i="9"/>
  <c r="P103" i="9" s="1"/>
  <c r="R103" i="9" s="1"/>
  <c r="M103" i="9"/>
  <c r="N103" i="9" s="1"/>
  <c r="K103" i="9"/>
  <c r="L103" i="9" s="1"/>
  <c r="H103" i="9"/>
  <c r="I103" i="9" s="1"/>
  <c r="AQ102" i="9"/>
  <c r="AR102" i="9" s="1"/>
  <c r="AP102" i="9"/>
  <c r="AO102" i="9"/>
  <c r="AK102" i="9"/>
  <c r="AL102" i="9" s="1"/>
  <c r="AH102" i="9"/>
  <c r="AD102" i="9"/>
  <c r="Z102" i="9"/>
  <c r="AA102" i="9" s="1"/>
  <c r="X102" i="9"/>
  <c r="V102" i="9"/>
  <c r="W102" i="9" s="1"/>
  <c r="O102" i="9"/>
  <c r="P102" i="9" s="1"/>
  <c r="R102" i="9" s="1"/>
  <c r="M102" i="9"/>
  <c r="N102" i="9" s="1"/>
  <c r="K102" i="9"/>
  <c r="L102" i="9" s="1"/>
  <c r="H102" i="9"/>
  <c r="I102" i="9" s="1"/>
  <c r="AQ101" i="9"/>
  <c r="AR101" i="9" s="1"/>
  <c r="AP101" i="9"/>
  <c r="AO101" i="9"/>
  <c r="AK101" i="9"/>
  <c r="AL101" i="9" s="1"/>
  <c r="AH101" i="9"/>
  <c r="AD101" i="9"/>
  <c r="Z101" i="9"/>
  <c r="AA101" i="9" s="1"/>
  <c r="X101" i="9"/>
  <c r="V101" i="9"/>
  <c r="W101" i="9" s="1"/>
  <c r="O101" i="9"/>
  <c r="P101" i="9" s="1"/>
  <c r="R101" i="9" s="1"/>
  <c r="M101" i="9"/>
  <c r="N101" i="9" s="1"/>
  <c r="K101" i="9"/>
  <c r="L101" i="9" s="1"/>
  <c r="H101" i="9"/>
  <c r="I101" i="9" s="1"/>
  <c r="AQ100" i="9"/>
  <c r="AR100" i="9" s="1"/>
  <c r="AP100" i="9"/>
  <c r="AO100" i="9"/>
  <c r="AK100" i="9"/>
  <c r="AL100" i="9" s="1"/>
  <c r="AH100" i="9"/>
  <c r="AD100" i="9"/>
  <c r="Z100" i="9"/>
  <c r="AA100" i="9" s="1"/>
  <c r="X100" i="9"/>
  <c r="V100" i="9"/>
  <c r="W100" i="9" s="1"/>
  <c r="O100" i="9"/>
  <c r="P100" i="9" s="1"/>
  <c r="R100" i="9" s="1"/>
  <c r="M100" i="9"/>
  <c r="N100" i="9" s="1"/>
  <c r="K100" i="9"/>
  <c r="L100" i="9" s="1"/>
  <c r="H100" i="9"/>
  <c r="I100" i="9" s="1"/>
  <c r="AQ99" i="9"/>
  <c r="AR99" i="9" s="1"/>
  <c r="AP99" i="9"/>
  <c r="AO99" i="9"/>
  <c r="AK99" i="9"/>
  <c r="AL99" i="9" s="1"/>
  <c r="AH99" i="9"/>
  <c r="AD99" i="9"/>
  <c r="Z99" i="9"/>
  <c r="AA99" i="9" s="1"/>
  <c r="X99" i="9"/>
  <c r="V99" i="9"/>
  <c r="W99" i="9" s="1"/>
  <c r="O99" i="9"/>
  <c r="P99" i="9" s="1"/>
  <c r="R99" i="9" s="1"/>
  <c r="M99" i="9"/>
  <c r="N99" i="9" s="1"/>
  <c r="K99" i="9"/>
  <c r="L99" i="9" s="1"/>
  <c r="H99" i="9"/>
  <c r="I99" i="9" s="1"/>
  <c r="AQ98" i="9"/>
  <c r="AR98" i="9" s="1"/>
  <c r="AP98" i="9"/>
  <c r="AO98" i="9"/>
  <c r="AK98" i="9"/>
  <c r="AL98" i="9" s="1"/>
  <c r="AH98" i="9"/>
  <c r="AD98" i="9"/>
  <c r="Z98" i="9"/>
  <c r="AA98" i="9" s="1"/>
  <c r="X98" i="9"/>
  <c r="V98" i="9"/>
  <c r="W98" i="9" s="1"/>
  <c r="O98" i="9"/>
  <c r="P98" i="9" s="1"/>
  <c r="R98" i="9" s="1"/>
  <c r="M98" i="9"/>
  <c r="N98" i="9" s="1"/>
  <c r="K98" i="9"/>
  <c r="L98" i="9" s="1"/>
  <c r="H98" i="9"/>
  <c r="I98" i="9" s="1"/>
  <c r="AQ97" i="9"/>
  <c r="AR97" i="9" s="1"/>
  <c r="AP97" i="9"/>
  <c r="AO97" i="9"/>
  <c r="AK97" i="9"/>
  <c r="AL97" i="9" s="1"/>
  <c r="AH97" i="9"/>
  <c r="AD97" i="9"/>
  <c r="Z97" i="9"/>
  <c r="AA97" i="9" s="1"/>
  <c r="X97" i="9"/>
  <c r="V97" i="9"/>
  <c r="W97" i="9" s="1"/>
  <c r="O97" i="9"/>
  <c r="P97" i="9" s="1"/>
  <c r="R97" i="9" s="1"/>
  <c r="M97" i="9"/>
  <c r="N97" i="9" s="1"/>
  <c r="K97" i="9"/>
  <c r="L97" i="9" s="1"/>
  <c r="H97" i="9"/>
  <c r="I97" i="9" s="1"/>
  <c r="AQ96" i="9"/>
  <c r="AR96" i="9" s="1"/>
  <c r="AP96" i="9"/>
  <c r="AO96" i="9"/>
  <c r="AK96" i="9"/>
  <c r="AL96" i="9" s="1"/>
  <c r="AH96" i="9"/>
  <c r="AD96" i="9"/>
  <c r="Z96" i="9"/>
  <c r="AA96" i="9" s="1"/>
  <c r="X96" i="9"/>
  <c r="V96" i="9"/>
  <c r="W96" i="9" s="1"/>
  <c r="O96" i="9"/>
  <c r="P96" i="9" s="1"/>
  <c r="R96" i="9" s="1"/>
  <c r="M96" i="9"/>
  <c r="N96" i="9" s="1"/>
  <c r="K96" i="9"/>
  <c r="L96" i="9" s="1"/>
  <c r="H96" i="9"/>
  <c r="I96" i="9" s="1"/>
  <c r="AQ95" i="9"/>
  <c r="AR95" i="9" s="1"/>
  <c r="AP95" i="9"/>
  <c r="AO95" i="9"/>
  <c r="AK95" i="9"/>
  <c r="AL95" i="9" s="1"/>
  <c r="AH95" i="9"/>
  <c r="AD95" i="9"/>
  <c r="Z95" i="9"/>
  <c r="AA95" i="9" s="1"/>
  <c r="X95" i="9"/>
  <c r="V95" i="9"/>
  <c r="W95" i="9" s="1"/>
  <c r="O95" i="9"/>
  <c r="P95" i="9" s="1"/>
  <c r="R95" i="9" s="1"/>
  <c r="M95" i="9"/>
  <c r="N95" i="9" s="1"/>
  <c r="K95" i="9"/>
  <c r="L95" i="9" s="1"/>
  <c r="H95" i="9"/>
  <c r="I95" i="9" s="1"/>
  <c r="AQ94" i="9"/>
  <c r="AR94" i="9" s="1"/>
  <c r="AP94" i="9"/>
  <c r="AO94" i="9"/>
  <c r="AK94" i="9"/>
  <c r="AL94" i="9" s="1"/>
  <c r="AH94" i="9"/>
  <c r="AD94" i="9"/>
  <c r="Z94" i="9"/>
  <c r="AA94" i="9" s="1"/>
  <c r="X94" i="9"/>
  <c r="V94" i="9"/>
  <c r="W94" i="9" s="1"/>
  <c r="O94" i="9"/>
  <c r="P94" i="9" s="1"/>
  <c r="R94" i="9" s="1"/>
  <c r="M94" i="9"/>
  <c r="N94" i="9" s="1"/>
  <c r="K94" i="9"/>
  <c r="L94" i="9" s="1"/>
  <c r="H94" i="9"/>
  <c r="I94" i="9" s="1"/>
  <c r="AQ93" i="9"/>
  <c r="AR93" i="9" s="1"/>
  <c r="AP93" i="9"/>
  <c r="AO93" i="9"/>
  <c r="AK93" i="9"/>
  <c r="AL93" i="9" s="1"/>
  <c r="AH93" i="9"/>
  <c r="AD93" i="9"/>
  <c r="Z93" i="9"/>
  <c r="AA93" i="9" s="1"/>
  <c r="X93" i="9"/>
  <c r="V93" i="9"/>
  <c r="W93" i="9" s="1"/>
  <c r="O93" i="9"/>
  <c r="P93" i="9" s="1"/>
  <c r="R93" i="9" s="1"/>
  <c r="M93" i="9"/>
  <c r="N93" i="9" s="1"/>
  <c r="K93" i="9"/>
  <c r="L93" i="9" s="1"/>
  <c r="H93" i="9"/>
  <c r="I93" i="9" s="1"/>
  <c r="AQ92" i="9"/>
  <c r="AR92" i="9" s="1"/>
  <c r="AP92" i="9"/>
  <c r="AO92" i="9"/>
  <c r="AK92" i="9"/>
  <c r="AL92" i="9" s="1"/>
  <c r="AH92" i="9"/>
  <c r="AD92" i="9"/>
  <c r="Z92" i="9"/>
  <c r="AA92" i="9" s="1"/>
  <c r="X92" i="9"/>
  <c r="V92" i="9"/>
  <c r="W92" i="9" s="1"/>
  <c r="O92" i="9"/>
  <c r="P92" i="9" s="1"/>
  <c r="R92" i="9" s="1"/>
  <c r="M92" i="9"/>
  <c r="N92" i="9" s="1"/>
  <c r="K92" i="9"/>
  <c r="L92" i="9" s="1"/>
  <c r="H92" i="9"/>
  <c r="I92" i="9" s="1"/>
  <c r="AQ91" i="9"/>
  <c r="AR91" i="9" s="1"/>
  <c r="AP91" i="9"/>
  <c r="AO91" i="9"/>
  <c r="AK91" i="9"/>
  <c r="AL91" i="9" s="1"/>
  <c r="AH91" i="9"/>
  <c r="AD91" i="9"/>
  <c r="Z91" i="9"/>
  <c r="AA91" i="9" s="1"/>
  <c r="X91" i="9"/>
  <c r="V91" i="9"/>
  <c r="W91" i="9" s="1"/>
  <c r="O91" i="9"/>
  <c r="P91" i="9" s="1"/>
  <c r="R91" i="9" s="1"/>
  <c r="M91" i="9"/>
  <c r="N91" i="9" s="1"/>
  <c r="K91" i="9"/>
  <c r="L91" i="9" s="1"/>
  <c r="H91" i="9"/>
  <c r="I91" i="9" s="1"/>
  <c r="AQ90" i="9"/>
  <c r="AR90" i="9" s="1"/>
  <c r="AP90" i="9"/>
  <c r="AO90" i="9"/>
  <c r="AK90" i="9"/>
  <c r="AL90" i="9" s="1"/>
  <c r="AH90" i="9"/>
  <c r="AD90" i="9"/>
  <c r="Z90" i="9"/>
  <c r="AA90" i="9" s="1"/>
  <c r="X90" i="9"/>
  <c r="V90" i="9"/>
  <c r="W90" i="9" s="1"/>
  <c r="O90" i="9"/>
  <c r="P90" i="9" s="1"/>
  <c r="R90" i="9" s="1"/>
  <c r="M90" i="9"/>
  <c r="N90" i="9" s="1"/>
  <c r="K90" i="9"/>
  <c r="L90" i="9" s="1"/>
  <c r="H90" i="9"/>
  <c r="I90" i="9" s="1"/>
  <c r="AQ89" i="9"/>
  <c r="AR89" i="9" s="1"/>
  <c r="AP89" i="9"/>
  <c r="AO89" i="9"/>
  <c r="AK89" i="9"/>
  <c r="AL89" i="9" s="1"/>
  <c r="AH89" i="9"/>
  <c r="AD89" i="9"/>
  <c r="Z89" i="9"/>
  <c r="AA89" i="9" s="1"/>
  <c r="X89" i="9"/>
  <c r="V89" i="9"/>
  <c r="W89" i="9" s="1"/>
  <c r="O89" i="9"/>
  <c r="P89" i="9" s="1"/>
  <c r="R89" i="9" s="1"/>
  <c r="M89" i="9"/>
  <c r="N89" i="9" s="1"/>
  <c r="K89" i="9"/>
  <c r="L89" i="9" s="1"/>
  <c r="H89" i="9"/>
  <c r="I89" i="9" s="1"/>
  <c r="AQ88" i="9"/>
  <c r="AR88" i="9" s="1"/>
  <c r="AP88" i="9"/>
  <c r="AO88" i="9"/>
  <c r="AK88" i="9"/>
  <c r="AL88" i="9" s="1"/>
  <c r="AH88" i="9"/>
  <c r="AD88" i="9"/>
  <c r="Z88" i="9"/>
  <c r="AA88" i="9" s="1"/>
  <c r="X88" i="9"/>
  <c r="V88" i="9"/>
  <c r="W88" i="9" s="1"/>
  <c r="O88" i="9"/>
  <c r="P88" i="9" s="1"/>
  <c r="R88" i="9" s="1"/>
  <c r="M88" i="9"/>
  <c r="N88" i="9" s="1"/>
  <c r="K88" i="9"/>
  <c r="L88" i="9" s="1"/>
  <c r="H88" i="9"/>
  <c r="I88" i="9" s="1"/>
  <c r="AQ87" i="9"/>
  <c r="AR87" i="9" s="1"/>
  <c r="AP87" i="9"/>
  <c r="AO87" i="9"/>
  <c r="AK87" i="9"/>
  <c r="AL87" i="9" s="1"/>
  <c r="AH87" i="9"/>
  <c r="AD87" i="9"/>
  <c r="Z87" i="9"/>
  <c r="AA87" i="9" s="1"/>
  <c r="X87" i="9"/>
  <c r="V87" i="9"/>
  <c r="W87" i="9" s="1"/>
  <c r="O87" i="9"/>
  <c r="P87" i="9" s="1"/>
  <c r="R87" i="9" s="1"/>
  <c r="M87" i="9"/>
  <c r="N87" i="9" s="1"/>
  <c r="K87" i="9"/>
  <c r="L87" i="9" s="1"/>
  <c r="H87" i="9"/>
  <c r="I87" i="9" s="1"/>
  <c r="AQ86" i="9"/>
  <c r="AR86" i="9" s="1"/>
  <c r="AP86" i="9"/>
  <c r="AO86" i="9"/>
  <c r="AK86" i="9"/>
  <c r="AL86" i="9" s="1"/>
  <c r="AH86" i="9"/>
  <c r="AD86" i="9"/>
  <c r="Z86" i="9"/>
  <c r="AA86" i="9" s="1"/>
  <c r="X86" i="9"/>
  <c r="V86" i="9"/>
  <c r="W86" i="9" s="1"/>
  <c r="O86" i="9"/>
  <c r="P86" i="9" s="1"/>
  <c r="R86" i="9" s="1"/>
  <c r="M86" i="9"/>
  <c r="N86" i="9" s="1"/>
  <c r="K86" i="9"/>
  <c r="L86" i="9" s="1"/>
  <c r="H86" i="9"/>
  <c r="I86" i="9" s="1"/>
  <c r="AQ85" i="9"/>
  <c r="AR85" i="9" s="1"/>
  <c r="AP85" i="9"/>
  <c r="AO85" i="9"/>
  <c r="AK85" i="9"/>
  <c r="AL85" i="9" s="1"/>
  <c r="AH85" i="9"/>
  <c r="AD85" i="9"/>
  <c r="Z85" i="9"/>
  <c r="AA85" i="9" s="1"/>
  <c r="X85" i="9"/>
  <c r="V85" i="9"/>
  <c r="W85" i="9" s="1"/>
  <c r="O85" i="9"/>
  <c r="P85" i="9" s="1"/>
  <c r="R85" i="9" s="1"/>
  <c r="M85" i="9"/>
  <c r="N85" i="9" s="1"/>
  <c r="K85" i="9"/>
  <c r="L85" i="9" s="1"/>
  <c r="H85" i="9"/>
  <c r="I85" i="9" s="1"/>
  <c r="AQ84" i="9"/>
  <c r="AR84" i="9" s="1"/>
  <c r="AP84" i="9"/>
  <c r="AO84" i="9"/>
  <c r="AK84" i="9"/>
  <c r="AL84" i="9" s="1"/>
  <c r="AH84" i="9"/>
  <c r="AD84" i="9"/>
  <c r="Z84" i="9"/>
  <c r="AA84" i="9" s="1"/>
  <c r="X84" i="9"/>
  <c r="V84" i="9"/>
  <c r="W84" i="9" s="1"/>
  <c r="O84" i="9"/>
  <c r="P84" i="9" s="1"/>
  <c r="R84" i="9" s="1"/>
  <c r="M84" i="9"/>
  <c r="N84" i="9" s="1"/>
  <c r="K84" i="9"/>
  <c r="L84" i="9" s="1"/>
  <c r="H84" i="9"/>
  <c r="I84" i="9" s="1"/>
  <c r="AQ83" i="9"/>
  <c r="AR83" i="9" s="1"/>
  <c r="AP83" i="9"/>
  <c r="AO83" i="9"/>
  <c r="AK83" i="9"/>
  <c r="AL83" i="9" s="1"/>
  <c r="AH83" i="9"/>
  <c r="AD83" i="9"/>
  <c r="Z83" i="9"/>
  <c r="AA83" i="9" s="1"/>
  <c r="X83" i="9"/>
  <c r="V83" i="9"/>
  <c r="W83" i="9" s="1"/>
  <c r="O83" i="9"/>
  <c r="P83" i="9" s="1"/>
  <c r="R83" i="9" s="1"/>
  <c r="M83" i="9"/>
  <c r="N83" i="9" s="1"/>
  <c r="K83" i="9"/>
  <c r="L83" i="9" s="1"/>
  <c r="H83" i="9"/>
  <c r="I83" i="9" s="1"/>
  <c r="AQ82" i="9"/>
  <c r="AR82" i="9" s="1"/>
  <c r="AP82" i="9"/>
  <c r="AO82" i="9"/>
  <c r="AK82" i="9"/>
  <c r="AL82" i="9" s="1"/>
  <c r="AH82" i="9"/>
  <c r="AD82" i="9"/>
  <c r="Z82" i="9"/>
  <c r="AA82" i="9" s="1"/>
  <c r="X82" i="9"/>
  <c r="V82" i="9"/>
  <c r="W82" i="9" s="1"/>
  <c r="O82" i="9"/>
  <c r="P82" i="9" s="1"/>
  <c r="R82" i="9" s="1"/>
  <c r="M82" i="9"/>
  <c r="N82" i="9" s="1"/>
  <c r="K82" i="9"/>
  <c r="L82" i="9" s="1"/>
  <c r="H82" i="9"/>
  <c r="I82" i="9" s="1"/>
  <c r="AQ81" i="9"/>
  <c r="AR81" i="9" s="1"/>
  <c r="AP81" i="9"/>
  <c r="AO81" i="9"/>
  <c r="AK81" i="9"/>
  <c r="AL81" i="9" s="1"/>
  <c r="AH81" i="9"/>
  <c r="AD81" i="9"/>
  <c r="Z81" i="9"/>
  <c r="AA81" i="9" s="1"/>
  <c r="X81" i="9"/>
  <c r="V81" i="9"/>
  <c r="W81" i="9" s="1"/>
  <c r="O81" i="9"/>
  <c r="P81" i="9" s="1"/>
  <c r="R81" i="9" s="1"/>
  <c r="M81" i="9"/>
  <c r="N81" i="9" s="1"/>
  <c r="K81" i="9"/>
  <c r="L81" i="9" s="1"/>
  <c r="H81" i="9"/>
  <c r="I81" i="9" s="1"/>
  <c r="AQ80" i="9"/>
  <c r="AR80" i="9" s="1"/>
  <c r="AP80" i="9"/>
  <c r="AO80" i="9"/>
  <c r="AK80" i="9"/>
  <c r="AL80" i="9" s="1"/>
  <c r="AH80" i="9"/>
  <c r="AD80" i="9"/>
  <c r="Z80" i="9"/>
  <c r="AA80" i="9" s="1"/>
  <c r="X80" i="9"/>
  <c r="V80" i="9"/>
  <c r="W80" i="9" s="1"/>
  <c r="O80" i="9"/>
  <c r="P80" i="9" s="1"/>
  <c r="R80" i="9" s="1"/>
  <c r="M80" i="9"/>
  <c r="N80" i="9" s="1"/>
  <c r="K80" i="9"/>
  <c r="L80" i="9" s="1"/>
  <c r="H80" i="9"/>
  <c r="I80" i="9" s="1"/>
  <c r="AQ79" i="9"/>
  <c r="AR79" i="9" s="1"/>
  <c r="AP79" i="9"/>
  <c r="AO79" i="9"/>
  <c r="AK79" i="9"/>
  <c r="AL79" i="9" s="1"/>
  <c r="AH79" i="9"/>
  <c r="AD79" i="9"/>
  <c r="Z79" i="9"/>
  <c r="AA79" i="9" s="1"/>
  <c r="X79" i="9"/>
  <c r="V79" i="9"/>
  <c r="W79" i="9" s="1"/>
  <c r="O79" i="9"/>
  <c r="P79" i="9" s="1"/>
  <c r="R79" i="9" s="1"/>
  <c r="M79" i="9"/>
  <c r="N79" i="9" s="1"/>
  <c r="K79" i="9"/>
  <c r="L79" i="9" s="1"/>
  <c r="H79" i="9"/>
  <c r="I79" i="9" s="1"/>
  <c r="AQ78" i="9"/>
  <c r="AR78" i="9" s="1"/>
  <c r="AP78" i="9"/>
  <c r="AO78" i="9"/>
  <c r="AK78" i="9"/>
  <c r="AL78" i="9" s="1"/>
  <c r="AH78" i="9"/>
  <c r="AD78" i="9"/>
  <c r="Z78" i="9"/>
  <c r="AA78" i="9" s="1"/>
  <c r="X78" i="9"/>
  <c r="V78" i="9"/>
  <c r="W78" i="9" s="1"/>
  <c r="O78" i="9"/>
  <c r="P78" i="9" s="1"/>
  <c r="R78" i="9" s="1"/>
  <c r="M78" i="9"/>
  <c r="N78" i="9" s="1"/>
  <c r="K78" i="9"/>
  <c r="L78" i="9" s="1"/>
  <c r="H78" i="9"/>
  <c r="I78" i="9" s="1"/>
  <c r="AQ77" i="9"/>
  <c r="AR77" i="9" s="1"/>
  <c r="AP77" i="9"/>
  <c r="AO77" i="9"/>
  <c r="AK77" i="9"/>
  <c r="AL77" i="9" s="1"/>
  <c r="AH77" i="9"/>
  <c r="AD77" i="9"/>
  <c r="Z77" i="9"/>
  <c r="AA77" i="9" s="1"/>
  <c r="X77" i="9"/>
  <c r="V77" i="9"/>
  <c r="W77" i="9" s="1"/>
  <c r="O77" i="9"/>
  <c r="P77" i="9" s="1"/>
  <c r="R77" i="9" s="1"/>
  <c r="M77" i="9"/>
  <c r="N77" i="9" s="1"/>
  <c r="K77" i="9"/>
  <c r="L77" i="9" s="1"/>
  <c r="H77" i="9"/>
  <c r="I77" i="9" s="1"/>
  <c r="AQ76" i="9"/>
  <c r="AR76" i="9" s="1"/>
  <c r="AP76" i="9"/>
  <c r="AO76" i="9"/>
  <c r="AK76" i="9"/>
  <c r="AL76" i="9" s="1"/>
  <c r="AH76" i="9"/>
  <c r="AD76" i="9"/>
  <c r="Z76" i="9"/>
  <c r="AA76" i="9" s="1"/>
  <c r="X76" i="9"/>
  <c r="V76" i="9"/>
  <c r="W76" i="9" s="1"/>
  <c r="O76" i="9"/>
  <c r="P76" i="9" s="1"/>
  <c r="R76" i="9" s="1"/>
  <c r="M76" i="9"/>
  <c r="N76" i="9" s="1"/>
  <c r="K76" i="9"/>
  <c r="L76" i="9" s="1"/>
  <c r="H76" i="9"/>
  <c r="I76" i="9" s="1"/>
  <c r="AQ75" i="9"/>
  <c r="AR75" i="9" s="1"/>
  <c r="AP75" i="9"/>
  <c r="AO75" i="9"/>
  <c r="AK75" i="9"/>
  <c r="AL75" i="9" s="1"/>
  <c r="AH75" i="9"/>
  <c r="AD75" i="9"/>
  <c r="Z75" i="9"/>
  <c r="AA75" i="9" s="1"/>
  <c r="X75" i="9"/>
  <c r="V75" i="9"/>
  <c r="W75" i="9" s="1"/>
  <c r="O75" i="9"/>
  <c r="P75" i="9" s="1"/>
  <c r="R75" i="9" s="1"/>
  <c r="M75" i="9"/>
  <c r="N75" i="9" s="1"/>
  <c r="K75" i="9"/>
  <c r="L75" i="9" s="1"/>
  <c r="H75" i="9"/>
  <c r="I75" i="9" s="1"/>
  <c r="AQ74" i="9"/>
  <c r="AR74" i="9" s="1"/>
  <c r="AP74" i="9"/>
  <c r="AO74" i="9"/>
  <c r="AK74" i="9"/>
  <c r="AL74" i="9" s="1"/>
  <c r="AH74" i="9"/>
  <c r="AD74" i="9"/>
  <c r="Z74" i="9"/>
  <c r="AA74" i="9" s="1"/>
  <c r="X74" i="9"/>
  <c r="V74" i="9"/>
  <c r="W74" i="9" s="1"/>
  <c r="O74" i="9"/>
  <c r="P74" i="9" s="1"/>
  <c r="R74" i="9" s="1"/>
  <c r="M74" i="9"/>
  <c r="N74" i="9" s="1"/>
  <c r="K74" i="9"/>
  <c r="L74" i="9" s="1"/>
  <c r="H74" i="9"/>
  <c r="I74" i="9" s="1"/>
  <c r="AQ73" i="9"/>
  <c r="AR73" i="9" s="1"/>
  <c r="AP73" i="9"/>
  <c r="AO73" i="9"/>
  <c r="AK73" i="9"/>
  <c r="AL73" i="9" s="1"/>
  <c r="AH73" i="9"/>
  <c r="AD73" i="9"/>
  <c r="Z73" i="9"/>
  <c r="AA73" i="9" s="1"/>
  <c r="X73" i="9"/>
  <c r="V73" i="9"/>
  <c r="W73" i="9" s="1"/>
  <c r="O73" i="9"/>
  <c r="P73" i="9" s="1"/>
  <c r="R73" i="9" s="1"/>
  <c r="M73" i="9"/>
  <c r="N73" i="9" s="1"/>
  <c r="K73" i="9"/>
  <c r="L73" i="9" s="1"/>
  <c r="H73" i="9"/>
  <c r="I73" i="9" s="1"/>
  <c r="AQ72" i="9"/>
  <c r="AR72" i="9" s="1"/>
  <c r="AP72" i="9"/>
  <c r="AO72" i="9"/>
  <c r="AK72" i="9"/>
  <c r="AL72" i="9" s="1"/>
  <c r="AH72" i="9"/>
  <c r="AD72" i="9"/>
  <c r="Z72" i="9"/>
  <c r="AA72" i="9" s="1"/>
  <c r="X72" i="9"/>
  <c r="V72" i="9"/>
  <c r="W72" i="9" s="1"/>
  <c r="O72" i="9"/>
  <c r="P72" i="9" s="1"/>
  <c r="R72" i="9" s="1"/>
  <c r="M72" i="9"/>
  <c r="N72" i="9" s="1"/>
  <c r="K72" i="9"/>
  <c r="L72" i="9" s="1"/>
  <c r="H72" i="9"/>
  <c r="I72" i="9" s="1"/>
  <c r="AQ71" i="9"/>
  <c r="AR71" i="9" s="1"/>
  <c r="AP71" i="9"/>
  <c r="AO71" i="9"/>
  <c r="AK71" i="9"/>
  <c r="AL71" i="9" s="1"/>
  <c r="AH71" i="9"/>
  <c r="AD71" i="9"/>
  <c r="Z71" i="9"/>
  <c r="AA71" i="9" s="1"/>
  <c r="X71" i="9"/>
  <c r="V71" i="9"/>
  <c r="W71" i="9" s="1"/>
  <c r="O71" i="9"/>
  <c r="P71" i="9" s="1"/>
  <c r="R71" i="9" s="1"/>
  <c r="M71" i="9"/>
  <c r="N71" i="9" s="1"/>
  <c r="K71" i="9"/>
  <c r="L71" i="9" s="1"/>
  <c r="H71" i="9"/>
  <c r="I71" i="9" s="1"/>
  <c r="AQ70" i="9"/>
  <c r="AR70" i="9" s="1"/>
  <c r="AP70" i="9"/>
  <c r="AO70" i="9"/>
  <c r="AK70" i="9"/>
  <c r="AL70" i="9" s="1"/>
  <c r="AH70" i="9"/>
  <c r="AD70" i="9"/>
  <c r="Z70" i="9"/>
  <c r="AA70" i="9" s="1"/>
  <c r="X70" i="9"/>
  <c r="V70" i="9"/>
  <c r="W70" i="9" s="1"/>
  <c r="O70" i="9"/>
  <c r="P70" i="9" s="1"/>
  <c r="R70" i="9" s="1"/>
  <c r="M70" i="9"/>
  <c r="N70" i="9" s="1"/>
  <c r="K70" i="9"/>
  <c r="L70" i="9" s="1"/>
  <c r="H70" i="9"/>
  <c r="I70" i="9" s="1"/>
  <c r="AQ69" i="9"/>
  <c r="AR69" i="9" s="1"/>
  <c r="AP69" i="9"/>
  <c r="AO69" i="9"/>
  <c r="AK69" i="9"/>
  <c r="AL69" i="9" s="1"/>
  <c r="AH69" i="9"/>
  <c r="AD69" i="9"/>
  <c r="Z69" i="9"/>
  <c r="AA69" i="9" s="1"/>
  <c r="X69" i="9"/>
  <c r="V69" i="9"/>
  <c r="W69" i="9" s="1"/>
  <c r="O69" i="9"/>
  <c r="P69" i="9" s="1"/>
  <c r="R69" i="9" s="1"/>
  <c r="M69" i="9"/>
  <c r="N69" i="9" s="1"/>
  <c r="K69" i="9"/>
  <c r="L69" i="9" s="1"/>
  <c r="H69" i="9"/>
  <c r="I69" i="9" s="1"/>
  <c r="AQ68" i="9"/>
  <c r="AR68" i="9" s="1"/>
  <c r="AP68" i="9"/>
  <c r="AO68" i="9"/>
  <c r="AK68" i="9"/>
  <c r="AL68" i="9" s="1"/>
  <c r="AH68" i="9"/>
  <c r="AD68" i="9"/>
  <c r="Z68" i="9"/>
  <c r="AA68" i="9" s="1"/>
  <c r="X68" i="9"/>
  <c r="V68" i="9"/>
  <c r="W68" i="9" s="1"/>
  <c r="O68" i="9"/>
  <c r="P68" i="9" s="1"/>
  <c r="R68" i="9" s="1"/>
  <c r="M68" i="9"/>
  <c r="N68" i="9" s="1"/>
  <c r="K68" i="9"/>
  <c r="L68" i="9" s="1"/>
  <c r="H68" i="9"/>
  <c r="I68" i="9" s="1"/>
  <c r="AQ67" i="9"/>
  <c r="AR67" i="9" s="1"/>
  <c r="AP67" i="9"/>
  <c r="AO67" i="9"/>
  <c r="AK67" i="9"/>
  <c r="AL67" i="9" s="1"/>
  <c r="AH67" i="9"/>
  <c r="AD67" i="9"/>
  <c r="Z67" i="9"/>
  <c r="AA67" i="9" s="1"/>
  <c r="X67" i="9"/>
  <c r="V67" i="9"/>
  <c r="W67" i="9" s="1"/>
  <c r="O67" i="9"/>
  <c r="P67" i="9" s="1"/>
  <c r="R67" i="9" s="1"/>
  <c r="M67" i="9"/>
  <c r="N67" i="9" s="1"/>
  <c r="K67" i="9"/>
  <c r="L67" i="9" s="1"/>
  <c r="H67" i="9"/>
  <c r="I67" i="9" s="1"/>
  <c r="AQ66" i="9"/>
  <c r="AR66" i="9" s="1"/>
  <c r="AP66" i="9"/>
  <c r="AO66" i="9"/>
  <c r="AK66" i="9"/>
  <c r="AL66" i="9" s="1"/>
  <c r="AH66" i="9"/>
  <c r="AD66" i="9"/>
  <c r="Z66" i="9"/>
  <c r="AA66" i="9" s="1"/>
  <c r="X66" i="9"/>
  <c r="V66" i="9"/>
  <c r="W66" i="9" s="1"/>
  <c r="O66" i="9"/>
  <c r="P66" i="9" s="1"/>
  <c r="R66" i="9" s="1"/>
  <c r="M66" i="9"/>
  <c r="N66" i="9" s="1"/>
  <c r="K66" i="9"/>
  <c r="L66" i="9" s="1"/>
  <c r="H66" i="9"/>
  <c r="I66" i="9" s="1"/>
  <c r="AQ65" i="9"/>
  <c r="AR65" i="9" s="1"/>
  <c r="AP65" i="9"/>
  <c r="AO65" i="9"/>
  <c r="AK65" i="9"/>
  <c r="AL65" i="9" s="1"/>
  <c r="AH65" i="9"/>
  <c r="AD65" i="9"/>
  <c r="Z65" i="9"/>
  <c r="AA65" i="9" s="1"/>
  <c r="X65" i="9"/>
  <c r="V65" i="9"/>
  <c r="W65" i="9" s="1"/>
  <c r="O65" i="9"/>
  <c r="P65" i="9" s="1"/>
  <c r="R65" i="9" s="1"/>
  <c r="M65" i="9"/>
  <c r="N65" i="9" s="1"/>
  <c r="K65" i="9"/>
  <c r="L65" i="9" s="1"/>
  <c r="H65" i="9"/>
  <c r="I65" i="9" s="1"/>
  <c r="AQ64" i="9"/>
  <c r="AR64" i="9" s="1"/>
  <c r="AP64" i="9"/>
  <c r="AO64" i="9"/>
  <c r="AK64" i="9"/>
  <c r="AL64" i="9" s="1"/>
  <c r="AH64" i="9"/>
  <c r="AD64" i="9"/>
  <c r="Z64" i="9"/>
  <c r="AA64" i="9" s="1"/>
  <c r="X64" i="9"/>
  <c r="V64" i="9"/>
  <c r="W64" i="9" s="1"/>
  <c r="O64" i="9"/>
  <c r="P64" i="9" s="1"/>
  <c r="R64" i="9" s="1"/>
  <c r="M64" i="9"/>
  <c r="N64" i="9" s="1"/>
  <c r="K64" i="9"/>
  <c r="L64" i="9" s="1"/>
  <c r="H64" i="9"/>
  <c r="I64" i="9" s="1"/>
  <c r="AQ63" i="9"/>
  <c r="AR63" i="9" s="1"/>
  <c r="AP63" i="9"/>
  <c r="AO63" i="9"/>
  <c r="AK63" i="9"/>
  <c r="AL63" i="9" s="1"/>
  <c r="AH63" i="9"/>
  <c r="AD63" i="9"/>
  <c r="Z63" i="9"/>
  <c r="AA63" i="9" s="1"/>
  <c r="X63" i="9"/>
  <c r="V63" i="9"/>
  <c r="W63" i="9" s="1"/>
  <c r="O63" i="9"/>
  <c r="P63" i="9" s="1"/>
  <c r="R63" i="9" s="1"/>
  <c r="M63" i="9"/>
  <c r="N63" i="9" s="1"/>
  <c r="K63" i="9"/>
  <c r="L63" i="9" s="1"/>
  <c r="H63" i="9"/>
  <c r="I63" i="9" s="1"/>
  <c r="AQ62" i="9"/>
  <c r="AR62" i="9" s="1"/>
  <c r="AP62" i="9"/>
  <c r="AO62" i="9"/>
  <c r="AK62" i="9"/>
  <c r="AL62" i="9" s="1"/>
  <c r="AH62" i="9"/>
  <c r="AD62" i="9"/>
  <c r="Z62" i="9"/>
  <c r="AA62" i="9" s="1"/>
  <c r="X62" i="9"/>
  <c r="V62" i="9"/>
  <c r="W62" i="9" s="1"/>
  <c r="O62" i="9"/>
  <c r="P62" i="9" s="1"/>
  <c r="R62" i="9" s="1"/>
  <c r="M62" i="9"/>
  <c r="N62" i="9" s="1"/>
  <c r="K62" i="9"/>
  <c r="L62" i="9" s="1"/>
  <c r="H62" i="9"/>
  <c r="I62" i="9" s="1"/>
  <c r="AQ61" i="9"/>
  <c r="AR61" i="9" s="1"/>
  <c r="AP61" i="9"/>
  <c r="AO61" i="9"/>
  <c r="AK61" i="9"/>
  <c r="AL61" i="9" s="1"/>
  <c r="AH61" i="9"/>
  <c r="AD61" i="9"/>
  <c r="Z61" i="9"/>
  <c r="AA61" i="9" s="1"/>
  <c r="X61" i="9"/>
  <c r="V61" i="9"/>
  <c r="W61" i="9" s="1"/>
  <c r="O61" i="9"/>
  <c r="P61" i="9" s="1"/>
  <c r="R61" i="9" s="1"/>
  <c r="M61" i="9"/>
  <c r="N61" i="9" s="1"/>
  <c r="K61" i="9"/>
  <c r="L61" i="9" s="1"/>
  <c r="H61" i="9"/>
  <c r="I61" i="9" s="1"/>
  <c r="AQ60" i="9"/>
  <c r="AR60" i="9" s="1"/>
  <c r="AP60" i="9"/>
  <c r="AO60" i="9"/>
  <c r="AK60" i="9"/>
  <c r="AL60" i="9" s="1"/>
  <c r="AH60" i="9"/>
  <c r="AD60" i="9"/>
  <c r="Z60" i="9"/>
  <c r="AA60" i="9" s="1"/>
  <c r="X60" i="9"/>
  <c r="V60" i="9"/>
  <c r="W60" i="9" s="1"/>
  <c r="O60" i="9"/>
  <c r="P60" i="9" s="1"/>
  <c r="R60" i="9" s="1"/>
  <c r="M60" i="9"/>
  <c r="N60" i="9" s="1"/>
  <c r="K60" i="9"/>
  <c r="L60" i="9" s="1"/>
  <c r="H60" i="9"/>
  <c r="I60" i="9" s="1"/>
  <c r="AQ59" i="9"/>
  <c r="AR59" i="9" s="1"/>
  <c r="AP59" i="9"/>
  <c r="AO59" i="9"/>
  <c r="AK59" i="9"/>
  <c r="AL59" i="9" s="1"/>
  <c r="AH59" i="9"/>
  <c r="AD59" i="9"/>
  <c r="X59" i="9"/>
  <c r="Z59" i="9" s="1"/>
  <c r="V59" i="9"/>
  <c r="W59" i="9" s="1"/>
  <c r="O59" i="9"/>
  <c r="P59" i="9" s="1"/>
  <c r="R59" i="9" s="1"/>
  <c r="M59" i="9"/>
  <c r="N59" i="9" s="1"/>
  <c r="K59" i="9"/>
  <c r="L59" i="9" s="1"/>
  <c r="H59" i="9"/>
  <c r="I59" i="9" s="1"/>
  <c r="AQ58" i="9"/>
  <c r="AR58" i="9" s="1"/>
  <c r="AP58" i="9"/>
  <c r="AO58" i="9"/>
  <c r="AK58" i="9"/>
  <c r="AL58" i="9" s="1"/>
  <c r="AH58" i="9"/>
  <c r="AD58" i="9"/>
  <c r="X58" i="9"/>
  <c r="Z58" i="9" s="1"/>
  <c r="V58" i="9"/>
  <c r="W58" i="9" s="1"/>
  <c r="O58" i="9"/>
  <c r="P58" i="9" s="1"/>
  <c r="R58" i="9" s="1"/>
  <c r="M58" i="9"/>
  <c r="N58" i="9" s="1"/>
  <c r="K58" i="9"/>
  <c r="L58" i="9" s="1"/>
  <c r="H58" i="9"/>
  <c r="I58" i="9" s="1"/>
  <c r="AQ57" i="9"/>
  <c r="AR57" i="9" s="1"/>
  <c r="AP57" i="9"/>
  <c r="AO57" i="9"/>
  <c r="AK57" i="9"/>
  <c r="AL57" i="9" s="1"/>
  <c r="AH57" i="9"/>
  <c r="AD57" i="9"/>
  <c r="X57" i="9"/>
  <c r="Z57" i="9" s="1"/>
  <c r="V57" i="9"/>
  <c r="W57" i="9" s="1"/>
  <c r="O57" i="9"/>
  <c r="P57" i="9" s="1"/>
  <c r="R57" i="9" s="1"/>
  <c r="M57" i="9"/>
  <c r="N57" i="9" s="1"/>
  <c r="K57" i="9"/>
  <c r="L57" i="9" s="1"/>
  <c r="H57" i="9"/>
  <c r="I57" i="9" s="1"/>
  <c r="AQ56" i="9"/>
  <c r="AR56" i="9" s="1"/>
  <c r="AP56" i="9"/>
  <c r="AO56" i="9"/>
  <c r="AK56" i="9"/>
  <c r="AL56" i="9" s="1"/>
  <c r="AH56" i="9"/>
  <c r="AD56" i="9"/>
  <c r="X56" i="9"/>
  <c r="Z56" i="9" s="1"/>
  <c r="V56" i="9"/>
  <c r="W56" i="9" s="1"/>
  <c r="O56" i="9"/>
  <c r="P56" i="9" s="1"/>
  <c r="R56" i="9" s="1"/>
  <c r="M56" i="9"/>
  <c r="N56" i="9" s="1"/>
  <c r="K56" i="9"/>
  <c r="L56" i="9" s="1"/>
  <c r="H56" i="9"/>
  <c r="I56" i="9" s="1"/>
  <c r="AQ55" i="9"/>
  <c r="AR55" i="9" s="1"/>
  <c r="AP55" i="9"/>
  <c r="AO55" i="9"/>
  <c r="AK55" i="9"/>
  <c r="AL55" i="9" s="1"/>
  <c r="AH55" i="9"/>
  <c r="AD55" i="9"/>
  <c r="X55" i="9"/>
  <c r="Z55" i="9" s="1"/>
  <c r="V55" i="9"/>
  <c r="W55" i="9" s="1"/>
  <c r="O55" i="9"/>
  <c r="P55" i="9" s="1"/>
  <c r="R55" i="9" s="1"/>
  <c r="M55" i="9"/>
  <c r="N55" i="9" s="1"/>
  <c r="K55" i="9"/>
  <c r="L55" i="9" s="1"/>
  <c r="H55" i="9"/>
  <c r="I55" i="9" s="1"/>
  <c r="AQ54" i="9"/>
  <c r="AR54" i="9" s="1"/>
  <c r="AP54" i="9"/>
  <c r="AO54" i="9"/>
  <c r="AK54" i="9"/>
  <c r="AL54" i="9" s="1"/>
  <c r="AH54" i="9"/>
  <c r="AD54" i="9"/>
  <c r="X54" i="9"/>
  <c r="Z54" i="9" s="1"/>
  <c r="V54" i="9"/>
  <c r="W54" i="9" s="1"/>
  <c r="O54" i="9"/>
  <c r="P54" i="9" s="1"/>
  <c r="R54" i="9" s="1"/>
  <c r="M54" i="9"/>
  <c r="N54" i="9" s="1"/>
  <c r="K54" i="9"/>
  <c r="L54" i="9" s="1"/>
  <c r="H54" i="9"/>
  <c r="I54" i="9" s="1"/>
  <c r="AQ53" i="9"/>
  <c r="AR53" i="9" s="1"/>
  <c r="AP53" i="9"/>
  <c r="AO53" i="9"/>
  <c r="AK53" i="9"/>
  <c r="AL53" i="9" s="1"/>
  <c r="AH53" i="9"/>
  <c r="AD53" i="9"/>
  <c r="X53" i="9"/>
  <c r="Z53" i="9" s="1"/>
  <c r="V53" i="9"/>
  <c r="W53" i="9" s="1"/>
  <c r="O53" i="9"/>
  <c r="P53" i="9" s="1"/>
  <c r="R53" i="9" s="1"/>
  <c r="M53" i="9"/>
  <c r="N53" i="9" s="1"/>
  <c r="K53" i="9"/>
  <c r="L53" i="9" s="1"/>
  <c r="H53" i="9"/>
  <c r="I53" i="9" s="1"/>
  <c r="AQ52" i="9"/>
  <c r="AR52" i="9" s="1"/>
  <c r="AP52" i="9"/>
  <c r="AO52" i="9"/>
  <c r="AK52" i="9"/>
  <c r="AL52" i="9" s="1"/>
  <c r="AH52" i="9"/>
  <c r="AD52" i="9"/>
  <c r="X52" i="9"/>
  <c r="Z52" i="9" s="1"/>
  <c r="V52" i="9"/>
  <c r="W52" i="9" s="1"/>
  <c r="O52" i="9"/>
  <c r="P52" i="9" s="1"/>
  <c r="R52" i="9" s="1"/>
  <c r="M52" i="9"/>
  <c r="N52" i="9" s="1"/>
  <c r="K52" i="9"/>
  <c r="L52" i="9" s="1"/>
  <c r="H52" i="9"/>
  <c r="I52" i="9" s="1"/>
  <c r="AQ51" i="9"/>
  <c r="AR51" i="9" s="1"/>
  <c r="AP51" i="9"/>
  <c r="AO51" i="9"/>
  <c r="AK51" i="9"/>
  <c r="AL51" i="9" s="1"/>
  <c r="AH51" i="9"/>
  <c r="AD51" i="9"/>
  <c r="X51" i="9"/>
  <c r="Z51" i="9" s="1"/>
  <c r="V51" i="9"/>
  <c r="W51" i="9" s="1"/>
  <c r="O51" i="9"/>
  <c r="P51" i="9" s="1"/>
  <c r="R51" i="9" s="1"/>
  <c r="M51" i="9"/>
  <c r="N51" i="9" s="1"/>
  <c r="K51" i="9"/>
  <c r="L51" i="9" s="1"/>
  <c r="H51" i="9"/>
  <c r="I51" i="9" s="1"/>
  <c r="AQ50" i="9"/>
  <c r="AR50" i="9" s="1"/>
  <c r="AP50" i="9"/>
  <c r="AO50" i="9"/>
  <c r="AK50" i="9"/>
  <c r="AL50" i="9" s="1"/>
  <c r="AH50" i="9"/>
  <c r="AD50" i="9"/>
  <c r="X50" i="9"/>
  <c r="Z50" i="9" s="1"/>
  <c r="V50" i="9"/>
  <c r="W50" i="9" s="1"/>
  <c r="O50" i="9"/>
  <c r="P50" i="9" s="1"/>
  <c r="R50" i="9" s="1"/>
  <c r="M50" i="9"/>
  <c r="N50" i="9" s="1"/>
  <c r="K50" i="9"/>
  <c r="L50" i="9" s="1"/>
  <c r="H50" i="9"/>
  <c r="I50" i="9" s="1"/>
  <c r="AQ49" i="9"/>
  <c r="AR49" i="9" s="1"/>
  <c r="AP49" i="9"/>
  <c r="AO49" i="9"/>
  <c r="AK49" i="9"/>
  <c r="AL49" i="9" s="1"/>
  <c r="AH49" i="9"/>
  <c r="AD49" i="9"/>
  <c r="X49" i="9"/>
  <c r="Z49" i="9" s="1"/>
  <c r="V49" i="9"/>
  <c r="W49" i="9" s="1"/>
  <c r="O49" i="9"/>
  <c r="P49" i="9" s="1"/>
  <c r="R49" i="9" s="1"/>
  <c r="M49" i="9"/>
  <c r="N49" i="9" s="1"/>
  <c r="K49" i="9"/>
  <c r="L49" i="9" s="1"/>
  <c r="H49" i="9"/>
  <c r="I49" i="9" s="1"/>
  <c r="AQ48" i="9"/>
  <c r="AR48" i="9" s="1"/>
  <c r="AP48" i="9"/>
  <c r="AO48" i="9"/>
  <c r="AK48" i="9"/>
  <c r="AL48" i="9" s="1"/>
  <c r="AH48" i="9"/>
  <c r="AD48" i="9"/>
  <c r="X48" i="9"/>
  <c r="Z48" i="9" s="1"/>
  <c r="V48" i="9"/>
  <c r="W48" i="9" s="1"/>
  <c r="O48" i="9"/>
  <c r="P48" i="9" s="1"/>
  <c r="R48" i="9" s="1"/>
  <c r="M48" i="9"/>
  <c r="N48" i="9" s="1"/>
  <c r="K48" i="9"/>
  <c r="L48" i="9" s="1"/>
  <c r="H48" i="9"/>
  <c r="I48" i="9" s="1"/>
  <c r="AQ47" i="9"/>
  <c r="AR47" i="9" s="1"/>
  <c r="AP47" i="9"/>
  <c r="AO47" i="9"/>
  <c r="AK47" i="9"/>
  <c r="AL47" i="9" s="1"/>
  <c r="AH47" i="9"/>
  <c r="AD47" i="9"/>
  <c r="X47" i="9"/>
  <c r="Z47" i="9" s="1"/>
  <c r="V47" i="9"/>
  <c r="W47" i="9" s="1"/>
  <c r="O47" i="9"/>
  <c r="P47" i="9" s="1"/>
  <c r="R47" i="9" s="1"/>
  <c r="M47" i="9"/>
  <c r="N47" i="9" s="1"/>
  <c r="K47" i="9"/>
  <c r="L47" i="9" s="1"/>
  <c r="H47" i="9"/>
  <c r="I47" i="9" s="1"/>
  <c r="AQ46" i="9"/>
  <c r="AR46" i="9" s="1"/>
  <c r="AP46" i="9"/>
  <c r="AO46" i="9"/>
  <c r="AK46" i="9"/>
  <c r="AL46" i="9" s="1"/>
  <c r="AH46" i="9"/>
  <c r="AD46" i="9"/>
  <c r="X46" i="9"/>
  <c r="Z46" i="9" s="1"/>
  <c r="V46" i="9"/>
  <c r="W46" i="9" s="1"/>
  <c r="O46" i="9"/>
  <c r="P46" i="9" s="1"/>
  <c r="R46" i="9" s="1"/>
  <c r="M46" i="9"/>
  <c r="N46" i="9" s="1"/>
  <c r="K46" i="9"/>
  <c r="L46" i="9" s="1"/>
  <c r="H46" i="9"/>
  <c r="I46" i="9" s="1"/>
  <c r="AQ45" i="9"/>
  <c r="AR45" i="9" s="1"/>
  <c r="AP45" i="9"/>
  <c r="AO45" i="9"/>
  <c r="AK45" i="9"/>
  <c r="AL45" i="9" s="1"/>
  <c r="AH45" i="9"/>
  <c r="AD45" i="9"/>
  <c r="X45" i="9"/>
  <c r="Z45" i="9" s="1"/>
  <c r="V45" i="9"/>
  <c r="W45" i="9" s="1"/>
  <c r="O45" i="9"/>
  <c r="P45" i="9" s="1"/>
  <c r="R45" i="9" s="1"/>
  <c r="M45" i="9"/>
  <c r="N45" i="9" s="1"/>
  <c r="K45" i="9"/>
  <c r="L45" i="9" s="1"/>
  <c r="H45" i="9"/>
  <c r="I45" i="9" s="1"/>
  <c r="AQ44" i="9"/>
  <c r="AR44" i="9" s="1"/>
  <c r="AP44" i="9"/>
  <c r="AO44" i="9"/>
  <c r="AK44" i="9"/>
  <c r="AL44" i="9" s="1"/>
  <c r="AH44" i="9"/>
  <c r="AD44" i="9"/>
  <c r="X44" i="9"/>
  <c r="Z44" i="9" s="1"/>
  <c r="V44" i="9"/>
  <c r="W44" i="9" s="1"/>
  <c r="O44" i="9"/>
  <c r="P44" i="9" s="1"/>
  <c r="R44" i="9" s="1"/>
  <c r="M44" i="9"/>
  <c r="N44" i="9" s="1"/>
  <c r="K44" i="9"/>
  <c r="L44" i="9" s="1"/>
  <c r="H44" i="9"/>
  <c r="I44" i="9" s="1"/>
  <c r="AQ43" i="9"/>
  <c r="AR43" i="9" s="1"/>
  <c r="AP43" i="9"/>
  <c r="AO43" i="9"/>
  <c r="AK43" i="9"/>
  <c r="AL43" i="9" s="1"/>
  <c r="AH43" i="9"/>
  <c r="AD43" i="9"/>
  <c r="X43" i="9"/>
  <c r="Z43" i="9" s="1"/>
  <c r="V43" i="9"/>
  <c r="W43" i="9" s="1"/>
  <c r="O43" i="9"/>
  <c r="P43" i="9" s="1"/>
  <c r="R43" i="9" s="1"/>
  <c r="M43" i="9"/>
  <c r="N43" i="9" s="1"/>
  <c r="K43" i="9"/>
  <c r="L43" i="9" s="1"/>
  <c r="H43" i="9"/>
  <c r="I43" i="9" s="1"/>
  <c r="AQ42" i="9"/>
  <c r="AR42" i="9" s="1"/>
  <c r="AP42" i="9"/>
  <c r="AO42" i="9"/>
  <c r="AK42" i="9"/>
  <c r="AL42" i="9" s="1"/>
  <c r="AH42" i="9"/>
  <c r="AD42" i="9"/>
  <c r="X42" i="9"/>
  <c r="Z42" i="9" s="1"/>
  <c r="V42" i="9"/>
  <c r="W42" i="9" s="1"/>
  <c r="O42" i="9"/>
  <c r="P42" i="9" s="1"/>
  <c r="R42" i="9" s="1"/>
  <c r="M42" i="9"/>
  <c r="N42" i="9" s="1"/>
  <c r="K42" i="9"/>
  <c r="L42" i="9" s="1"/>
  <c r="H42" i="9"/>
  <c r="I42" i="9" s="1"/>
  <c r="AQ41" i="9"/>
  <c r="AR41" i="9" s="1"/>
  <c r="AP41" i="9"/>
  <c r="AO41" i="9"/>
  <c r="AK41" i="9"/>
  <c r="AL41" i="9" s="1"/>
  <c r="AH41" i="9"/>
  <c r="AD41" i="9"/>
  <c r="X41" i="9"/>
  <c r="Z41" i="9" s="1"/>
  <c r="V41" i="9"/>
  <c r="W41" i="9" s="1"/>
  <c r="O41" i="9"/>
  <c r="P41" i="9" s="1"/>
  <c r="R41" i="9" s="1"/>
  <c r="M41" i="9"/>
  <c r="N41" i="9" s="1"/>
  <c r="K41" i="9"/>
  <c r="L41" i="9" s="1"/>
  <c r="H41" i="9"/>
  <c r="I41" i="9" s="1"/>
  <c r="AQ40" i="9"/>
  <c r="AR40" i="9" s="1"/>
  <c r="AP40" i="9"/>
  <c r="AO40" i="9"/>
  <c r="AK40" i="9"/>
  <c r="AL40" i="9" s="1"/>
  <c r="AH40" i="9"/>
  <c r="AD40" i="9"/>
  <c r="X40" i="9"/>
  <c r="Z40" i="9" s="1"/>
  <c r="V40" i="9"/>
  <c r="W40" i="9" s="1"/>
  <c r="O40" i="9"/>
  <c r="P40" i="9" s="1"/>
  <c r="R40" i="9" s="1"/>
  <c r="M40" i="9"/>
  <c r="N40" i="9" s="1"/>
  <c r="K40" i="9"/>
  <c r="L40" i="9" s="1"/>
  <c r="H40" i="9"/>
  <c r="I40" i="9" s="1"/>
  <c r="AQ39" i="9"/>
  <c r="AR39" i="9" s="1"/>
  <c r="AP39" i="9"/>
  <c r="AO39" i="9"/>
  <c r="AK39" i="9"/>
  <c r="AL39" i="9" s="1"/>
  <c r="AH39" i="9"/>
  <c r="AD39" i="9"/>
  <c r="X39" i="9"/>
  <c r="Z39" i="9" s="1"/>
  <c r="V39" i="9"/>
  <c r="W39" i="9" s="1"/>
  <c r="O39" i="9"/>
  <c r="P39" i="9" s="1"/>
  <c r="R39" i="9" s="1"/>
  <c r="M39" i="9"/>
  <c r="N39" i="9" s="1"/>
  <c r="K39" i="9"/>
  <c r="L39" i="9" s="1"/>
  <c r="H39" i="9"/>
  <c r="I39" i="9" s="1"/>
  <c r="AQ38" i="9"/>
  <c r="AR38" i="9" s="1"/>
  <c r="AP38" i="9"/>
  <c r="AO38" i="9"/>
  <c r="AK38" i="9"/>
  <c r="AL38" i="9" s="1"/>
  <c r="AH38" i="9"/>
  <c r="AD38" i="9"/>
  <c r="X38" i="9"/>
  <c r="Z38" i="9" s="1"/>
  <c r="V38" i="9"/>
  <c r="W38" i="9" s="1"/>
  <c r="O38" i="9"/>
  <c r="P38" i="9" s="1"/>
  <c r="R38" i="9" s="1"/>
  <c r="M38" i="9"/>
  <c r="N38" i="9" s="1"/>
  <c r="K38" i="9"/>
  <c r="L38" i="9" s="1"/>
  <c r="H38" i="9"/>
  <c r="I38" i="9" s="1"/>
  <c r="AQ37" i="9"/>
  <c r="AR37" i="9" s="1"/>
  <c r="AP37" i="9"/>
  <c r="AO37" i="9"/>
  <c r="AK37" i="9"/>
  <c r="AL37" i="9" s="1"/>
  <c r="AH37" i="9"/>
  <c r="AD37" i="9"/>
  <c r="X37" i="9"/>
  <c r="Z37" i="9" s="1"/>
  <c r="V37" i="9"/>
  <c r="W37" i="9" s="1"/>
  <c r="O37" i="9"/>
  <c r="P37" i="9" s="1"/>
  <c r="R37" i="9" s="1"/>
  <c r="M37" i="9"/>
  <c r="N37" i="9" s="1"/>
  <c r="K37" i="9"/>
  <c r="L37" i="9" s="1"/>
  <c r="H37" i="9"/>
  <c r="I37" i="9" s="1"/>
  <c r="AQ36" i="9"/>
  <c r="AR36" i="9" s="1"/>
  <c r="AP36" i="9"/>
  <c r="AO36" i="9"/>
  <c r="AK36" i="9"/>
  <c r="AL36" i="9" s="1"/>
  <c r="AH36" i="9"/>
  <c r="AD36" i="9"/>
  <c r="X36" i="9"/>
  <c r="Z36" i="9" s="1"/>
  <c r="V36" i="9"/>
  <c r="W36" i="9" s="1"/>
  <c r="O36" i="9"/>
  <c r="P36" i="9" s="1"/>
  <c r="R36" i="9" s="1"/>
  <c r="M36" i="9"/>
  <c r="N36" i="9" s="1"/>
  <c r="K36" i="9"/>
  <c r="L36" i="9" s="1"/>
  <c r="H36" i="9"/>
  <c r="I36" i="9" s="1"/>
  <c r="AQ35" i="9"/>
  <c r="AR35" i="9" s="1"/>
  <c r="AP35" i="9"/>
  <c r="AO35" i="9"/>
  <c r="AK35" i="9"/>
  <c r="AL35" i="9" s="1"/>
  <c r="AH35" i="9"/>
  <c r="AD35" i="9"/>
  <c r="X35" i="9"/>
  <c r="Z35" i="9" s="1"/>
  <c r="V35" i="9"/>
  <c r="W35" i="9" s="1"/>
  <c r="O35" i="9"/>
  <c r="P35" i="9" s="1"/>
  <c r="R35" i="9" s="1"/>
  <c r="M35" i="9"/>
  <c r="N35" i="9" s="1"/>
  <c r="K35" i="9"/>
  <c r="L35" i="9" s="1"/>
  <c r="H35" i="9"/>
  <c r="I35" i="9" s="1"/>
  <c r="AQ34" i="9"/>
  <c r="AR34" i="9" s="1"/>
  <c r="AP34" i="9"/>
  <c r="AO34" i="9"/>
  <c r="AK34" i="9"/>
  <c r="AL34" i="9" s="1"/>
  <c r="AH34" i="9"/>
  <c r="AD34" i="9"/>
  <c r="X34" i="9"/>
  <c r="Z34" i="9" s="1"/>
  <c r="V34" i="9"/>
  <c r="W34" i="9" s="1"/>
  <c r="O34" i="9"/>
  <c r="P34" i="9" s="1"/>
  <c r="R34" i="9" s="1"/>
  <c r="M34" i="9"/>
  <c r="N34" i="9" s="1"/>
  <c r="K34" i="9"/>
  <c r="L34" i="9" s="1"/>
  <c r="H34" i="9"/>
  <c r="I34" i="9" s="1"/>
  <c r="AQ33" i="9"/>
  <c r="AR33" i="9" s="1"/>
  <c r="AP33" i="9"/>
  <c r="AO33" i="9"/>
  <c r="AK33" i="9"/>
  <c r="AL33" i="9" s="1"/>
  <c r="AH33" i="9"/>
  <c r="AD33" i="9"/>
  <c r="X33" i="9"/>
  <c r="Z33" i="9" s="1"/>
  <c r="V33" i="9"/>
  <c r="W33" i="9" s="1"/>
  <c r="O33" i="9"/>
  <c r="P33" i="9" s="1"/>
  <c r="R33" i="9" s="1"/>
  <c r="M33" i="9"/>
  <c r="N33" i="9" s="1"/>
  <c r="K33" i="9"/>
  <c r="L33" i="9" s="1"/>
  <c r="H33" i="9"/>
  <c r="I33" i="9" s="1"/>
  <c r="AQ32" i="9"/>
  <c r="AR32" i="9" s="1"/>
  <c r="AP32" i="9"/>
  <c r="AO32" i="9"/>
  <c r="AK32" i="9"/>
  <c r="AL32" i="9" s="1"/>
  <c r="AH32" i="9"/>
  <c r="AD32" i="9"/>
  <c r="X32" i="9"/>
  <c r="Z32" i="9" s="1"/>
  <c r="V32" i="9"/>
  <c r="W32" i="9" s="1"/>
  <c r="O32" i="9"/>
  <c r="P32" i="9" s="1"/>
  <c r="R32" i="9" s="1"/>
  <c r="M32" i="9"/>
  <c r="N32" i="9" s="1"/>
  <c r="K32" i="9"/>
  <c r="L32" i="9" s="1"/>
  <c r="H32" i="9"/>
  <c r="I32" i="9" s="1"/>
  <c r="AQ31" i="9"/>
  <c r="AR31" i="9" s="1"/>
  <c r="AP31" i="9"/>
  <c r="AO31" i="9"/>
  <c r="AK31" i="9"/>
  <c r="AL31" i="9" s="1"/>
  <c r="AH31" i="9"/>
  <c r="AD31" i="9"/>
  <c r="X31" i="9"/>
  <c r="Z31" i="9" s="1"/>
  <c r="V31" i="9"/>
  <c r="W31" i="9" s="1"/>
  <c r="O31" i="9"/>
  <c r="P31" i="9" s="1"/>
  <c r="R31" i="9" s="1"/>
  <c r="M31" i="9"/>
  <c r="N31" i="9" s="1"/>
  <c r="K31" i="9"/>
  <c r="L31" i="9" s="1"/>
  <c r="H31" i="9"/>
  <c r="I31" i="9" s="1"/>
  <c r="AQ30" i="9"/>
  <c r="AR30" i="9" s="1"/>
  <c r="AP30" i="9"/>
  <c r="AO30" i="9"/>
  <c r="AK30" i="9"/>
  <c r="AL30" i="9" s="1"/>
  <c r="AH30" i="9"/>
  <c r="AD30" i="9"/>
  <c r="X30" i="9"/>
  <c r="Z30" i="9" s="1"/>
  <c r="V30" i="9"/>
  <c r="W30" i="9" s="1"/>
  <c r="O30" i="9"/>
  <c r="P30" i="9" s="1"/>
  <c r="R30" i="9" s="1"/>
  <c r="M30" i="9"/>
  <c r="N30" i="9" s="1"/>
  <c r="K30" i="9"/>
  <c r="L30" i="9" s="1"/>
  <c r="H30" i="9"/>
  <c r="I30" i="9" s="1"/>
  <c r="AQ29" i="9"/>
  <c r="AR29" i="9" s="1"/>
  <c r="AP29" i="9"/>
  <c r="AO29" i="9"/>
  <c r="AK29" i="9"/>
  <c r="AL29" i="9" s="1"/>
  <c r="AH29" i="9"/>
  <c r="AD29" i="9"/>
  <c r="X29" i="9"/>
  <c r="Z29" i="9" s="1"/>
  <c r="V29" i="9"/>
  <c r="W29" i="9" s="1"/>
  <c r="O29" i="9"/>
  <c r="P29" i="9" s="1"/>
  <c r="R29" i="9" s="1"/>
  <c r="M29" i="9"/>
  <c r="N29" i="9" s="1"/>
  <c r="K29" i="9"/>
  <c r="L29" i="9" s="1"/>
  <c r="H29" i="9"/>
  <c r="I29" i="9" s="1"/>
  <c r="AQ28" i="9"/>
  <c r="AR28" i="9" s="1"/>
  <c r="AP28" i="9"/>
  <c r="AO28" i="9"/>
  <c r="AK28" i="9"/>
  <c r="AL28" i="9" s="1"/>
  <c r="AH28" i="9"/>
  <c r="AD28" i="9"/>
  <c r="X28" i="9"/>
  <c r="Z28" i="9" s="1"/>
  <c r="V28" i="9"/>
  <c r="W28" i="9" s="1"/>
  <c r="O28" i="9"/>
  <c r="P28" i="9" s="1"/>
  <c r="R28" i="9" s="1"/>
  <c r="M28" i="9"/>
  <c r="N28" i="9" s="1"/>
  <c r="K28" i="9"/>
  <c r="L28" i="9" s="1"/>
  <c r="H28" i="9"/>
  <c r="I28" i="9" s="1"/>
  <c r="AQ27" i="9"/>
  <c r="AR27" i="9" s="1"/>
  <c r="AP27" i="9"/>
  <c r="AO27" i="9"/>
  <c r="AK27" i="9"/>
  <c r="AL27" i="9" s="1"/>
  <c r="AH27" i="9"/>
  <c r="AD27" i="9"/>
  <c r="X27" i="9"/>
  <c r="Z27" i="9" s="1"/>
  <c r="V27" i="9"/>
  <c r="W27" i="9" s="1"/>
  <c r="O27" i="9"/>
  <c r="P27" i="9" s="1"/>
  <c r="R27" i="9" s="1"/>
  <c r="M27" i="9"/>
  <c r="N27" i="9" s="1"/>
  <c r="K27" i="9"/>
  <c r="L27" i="9" s="1"/>
  <c r="H27" i="9"/>
  <c r="I27" i="9" s="1"/>
  <c r="AQ26" i="9"/>
  <c r="AR26" i="9" s="1"/>
  <c r="AP26" i="9"/>
  <c r="AO26" i="9"/>
  <c r="AK26" i="9"/>
  <c r="AL26" i="9" s="1"/>
  <c r="AH26" i="9"/>
  <c r="AD26" i="9"/>
  <c r="X26" i="9"/>
  <c r="Z26" i="9" s="1"/>
  <c r="V26" i="9"/>
  <c r="W26" i="9" s="1"/>
  <c r="O26" i="9"/>
  <c r="P26" i="9" s="1"/>
  <c r="R26" i="9" s="1"/>
  <c r="M26" i="9"/>
  <c r="N26" i="9" s="1"/>
  <c r="K26" i="9"/>
  <c r="L26" i="9" s="1"/>
  <c r="H26" i="9"/>
  <c r="I26" i="9" s="1"/>
  <c r="AQ25" i="9"/>
  <c r="AR25" i="9" s="1"/>
  <c r="AP25" i="9"/>
  <c r="AO25" i="9"/>
  <c r="AK25" i="9"/>
  <c r="AL25" i="9" s="1"/>
  <c r="AH25" i="9"/>
  <c r="AD25" i="9"/>
  <c r="X25" i="9"/>
  <c r="Z25" i="9" s="1"/>
  <c r="V25" i="9"/>
  <c r="W25" i="9" s="1"/>
  <c r="O25" i="9"/>
  <c r="P25" i="9" s="1"/>
  <c r="R25" i="9" s="1"/>
  <c r="M25" i="9"/>
  <c r="N25" i="9" s="1"/>
  <c r="K25" i="9"/>
  <c r="L25" i="9" s="1"/>
  <c r="H25" i="9"/>
  <c r="I25" i="9" s="1"/>
  <c r="AQ24" i="9"/>
  <c r="AR24" i="9" s="1"/>
  <c r="AP24" i="9"/>
  <c r="AO24" i="9"/>
  <c r="AK24" i="9"/>
  <c r="AL24" i="9" s="1"/>
  <c r="AH24" i="9"/>
  <c r="AD24" i="9"/>
  <c r="X24" i="9"/>
  <c r="Z24" i="9" s="1"/>
  <c r="V24" i="9"/>
  <c r="W24" i="9" s="1"/>
  <c r="O24" i="9"/>
  <c r="P24" i="9" s="1"/>
  <c r="R24" i="9" s="1"/>
  <c r="M24" i="9"/>
  <c r="N24" i="9" s="1"/>
  <c r="K24" i="9"/>
  <c r="L24" i="9" s="1"/>
  <c r="H24" i="9"/>
  <c r="I24" i="9" s="1"/>
  <c r="AQ23" i="9"/>
  <c r="AR23" i="9" s="1"/>
  <c r="AP23" i="9"/>
  <c r="AO23" i="9"/>
  <c r="AK23" i="9"/>
  <c r="AL23" i="9" s="1"/>
  <c r="AH23" i="9"/>
  <c r="AD23" i="9"/>
  <c r="X23" i="9"/>
  <c r="Z23" i="9" s="1"/>
  <c r="V23" i="9"/>
  <c r="W23" i="9" s="1"/>
  <c r="O23" i="9"/>
  <c r="P23" i="9" s="1"/>
  <c r="R23" i="9" s="1"/>
  <c r="M23" i="9"/>
  <c r="N23" i="9" s="1"/>
  <c r="K23" i="9"/>
  <c r="L23" i="9" s="1"/>
  <c r="H23" i="9"/>
  <c r="I23" i="9" s="1"/>
  <c r="AQ22" i="9"/>
  <c r="AR22" i="9" s="1"/>
  <c r="AP22" i="9"/>
  <c r="AO22" i="9"/>
  <c r="AK22" i="9"/>
  <c r="AL22" i="9" s="1"/>
  <c r="AH22" i="9"/>
  <c r="AD22" i="9"/>
  <c r="X22" i="9"/>
  <c r="Z22" i="9" s="1"/>
  <c r="V22" i="9"/>
  <c r="W22" i="9" s="1"/>
  <c r="O22" i="9"/>
  <c r="P22" i="9" s="1"/>
  <c r="R22" i="9" s="1"/>
  <c r="M22" i="9"/>
  <c r="N22" i="9" s="1"/>
  <c r="K22" i="9"/>
  <c r="L22" i="9" s="1"/>
  <c r="H22" i="9"/>
  <c r="I22" i="9" s="1"/>
  <c r="AQ21" i="9"/>
  <c r="AR21" i="9" s="1"/>
  <c r="AP21" i="9"/>
  <c r="AO21" i="9"/>
  <c r="AK21" i="9"/>
  <c r="AL21" i="9" s="1"/>
  <c r="AH21" i="9"/>
  <c r="AD21" i="9"/>
  <c r="X21" i="9"/>
  <c r="Z21" i="9" s="1"/>
  <c r="V21" i="9"/>
  <c r="W21" i="9" s="1"/>
  <c r="O21" i="9"/>
  <c r="P21" i="9" s="1"/>
  <c r="R21" i="9" s="1"/>
  <c r="M21" i="9"/>
  <c r="N21" i="9" s="1"/>
  <c r="K21" i="9"/>
  <c r="L21" i="9" s="1"/>
  <c r="H21" i="9"/>
  <c r="I21" i="9" s="1"/>
  <c r="AQ20" i="9"/>
  <c r="AR20" i="9" s="1"/>
  <c r="AP20" i="9"/>
  <c r="AO20" i="9"/>
  <c r="AK20" i="9"/>
  <c r="AL20" i="9" s="1"/>
  <c r="AH20" i="9"/>
  <c r="AD20" i="9"/>
  <c r="X20" i="9"/>
  <c r="Z20" i="9" s="1"/>
  <c r="V20" i="9"/>
  <c r="W20" i="9" s="1"/>
  <c r="O20" i="9"/>
  <c r="P20" i="9" s="1"/>
  <c r="R20" i="9" s="1"/>
  <c r="M20" i="9"/>
  <c r="N20" i="9" s="1"/>
  <c r="K20" i="9"/>
  <c r="L20" i="9" s="1"/>
  <c r="H20" i="9"/>
  <c r="I20" i="9" s="1"/>
  <c r="AQ19" i="9"/>
  <c r="AR19" i="9" s="1"/>
  <c r="AP19" i="9"/>
  <c r="AO19" i="9"/>
  <c r="AK19" i="9"/>
  <c r="AL19" i="9" s="1"/>
  <c r="AH19" i="9"/>
  <c r="AD19" i="9"/>
  <c r="X19" i="9"/>
  <c r="Z19" i="9" s="1"/>
  <c r="V19" i="9"/>
  <c r="W19" i="9" s="1"/>
  <c r="O19" i="9"/>
  <c r="P19" i="9" s="1"/>
  <c r="R19" i="9" s="1"/>
  <c r="M19" i="9"/>
  <c r="N19" i="9" s="1"/>
  <c r="K19" i="9"/>
  <c r="L19" i="9" s="1"/>
  <c r="H19" i="9"/>
  <c r="I19" i="9" s="1"/>
  <c r="AQ18" i="9"/>
  <c r="AR18" i="9" s="1"/>
  <c r="AP18" i="9"/>
  <c r="AO18" i="9"/>
  <c r="AK18" i="9"/>
  <c r="AL18" i="9" s="1"/>
  <c r="AH18" i="9"/>
  <c r="AD18" i="9"/>
  <c r="X18" i="9"/>
  <c r="Z18" i="9" s="1"/>
  <c r="V18" i="9"/>
  <c r="W18" i="9" s="1"/>
  <c r="O18" i="9"/>
  <c r="P18" i="9" s="1"/>
  <c r="R18" i="9" s="1"/>
  <c r="M18" i="9"/>
  <c r="N18" i="9" s="1"/>
  <c r="K18" i="9"/>
  <c r="L18" i="9" s="1"/>
  <c r="H18" i="9"/>
  <c r="I18" i="9" s="1"/>
  <c r="AQ17" i="9"/>
  <c r="AR17" i="9" s="1"/>
  <c r="AP17" i="9"/>
  <c r="AO17" i="9"/>
  <c r="AK17" i="9"/>
  <c r="AL17" i="9" s="1"/>
  <c r="AH17" i="9"/>
  <c r="AD17" i="9"/>
  <c r="X17" i="9"/>
  <c r="Z17" i="9" s="1"/>
  <c r="V17" i="9"/>
  <c r="W17" i="9" s="1"/>
  <c r="O17" i="9"/>
  <c r="P17" i="9" s="1"/>
  <c r="R17" i="9" s="1"/>
  <c r="M17" i="9"/>
  <c r="N17" i="9" s="1"/>
  <c r="N116" i="9" s="1"/>
  <c r="Q9" i="9" s="1"/>
  <c r="K17" i="9"/>
  <c r="L17" i="9" s="1"/>
  <c r="H17" i="9"/>
  <c r="I17" i="9" s="1"/>
  <c r="AQ16" i="9"/>
  <c r="AR16" i="9" s="1"/>
  <c r="AP16" i="9"/>
  <c r="AO16" i="9"/>
  <c r="AK16" i="9"/>
  <c r="AL16" i="9" s="1"/>
  <c r="AH16" i="9"/>
  <c r="AD16" i="9"/>
  <c r="X16" i="9"/>
  <c r="Z16" i="9" s="1"/>
  <c r="V16" i="9"/>
  <c r="W16" i="9" s="1"/>
  <c r="O16" i="9"/>
  <c r="P16" i="9" s="1"/>
  <c r="R16" i="9" s="1"/>
  <c r="M16" i="9"/>
  <c r="N16" i="9" s="1"/>
  <c r="K16" i="9"/>
  <c r="L16" i="9" s="1"/>
  <c r="H16" i="9"/>
  <c r="I16" i="9" s="1"/>
  <c r="AQ15" i="9"/>
  <c r="AR15" i="9" s="1"/>
  <c r="AP15" i="9"/>
  <c r="AO15" i="9"/>
  <c r="AK15" i="9"/>
  <c r="AK116" i="9" s="1"/>
  <c r="AH15" i="9"/>
  <c r="AD15" i="9"/>
  <c r="AD116" i="9" s="1"/>
  <c r="X15" i="9"/>
  <c r="Z15" i="9" s="1"/>
  <c r="V15" i="9"/>
  <c r="V116" i="9" s="1"/>
  <c r="Q4" i="9" s="1"/>
  <c r="O15" i="9"/>
  <c r="P15" i="9" s="1"/>
  <c r="R15" i="9" s="1"/>
  <c r="M15" i="9"/>
  <c r="N15" i="9" s="1"/>
  <c r="K15" i="9"/>
  <c r="L15" i="9" s="1"/>
  <c r="L116" i="9" s="1"/>
  <c r="F3" i="9" s="1"/>
  <c r="H15" i="9"/>
  <c r="H116" i="9" s="1"/>
  <c r="AJ8" i="9"/>
  <c r="AE8" i="9"/>
  <c r="AJ7" i="9"/>
  <c r="AE7" i="9"/>
  <c r="AM6" i="9"/>
  <c r="AM8" i="9" s="1"/>
  <c r="AM5" i="9"/>
  <c r="AM7" i="9" s="1"/>
  <c r="AM4" i="9"/>
  <c r="C4" i="9"/>
  <c r="Q3" i="9"/>
  <c r="V2" i="9"/>
  <c r="Q2" i="9"/>
  <c r="AG116" i="10"/>
  <c r="AF116" i="10"/>
  <c r="AE116" i="10"/>
  <c r="X116" i="10"/>
  <c r="AQ115" i="10"/>
  <c r="AR115" i="10" s="1"/>
  <c r="AP115" i="10"/>
  <c r="AO115" i="10"/>
  <c r="AK115" i="10"/>
  <c r="AL115" i="10" s="1"/>
  <c r="AH115" i="10"/>
  <c r="AD115" i="10"/>
  <c r="X115" i="10"/>
  <c r="Z115" i="10" s="1"/>
  <c r="V115" i="10"/>
  <c r="W115" i="10" s="1"/>
  <c r="O115" i="10"/>
  <c r="P115" i="10" s="1"/>
  <c r="R115" i="10" s="1"/>
  <c r="M115" i="10"/>
  <c r="N115" i="10" s="1"/>
  <c r="K115" i="10"/>
  <c r="L115" i="10" s="1"/>
  <c r="H115" i="10"/>
  <c r="I115" i="10" s="1"/>
  <c r="AQ114" i="10"/>
  <c r="AR114" i="10" s="1"/>
  <c r="AP114" i="10"/>
  <c r="AO114" i="10"/>
  <c r="AK114" i="10"/>
  <c r="AL114" i="10" s="1"/>
  <c r="AH114" i="10"/>
  <c r="AD114" i="10"/>
  <c r="X114" i="10"/>
  <c r="Z114" i="10" s="1"/>
  <c r="V114" i="10"/>
  <c r="W114" i="10" s="1"/>
  <c r="O114" i="10"/>
  <c r="P114" i="10" s="1"/>
  <c r="R114" i="10" s="1"/>
  <c r="M114" i="10"/>
  <c r="N114" i="10" s="1"/>
  <c r="K114" i="10"/>
  <c r="L114" i="10" s="1"/>
  <c r="H114" i="10"/>
  <c r="I114" i="10" s="1"/>
  <c r="AQ113" i="10"/>
  <c r="AR113" i="10" s="1"/>
  <c r="AP113" i="10"/>
  <c r="AO113" i="10"/>
  <c r="AK113" i="10"/>
  <c r="AL113" i="10" s="1"/>
  <c r="AH113" i="10"/>
  <c r="AD113" i="10"/>
  <c r="X113" i="10"/>
  <c r="Z113" i="10" s="1"/>
  <c r="V113" i="10"/>
  <c r="W113" i="10" s="1"/>
  <c r="O113" i="10"/>
  <c r="P113" i="10" s="1"/>
  <c r="R113" i="10" s="1"/>
  <c r="M113" i="10"/>
  <c r="N113" i="10" s="1"/>
  <c r="K113" i="10"/>
  <c r="L113" i="10" s="1"/>
  <c r="H113" i="10"/>
  <c r="I113" i="10" s="1"/>
  <c r="AQ112" i="10"/>
  <c r="AR112" i="10" s="1"/>
  <c r="AP112" i="10"/>
  <c r="AO112" i="10"/>
  <c r="AK112" i="10"/>
  <c r="AL112" i="10" s="1"/>
  <c r="AH112" i="10"/>
  <c r="AD112" i="10"/>
  <c r="X112" i="10"/>
  <c r="Z112" i="10" s="1"/>
  <c r="V112" i="10"/>
  <c r="W112" i="10" s="1"/>
  <c r="O112" i="10"/>
  <c r="P112" i="10" s="1"/>
  <c r="R112" i="10" s="1"/>
  <c r="M112" i="10"/>
  <c r="N112" i="10" s="1"/>
  <c r="K112" i="10"/>
  <c r="L112" i="10" s="1"/>
  <c r="H112" i="10"/>
  <c r="I112" i="10" s="1"/>
  <c r="AQ111" i="10"/>
  <c r="AR111" i="10" s="1"/>
  <c r="AP111" i="10"/>
  <c r="AO111" i="10"/>
  <c r="AK111" i="10"/>
  <c r="AL111" i="10" s="1"/>
  <c r="AH111" i="10"/>
  <c r="AD111" i="10"/>
  <c r="X111" i="10"/>
  <c r="Z111" i="10" s="1"/>
  <c r="V111" i="10"/>
  <c r="W111" i="10" s="1"/>
  <c r="O111" i="10"/>
  <c r="P111" i="10" s="1"/>
  <c r="R111" i="10" s="1"/>
  <c r="M111" i="10"/>
  <c r="N111" i="10" s="1"/>
  <c r="K111" i="10"/>
  <c r="L111" i="10" s="1"/>
  <c r="H111" i="10"/>
  <c r="I111" i="10" s="1"/>
  <c r="AQ110" i="10"/>
  <c r="AR110" i="10" s="1"/>
  <c r="AP110" i="10"/>
  <c r="AO110" i="10"/>
  <c r="AK110" i="10"/>
  <c r="AL110" i="10" s="1"/>
  <c r="AH110" i="10"/>
  <c r="AD110" i="10"/>
  <c r="X110" i="10"/>
  <c r="Z110" i="10" s="1"/>
  <c r="V110" i="10"/>
  <c r="W110" i="10" s="1"/>
  <c r="O110" i="10"/>
  <c r="P110" i="10" s="1"/>
  <c r="R110" i="10" s="1"/>
  <c r="M110" i="10"/>
  <c r="N110" i="10" s="1"/>
  <c r="K110" i="10"/>
  <c r="L110" i="10" s="1"/>
  <c r="H110" i="10"/>
  <c r="I110" i="10" s="1"/>
  <c r="AQ109" i="10"/>
  <c r="AR109" i="10" s="1"/>
  <c r="AP109" i="10"/>
  <c r="AO109" i="10"/>
  <c r="AK109" i="10"/>
  <c r="AL109" i="10" s="1"/>
  <c r="AH109" i="10"/>
  <c r="AD109" i="10"/>
  <c r="X109" i="10"/>
  <c r="Z109" i="10" s="1"/>
  <c r="V109" i="10"/>
  <c r="W109" i="10" s="1"/>
  <c r="O109" i="10"/>
  <c r="P109" i="10" s="1"/>
  <c r="R109" i="10" s="1"/>
  <c r="M109" i="10"/>
  <c r="N109" i="10" s="1"/>
  <c r="K109" i="10"/>
  <c r="L109" i="10" s="1"/>
  <c r="H109" i="10"/>
  <c r="I109" i="10" s="1"/>
  <c r="AQ108" i="10"/>
  <c r="AR108" i="10" s="1"/>
  <c r="AP108" i="10"/>
  <c r="AO108" i="10"/>
  <c r="AK108" i="10"/>
  <c r="AL108" i="10" s="1"/>
  <c r="AH108" i="10"/>
  <c r="AD108" i="10"/>
  <c r="X108" i="10"/>
  <c r="Z108" i="10" s="1"/>
  <c r="V108" i="10"/>
  <c r="W108" i="10" s="1"/>
  <c r="O108" i="10"/>
  <c r="P108" i="10" s="1"/>
  <c r="R108" i="10" s="1"/>
  <c r="M108" i="10"/>
  <c r="N108" i="10" s="1"/>
  <c r="K108" i="10"/>
  <c r="L108" i="10" s="1"/>
  <c r="H108" i="10"/>
  <c r="I108" i="10" s="1"/>
  <c r="AQ107" i="10"/>
  <c r="AR107" i="10" s="1"/>
  <c r="AP107" i="10"/>
  <c r="AO107" i="10"/>
  <c r="O107" i="10"/>
  <c r="P107" i="10" s="1"/>
  <c r="R107" i="10" s="1"/>
  <c r="M107" i="10"/>
  <c r="N107" i="10" s="1"/>
  <c r="K107" i="10"/>
  <c r="L107" i="10" s="1"/>
  <c r="H107" i="10"/>
  <c r="I107" i="10" s="1"/>
  <c r="AQ106" i="10"/>
  <c r="AR106" i="10" s="1"/>
  <c r="AP106" i="10"/>
  <c r="AO106" i="10"/>
  <c r="O106" i="10"/>
  <c r="P106" i="10" s="1"/>
  <c r="R106" i="10" s="1"/>
  <c r="M106" i="10"/>
  <c r="N106" i="10" s="1"/>
  <c r="K106" i="10"/>
  <c r="L106" i="10" s="1"/>
  <c r="H106" i="10"/>
  <c r="I106" i="10" s="1"/>
  <c r="AQ105" i="10"/>
  <c r="AR105" i="10" s="1"/>
  <c r="AP105" i="10"/>
  <c r="AO105" i="10"/>
  <c r="O105" i="10"/>
  <c r="P105" i="10" s="1"/>
  <c r="R105" i="10" s="1"/>
  <c r="M105" i="10"/>
  <c r="N105" i="10" s="1"/>
  <c r="K105" i="10"/>
  <c r="L105" i="10" s="1"/>
  <c r="H105" i="10"/>
  <c r="I105" i="10" s="1"/>
  <c r="AQ104" i="10"/>
  <c r="AR104" i="10" s="1"/>
  <c r="AP104" i="10"/>
  <c r="AO104" i="10"/>
  <c r="O104" i="10"/>
  <c r="P104" i="10" s="1"/>
  <c r="R104" i="10" s="1"/>
  <c r="M104" i="10"/>
  <c r="N104" i="10" s="1"/>
  <c r="K104" i="10"/>
  <c r="L104" i="10" s="1"/>
  <c r="H104" i="10"/>
  <c r="I104" i="10" s="1"/>
  <c r="AQ103" i="10"/>
  <c r="AR103" i="10" s="1"/>
  <c r="AP103" i="10"/>
  <c r="AO103" i="10"/>
  <c r="AK103" i="10"/>
  <c r="AL103" i="10" s="1"/>
  <c r="AH103" i="10"/>
  <c r="AD103" i="10"/>
  <c r="X103" i="10"/>
  <c r="Z103" i="10" s="1"/>
  <c r="V103" i="10"/>
  <c r="W103" i="10" s="1"/>
  <c r="O103" i="10"/>
  <c r="P103" i="10" s="1"/>
  <c r="R103" i="10" s="1"/>
  <c r="M103" i="10"/>
  <c r="N103" i="10" s="1"/>
  <c r="K103" i="10"/>
  <c r="L103" i="10" s="1"/>
  <c r="H103" i="10"/>
  <c r="I103" i="10" s="1"/>
  <c r="AQ102" i="10"/>
  <c r="AR102" i="10" s="1"/>
  <c r="AP102" i="10"/>
  <c r="AO102" i="10"/>
  <c r="AK102" i="10"/>
  <c r="AL102" i="10" s="1"/>
  <c r="AH102" i="10"/>
  <c r="AD102" i="10"/>
  <c r="X102" i="10"/>
  <c r="Z102" i="10" s="1"/>
  <c r="V102" i="10"/>
  <c r="W102" i="10" s="1"/>
  <c r="O102" i="10"/>
  <c r="P102" i="10" s="1"/>
  <c r="R102" i="10" s="1"/>
  <c r="M102" i="10"/>
  <c r="N102" i="10" s="1"/>
  <c r="K102" i="10"/>
  <c r="L102" i="10" s="1"/>
  <c r="H102" i="10"/>
  <c r="I102" i="10" s="1"/>
  <c r="AQ101" i="10"/>
  <c r="AR101" i="10" s="1"/>
  <c r="AP101" i="10"/>
  <c r="AO101" i="10"/>
  <c r="AK101" i="10"/>
  <c r="AL101" i="10" s="1"/>
  <c r="AH101" i="10"/>
  <c r="AD101" i="10"/>
  <c r="X101" i="10"/>
  <c r="Z101" i="10" s="1"/>
  <c r="V101" i="10"/>
  <c r="W101" i="10" s="1"/>
  <c r="O101" i="10"/>
  <c r="P101" i="10" s="1"/>
  <c r="R101" i="10" s="1"/>
  <c r="M101" i="10"/>
  <c r="N101" i="10" s="1"/>
  <c r="K101" i="10"/>
  <c r="L101" i="10" s="1"/>
  <c r="H101" i="10"/>
  <c r="I101" i="10" s="1"/>
  <c r="AQ100" i="10"/>
  <c r="AR100" i="10" s="1"/>
  <c r="AP100" i="10"/>
  <c r="AO100" i="10"/>
  <c r="AK100" i="10"/>
  <c r="AL100" i="10" s="1"/>
  <c r="AH100" i="10"/>
  <c r="AD100" i="10"/>
  <c r="X100" i="10"/>
  <c r="Z100" i="10" s="1"/>
  <c r="V100" i="10"/>
  <c r="W100" i="10" s="1"/>
  <c r="O100" i="10"/>
  <c r="P100" i="10" s="1"/>
  <c r="R100" i="10" s="1"/>
  <c r="M100" i="10"/>
  <c r="N100" i="10" s="1"/>
  <c r="K100" i="10"/>
  <c r="L100" i="10" s="1"/>
  <c r="H100" i="10"/>
  <c r="I100" i="10" s="1"/>
  <c r="AQ99" i="10"/>
  <c r="AR99" i="10" s="1"/>
  <c r="AP99" i="10"/>
  <c r="AO99" i="10"/>
  <c r="AK99" i="10"/>
  <c r="AL99" i="10" s="1"/>
  <c r="AH99" i="10"/>
  <c r="AD99" i="10"/>
  <c r="X99" i="10"/>
  <c r="Z99" i="10" s="1"/>
  <c r="V99" i="10"/>
  <c r="W99" i="10" s="1"/>
  <c r="O99" i="10"/>
  <c r="P99" i="10" s="1"/>
  <c r="R99" i="10" s="1"/>
  <c r="M99" i="10"/>
  <c r="N99" i="10" s="1"/>
  <c r="K99" i="10"/>
  <c r="L99" i="10" s="1"/>
  <c r="H99" i="10"/>
  <c r="I99" i="10" s="1"/>
  <c r="AQ98" i="10"/>
  <c r="AR98" i="10" s="1"/>
  <c r="AP98" i="10"/>
  <c r="AO98" i="10"/>
  <c r="AK98" i="10"/>
  <c r="AL98" i="10" s="1"/>
  <c r="AH98" i="10"/>
  <c r="AD98" i="10"/>
  <c r="X98" i="10"/>
  <c r="Z98" i="10" s="1"/>
  <c r="V98" i="10"/>
  <c r="W98" i="10" s="1"/>
  <c r="O98" i="10"/>
  <c r="P98" i="10" s="1"/>
  <c r="R98" i="10" s="1"/>
  <c r="M98" i="10"/>
  <c r="N98" i="10" s="1"/>
  <c r="K98" i="10"/>
  <c r="L98" i="10" s="1"/>
  <c r="H98" i="10"/>
  <c r="I98" i="10" s="1"/>
  <c r="AQ97" i="10"/>
  <c r="AR97" i="10" s="1"/>
  <c r="AP97" i="10"/>
  <c r="AO97" i="10"/>
  <c r="AK97" i="10"/>
  <c r="AL97" i="10" s="1"/>
  <c r="AH97" i="10"/>
  <c r="AD97" i="10"/>
  <c r="X97" i="10"/>
  <c r="Z97" i="10" s="1"/>
  <c r="V97" i="10"/>
  <c r="W97" i="10" s="1"/>
  <c r="O97" i="10"/>
  <c r="P97" i="10" s="1"/>
  <c r="R97" i="10" s="1"/>
  <c r="M97" i="10"/>
  <c r="N97" i="10" s="1"/>
  <c r="K97" i="10"/>
  <c r="L97" i="10" s="1"/>
  <c r="H97" i="10"/>
  <c r="I97" i="10" s="1"/>
  <c r="AQ96" i="10"/>
  <c r="AR96" i="10" s="1"/>
  <c r="AP96" i="10"/>
  <c r="AO96" i="10"/>
  <c r="AK96" i="10"/>
  <c r="AL96" i="10" s="1"/>
  <c r="AH96" i="10"/>
  <c r="AD96" i="10"/>
  <c r="X96" i="10"/>
  <c r="Z96" i="10" s="1"/>
  <c r="V96" i="10"/>
  <c r="W96" i="10" s="1"/>
  <c r="O96" i="10"/>
  <c r="P96" i="10" s="1"/>
  <c r="R96" i="10" s="1"/>
  <c r="M96" i="10"/>
  <c r="N96" i="10" s="1"/>
  <c r="K96" i="10"/>
  <c r="L96" i="10" s="1"/>
  <c r="H96" i="10"/>
  <c r="I96" i="10" s="1"/>
  <c r="AQ95" i="10"/>
  <c r="AR95" i="10" s="1"/>
  <c r="AP95" i="10"/>
  <c r="AO95" i="10"/>
  <c r="AK95" i="10"/>
  <c r="AL95" i="10" s="1"/>
  <c r="AH95" i="10"/>
  <c r="AD95" i="10"/>
  <c r="X95" i="10"/>
  <c r="Z95" i="10" s="1"/>
  <c r="V95" i="10"/>
  <c r="W95" i="10" s="1"/>
  <c r="O95" i="10"/>
  <c r="P95" i="10" s="1"/>
  <c r="R95" i="10" s="1"/>
  <c r="M95" i="10"/>
  <c r="N95" i="10" s="1"/>
  <c r="K95" i="10"/>
  <c r="L95" i="10" s="1"/>
  <c r="H95" i="10"/>
  <c r="I95" i="10" s="1"/>
  <c r="AQ94" i="10"/>
  <c r="AR94" i="10" s="1"/>
  <c r="AP94" i="10"/>
  <c r="AO94" i="10"/>
  <c r="AK94" i="10"/>
  <c r="AL94" i="10" s="1"/>
  <c r="AH94" i="10"/>
  <c r="AD94" i="10"/>
  <c r="X94" i="10"/>
  <c r="Z94" i="10" s="1"/>
  <c r="V94" i="10"/>
  <c r="W94" i="10" s="1"/>
  <c r="O94" i="10"/>
  <c r="P94" i="10" s="1"/>
  <c r="R94" i="10" s="1"/>
  <c r="M94" i="10"/>
  <c r="N94" i="10" s="1"/>
  <c r="K94" i="10"/>
  <c r="L94" i="10" s="1"/>
  <c r="H94" i="10"/>
  <c r="I94" i="10" s="1"/>
  <c r="AQ93" i="10"/>
  <c r="AR93" i="10" s="1"/>
  <c r="AP93" i="10"/>
  <c r="AO93" i="10"/>
  <c r="AK93" i="10"/>
  <c r="AL93" i="10" s="1"/>
  <c r="AH93" i="10"/>
  <c r="AD93" i="10"/>
  <c r="X93" i="10"/>
  <c r="Z93" i="10" s="1"/>
  <c r="V93" i="10"/>
  <c r="O93" i="10"/>
  <c r="M93" i="10"/>
  <c r="N93" i="10" s="1"/>
  <c r="K93" i="10"/>
  <c r="L93" i="10" s="1"/>
  <c r="H93" i="10"/>
  <c r="I93" i="10" s="1"/>
  <c r="AQ92" i="10"/>
  <c r="AR92" i="10" s="1"/>
  <c r="AP92" i="10"/>
  <c r="AO92" i="10"/>
  <c r="AK92" i="10"/>
  <c r="AL92" i="10" s="1"/>
  <c r="AH92" i="10"/>
  <c r="AD92" i="10"/>
  <c r="X92" i="10"/>
  <c r="Z92" i="10" s="1"/>
  <c r="V92" i="10"/>
  <c r="Q92" i="10"/>
  <c r="O92" i="10"/>
  <c r="P92" i="10" s="1"/>
  <c r="R92" i="10" s="1"/>
  <c r="M92" i="10"/>
  <c r="N92" i="10" s="1"/>
  <c r="K92" i="10"/>
  <c r="L92" i="10" s="1"/>
  <c r="H92" i="10"/>
  <c r="I92" i="10" s="1"/>
  <c r="AQ91" i="10"/>
  <c r="AR91" i="10" s="1"/>
  <c r="AP91" i="10"/>
  <c r="AO91" i="10"/>
  <c r="AK91" i="10"/>
  <c r="AL91" i="10" s="1"/>
  <c r="AH91" i="10"/>
  <c r="AD91" i="10"/>
  <c r="X91" i="10"/>
  <c r="Z91" i="10" s="1"/>
  <c r="V91" i="10"/>
  <c r="Q91" i="10"/>
  <c r="O91" i="10"/>
  <c r="P91" i="10" s="1"/>
  <c r="R91" i="10" s="1"/>
  <c r="M91" i="10"/>
  <c r="N91" i="10" s="1"/>
  <c r="K91" i="10"/>
  <c r="L91" i="10" s="1"/>
  <c r="H91" i="10"/>
  <c r="I91" i="10" s="1"/>
  <c r="AQ90" i="10"/>
  <c r="AR90" i="10" s="1"/>
  <c r="AP90" i="10"/>
  <c r="AO90" i="10"/>
  <c r="AK90" i="10"/>
  <c r="AL90" i="10" s="1"/>
  <c r="AH90" i="10"/>
  <c r="AD90" i="10"/>
  <c r="X90" i="10"/>
  <c r="Z90" i="10" s="1"/>
  <c r="V90" i="10"/>
  <c r="Q90" i="10"/>
  <c r="O90" i="10"/>
  <c r="P90" i="10" s="1"/>
  <c r="R90" i="10" s="1"/>
  <c r="M90" i="10"/>
  <c r="N90" i="10" s="1"/>
  <c r="K90" i="10"/>
  <c r="L90" i="10" s="1"/>
  <c r="H90" i="10"/>
  <c r="I90" i="10" s="1"/>
  <c r="AQ89" i="10"/>
  <c r="AR89" i="10" s="1"/>
  <c r="AP89" i="10"/>
  <c r="AO89" i="10"/>
  <c r="AK89" i="10"/>
  <c r="AL89" i="10" s="1"/>
  <c r="AH89" i="10"/>
  <c r="AD89" i="10"/>
  <c r="X89" i="10"/>
  <c r="Z89" i="10" s="1"/>
  <c r="V89" i="10"/>
  <c r="Q89" i="10"/>
  <c r="O89" i="10"/>
  <c r="P89" i="10" s="1"/>
  <c r="R89" i="10" s="1"/>
  <c r="M89" i="10"/>
  <c r="N89" i="10" s="1"/>
  <c r="K89" i="10"/>
  <c r="L89" i="10" s="1"/>
  <c r="H89" i="10"/>
  <c r="I89" i="10" s="1"/>
  <c r="AQ88" i="10"/>
  <c r="AR88" i="10" s="1"/>
  <c r="AP88" i="10"/>
  <c r="AO88" i="10"/>
  <c r="AK88" i="10"/>
  <c r="AL88" i="10" s="1"/>
  <c r="AH88" i="10"/>
  <c r="AD88" i="10"/>
  <c r="X88" i="10"/>
  <c r="Z88" i="10" s="1"/>
  <c r="V88" i="10"/>
  <c r="Q88" i="10"/>
  <c r="O88" i="10"/>
  <c r="P88" i="10" s="1"/>
  <c r="R88" i="10" s="1"/>
  <c r="M88" i="10"/>
  <c r="N88" i="10" s="1"/>
  <c r="K88" i="10"/>
  <c r="L88" i="10" s="1"/>
  <c r="H88" i="10"/>
  <c r="I88" i="10" s="1"/>
  <c r="AQ87" i="10"/>
  <c r="AR87" i="10" s="1"/>
  <c r="AP87" i="10"/>
  <c r="AO87" i="10"/>
  <c r="AK87" i="10"/>
  <c r="AL87" i="10" s="1"/>
  <c r="AH87" i="10"/>
  <c r="AD87" i="10"/>
  <c r="X87" i="10"/>
  <c r="Z87" i="10" s="1"/>
  <c r="V87" i="10"/>
  <c r="Q87" i="10"/>
  <c r="O87" i="10"/>
  <c r="P87" i="10" s="1"/>
  <c r="R87" i="10" s="1"/>
  <c r="M87" i="10"/>
  <c r="N87" i="10" s="1"/>
  <c r="K87" i="10"/>
  <c r="L87" i="10" s="1"/>
  <c r="H87" i="10"/>
  <c r="I87" i="10" s="1"/>
  <c r="AQ86" i="10"/>
  <c r="AR86" i="10" s="1"/>
  <c r="AP86" i="10"/>
  <c r="AO86" i="10"/>
  <c r="AK86" i="10"/>
  <c r="AL86" i="10" s="1"/>
  <c r="AH86" i="10"/>
  <c r="AD86" i="10"/>
  <c r="X86" i="10"/>
  <c r="Z86" i="10" s="1"/>
  <c r="V86" i="10"/>
  <c r="Q86" i="10"/>
  <c r="O86" i="10"/>
  <c r="P86" i="10" s="1"/>
  <c r="R86" i="10" s="1"/>
  <c r="M86" i="10"/>
  <c r="N86" i="10" s="1"/>
  <c r="K86" i="10"/>
  <c r="L86" i="10" s="1"/>
  <c r="H86" i="10"/>
  <c r="I86" i="10" s="1"/>
  <c r="AQ85" i="10"/>
  <c r="AR85" i="10" s="1"/>
  <c r="AP85" i="10"/>
  <c r="AO85" i="10"/>
  <c r="AK85" i="10"/>
  <c r="AL85" i="10" s="1"/>
  <c r="AH85" i="10"/>
  <c r="AD85" i="10"/>
  <c r="X85" i="10"/>
  <c r="Z85" i="10" s="1"/>
  <c r="V85" i="10"/>
  <c r="Q85" i="10"/>
  <c r="O85" i="10"/>
  <c r="P85" i="10" s="1"/>
  <c r="R85" i="10" s="1"/>
  <c r="M85" i="10"/>
  <c r="N85" i="10" s="1"/>
  <c r="K85" i="10"/>
  <c r="L85" i="10" s="1"/>
  <c r="H85" i="10"/>
  <c r="I85" i="10" s="1"/>
  <c r="AQ84" i="10"/>
  <c r="AR84" i="10" s="1"/>
  <c r="AP84" i="10"/>
  <c r="AO84" i="10"/>
  <c r="AK84" i="10"/>
  <c r="AL84" i="10" s="1"/>
  <c r="AH84" i="10"/>
  <c r="AD84" i="10"/>
  <c r="X84" i="10"/>
  <c r="Z84" i="10" s="1"/>
  <c r="V84" i="10"/>
  <c r="Q84" i="10"/>
  <c r="O84" i="10"/>
  <c r="P84" i="10" s="1"/>
  <c r="R84" i="10" s="1"/>
  <c r="M84" i="10"/>
  <c r="N84" i="10" s="1"/>
  <c r="K84" i="10"/>
  <c r="L84" i="10" s="1"/>
  <c r="H84" i="10"/>
  <c r="I84" i="10" s="1"/>
  <c r="AQ83" i="10"/>
  <c r="AR83" i="10" s="1"/>
  <c r="AP83" i="10"/>
  <c r="AO83" i="10"/>
  <c r="AK83" i="10"/>
  <c r="AL83" i="10" s="1"/>
  <c r="AH83" i="10"/>
  <c r="AD83" i="10"/>
  <c r="X83" i="10"/>
  <c r="Z83" i="10" s="1"/>
  <c r="V83" i="10"/>
  <c r="Q83" i="10"/>
  <c r="O83" i="10"/>
  <c r="P83" i="10" s="1"/>
  <c r="R83" i="10" s="1"/>
  <c r="M83" i="10"/>
  <c r="N83" i="10" s="1"/>
  <c r="K83" i="10"/>
  <c r="L83" i="10" s="1"/>
  <c r="H83" i="10"/>
  <c r="I83" i="10" s="1"/>
  <c r="AQ82" i="10"/>
  <c r="AR82" i="10" s="1"/>
  <c r="AP82" i="10"/>
  <c r="AO82" i="10"/>
  <c r="AK82" i="10"/>
  <c r="AL82" i="10" s="1"/>
  <c r="AH82" i="10"/>
  <c r="AD82" i="10"/>
  <c r="X82" i="10"/>
  <c r="Z82" i="10" s="1"/>
  <c r="V82" i="10"/>
  <c r="Q82" i="10"/>
  <c r="O82" i="10"/>
  <c r="P82" i="10" s="1"/>
  <c r="R82" i="10" s="1"/>
  <c r="M82" i="10"/>
  <c r="N82" i="10" s="1"/>
  <c r="K82" i="10"/>
  <c r="L82" i="10" s="1"/>
  <c r="H82" i="10"/>
  <c r="I82" i="10" s="1"/>
  <c r="AQ81" i="10"/>
  <c r="AR81" i="10" s="1"/>
  <c r="AP81" i="10"/>
  <c r="AO81" i="10"/>
  <c r="AK81" i="10"/>
  <c r="AL81" i="10" s="1"/>
  <c r="AH81" i="10"/>
  <c r="AD81" i="10"/>
  <c r="X81" i="10"/>
  <c r="Z81" i="10" s="1"/>
  <c r="V81" i="10"/>
  <c r="Q81" i="10"/>
  <c r="O81" i="10"/>
  <c r="P81" i="10" s="1"/>
  <c r="R81" i="10" s="1"/>
  <c r="M81" i="10"/>
  <c r="N81" i="10" s="1"/>
  <c r="K81" i="10"/>
  <c r="L81" i="10" s="1"/>
  <c r="H81" i="10"/>
  <c r="I81" i="10" s="1"/>
  <c r="AQ80" i="10"/>
  <c r="AR80" i="10" s="1"/>
  <c r="AP80" i="10"/>
  <c r="AO80" i="10"/>
  <c r="AK80" i="10"/>
  <c r="AL80" i="10" s="1"/>
  <c r="AH80" i="10"/>
  <c r="AD80" i="10"/>
  <c r="Z80" i="10"/>
  <c r="AA80" i="10" s="1"/>
  <c r="X80" i="10"/>
  <c r="V80" i="10"/>
  <c r="W80" i="10" s="1"/>
  <c r="O80" i="10"/>
  <c r="P80" i="10" s="1"/>
  <c r="R80" i="10" s="1"/>
  <c r="M80" i="10"/>
  <c r="N80" i="10" s="1"/>
  <c r="K80" i="10"/>
  <c r="L80" i="10" s="1"/>
  <c r="H80" i="10"/>
  <c r="I80" i="10" s="1"/>
  <c r="AQ79" i="10"/>
  <c r="AR79" i="10" s="1"/>
  <c r="AP79" i="10"/>
  <c r="AO79" i="10"/>
  <c r="AK79" i="10"/>
  <c r="AL79" i="10" s="1"/>
  <c r="AH79" i="10"/>
  <c r="AD79" i="10"/>
  <c r="Z79" i="10"/>
  <c r="AA79" i="10" s="1"/>
  <c r="X79" i="10"/>
  <c r="V79" i="10"/>
  <c r="W79" i="10" s="1"/>
  <c r="O79" i="10"/>
  <c r="P79" i="10" s="1"/>
  <c r="R79" i="10" s="1"/>
  <c r="M79" i="10"/>
  <c r="N79" i="10" s="1"/>
  <c r="K79" i="10"/>
  <c r="L79" i="10" s="1"/>
  <c r="H79" i="10"/>
  <c r="I79" i="10" s="1"/>
  <c r="AQ78" i="10"/>
  <c r="AR78" i="10" s="1"/>
  <c r="AP78" i="10"/>
  <c r="AO78" i="10"/>
  <c r="AK78" i="10"/>
  <c r="AL78" i="10" s="1"/>
  <c r="AH78" i="10"/>
  <c r="AD78" i="10"/>
  <c r="Z78" i="10"/>
  <c r="AA78" i="10" s="1"/>
  <c r="X78" i="10"/>
  <c r="V78" i="10"/>
  <c r="W78" i="10" s="1"/>
  <c r="O78" i="10"/>
  <c r="P78" i="10" s="1"/>
  <c r="R78" i="10" s="1"/>
  <c r="M78" i="10"/>
  <c r="N78" i="10" s="1"/>
  <c r="K78" i="10"/>
  <c r="L78" i="10" s="1"/>
  <c r="H78" i="10"/>
  <c r="I78" i="10" s="1"/>
  <c r="AQ77" i="10"/>
  <c r="AR77" i="10" s="1"/>
  <c r="AP77" i="10"/>
  <c r="AO77" i="10"/>
  <c r="AK77" i="10"/>
  <c r="AL77" i="10" s="1"/>
  <c r="AH77" i="10"/>
  <c r="AD77" i="10"/>
  <c r="Z77" i="10"/>
  <c r="AA77" i="10" s="1"/>
  <c r="X77" i="10"/>
  <c r="V77" i="10"/>
  <c r="W77" i="10" s="1"/>
  <c r="O77" i="10"/>
  <c r="P77" i="10" s="1"/>
  <c r="R77" i="10" s="1"/>
  <c r="M77" i="10"/>
  <c r="N77" i="10" s="1"/>
  <c r="K77" i="10"/>
  <c r="L77" i="10" s="1"/>
  <c r="H77" i="10"/>
  <c r="I77" i="10" s="1"/>
  <c r="AQ76" i="10"/>
  <c r="AR76" i="10" s="1"/>
  <c r="AP76" i="10"/>
  <c r="AO76" i="10"/>
  <c r="AK76" i="10"/>
  <c r="AL76" i="10" s="1"/>
  <c r="AH76" i="10"/>
  <c r="AD76" i="10"/>
  <c r="Z76" i="10"/>
  <c r="AA76" i="10" s="1"/>
  <c r="X76" i="10"/>
  <c r="V76" i="10"/>
  <c r="W76" i="10" s="1"/>
  <c r="O76" i="10"/>
  <c r="P76" i="10" s="1"/>
  <c r="R76" i="10" s="1"/>
  <c r="M76" i="10"/>
  <c r="N76" i="10" s="1"/>
  <c r="K76" i="10"/>
  <c r="L76" i="10" s="1"/>
  <c r="H76" i="10"/>
  <c r="I76" i="10" s="1"/>
  <c r="AQ75" i="10"/>
  <c r="AR75" i="10" s="1"/>
  <c r="AP75" i="10"/>
  <c r="AO75" i="10"/>
  <c r="AK75" i="10"/>
  <c r="AL75" i="10" s="1"/>
  <c r="AH75" i="10"/>
  <c r="AD75" i="10"/>
  <c r="Z75" i="10"/>
  <c r="AA75" i="10" s="1"/>
  <c r="X75" i="10"/>
  <c r="V75" i="10"/>
  <c r="W75" i="10" s="1"/>
  <c r="O75" i="10"/>
  <c r="P75" i="10" s="1"/>
  <c r="R75" i="10" s="1"/>
  <c r="M75" i="10"/>
  <c r="N75" i="10" s="1"/>
  <c r="K75" i="10"/>
  <c r="L75" i="10" s="1"/>
  <c r="H75" i="10"/>
  <c r="I75" i="10" s="1"/>
  <c r="AQ74" i="10"/>
  <c r="AR74" i="10" s="1"/>
  <c r="AP74" i="10"/>
  <c r="AO74" i="10"/>
  <c r="AK74" i="10"/>
  <c r="AL74" i="10" s="1"/>
  <c r="AH74" i="10"/>
  <c r="AD74" i="10"/>
  <c r="Z74" i="10"/>
  <c r="AA74" i="10" s="1"/>
  <c r="X74" i="10"/>
  <c r="V74" i="10"/>
  <c r="W74" i="10" s="1"/>
  <c r="O74" i="10"/>
  <c r="P74" i="10" s="1"/>
  <c r="R74" i="10" s="1"/>
  <c r="M74" i="10"/>
  <c r="N74" i="10" s="1"/>
  <c r="K74" i="10"/>
  <c r="L74" i="10" s="1"/>
  <c r="H74" i="10"/>
  <c r="I74" i="10" s="1"/>
  <c r="AQ73" i="10"/>
  <c r="AR73" i="10" s="1"/>
  <c r="AP73" i="10"/>
  <c r="AO73" i="10"/>
  <c r="AK73" i="10"/>
  <c r="AL73" i="10" s="1"/>
  <c r="AH73" i="10"/>
  <c r="AD73" i="10"/>
  <c r="Z73" i="10"/>
  <c r="AA73" i="10" s="1"/>
  <c r="X73" i="10"/>
  <c r="V73" i="10"/>
  <c r="W73" i="10" s="1"/>
  <c r="O73" i="10"/>
  <c r="P73" i="10" s="1"/>
  <c r="R73" i="10" s="1"/>
  <c r="M73" i="10"/>
  <c r="N73" i="10" s="1"/>
  <c r="K73" i="10"/>
  <c r="L73" i="10" s="1"/>
  <c r="H73" i="10"/>
  <c r="I73" i="10" s="1"/>
  <c r="AQ72" i="10"/>
  <c r="AR72" i="10" s="1"/>
  <c r="AP72" i="10"/>
  <c r="AO72" i="10"/>
  <c r="AK72" i="10"/>
  <c r="AL72" i="10" s="1"/>
  <c r="AH72" i="10"/>
  <c r="AD72" i="10"/>
  <c r="Z72" i="10"/>
  <c r="AA72" i="10" s="1"/>
  <c r="X72" i="10"/>
  <c r="V72" i="10"/>
  <c r="W72" i="10" s="1"/>
  <c r="O72" i="10"/>
  <c r="P72" i="10" s="1"/>
  <c r="R72" i="10" s="1"/>
  <c r="M72" i="10"/>
  <c r="N72" i="10" s="1"/>
  <c r="K72" i="10"/>
  <c r="L72" i="10" s="1"/>
  <c r="H72" i="10"/>
  <c r="I72" i="10" s="1"/>
  <c r="AQ71" i="10"/>
  <c r="AR71" i="10" s="1"/>
  <c r="AP71" i="10"/>
  <c r="AO71" i="10"/>
  <c r="AK71" i="10"/>
  <c r="AL71" i="10" s="1"/>
  <c r="AH71" i="10"/>
  <c r="AD71" i="10"/>
  <c r="Z71" i="10"/>
  <c r="AA71" i="10" s="1"/>
  <c r="X71" i="10"/>
  <c r="V71" i="10"/>
  <c r="W71" i="10" s="1"/>
  <c r="O71" i="10"/>
  <c r="P71" i="10" s="1"/>
  <c r="R71" i="10" s="1"/>
  <c r="M71" i="10"/>
  <c r="N71" i="10" s="1"/>
  <c r="K71" i="10"/>
  <c r="L71" i="10" s="1"/>
  <c r="H71" i="10"/>
  <c r="I71" i="10" s="1"/>
  <c r="AQ70" i="10"/>
  <c r="AR70" i="10" s="1"/>
  <c r="AP70" i="10"/>
  <c r="AO70" i="10"/>
  <c r="AK70" i="10"/>
  <c r="AL70" i="10" s="1"/>
  <c r="AH70" i="10"/>
  <c r="AD70" i="10"/>
  <c r="Z70" i="10"/>
  <c r="AA70" i="10" s="1"/>
  <c r="X70" i="10"/>
  <c r="V70" i="10"/>
  <c r="W70" i="10" s="1"/>
  <c r="O70" i="10"/>
  <c r="P70" i="10" s="1"/>
  <c r="R70" i="10" s="1"/>
  <c r="M70" i="10"/>
  <c r="N70" i="10" s="1"/>
  <c r="K70" i="10"/>
  <c r="L70" i="10" s="1"/>
  <c r="H70" i="10"/>
  <c r="I70" i="10" s="1"/>
  <c r="AQ69" i="10"/>
  <c r="AR69" i="10" s="1"/>
  <c r="AP69" i="10"/>
  <c r="AO69" i="10"/>
  <c r="AK69" i="10"/>
  <c r="AL69" i="10" s="1"/>
  <c r="AH69" i="10"/>
  <c r="AD69" i="10"/>
  <c r="Z69" i="10"/>
  <c r="AA69" i="10" s="1"/>
  <c r="X69" i="10"/>
  <c r="V69" i="10"/>
  <c r="W69" i="10" s="1"/>
  <c r="O69" i="10"/>
  <c r="P69" i="10" s="1"/>
  <c r="R69" i="10" s="1"/>
  <c r="M69" i="10"/>
  <c r="N69" i="10" s="1"/>
  <c r="K69" i="10"/>
  <c r="L69" i="10" s="1"/>
  <c r="H69" i="10"/>
  <c r="I69" i="10" s="1"/>
  <c r="AQ68" i="10"/>
  <c r="AR68" i="10" s="1"/>
  <c r="AP68" i="10"/>
  <c r="AO68" i="10"/>
  <c r="AK68" i="10"/>
  <c r="AL68" i="10" s="1"/>
  <c r="AH68" i="10"/>
  <c r="AD68" i="10"/>
  <c r="Z68" i="10"/>
  <c r="AA68" i="10" s="1"/>
  <c r="X68" i="10"/>
  <c r="V68" i="10"/>
  <c r="W68" i="10" s="1"/>
  <c r="O68" i="10"/>
  <c r="P68" i="10" s="1"/>
  <c r="R68" i="10" s="1"/>
  <c r="M68" i="10"/>
  <c r="N68" i="10" s="1"/>
  <c r="K68" i="10"/>
  <c r="L68" i="10" s="1"/>
  <c r="H68" i="10"/>
  <c r="I68" i="10" s="1"/>
  <c r="AQ67" i="10"/>
  <c r="AR67" i="10" s="1"/>
  <c r="AP67" i="10"/>
  <c r="AO67" i="10"/>
  <c r="AK67" i="10"/>
  <c r="AL67" i="10" s="1"/>
  <c r="AH67" i="10"/>
  <c r="AD67" i="10"/>
  <c r="Z67" i="10"/>
  <c r="X67" i="10"/>
  <c r="V67" i="10"/>
  <c r="O67" i="10"/>
  <c r="P67" i="10" s="1"/>
  <c r="R67" i="10" s="1"/>
  <c r="M67" i="10"/>
  <c r="N67" i="10" s="1"/>
  <c r="K67" i="10"/>
  <c r="L67" i="10" s="1"/>
  <c r="H67" i="10"/>
  <c r="I67" i="10" s="1"/>
  <c r="AQ66" i="10"/>
  <c r="AR66" i="10" s="1"/>
  <c r="AP66" i="10"/>
  <c r="AO66" i="10"/>
  <c r="AK66" i="10"/>
  <c r="AL66" i="10" s="1"/>
  <c r="AH66" i="10"/>
  <c r="AD66" i="10"/>
  <c r="Z66" i="10"/>
  <c r="X66" i="10"/>
  <c r="V66" i="10"/>
  <c r="O66" i="10"/>
  <c r="P66" i="10" s="1"/>
  <c r="R66" i="10" s="1"/>
  <c r="M66" i="10"/>
  <c r="N66" i="10" s="1"/>
  <c r="K66" i="10"/>
  <c r="L66" i="10" s="1"/>
  <c r="H66" i="10"/>
  <c r="I66" i="10" s="1"/>
  <c r="AQ65" i="10"/>
  <c r="AR65" i="10" s="1"/>
  <c r="AP65" i="10"/>
  <c r="AO65" i="10"/>
  <c r="AK65" i="10"/>
  <c r="AL65" i="10" s="1"/>
  <c r="AH65" i="10"/>
  <c r="AD65" i="10"/>
  <c r="Z65" i="10"/>
  <c r="AA65" i="10" s="1"/>
  <c r="X65" i="10"/>
  <c r="V65" i="10"/>
  <c r="W65" i="10" s="1"/>
  <c r="O65" i="10"/>
  <c r="P65" i="10" s="1"/>
  <c r="R65" i="10" s="1"/>
  <c r="M65" i="10"/>
  <c r="N65" i="10" s="1"/>
  <c r="K65" i="10"/>
  <c r="L65" i="10" s="1"/>
  <c r="H65" i="10"/>
  <c r="I65" i="10" s="1"/>
  <c r="AQ64" i="10"/>
  <c r="AR64" i="10" s="1"/>
  <c r="AP64" i="10"/>
  <c r="AO64" i="10"/>
  <c r="AK64" i="10"/>
  <c r="AL64" i="10" s="1"/>
  <c r="AH64" i="10"/>
  <c r="AD64" i="10"/>
  <c r="Z64" i="10"/>
  <c r="AA64" i="10" s="1"/>
  <c r="X64" i="10"/>
  <c r="V64" i="10"/>
  <c r="W64" i="10" s="1"/>
  <c r="O64" i="10"/>
  <c r="P64" i="10" s="1"/>
  <c r="R64" i="10" s="1"/>
  <c r="M64" i="10"/>
  <c r="N64" i="10" s="1"/>
  <c r="K64" i="10"/>
  <c r="L64" i="10" s="1"/>
  <c r="H64" i="10"/>
  <c r="I64" i="10" s="1"/>
  <c r="AQ63" i="10"/>
  <c r="AR63" i="10" s="1"/>
  <c r="AP63" i="10"/>
  <c r="AO63" i="10"/>
  <c r="AK63" i="10"/>
  <c r="AL63" i="10" s="1"/>
  <c r="AH63" i="10"/>
  <c r="AD63" i="10"/>
  <c r="Z63" i="10"/>
  <c r="AA63" i="10" s="1"/>
  <c r="X63" i="10"/>
  <c r="V63" i="10"/>
  <c r="W63" i="10" s="1"/>
  <c r="O63" i="10"/>
  <c r="P63" i="10" s="1"/>
  <c r="R63" i="10" s="1"/>
  <c r="M63" i="10"/>
  <c r="N63" i="10" s="1"/>
  <c r="K63" i="10"/>
  <c r="L63" i="10" s="1"/>
  <c r="H63" i="10"/>
  <c r="I63" i="10" s="1"/>
  <c r="AQ62" i="10"/>
  <c r="AR62" i="10" s="1"/>
  <c r="AP62" i="10"/>
  <c r="AO62" i="10"/>
  <c r="AK62" i="10"/>
  <c r="AL62" i="10" s="1"/>
  <c r="AH62" i="10"/>
  <c r="AD62" i="10"/>
  <c r="Z62" i="10"/>
  <c r="AA62" i="10" s="1"/>
  <c r="X62" i="10"/>
  <c r="V62" i="10"/>
  <c r="W62" i="10" s="1"/>
  <c r="O62" i="10"/>
  <c r="P62" i="10" s="1"/>
  <c r="R62" i="10" s="1"/>
  <c r="M62" i="10"/>
  <c r="N62" i="10" s="1"/>
  <c r="K62" i="10"/>
  <c r="L62" i="10" s="1"/>
  <c r="H62" i="10"/>
  <c r="I62" i="10" s="1"/>
  <c r="AQ61" i="10"/>
  <c r="AR61" i="10" s="1"/>
  <c r="AP61" i="10"/>
  <c r="AO61" i="10"/>
  <c r="AK61" i="10"/>
  <c r="AL61" i="10" s="1"/>
  <c r="AH61" i="10"/>
  <c r="AD61" i="10"/>
  <c r="Z61" i="10"/>
  <c r="AA61" i="10" s="1"/>
  <c r="X61" i="10"/>
  <c r="V61" i="10"/>
  <c r="W61" i="10" s="1"/>
  <c r="O61" i="10"/>
  <c r="P61" i="10" s="1"/>
  <c r="R61" i="10" s="1"/>
  <c r="M61" i="10"/>
  <c r="N61" i="10" s="1"/>
  <c r="K61" i="10"/>
  <c r="L61" i="10" s="1"/>
  <c r="H61" i="10"/>
  <c r="I61" i="10" s="1"/>
  <c r="AQ60" i="10"/>
  <c r="AR60" i="10" s="1"/>
  <c r="AP60" i="10"/>
  <c r="AO60" i="10"/>
  <c r="AK60" i="10"/>
  <c r="AL60" i="10" s="1"/>
  <c r="AH60" i="10"/>
  <c r="AD60" i="10"/>
  <c r="Z60" i="10"/>
  <c r="AA60" i="10" s="1"/>
  <c r="X60" i="10"/>
  <c r="V60" i="10"/>
  <c r="W60" i="10" s="1"/>
  <c r="O60" i="10"/>
  <c r="P60" i="10" s="1"/>
  <c r="R60" i="10" s="1"/>
  <c r="M60" i="10"/>
  <c r="N60" i="10" s="1"/>
  <c r="K60" i="10"/>
  <c r="L60" i="10" s="1"/>
  <c r="H60" i="10"/>
  <c r="I60" i="10" s="1"/>
  <c r="AQ59" i="10"/>
  <c r="AR59" i="10" s="1"/>
  <c r="AP59" i="10"/>
  <c r="AO59" i="10"/>
  <c r="AK59" i="10"/>
  <c r="AL59" i="10" s="1"/>
  <c r="AH59" i="10"/>
  <c r="AD59" i="10"/>
  <c r="Z59" i="10"/>
  <c r="AA59" i="10" s="1"/>
  <c r="X59" i="10"/>
  <c r="V59" i="10"/>
  <c r="W59" i="10" s="1"/>
  <c r="O59" i="10"/>
  <c r="P59" i="10" s="1"/>
  <c r="R59" i="10" s="1"/>
  <c r="M59" i="10"/>
  <c r="N59" i="10" s="1"/>
  <c r="K59" i="10"/>
  <c r="L59" i="10" s="1"/>
  <c r="H59" i="10"/>
  <c r="I59" i="10" s="1"/>
  <c r="AQ58" i="10"/>
  <c r="AR58" i="10" s="1"/>
  <c r="AP58" i="10"/>
  <c r="AO58" i="10"/>
  <c r="AK58" i="10"/>
  <c r="AL58" i="10" s="1"/>
  <c r="AH58" i="10"/>
  <c r="AD58" i="10"/>
  <c r="Z58" i="10"/>
  <c r="AA58" i="10" s="1"/>
  <c r="X58" i="10"/>
  <c r="V58" i="10"/>
  <c r="W58" i="10" s="1"/>
  <c r="O58" i="10"/>
  <c r="P58" i="10" s="1"/>
  <c r="R58" i="10" s="1"/>
  <c r="M58" i="10"/>
  <c r="N58" i="10" s="1"/>
  <c r="K58" i="10"/>
  <c r="L58" i="10" s="1"/>
  <c r="H58" i="10"/>
  <c r="I58" i="10" s="1"/>
  <c r="AQ57" i="10"/>
  <c r="AR57" i="10" s="1"/>
  <c r="AP57" i="10"/>
  <c r="AO57" i="10"/>
  <c r="AK57" i="10"/>
  <c r="AL57" i="10" s="1"/>
  <c r="AH57" i="10"/>
  <c r="AD57" i="10"/>
  <c r="Z57" i="10"/>
  <c r="AA57" i="10" s="1"/>
  <c r="X57" i="10"/>
  <c r="V57" i="10"/>
  <c r="W57" i="10" s="1"/>
  <c r="O57" i="10"/>
  <c r="P57" i="10" s="1"/>
  <c r="R57" i="10" s="1"/>
  <c r="M57" i="10"/>
  <c r="N57" i="10" s="1"/>
  <c r="K57" i="10"/>
  <c r="L57" i="10" s="1"/>
  <c r="H57" i="10"/>
  <c r="I57" i="10" s="1"/>
  <c r="AQ56" i="10"/>
  <c r="AR56" i="10" s="1"/>
  <c r="AP56" i="10"/>
  <c r="AO56" i="10"/>
  <c r="AK56" i="10"/>
  <c r="AL56" i="10" s="1"/>
  <c r="AH56" i="10"/>
  <c r="AD56" i="10"/>
  <c r="Z56" i="10"/>
  <c r="AA56" i="10" s="1"/>
  <c r="X56" i="10"/>
  <c r="V56" i="10"/>
  <c r="W56" i="10" s="1"/>
  <c r="O56" i="10"/>
  <c r="P56" i="10" s="1"/>
  <c r="R56" i="10" s="1"/>
  <c r="M56" i="10"/>
  <c r="N56" i="10" s="1"/>
  <c r="K56" i="10"/>
  <c r="L56" i="10" s="1"/>
  <c r="H56" i="10"/>
  <c r="I56" i="10" s="1"/>
  <c r="AQ55" i="10"/>
  <c r="AR55" i="10" s="1"/>
  <c r="AP55" i="10"/>
  <c r="AO55" i="10"/>
  <c r="AK55" i="10"/>
  <c r="AL55" i="10" s="1"/>
  <c r="AH55" i="10"/>
  <c r="AD55" i="10"/>
  <c r="Z55" i="10"/>
  <c r="AA55" i="10" s="1"/>
  <c r="X55" i="10"/>
  <c r="V55" i="10"/>
  <c r="W55" i="10" s="1"/>
  <c r="O55" i="10"/>
  <c r="P55" i="10" s="1"/>
  <c r="R55" i="10" s="1"/>
  <c r="M55" i="10"/>
  <c r="N55" i="10" s="1"/>
  <c r="K55" i="10"/>
  <c r="L55" i="10" s="1"/>
  <c r="H55" i="10"/>
  <c r="I55" i="10" s="1"/>
  <c r="AQ54" i="10"/>
  <c r="AR54" i="10" s="1"/>
  <c r="AP54" i="10"/>
  <c r="AO54" i="10"/>
  <c r="AK54" i="10"/>
  <c r="AL54" i="10" s="1"/>
  <c r="AH54" i="10"/>
  <c r="AD54" i="10"/>
  <c r="Z54" i="10"/>
  <c r="AA54" i="10" s="1"/>
  <c r="X54" i="10"/>
  <c r="V54" i="10"/>
  <c r="W54" i="10" s="1"/>
  <c r="O54" i="10"/>
  <c r="P54" i="10" s="1"/>
  <c r="R54" i="10" s="1"/>
  <c r="M54" i="10"/>
  <c r="N54" i="10" s="1"/>
  <c r="K54" i="10"/>
  <c r="L54" i="10" s="1"/>
  <c r="H54" i="10"/>
  <c r="I54" i="10" s="1"/>
  <c r="AQ53" i="10"/>
  <c r="AR53" i="10" s="1"/>
  <c r="AP53" i="10"/>
  <c r="AO53" i="10"/>
  <c r="AK53" i="10"/>
  <c r="AL53" i="10" s="1"/>
  <c r="AH53" i="10"/>
  <c r="AD53" i="10"/>
  <c r="Z53" i="10"/>
  <c r="AA53" i="10" s="1"/>
  <c r="X53" i="10"/>
  <c r="V53" i="10"/>
  <c r="W53" i="10" s="1"/>
  <c r="O53" i="10"/>
  <c r="P53" i="10" s="1"/>
  <c r="R53" i="10" s="1"/>
  <c r="M53" i="10"/>
  <c r="N53" i="10" s="1"/>
  <c r="K53" i="10"/>
  <c r="L53" i="10" s="1"/>
  <c r="H53" i="10"/>
  <c r="I53" i="10" s="1"/>
  <c r="AQ52" i="10"/>
  <c r="AR52" i="10" s="1"/>
  <c r="AP52" i="10"/>
  <c r="AO52" i="10"/>
  <c r="AK52" i="10"/>
  <c r="AL52" i="10" s="1"/>
  <c r="AH52" i="10"/>
  <c r="AD52" i="10"/>
  <c r="Z52" i="10"/>
  <c r="AA52" i="10" s="1"/>
  <c r="X52" i="10"/>
  <c r="V52" i="10"/>
  <c r="W52" i="10" s="1"/>
  <c r="O52" i="10"/>
  <c r="P52" i="10" s="1"/>
  <c r="R52" i="10" s="1"/>
  <c r="M52" i="10"/>
  <c r="N52" i="10" s="1"/>
  <c r="K52" i="10"/>
  <c r="L52" i="10" s="1"/>
  <c r="H52" i="10"/>
  <c r="I52" i="10" s="1"/>
  <c r="AQ51" i="10"/>
  <c r="AR51" i="10" s="1"/>
  <c r="AP51" i="10"/>
  <c r="AO51" i="10"/>
  <c r="AK51" i="10"/>
  <c r="AL51" i="10" s="1"/>
  <c r="AH51" i="10"/>
  <c r="AD51" i="10"/>
  <c r="Z51" i="10"/>
  <c r="AA51" i="10" s="1"/>
  <c r="X51" i="10"/>
  <c r="V51" i="10"/>
  <c r="W51" i="10" s="1"/>
  <c r="O51" i="10"/>
  <c r="P51" i="10" s="1"/>
  <c r="R51" i="10" s="1"/>
  <c r="M51" i="10"/>
  <c r="N51" i="10" s="1"/>
  <c r="K51" i="10"/>
  <c r="L51" i="10" s="1"/>
  <c r="H51" i="10"/>
  <c r="I51" i="10" s="1"/>
  <c r="AQ50" i="10"/>
  <c r="AR50" i="10" s="1"/>
  <c r="AP50" i="10"/>
  <c r="AO50" i="10"/>
  <c r="AK50" i="10"/>
  <c r="AL50" i="10" s="1"/>
  <c r="AH50" i="10"/>
  <c r="AD50" i="10"/>
  <c r="Z50" i="10"/>
  <c r="AA50" i="10" s="1"/>
  <c r="X50" i="10"/>
  <c r="V50" i="10"/>
  <c r="W50" i="10" s="1"/>
  <c r="O50" i="10"/>
  <c r="P50" i="10" s="1"/>
  <c r="R50" i="10" s="1"/>
  <c r="M50" i="10"/>
  <c r="N50" i="10" s="1"/>
  <c r="K50" i="10"/>
  <c r="L50" i="10" s="1"/>
  <c r="H50" i="10"/>
  <c r="I50" i="10" s="1"/>
  <c r="AQ49" i="10"/>
  <c r="AR49" i="10" s="1"/>
  <c r="AP49" i="10"/>
  <c r="AO49" i="10"/>
  <c r="AK49" i="10"/>
  <c r="AL49" i="10" s="1"/>
  <c r="AH49" i="10"/>
  <c r="AD49" i="10"/>
  <c r="Z49" i="10"/>
  <c r="AA49" i="10" s="1"/>
  <c r="X49" i="10"/>
  <c r="V49" i="10"/>
  <c r="W49" i="10" s="1"/>
  <c r="O49" i="10"/>
  <c r="P49" i="10" s="1"/>
  <c r="R49" i="10" s="1"/>
  <c r="M49" i="10"/>
  <c r="N49" i="10" s="1"/>
  <c r="K49" i="10"/>
  <c r="L49" i="10" s="1"/>
  <c r="H49" i="10"/>
  <c r="I49" i="10" s="1"/>
  <c r="AQ48" i="10"/>
  <c r="AR48" i="10" s="1"/>
  <c r="AP48" i="10"/>
  <c r="AO48" i="10"/>
  <c r="AK48" i="10"/>
  <c r="AL48" i="10" s="1"/>
  <c r="AH48" i="10"/>
  <c r="AD48" i="10"/>
  <c r="Z48" i="10"/>
  <c r="AA48" i="10" s="1"/>
  <c r="X48" i="10"/>
  <c r="V48" i="10"/>
  <c r="W48" i="10" s="1"/>
  <c r="O48" i="10"/>
  <c r="P48" i="10" s="1"/>
  <c r="R48" i="10" s="1"/>
  <c r="M48" i="10"/>
  <c r="N48" i="10" s="1"/>
  <c r="K48" i="10"/>
  <c r="L48" i="10" s="1"/>
  <c r="H48" i="10"/>
  <c r="I48" i="10" s="1"/>
  <c r="AQ47" i="10"/>
  <c r="AR47" i="10" s="1"/>
  <c r="AP47" i="10"/>
  <c r="AO47" i="10"/>
  <c r="AK47" i="10"/>
  <c r="AL47" i="10" s="1"/>
  <c r="AH47" i="10"/>
  <c r="AD47" i="10"/>
  <c r="Z47" i="10"/>
  <c r="AA47" i="10" s="1"/>
  <c r="X47" i="10"/>
  <c r="V47" i="10"/>
  <c r="W47" i="10" s="1"/>
  <c r="O47" i="10"/>
  <c r="P47" i="10" s="1"/>
  <c r="R47" i="10" s="1"/>
  <c r="M47" i="10"/>
  <c r="N47" i="10" s="1"/>
  <c r="K47" i="10"/>
  <c r="L47" i="10" s="1"/>
  <c r="H47" i="10"/>
  <c r="I47" i="10" s="1"/>
  <c r="AQ46" i="10"/>
  <c r="AR46" i="10" s="1"/>
  <c r="AP46" i="10"/>
  <c r="AO46" i="10"/>
  <c r="AK46" i="10"/>
  <c r="AL46" i="10" s="1"/>
  <c r="AH46" i="10"/>
  <c r="AD46" i="10"/>
  <c r="Z46" i="10"/>
  <c r="AA46" i="10" s="1"/>
  <c r="X46" i="10"/>
  <c r="V46" i="10"/>
  <c r="W46" i="10" s="1"/>
  <c r="O46" i="10"/>
  <c r="P46" i="10" s="1"/>
  <c r="R46" i="10" s="1"/>
  <c r="M46" i="10"/>
  <c r="N46" i="10" s="1"/>
  <c r="K46" i="10"/>
  <c r="L46" i="10" s="1"/>
  <c r="H46" i="10"/>
  <c r="I46" i="10" s="1"/>
  <c r="AQ45" i="10"/>
  <c r="AR45" i="10" s="1"/>
  <c r="AP45" i="10"/>
  <c r="AO45" i="10"/>
  <c r="AK45" i="10"/>
  <c r="AL45" i="10" s="1"/>
  <c r="AH45" i="10"/>
  <c r="AD45" i="10"/>
  <c r="Z45" i="10"/>
  <c r="AA45" i="10" s="1"/>
  <c r="X45" i="10"/>
  <c r="V45" i="10"/>
  <c r="W45" i="10" s="1"/>
  <c r="O45" i="10"/>
  <c r="P45" i="10" s="1"/>
  <c r="R45" i="10" s="1"/>
  <c r="M45" i="10"/>
  <c r="N45" i="10" s="1"/>
  <c r="K45" i="10"/>
  <c r="L45" i="10" s="1"/>
  <c r="H45" i="10"/>
  <c r="I45" i="10" s="1"/>
  <c r="AQ44" i="10"/>
  <c r="AR44" i="10" s="1"/>
  <c r="AP44" i="10"/>
  <c r="AO44" i="10"/>
  <c r="AK44" i="10"/>
  <c r="AL44" i="10" s="1"/>
  <c r="AH44" i="10"/>
  <c r="AD44" i="10"/>
  <c r="Z44" i="10"/>
  <c r="AA44" i="10" s="1"/>
  <c r="X44" i="10"/>
  <c r="V44" i="10"/>
  <c r="W44" i="10" s="1"/>
  <c r="O44" i="10"/>
  <c r="P44" i="10" s="1"/>
  <c r="R44" i="10" s="1"/>
  <c r="M44" i="10"/>
  <c r="N44" i="10" s="1"/>
  <c r="K44" i="10"/>
  <c r="L44" i="10" s="1"/>
  <c r="H44" i="10"/>
  <c r="I44" i="10" s="1"/>
  <c r="AQ43" i="10"/>
  <c r="AR43" i="10" s="1"/>
  <c r="AP43" i="10"/>
  <c r="AO43" i="10"/>
  <c r="AK43" i="10"/>
  <c r="AL43" i="10" s="1"/>
  <c r="AH43" i="10"/>
  <c r="AD43" i="10"/>
  <c r="Z43" i="10"/>
  <c r="AA43" i="10" s="1"/>
  <c r="X43" i="10"/>
  <c r="V43" i="10"/>
  <c r="W43" i="10" s="1"/>
  <c r="O43" i="10"/>
  <c r="P43" i="10" s="1"/>
  <c r="R43" i="10" s="1"/>
  <c r="M43" i="10"/>
  <c r="N43" i="10" s="1"/>
  <c r="K43" i="10"/>
  <c r="L43" i="10" s="1"/>
  <c r="H43" i="10"/>
  <c r="I43" i="10" s="1"/>
  <c r="AQ42" i="10"/>
  <c r="AR42" i="10" s="1"/>
  <c r="AP42" i="10"/>
  <c r="AO42" i="10"/>
  <c r="AK42" i="10"/>
  <c r="AL42" i="10" s="1"/>
  <c r="AH42" i="10"/>
  <c r="AD42" i="10"/>
  <c r="Z42" i="10"/>
  <c r="AA42" i="10" s="1"/>
  <c r="X42" i="10"/>
  <c r="V42" i="10"/>
  <c r="W42" i="10" s="1"/>
  <c r="O42" i="10"/>
  <c r="P42" i="10" s="1"/>
  <c r="R42" i="10" s="1"/>
  <c r="M42" i="10"/>
  <c r="N42" i="10" s="1"/>
  <c r="K42" i="10"/>
  <c r="L42" i="10" s="1"/>
  <c r="H42" i="10"/>
  <c r="I42" i="10" s="1"/>
  <c r="AQ41" i="10"/>
  <c r="AR41" i="10" s="1"/>
  <c r="AP41" i="10"/>
  <c r="AO41" i="10"/>
  <c r="AK41" i="10"/>
  <c r="AL41" i="10" s="1"/>
  <c r="AH41" i="10"/>
  <c r="AD41" i="10"/>
  <c r="Z41" i="10"/>
  <c r="AA41" i="10" s="1"/>
  <c r="X41" i="10"/>
  <c r="V41" i="10"/>
  <c r="W41" i="10" s="1"/>
  <c r="O41" i="10"/>
  <c r="P41" i="10" s="1"/>
  <c r="R41" i="10" s="1"/>
  <c r="M41" i="10"/>
  <c r="N41" i="10" s="1"/>
  <c r="K41" i="10"/>
  <c r="L41" i="10" s="1"/>
  <c r="H41" i="10"/>
  <c r="I41" i="10" s="1"/>
  <c r="AQ40" i="10"/>
  <c r="AR40" i="10" s="1"/>
  <c r="AP40" i="10"/>
  <c r="AO40" i="10"/>
  <c r="AK40" i="10"/>
  <c r="AL40" i="10" s="1"/>
  <c r="AH40" i="10"/>
  <c r="AD40" i="10"/>
  <c r="Z40" i="10"/>
  <c r="AA40" i="10" s="1"/>
  <c r="X40" i="10"/>
  <c r="V40" i="10"/>
  <c r="W40" i="10" s="1"/>
  <c r="O40" i="10"/>
  <c r="P40" i="10" s="1"/>
  <c r="R40" i="10" s="1"/>
  <c r="M40" i="10"/>
  <c r="N40" i="10" s="1"/>
  <c r="K40" i="10"/>
  <c r="L40" i="10" s="1"/>
  <c r="H40" i="10"/>
  <c r="I40" i="10" s="1"/>
  <c r="AQ39" i="10"/>
  <c r="AR39" i="10" s="1"/>
  <c r="AP39" i="10"/>
  <c r="AO39" i="10"/>
  <c r="AK39" i="10"/>
  <c r="AL39" i="10" s="1"/>
  <c r="AH39" i="10"/>
  <c r="AD39" i="10"/>
  <c r="Z39" i="10"/>
  <c r="AA39" i="10" s="1"/>
  <c r="X39" i="10"/>
  <c r="V39" i="10"/>
  <c r="W39" i="10" s="1"/>
  <c r="O39" i="10"/>
  <c r="P39" i="10" s="1"/>
  <c r="R39" i="10" s="1"/>
  <c r="M39" i="10"/>
  <c r="N39" i="10" s="1"/>
  <c r="K39" i="10"/>
  <c r="L39" i="10" s="1"/>
  <c r="H39" i="10"/>
  <c r="I39" i="10" s="1"/>
  <c r="AQ38" i="10"/>
  <c r="AR38" i="10" s="1"/>
  <c r="AP38" i="10"/>
  <c r="AO38" i="10"/>
  <c r="AK38" i="10"/>
  <c r="AL38" i="10" s="1"/>
  <c r="AH38" i="10"/>
  <c r="AD38" i="10"/>
  <c r="Z38" i="10"/>
  <c r="AA38" i="10" s="1"/>
  <c r="X38" i="10"/>
  <c r="V38" i="10"/>
  <c r="W38" i="10" s="1"/>
  <c r="O38" i="10"/>
  <c r="P38" i="10" s="1"/>
  <c r="R38" i="10" s="1"/>
  <c r="M38" i="10"/>
  <c r="N38" i="10" s="1"/>
  <c r="K38" i="10"/>
  <c r="L38" i="10" s="1"/>
  <c r="H38" i="10"/>
  <c r="I38" i="10" s="1"/>
  <c r="AQ37" i="10"/>
  <c r="AR37" i="10" s="1"/>
  <c r="AP37" i="10"/>
  <c r="AO37" i="10"/>
  <c r="AK37" i="10"/>
  <c r="AL37" i="10" s="1"/>
  <c r="AH37" i="10"/>
  <c r="AD37" i="10"/>
  <c r="Z37" i="10"/>
  <c r="AA37" i="10" s="1"/>
  <c r="X37" i="10"/>
  <c r="V37" i="10"/>
  <c r="W37" i="10" s="1"/>
  <c r="O37" i="10"/>
  <c r="P37" i="10" s="1"/>
  <c r="R37" i="10" s="1"/>
  <c r="M37" i="10"/>
  <c r="N37" i="10" s="1"/>
  <c r="K37" i="10"/>
  <c r="L37" i="10" s="1"/>
  <c r="H37" i="10"/>
  <c r="I37" i="10" s="1"/>
  <c r="AQ36" i="10"/>
  <c r="AR36" i="10" s="1"/>
  <c r="AP36" i="10"/>
  <c r="AO36" i="10"/>
  <c r="AK36" i="10"/>
  <c r="AL36" i="10" s="1"/>
  <c r="AH36" i="10"/>
  <c r="AD36" i="10"/>
  <c r="Z36" i="10"/>
  <c r="AA36" i="10" s="1"/>
  <c r="X36" i="10"/>
  <c r="V36" i="10"/>
  <c r="W36" i="10" s="1"/>
  <c r="O36" i="10"/>
  <c r="P36" i="10" s="1"/>
  <c r="R36" i="10" s="1"/>
  <c r="M36" i="10"/>
  <c r="N36" i="10" s="1"/>
  <c r="K36" i="10"/>
  <c r="L36" i="10" s="1"/>
  <c r="H36" i="10"/>
  <c r="I36" i="10" s="1"/>
  <c r="AQ35" i="10"/>
  <c r="AR35" i="10" s="1"/>
  <c r="AP35" i="10"/>
  <c r="AO35" i="10"/>
  <c r="AK35" i="10"/>
  <c r="AL35" i="10" s="1"/>
  <c r="AH35" i="10"/>
  <c r="AD35" i="10"/>
  <c r="Z35" i="10"/>
  <c r="AA35" i="10" s="1"/>
  <c r="X35" i="10"/>
  <c r="V35" i="10"/>
  <c r="W35" i="10" s="1"/>
  <c r="O35" i="10"/>
  <c r="P35" i="10" s="1"/>
  <c r="R35" i="10" s="1"/>
  <c r="M35" i="10"/>
  <c r="N35" i="10" s="1"/>
  <c r="K35" i="10"/>
  <c r="L35" i="10" s="1"/>
  <c r="H35" i="10"/>
  <c r="I35" i="10" s="1"/>
  <c r="AQ34" i="10"/>
  <c r="AR34" i="10" s="1"/>
  <c r="AP34" i="10"/>
  <c r="AO34" i="10"/>
  <c r="AK34" i="10"/>
  <c r="AL34" i="10" s="1"/>
  <c r="AH34" i="10"/>
  <c r="AD34" i="10"/>
  <c r="Z34" i="10"/>
  <c r="AA34" i="10" s="1"/>
  <c r="X34" i="10"/>
  <c r="V34" i="10"/>
  <c r="W34" i="10" s="1"/>
  <c r="O34" i="10"/>
  <c r="P34" i="10" s="1"/>
  <c r="R34" i="10" s="1"/>
  <c r="M34" i="10"/>
  <c r="N34" i="10" s="1"/>
  <c r="K34" i="10"/>
  <c r="L34" i="10" s="1"/>
  <c r="H34" i="10"/>
  <c r="I34" i="10" s="1"/>
  <c r="AQ33" i="10"/>
  <c r="AR33" i="10" s="1"/>
  <c r="AP33" i="10"/>
  <c r="AO33" i="10"/>
  <c r="AK33" i="10"/>
  <c r="AL33" i="10" s="1"/>
  <c r="AH33" i="10"/>
  <c r="AD33" i="10"/>
  <c r="Z33" i="10"/>
  <c r="AA33" i="10" s="1"/>
  <c r="X33" i="10"/>
  <c r="V33" i="10"/>
  <c r="W33" i="10" s="1"/>
  <c r="O33" i="10"/>
  <c r="P33" i="10" s="1"/>
  <c r="R33" i="10" s="1"/>
  <c r="M33" i="10"/>
  <c r="N33" i="10" s="1"/>
  <c r="K33" i="10"/>
  <c r="L33" i="10" s="1"/>
  <c r="H33" i="10"/>
  <c r="I33" i="10" s="1"/>
  <c r="AQ32" i="10"/>
  <c r="AR32" i="10" s="1"/>
  <c r="AP32" i="10"/>
  <c r="AO32" i="10"/>
  <c r="AK32" i="10"/>
  <c r="AL32" i="10" s="1"/>
  <c r="AH32" i="10"/>
  <c r="AD32" i="10"/>
  <c r="Z32" i="10"/>
  <c r="AA32" i="10" s="1"/>
  <c r="X32" i="10"/>
  <c r="V32" i="10"/>
  <c r="W32" i="10" s="1"/>
  <c r="O32" i="10"/>
  <c r="P32" i="10" s="1"/>
  <c r="R32" i="10" s="1"/>
  <c r="M32" i="10"/>
  <c r="N32" i="10" s="1"/>
  <c r="K32" i="10"/>
  <c r="L32" i="10" s="1"/>
  <c r="H32" i="10"/>
  <c r="I32" i="10" s="1"/>
  <c r="AQ31" i="10"/>
  <c r="AR31" i="10" s="1"/>
  <c r="AP31" i="10"/>
  <c r="AO31" i="10"/>
  <c r="AK31" i="10"/>
  <c r="AL31" i="10" s="1"/>
  <c r="AH31" i="10"/>
  <c r="AD31" i="10"/>
  <c r="Z31" i="10"/>
  <c r="AA31" i="10" s="1"/>
  <c r="X31" i="10"/>
  <c r="V31" i="10"/>
  <c r="W31" i="10" s="1"/>
  <c r="O31" i="10"/>
  <c r="P31" i="10" s="1"/>
  <c r="R31" i="10" s="1"/>
  <c r="M31" i="10"/>
  <c r="N31" i="10" s="1"/>
  <c r="K31" i="10"/>
  <c r="L31" i="10" s="1"/>
  <c r="H31" i="10"/>
  <c r="I31" i="10" s="1"/>
  <c r="AQ30" i="10"/>
  <c r="AR30" i="10" s="1"/>
  <c r="AP30" i="10"/>
  <c r="AO30" i="10"/>
  <c r="AK30" i="10"/>
  <c r="AL30" i="10" s="1"/>
  <c r="AH30" i="10"/>
  <c r="AD30" i="10"/>
  <c r="Z30" i="10"/>
  <c r="AA30" i="10" s="1"/>
  <c r="X30" i="10"/>
  <c r="V30" i="10"/>
  <c r="W30" i="10" s="1"/>
  <c r="O30" i="10"/>
  <c r="P30" i="10" s="1"/>
  <c r="R30" i="10" s="1"/>
  <c r="M30" i="10"/>
  <c r="N30" i="10" s="1"/>
  <c r="K30" i="10"/>
  <c r="L30" i="10" s="1"/>
  <c r="H30" i="10"/>
  <c r="I30" i="10" s="1"/>
  <c r="AQ29" i="10"/>
  <c r="AR29" i="10" s="1"/>
  <c r="AP29" i="10"/>
  <c r="AO29" i="10"/>
  <c r="AK29" i="10"/>
  <c r="AL29" i="10" s="1"/>
  <c r="AH29" i="10"/>
  <c r="AD29" i="10"/>
  <c r="Z29" i="10"/>
  <c r="AA29" i="10" s="1"/>
  <c r="X29" i="10"/>
  <c r="V29" i="10"/>
  <c r="W29" i="10" s="1"/>
  <c r="O29" i="10"/>
  <c r="P29" i="10" s="1"/>
  <c r="R29" i="10" s="1"/>
  <c r="M29" i="10"/>
  <c r="N29" i="10" s="1"/>
  <c r="K29" i="10"/>
  <c r="L29" i="10" s="1"/>
  <c r="H29" i="10"/>
  <c r="I29" i="10" s="1"/>
  <c r="AQ28" i="10"/>
  <c r="AR28" i="10" s="1"/>
  <c r="AP28" i="10"/>
  <c r="AO28" i="10"/>
  <c r="AK28" i="10"/>
  <c r="AL28" i="10" s="1"/>
  <c r="AH28" i="10"/>
  <c r="AD28" i="10"/>
  <c r="Z28" i="10"/>
  <c r="AA28" i="10" s="1"/>
  <c r="X28" i="10"/>
  <c r="V28" i="10"/>
  <c r="W28" i="10" s="1"/>
  <c r="O28" i="10"/>
  <c r="P28" i="10" s="1"/>
  <c r="R28" i="10" s="1"/>
  <c r="M28" i="10"/>
  <c r="N28" i="10" s="1"/>
  <c r="K28" i="10"/>
  <c r="L28" i="10" s="1"/>
  <c r="H28" i="10"/>
  <c r="I28" i="10" s="1"/>
  <c r="AQ27" i="10"/>
  <c r="AR27" i="10" s="1"/>
  <c r="AP27" i="10"/>
  <c r="AO27" i="10"/>
  <c r="AK27" i="10"/>
  <c r="AL27" i="10" s="1"/>
  <c r="AH27" i="10"/>
  <c r="AD27" i="10"/>
  <c r="Z27" i="10"/>
  <c r="AA27" i="10" s="1"/>
  <c r="X27" i="10"/>
  <c r="V27" i="10"/>
  <c r="W27" i="10" s="1"/>
  <c r="O27" i="10"/>
  <c r="P27" i="10" s="1"/>
  <c r="R27" i="10" s="1"/>
  <c r="M27" i="10"/>
  <c r="N27" i="10" s="1"/>
  <c r="K27" i="10"/>
  <c r="L27" i="10" s="1"/>
  <c r="H27" i="10"/>
  <c r="I27" i="10" s="1"/>
  <c r="AQ26" i="10"/>
  <c r="AR26" i="10" s="1"/>
  <c r="AP26" i="10"/>
  <c r="AO26" i="10"/>
  <c r="AK26" i="10"/>
  <c r="AL26" i="10" s="1"/>
  <c r="AH26" i="10"/>
  <c r="AD26" i="10"/>
  <c r="Z26" i="10"/>
  <c r="AA26" i="10" s="1"/>
  <c r="X26" i="10"/>
  <c r="V26" i="10"/>
  <c r="W26" i="10" s="1"/>
  <c r="O26" i="10"/>
  <c r="P26" i="10" s="1"/>
  <c r="R26" i="10" s="1"/>
  <c r="M26" i="10"/>
  <c r="N26" i="10" s="1"/>
  <c r="K26" i="10"/>
  <c r="L26" i="10" s="1"/>
  <c r="H26" i="10"/>
  <c r="I26" i="10" s="1"/>
  <c r="AQ25" i="10"/>
  <c r="AR25" i="10" s="1"/>
  <c r="AP25" i="10"/>
  <c r="AO25" i="10"/>
  <c r="AK25" i="10"/>
  <c r="AL25" i="10" s="1"/>
  <c r="AH25" i="10"/>
  <c r="AD25" i="10"/>
  <c r="Z25" i="10"/>
  <c r="AA25" i="10" s="1"/>
  <c r="X25" i="10"/>
  <c r="V25" i="10"/>
  <c r="W25" i="10" s="1"/>
  <c r="O25" i="10"/>
  <c r="P25" i="10" s="1"/>
  <c r="R25" i="10" s="1"/>
  <c r="M25" i="10"/>
  <c r="N25" i="10" s="1"/>
  <c r="K25" i="10"/>
  <c r="L25" i="10" s="1"/>
  <c r="H25" i="10"/>
  <c r="I25" i="10" s="1"/>
  <c r="AQ24" i="10"/>
  <c r="AR24" i="10" s="1"/>
  <c r="AP24" i="10"/>
  <c r="AO24" i="10"/>
  <c r="AK24" i="10"/>
  <c r="AL24" i="10" s="1"/>
  <c r="AH24" i="10"/>
  <c r="AD24" i="10"/>
  <c r="Z24" i="10"/>
  <c r="AA24" i="10" s="1"/>
  <c r="X24" i="10"/>
  <c r="V24" i="10"/>
  <c r="W24" i="10" s="1"/>
  <c r="O24" i="10"/>
  <c r="P24" i="10" s="1"/>
  <c r="R24" i="10" s="1"/>
  <c r="M24" i="10"/>
  <c r="N24" i="10" s="1"/>
  <c r="K24" i="10"/>
  <c r="L24" i="10" s="1"/>
  <c r="H24" i="10"/>
  <c r="I24" i="10" s="1"/>
  <c r="AQ23" i="10"/>
  <c r="AR23" i="10" s="1"/>
  <c r="AP23" i="10"/>
  <c r="AO23" i="10"/>
  <c r="AK23" i="10"/>
  <c r="AL23" i="10" s="1"/>
  <c r="AH23" i="10"/>
  <c r="AD23" i="10"/>
  <c r="Z23" i="10"/>
  <c r="AA23" i="10" s="1"/>
  <c r="X23" i="10"/>
  <c r="V23" i="10"/>
  <c r="W23" i="10" s="1"/>
  <c r="O23" i="10"/>
  <c r="P23" i="10" s="1"/>
  <c r="R23" i="10" s="1"/>
  <c r="M23" i="10"/>
  <c r="N23" i="10" s="1"/>
  <c r="K23" i="10"/>
  <c r="L23" i="10" s="1"/>
  <c r="H23" i="10"/>
  <c r="I23" i="10" s="1"/>
  <c r="AQ22" i="10"/>
  <c r="AR22" i="10" s="1"/>
  <c r="AP22" i="10"/>
  <c r="AO22" i="10"/>
  <c r="AK22" i="10"/>
  <c r="AL22" i="10" s="1"/>
  <c r="AH22" i="10"/>
  <c r="AD22" i="10"/>
  <c r="Z22" i="10"/>
  <c r="AA22" i="10" s="1"/>
  <c r="X22" i="10"/>
  <c r="V22" i="10"/>
  <c r="W22" i="10" s="1"/>
  <c r="O22" i="10"/>
  <c r="P22" i="10" s="1"/>
  <c r="R22" i="10" s="1"/>
  <c r="M22" i="10"/>
  <c r="N22" i="10" s="1"/>
  <c r="K22" i="10"/>
  <c r="L22" i="10" s="1"/>
  <c r="H22" i="10"/>
  <c r="I22" i="10" s="1"/>
  <c r="AQ21" i="10"/>
  <c r="AR21" i="10" s="1"/>
  <c r="AP21" i="10"/>
  <c r="AO21" i="10"/>
  <c r="AK21" i="10"/>
  <c r="AL21" i="10" s="1"/>
  <c r="AH21" i="10"/>
  <c r="AD21" i="10"/>
  <c r="Z21" i="10"/>
  <c r="AA21" i="10" s="1"/>
  <c r="X21" i="10"/>
  <c r="V21" i="10"/>
  <c r="W21" i="10" s="1"/>
  <c r="O21" i="10"/>
  <c r="P21" i="10" s="1"/>
  <c r="R21" i="10" s="1"/>
  <c r="M21" i="10"/>
  <c r="N21" i="10" s="1"/>
  <c r="K21" i="10"/>
  <c r="L21" i="10" s="1"/>
  <c r="H21" i="10"/>
  <c r="I21" i="10" s="1"/>
  <c r="AQ20" i="10"/>
  <c r="AR20" i="10" s="1"/>
  <c r="AP20" i="10"/>
  <c r="AO20" i="10"/>
  <c r="AK20" i="10"/>
  <c r="AL20" i="10" s="1"/>
  <c r="AH20" i="10"/>
  <c r="AD20" i="10"/>
  <c r="Z20" i="10"/>
  <c r="AA20" i="10" s="1"/>
  <c r="X20" i="10"/>
  <c r="V20" i="10"/>
  <c r="W20" i="10" s="1"/>
  <c r="O20" i="10"/>
  <c r="P20" i="10" s="1"/>
  <c r="R20" i="10" s="1"/>
  <c r="M20" i="10"/>
  <c r="N20" i="10" s="1"/>
  <c r="K20" i="10"/>
  <c r="L20" i="10" s="1"/>
  <c r="H20" i="10"/>
  <c r="I20" i="10" s="1"/>
  <c r="AQ19" i="10"/>
  <c r="AR19" i="10" s="1"/>
  <c r="AP19" i="10"/>
  <c r="AO19" i="10"/>
  <c r="AK19" i="10"/>
  <c r="AL19" i="10" s="1"/>
  <c r="AH19" i="10"/>
  <c r="AD19" i="10"/>
  <c r="Z19" i="10"/>
  <c r="AA19" i="10" s="1"/>
  <c r="X19" i="10"/>
  <c r="V19" i="10"/>
  <c r="W19" i="10" s="1"/>
  <c r="O19" i="10"/>
  <c r="P19" i="10" s="1"/>
  <c r="R19" i="10" s="1"/>
  <c r="M19" i="10"/>
  <c r="N19" i="10" s="1"/>
  <c r="K19" i="10"/>
  <c r="L19" i="10" s="1"/>
  <c r="H19" i="10"/>
  <c r="I19" i="10" s="1"/>
  <c r="AQ18" i="10"/>
  <c r="AR18" i="10" s="1"/>
  <c r="AP18" i="10"/>
  <c r="AO18" i="10"/>
  <c r="AK18" i="10"/>
  <c r="AL18" i="10" s="1"/>
  <c r="AH18" i="10"/>
  <c r="AD18" i="10"/>
  <c r="Z18" i="10"/>
  <c r="AA18" i="10" s="1"/>
  <c r="X18" i="10"/>
  <c r="V18" i="10"/>
  <c r="W18" i="10" s="1"/>
  <c r="O18" i="10"/>
  <c r="P18" i="10" s="1"/>
  <c r="R18" i="10" s="1"/>
  <c r="M18" i="10"/>
  <c r="N18" i="10" s="1"/>
  <c r="K18" i="10"/>
  <c r="L18" i="10" s="1"/>
  <c r="H18" i="10"/>
  <c r="I18" i="10" s="1"/>
  <c r="AQ17" i="10"/>
  <c r="AR17" i="10" s="1"/>
  <c r="AP17" i="10"/>
  <c r="AO17" i="10"/>
  <c r="AK17" i="10"/>
  <c r="AL17" i="10" s="1"/>
  <c r="AH17" i="10"/>
  <c r="AD17" i="10"/>
  <c r="Z17" i="10"/>
  <c r="AA17" i="10" s="1"/>
  <c r="X17" i="10"/>
  <c r="V17" i="10"/>
  <c r="W17" i="10" s="1"/>
  <c r="O17" i="10"/>
  <c r="P17" i="10" s="1"/>
  <c r="R17" i="10" s="1"/>
  <c r="M17" i="10"/>
  <c r="N17" i="10" s="1"/>
  <c r="N116" i="10" s="1"/>
  <c r="Q9" i="10" s="1"/>
  <c r="K17" i="10"/>
  <c r="L17" i="10" s="1"/>
  <c r="H17" i="10"/>
  <c r="I17" i="10" s="1"/>
  <c r="AQ16" i="10"/>
  <c r="AR16" i="10" s="1"/>
  <c r="AP16" i="10"/>
  <c r="AO16" i="10"/>
  <c r="AK16" i="10"/>
  <c r="AL16" i="10" s="1"/>
  <c r="AH16" i="10"/>
  <c r="AD16" i="10"/>
  <c r="Z16" i="10"/>
  <c r="AA16" i="10" s="1"/>
  <c r="X16" i="10"/>
  <c r="V16" i="10"/>
  <c r="W16" i="10" s="1"/>
  <c r="O16" i="10"/>
  <c r="P16" i="10" s="1"/>
  <c r="R16" i="10" s="1"/>
  <c r="M16" i="10"/>
  <c r="N16" i="10" s="1"/>
  <c r="K16" i="10"/>
  <c r="L16" i="10" s="1"/>
  <c r="H16" i="10"/>
  <c r="I16" i="10" s="1"/>
  <c r="AQ15" i="10"/>
  <c r="AR15" i="10" s="1"/>
  <c r="AP15" i="10"/>
  <c r="AO15" i="10"/>
  <c r="AK15" i="10"/>
  <c r="AH15" i="10"/>
  <c r="AD15" i="10"/>
  <c r="AD116" i="10" s="1"/>
  <c r="Z15" i="10"/>
  <c r="X15" i="10"/>
  <c r="V15" i="10"/>
  <c r="O15" i="10"/>
  <c r="P15" i="10" s="1"/>
  <c r="R15" i="10" s="1"/>
  <c r="M15" i="10"/>
  <c r="N15" i="10" s="1"/>
  <c r="K15" i="10"/>
  <c r="H15" i="10"/>
  <c r="AJ8" i="10"/>
  <c r="AE8" i="10"/>
  <c r="AJ7" i="10"/>
  <c r="AE7" i="10"/>
  <c r="AM6" i="10"/>
  <c r="AM8" i="10" s="1"/>
  <c r="AM5" i="10"/>
  <c r="AM7" i="10" s="1"/>
  <c r="AM4" i="10"/>
  <c r="C4" i="10"/>
  <c r="Q3" i="10"/>
  <c r="V2" i="10"/>
  <c r="Q2" i="10"/>
  <c r="AG116" i="11"/>
  <c r="AF116" i="11"/>
  <c r="AE116" i="11"/>
  <c r="X116" i="11"/>
  <c r="AQ115" i="11"/>
  <c r="AR115" i="11" s="1"/>
  <c r="AP115" i="11"/>
  <c r="AO115" i="11"/>
  <c r="AK115" i="11"/>
  <c r="AL115" i="11" s="1"/>
  <c r="AH115" i="11"/>
  <c r="AD115" i="11"/>
  <c r="X115" i="11"/>
  <c r="Z115" i="11" s="1"/>
  <c r="V115" i="11"/>
  <c r="Q115" i="11"/>
  <c r="O115" i="11"/>
  <c r="P115" i="11" s="1"/>
  <c r="R115" i="11" s="1"/>
  <c r="M115" i="11"/>
  <c r="N115" i="11" s="1"/>
  <c r="K115" i="11"/>
  <c r="L115" i="11" s="1"/>
  <c r="H115" i="11"/>
  <c r="I115" i="11" s="1"/>
  <c r="AQ114" i="11"/>
  <c r="AR114" i="11" s="1"/>
  <c r="AP114" i="11"/>
  <c r="AO114" i="11"/>
  <c r="AK114" i="11"/>
  <c r="AL114" i="11" s="1"/>
  <c r="AH114" i="11"/>
  <c r="AD114" i="11"/>
  <c r="X114" i="11"/>
  <c r="Z114" i="11" s="1"/>
  <c r="V114" i="11"/>
  <c r="Q114" i="11"/>
  <c r="O114" i="11"/>
  <c r="P114" i="11" s="1"/>
  <c r="R114" i="11" s="1"/>
  <c r="M114" i="11"/>
  <c r="N114" i="11" s="1"/>
  <c r="K114" i="11"/>
  <c r="L114" i="11" s="1"/>
  <c r="H114" i="11"/>
  <c r="I114" i="11" s="1"/>
  <c r="AQ113" i="11"/>
  <c r="AR113" i="11" s="1"/>
  <c r="AP113" i="11"/>
  <c r="AO113" i="11"/>
  <c r="AK113" i="11"/>
  <c r="AL113" i="11" s="1"/>
  <c r="AH113" i="11"/>
  <c r="AD113" i="11"/>
  <c r="X113" i="11"/>
  <c r="Z113" i="11" s="1"/>
  <c r="V113" i="11"/>
  <c r="Q113" i="11"/>
  <c r="O113" i="11"/>
  <c r="P113" i="11" s="1"/>
  <c r="R113" i="11" s="1"/>
  <c r="M113" i="11"/>
  <c r="N113" i="11" s="1"/>
  <c r="K113" i="11"/>
  <c r="L113" i="11" s="1"/>
  <c r="H113" i="11"/>
  <c r="I113" i="11" s="1"/>
  <c r="AQ112" i="11"/>
  <c r="AR112" i="11" s="1"/>
  <c r="AP112" i="11"/>
  <c r="AO112" i="11"/>
  <c r="AK112" i="11"/>
  <c r="AL112" i="11" s="1"/>
  <c r="AH112" i="11"/>
  <c r="AD112" i="11"/>
  <c r="X112" i="11"/>
  <c r="Z112" i="11" s="1"/>
  <c r="V112" i="11"/>
  <c r="Q112" i="11"/>
  <c r="O112" i="11"/>
  <c r="P112" i="11" s="1"/>
  <c r="R112" i="11" s="1"/>
  <c r="M112" i="11"/>
  <c r="N112" i="11" s="1"/>
  <c r="K112" i="11"/>
  <c r="L112" i="11" s="1"/>
  <c r="H112" i="11"/>
  <c r="I112" i="11" s="1"/>
  <c r="AQ111" i="11"/>
  <c r="AR111" i="11" s="1"/>
  <c r="AP111" i="11"/>
  <c r="AO111" i="11"/>
  <c r="AK111" i="11"/>
  <c r="AL111" i="11" s="1"/>
  <c r="AH111" i="11"/>
  <c r="AD111" i="11"/>
  <c r="X111" i="11"/>
  <c r="Z111" i="11" s="1"/>
  <c r="V111" i="11"/>
  <c r="Q111" i="11"/>
  <c r="O111" i="11"/>
  <c r="P111" i="11" s="1"/>
  <c r="R111" i="11" s="1"/>
  <c r="M111" i="11"/>
  <c r="N111" i="11" s="1"/>
  <c r="K111" i="11"/>
  <c r="L111" i="11" s="1"/>
  <c r="H111" i="11"/>
  <c r="I111" i="11" s="1"/>
  <c r="AQ110" i="11"/>
  <c r="AR110" i="11" s="1"/>
  <c r="AP110" i="11"/>
  <c r="AO110" i="11"/>
  <c r="AK110" i="11"/>
  <c r="AL110" i="11" s="1"/>
  <c r="AH110" i="11"/>
  <c r="AD110" i="11"/>
  <c r="X110" i="11"/>
  <c r="Z110" i="11" s="1"/>
  <c r="V110" i="11"/>
  <c r="Q110" i="11"/>
  <c r="O110" i="11"/>
  <c r="P110" i="11" s="1"/>
  <c r="R110" i="11" s="1"/>
  <c r="M110" i="11"/>
  <c r="N110" i="11" s="1"/>
  <c r="K110" i="11"/>
  <c r="L110" i="11" s="1"/>
  <c r="H110" i="11"/>
  <c r="I110" i="11" s="1"/>
  <c r="AQ109" i="11"/>
  <c r="AR109" i="11" s="1"/>
  <c r="AP109" i="11"/>
  <c r="AO109" i="11"/>
  <c r="AK109" i="11"/>
  <c r="AL109" i="11" s="1"/>
  <c r="AH109" i="11"/>
  <c r="AD109" i="11"/>
  <c r="X109" i="11"/>
  <c r="Z109" i="11" s="1"/>
  <c r="V109" i="11"/>
  <c r="Q109" i="11"/>
  <c r="O109" i="11"/>
  <c r="P109" i="11" s="1"/>
  <c r="R109" i="11" s="1"/>
  <c r="M109" i="11"/>
  <c r="N109" i="11" s="1"/>
  <c r="K109" i="11"/>
  <c r="L109" i="11" s="1"/>
  <c r="H109" i="11"/>
  <c r="I109" i="11" s="1"/>
  <c r="AQ108" i="11"/>
  <c r="AR108" i="11" s="1"/>
  <c r="AP108" i="11"/>
  <c r="AO108" i="11"/>
  <c r="AK108" i="11"/>
  <c r="AL108" i="11" s="1"/>
  <c r="AH108" i="11"/>
  <c r="AD108" i="11"/>
  <c r="X108" i="11"/>
  <c r="Z108" i="11" s="1"/>
  <c r="V108" i="11"/>
  <c r="Q108" i="11"/>
  <c r="O108" i="11"/>
  <c r="P108" i="11" s="1"/>
  <c r="R108" i="11" s="1"/>
  <c r="M108" i="11"/>
  <c r="N108" i="11" s="1"/>
  <c r="K108" i="11"/>
  <c r="L108" i="11" s="1"/>
  <c r="H108" i="11"/>
  <c r="I108" i="11" s="1"/>
  <c r="AQ107" i="11"/>
  <c r="AR107" i="11" s="1"/>
  <c r="AP107" i="11"/>
  <c r="AO107" i="11"/>
  <c r="Q107" i="11"/>
  <c r="O107" i="11"/>
  <c r="P107" i="11" s="1"/>
  <c r="R107" i="11" s="1"/>
  <c r="M107" i="11"/>
  <c r="N107" i="11" s="1"/>
  <c r="K107" i="11"/>
  <c r="L107" i="11" s="1"/>
  <c r="H107" i="11"/>
  <c r="I107" i="11" s="1"/>
  <c r="AQ106" i="11"/>
  <c r="AR106" i="11" s="1"/>
  <c r="AP106" i="11"/>
  <c r="AO106" i="11"/>
  <c r="Q106" i="11"/>
  <c r="O106" i="11"/>
  <c r="P106" i="11" s="1"/>
  <c r="R106" i="11" s="1"/>
  <c r="M106" i="11"/>
  <c r="N106" i="11" s="1"/>
  <c r="K106" i="11"/>
  <c r="L106" i="11" s="1"/>
  <c r="H106" i="11"/>
  <c r="I106" i="11" s="1"/>
  <c r="AQ105" i="11"/>
  <c r="AR105" i="11" s="1"/>
  <c r="AP105" i="11"/>
  <c r="AO105" i="11"/>
  <c r="Q105" i="11"/>
  <c r="O105" i="11"/>
  <c r="P105" i="11" s="1"/>
  <c r="R105" i="11" s="1"/>
  <c r="M105" i="11"/>
  <c r="N105" i="11" s="1"/>
  <c r="K105" i="11"/>
  <c r="L105" i="11" s="1"/>
  <c r="H105" i="11"/>
  <c r="I105" i="11" s="1"/>
  <c r="AQ104" i="11"/>
  <c r="AR104" i="11" s="1"/>
  <c r="AP104" i="11"/>
  <c r="AO104" i="11"/>
  <c r="Q104" i="11"/>
  <c r="O104" i="11"/>
  <c r="P104" i="11" s="1"/>
  <c r="R104" i="11" s="1"/>
  <c r="M104" i="11"/>
  <c r="N104" i="11" s="1"/>
  <c r="K104" i="11"/>
  <c r="L104" i="11" s="1"/>
  <c r="H104" i="11"/>
  <c r="I104" i="11" s="1"/>
  <c r="AQ103" i="11"/>
  <c r="AR103" i="11" s="1"/>
  <c r="AP103" i="11"/>
  <c r="AO103" i="11"/>
  <c r="AK103" i="11"/>
  <c r="AL103" i="11" s="1"/>
  <c r="AH103" i="11"/>
  <c r="AD103" i="11"/>
  <c r="X103" i="11"/>
  <c r="Z103" i="11" s="1"/>
  <c r="V103" i="11"/>
  <c r="Q103" i="11"/>
  <c r="O103" i="11"/>
  <c r="P103" i="11" s="1"/>
  <c r="R103" i="11" s="1"/>
  <c r="M103" i="11"/>
  <c r="N103" i="11" s="1"/>
  <c r="K103" i="11"/>
  <c r="L103" i="11" s="1"/>
  <c r="H103" i="11"/>
  <c r="I103" i="11" s="1"/>
  <c r="AQ102" i="11"/>
  <c r="AR102" i="11" s="1"/>
  <c r="AP102" i="11"/>
  <c r="AO102" i="11"/>
  <c r="AK102" i="11"/>
  <c r="AL102" i="11" s="1"/>
  <c r="AH102" i="11"/>
  <c r="AD102" i="11"/>
  <c r="X102" i="11"/>
  <c r="Z102" i="11" s="1"/>
  <c r="V102" i="11"/>
  <c r="Q102" i="11"/>
  <c r="O102" i="11"/>
  <c r="P102" i="11" s="1"/>
  <c r="R102" i="11" s="1"/>
  <c r="M102" i="11"/>
  <c r="N102" i="11" s="1"/>
  <c r="K102" i="11"/>
  <c r="L102" i="11" s="1"/>
  <c r="H102" i="11"/>
  <c r="I102" i="11" s="1"/>
  <c r="AQ101" i="11"/>
  <c r="AR101" i="11" s="1"/>
  <c r="AP101" i="11"/>
  <c r="AO101" i="11"/>
  <c r="AK101" i="11"/>
  <c r="AL101" i="11" s="1"/>
  <c r="AH101" i="11"/>
  <c r="AD101" i="11"/>
  <c r="X101" i="11"/>
  <c r="Z101" i="11" s="1"/>
  <c r="V101" i="11"/>
  <c r="Q101" i="11"/>
  <c r="O101" i="11"/>
  <c r="P101" i="11" s="1"/>
  <c r="R101" i="11" s="1"/>
  <c r="M101" i="11"/>
  <c r="N101" i="11" s="1"/>
  <c r="K101" i="11"/>
  <c r="L101" i="11" s="1"/>
  <c r="H101" i="11"/>
  <c r="I101" i="11" s="1"/>
  <c r="AQ100" i="11"/>
  <c r="AR100" i="11" s="1"/>
  <c r="AP100" i="11"/>
  <c r="AO100" i="11"/>
  <c r="AK100" i="11"/>
  <c r="AL100" i="11" s="1"/>
  <c r="AH100" i="11"/>
  <c r="AD100" i="11"/>
  <c r="X100" i="11"/>
  <c r="Z100" i="11" s="1"/>
  <c r="V100" i="11"/>
  <c r="Q100" i="11"/>
  <c r="O100" i="11"/>
  <c r="P100" i="11" s="1"/>
  <c r="R100" i="11" s="1"/>
  <c r="M100" i="11"/>
  <c r="N100" i="11" s="1"/>
  <c r="K100" i="11"/>
  <c r="L100" i="11" s="1"/>
  <c r="H100" i="11"/>
  <c r="I100" i="11" s="1"/>
  <c r="AQ99" i="11"/>
  <c r="AR99" i="11" s="1"/>
  <c r="AP99" i="11"/>
  <c r="AO99" i="11"/>
  <c r="AK99" i="11"/>
  <c r="AL99" i="11" s="1"/>
  <c r="AH99" i="11"/>
  <c r="AD99" i="11"/>
  <c r="X99" i="11"/>
  <c r="Z99" i="11" s="1"/>
  <c r="V99" i="11"/>
  <c r="Q99" i="11"/>
  <c r="O99" i="11"/>
  <c r="P99" i="11" s="1"/>
  <c r="R99" i="11" s="1"/>
  <c r="M99" i="11"/>
  <c r="N99" i="11" s="1"/>
  <c r="K99" i="11"/>
  <c r="L99" i="11" s="1"/>
  <c r="H99" i="11"/>
  <c r="I99" i="11" s="1"/>
  <c r="AQ98" i="11"/>
  <c r="AR98" i="11" s="1"/>
  <c r="AP98" i="11"/>
  <c r="AO98" i="11"/>
  <c r="AK98" i="11"/>
  <c r="AL98" i="11" s="1"/>
  <c r="AH98" i="11"/>
  <c r="AD98" i="11"/>
  <c r="X98" i="11"/>
  <c r="Z98" i="11" s="1"/>
  <c r="V98" i="11"/>
  <c r="Q98" i="11"/>
  <c r="O98" i="11"/>
  <c r="P98" i="11" s="1"/>
  <c r="R98" i="11" s="1"/>
  <c r="M98" i="11"/>
  <c r="N98" i="11" s="1"/>
  <c r="K98" i="11"/>
  <c r="L98" i="11" s="1"/>
  <c r="H98" i="11"/>
  <c r="I98" i="11" s="1"/>
  <c r="AQ97" i="11"/>
  <c r="AR97" i="11" s="1"/>
  <c r="AP97" i="11"/>
  <c r="AO97" i="11"/>
  <c r="AK97" i="11"/>
  <c r="AL97" i="11" s="1"/>
  <c r="AH97" i="11"/>
  <c r="AD97" i="11"/>
  <c r="X97" i="11"/>
  <c r="Z97" i="11" s="1"/>
  <c r="V97" i="11"/>
  <c r="Q97" i="11"/>
  <c r="O97" i="11"/>
  <c r="P97" i="11" s="1"/>
  <c r="R97" i="11" s="1"/>
  <c r="M97" i="11"/>
  <c r="N97" i="11" s="1"/>
  <c r="K97" i="11"/>
  <c r="L97" i="11" s="1"/>
  <c r="H97" i="11"/>
  <c r="I97" i="11" s="1"/>
  <c r="AQ96" i="11"/>
  <c r="AR96" i="11" s="1"/>
  <c r="AP96" i="11"/>
  <c r="AO96" i="11"/>
  <c r="AK96" i="11"/>
  <c r="AL96" i="11" s="1"/>
  <c r="AH96" i="11"/>
  <c r="AD96" i="11"/>
  <c r="X96" i="11"/>
  <c r="Z96" i="11" s="1"/>
  <c r="V96" i="11"/>
  <c r="Q96" i="11"/>
  <c r="O96" i="11"/>
  <c r="P96" i="11" s="1"/>
  <c r="R96" i="11" s="1"/>
  <c r="M96" i="11"/>
  <c r="N96" i="11" s="1"/>
  <c r="K96" i="11"/>
  <c r="L96" i="11" s="1"/>
  <c r="H96" i="11"/>
  <c r="I96" i="11" s="1"/>
  <c r="AQ95" i="11"/>
  <c r="AR95" i="11" s="1"/>
  <c r="AP95" i="11"/>
  <c r="AO95" i="11"/>
  <c r="AK95" i="11"/>
  <c r="AL95" i="11" s="1"/>
  <c r="AH95" i="11"/>
  <c r="AD95" i="11"/>
  <c r="X95" i="11"/>
  <c r="Z95" i="11" s="1"/>
  <c r="V95" i="11"/>
  <c r="Q95" i="11"/>
  <c r="O95" i="11"/>
  <c r="P95" i="11" s="1"/>
  <c r="R95" i="11" s="1"/>
  <c r="M95" i="11"/>
  <c r="N95" i="11" s="1"/>
  <c r="K95" i="11"/>
  <c r="L95" i="11" s="1"/>
  <c r="H95" i="11"/>
  <c r="I95" i="11" s="1"/>
  <c r="AQ94" i="11"/>
  <c r="AR94" i="11" s="1"/>
  <c r="AP94" i="11"/>
  <c r="AO94" i="11"/>
  <c r="AK94" i="11"/>
  <c r="AL94" i="11" s="1"/>
  <c r="AH94" i="11"/>
  <c r="AD94" i="11"/>
  <c r="X94" i="11"/>
  <c r="Z94" i="11" s="1"/>
  <c r="V94" i="11"/>
  <c r="Q94" i="11"/>
  <c r="O94" i="11"/>
  <c r="P94" i="11" s="1"/>
  <c r="R94" i="11" s="1"/>
  <c r="M94" i="11"/>
  <c r="N94" i="11" s="1"/>
  <c r="K94" i="11"/>
  <c r="L94" i="11" s="1"/>
  <c r="H94" i="11"/>
  <c r="I94" i="11" s="1"/>
  <c r="AQ93" i="11"/>
  <c r="AR93" i="11" s="1"/>
  <c r="AP93" i="11"/>
  <c r="AO93" i="11"/>
  <c r="AK93" i="11"/>
  <c r="AL93" i="11" s="1"/>
  <c r="AH93" i="11"/>
  <c r="AD93" i="11"/>
  <c r="X93" i="11"/>
  <c r="Z93" i="11" s="1"/>
  <c r="V93" i="11"/>
  <c r="Q93" i="11"/>
  <c r="O93" i="11"/>
  <c r="P93" i="11" s="1"/>
  <c r="R93" i="11" s="1"/>
  <c r="M93" i="11"/>
  <c r="N93" i="11" s="1"/>
  <c r="K93" i="11"/>
  <c r="L93" i="11" s="1"/>
  <c r="H93" i="11"/>
  <c r="I93" i="11" s="1"/>
  <c r="AQ92" i="11"/>
  <c r="AR92" i="11" s="1"/>
  <c r="AP92" i="11"/>
  <c r="AO92" i="11"/>
  <c r="AK92" i="11"/>
  <c r="AL92" i="11" s="1"/>
  <c r="AH92" i="11"/>
  <c r="AD92" i="11"/>
  <c r="X92" i="11"/>
  <c r="Z92" i="11" s="1"/>
  <c r="V92" i="11"/>
  <c r="Q92" i="11"/>
  <c r="O92" i="11"/>
  <c r="P92" i="11" s="1"/>
  <c r="R92" i="11" s="1"/>
  <c r="M92" i="11"/>
  <c r="N92" i="11" s="1"/>
  <c r="K92" i="11"/>
  <c r="L92" i="11" s="1"/>
  <c r="H92" i="11"/>
  <c r="I92" i="11" s="1"/>
  <c r="AQ91" i="11"/>
  <c r="AR91" i="11" s="1"/>
  <c r="AP91" i="11"/>
  <c r="AO91" i="11"/>
  <c r="AK91" i="11"/>
  <c r="AL91" i="11" s="1"/>
  <c r="AH91" i="11"/>
  <c r="AD91" i="11"/>
  <c r="X91" i="11"/>
  <c r="Z91" i="11" s="1"/>
  <c r="V91" i="11"/>
  <c r="Q91" i="11"/>
  <c r="O91" i="11"/>
  <c r="P91" i="11" s="1"/>
  <c r="R91" i="11" s="1"/>
  <c r="M91" i="11"/>
  <c r="N91" i="11" s="1"/>
  <c r="K91" i="11"/>
  <c r="L91" i="11" s="1"/>
  <c r="H91" i="11"/>
  <c r="I91" i="11" s="1"/>
  <c r="AQ90" i="11"/>
  <c r="AR90" i="11" s="1"/>
  <c r="AP90" i="11"/>
  <c r="AO90" i="11"/>
  <c r="AK90" i="11"/>
  <c r="AL90" i="11" s="1"/>
  <c r="AH90" i="11"/>
  <c r="AD90" i="11"/>
  <c r="X90" i="11"/>
  <c r="Z90" i="11" s="1"/>
  <c r="V90" i="11"/>
  <c r="Q90" i="11"/>
  <c r="O90" i="11"/>
  <c r="P90" i="11" s="1"/>
  <c r="R90" i="11" s="1"/>
  <c r="M90" i="11"/>
  <c r="N90" i="11" s="1"/>
  <c r="K90" i="11"/>
  <c r="L90" i="11" s="1"/>
  <c r="H90" i="11"/>
  <c r="I90" i="11" s="1"/>
  <c r="AQ89" i="11"/>
  <c r="AR89" i="11" s="1"/>
  <c r="AP89" i="11"/>
  <c r="AO89" i="11"/>
  <c r="AK89" i="11"/>
  <c r="AL89" i="11" s="1"/>
  <c r="AH89" i="11"/>
  <c r="AD89" i="11"/>
  <c r="X89" i="11"/>
  <c r="Z89" i="11" s="1"/>
  <c r="V89" i="11"/>
  <c r="Q89" i="11"/>
  <c r="O89" i="11"/>
  <c r="P89" i="11" s="1"/>
  <c r="R89" i="11" s="1"/>
  <c r="M89" i="11"/>
  <c r="N89" i="11" s="1"/>
  <c r="K89" i="11"/>
  <c r="L89" i="11" s="1"/>
  <c r="H89" i="11"/>
  <c r="I89" i="11" s="1"/>
  <c r="AQ88" i="11"/>
  <c r="AR88" i="11" s="1"/>
  <c r="AP88" i="11"/>
  <c r="AO88" i="11"/>
  <c r="AK88" i="11"/>
  <c r="AL88" i="11" s="1"/>
  <c r="AH88" i="11"/>
  <c r="AD88" i="11"/>
  <c r="X88" i="11"/>
  <c r="Z88" i="11" s="1"/>
  <c r="V88" i="11"/>
  <c r="Q88" i="11"/>
  <c r="O88" i="11"/>
  <c r="P88" i="11" s="1"/>
  <c r="R88" i="11" s="1"/>
  <c r="M88" i="11"/>
  <c r="N88" i="11" s="1"/>
  <c r="K88" i="11"/>
  <c r="L88" i="11" s="1"/>
  <c r="H88" i="11"/>
  <c r="I88" i="11" s="1"/>
  <c r="AQ87" i="11"/>
  <c r="AR87" i="11" s="1"/>
  <c r="AP87" i="11"/>
  <c r="AO87" i="11"/>
  <c r="AK87" i="11"/>
  <c r="AL87" i="11" s="1"/>
  <c r="AH87" i="11"/>
  <c r="AD87" i="11"/>
  <c r="X87" i="11"/>
  <c r="Z87" i="11" s="1"/>
  <c r="V87" i="11"/>
  <c r="Q87" i="11"/>
  <c r="O87" i="11"/>
  <c r="P87" i="11" s="1"/>
  <c r="R87" i="11" s="1"/>
  <c r="M87" i="11"/>
  <c r="N87" i="11" s="1"/>
  <c r="K87" i="11"/>
  <c r="L87" i="11" s="1"/>
  <c r="H87" i="11"/>
  <c r="I87" i="11" s="1"/>
  <c r="AQ86" i="11"/>
  <c r="AR86" i="11" s="1"/>
  <c r="AP86" i="11"/>
  <c r="AO86" i="11"/>
  <c r="AK86" i="11"/>
  <c r="AL86" i="11" s="1"/>
  <c r="AH86" i="11"/>
  <c r="AD86" i="11"/>
  <c r="X86" i="11"/>
  <c r="Z86" i="11" s="1"/>
  <c r="V86" i="11"/>
  <c r="Q86" i="11"/>
  <c r="O86" i="11"/>
  <c r="P86" i="11" s="1"/>
  <c r="R86" i="11" s="1"/>
  <c r="M86" i="11"/>
  <c r="N86" i="11" s="1"/>
  <c r="K86" i="11"/>
  <c r="L86" i="11" s="1"/>
  <c r="H86" i="11"/>
  <c r="I86" i="11" s="1"/>
  <c r="AQ85" i="11"/>
  <c r="AR85" i="11" s="1"/>
  <c r="AP85" i="11"/>
  <c r="AO85" i="11"/>
  <c r="AK85" i="11"/>
  <c r="AL85" i="11" s="1"/>
  <c r="AH85" i="11"/>
  <c r="AD85" i="11"/>
  <c r="X85" i="11"/>
  <c r="Z85" i="11" s="1"/>
  <c r="V85" i="11"/>
  <c r="Q85" i="11"/>
  <c r="O85" i="11"/>
  <c r="P85" i="11" s="1"/>
  <c r="R85" i="11" s="1"/>
  <c r="M85" i="11"/>
  <c r="N85" i="11" s="1"/>
  <c r="K85" i="11"/>
  <c r="L85" i="11" s="1"/>
  <c r="H85" i="11"/>
  <c r="I85" i="11" s="1"/>
  <c r="AQ84" i="11"/>
  <c r="AR84" i="11" s="1"/>
  <c r="AP84" i="11"/>
  <c r="AO84" i="11"/>
  <c r="AK84" i="11"/>
  <c r="AL84" i="11" s="1"/>
  <c r="AH84" i="11"/>
  <c r="AD84" i="11"/>
  <c r="X84" i="11"/>
  <c r="Z84" i="11" s="1"/>
  <c r="V84" i="11"/>
  <c r="Q84" i="11"/>
  <c r="O84" i="11"/>
  <c r="P84" i="11" s="1"/>
  <c r="R84" i="11" s="1"/>
  <c r="M84" i="11"/>
  <c r="N84" i="11" s="1"/>
  <c r="K84" i="11"/>
  <c r="L84" i="11" s="1"/>
  <c r="H84" i="11"/>
  <c r="I84" i="11" s="1"/>
  <c r="AQ83" i="11"/>
  <c r="AR83" i="11" s="1"/>
  <c r="AP83" i="11"/>
  <c r="AO83" i="11"/>
  <c r="AK83" i="11"/>
  <c r="AL83" i="11" s="1"/>
  <c r="AH83" i="11"/>
  <c r="AD83" i="11"/>
  <c r="X83" i="11"/>
  <c r="Z83" i="11" s="1"/>
  <c r="V83" i="11"/>
  <c r="Q83" i="11"/>
  <c r="O83" i="11"/>
  <c r="P83" i="11" s="1"/>
  <c r="R83" i="11" s="1"/>
  <c r="M83" i="11"/>
  <c r="N83" i="11" s="1"/>
  <c r="K83" i="11"/>
  <c r="L83" i="11" s="1"/>
  <c r="H83" i="11"/>
  <c r="I83" i="11" s="1"/>
  <c r="AQ82" i="11"/>
  <c r="AR82" i="11" s="1"/>
  <c r="AP82" i="11"/>
  <c r="AO82" i="11"/>
  <c r="AK82" i="11"/>
  <c r="AL82" i="11" s="1"/>
  <c r="AH82" i="11"/>
  <c r="AD82" i="11"/>
  <c r="X82" i="11"/>
  <c r="Z82" i="11" s="1"/>
  <c r="V82" i="11"/>
  <c r="Q82" i="11"/>
  <c r="O82" i="11"/>
  <c r="P82" i="11" s="1"/>
  <c r="R82" i="11" s="1"/>
  <c r="M82" i="11"/>
  <c r="N82" i="11" s="1"/>
  <c r="K82" i="11"/>
  <c r="L82" i="11" s="1"/>
  <c r="H82" i="11"/>
  <c r="I82" i="11" s="1"/>
  <c r="AQ81" i="11"/>
  <c r="AR81" i="11" s="1"/>
  <c r="AP81" i="11"/>
  <c r="AO81" i="11"/>
  <c r="AK81" i="11"/>
  <c r="AL81" i="11" s="1"/>
  <c r="AH81" i="11"/>
  <c r="AD81" i="11"/>
  <c r="X81" i="11"/>
  <c r="Z81" i="11" s="1"/>
  <c r="V81" i="11"/>
  <c r="Q81" i="11"/>
  <c r="O81" i="11"/>
  <c r="P81" i="11" s="1"/>
  <c r="R81" i="11" s="1"/>
  <c r="M81" i="11"/>
  <c r="N81" i="11" s="1"/>
  <c r="K81" i="11"/>
  <c r="L81" i="11" s="1"/>
  <c r="H81" i="11"/>
  <c r="I81" i="11" s="1"/>
  <c r="AQ80" i="11"/>
  <c r="AR80" i="11" s="1"/>
  <c r="AP80" i="11"/>
  <c r="AO80" i="11"/>
  <c r="AK80" i="11"/>
  <c r="AL80" i="11" s="1"/>
  <c r="AH80" i="11"/>
  <c r="AD80" i="11"/>
  <c r="X80" i="11"/>
  <c r="Z80" i="11" s="1"/>
  <c r="V80" i="11"/>
  <c r="Q80" i="11"/>
  <c r="O80" i="11"/>
  <c r="P80" i="11" s="1"/>
  <c r="R80" i="11" s="1"/>
  <c r="M80" i="11"/>
  <c r="N80" i="11" s="1"/>
  <c r="K80" i="11"/>
  <c r="L80" i="11" s="1"/>
  <c r="H80" i="11"/>
  <c r="I80" i="11" s="1"/>
  <c r="AQ79" i="11"/>
  <c r="AR79" i="11" s="1"/>
  <c r="AP79" i="11"/>
  <c r="AO79" i="11"/>
  <c r="AK79" i="11"/>
  <c r="AL79" i="11" s="1"/>
  <c r="AH79" i="11"/>
  <c r="AD79" i="11"/>
  <c r="X79" i="11"/>
  <c r="Z79" i="11" s="1"/>
  <c r="V79" i="11"/>
  <c r="Q79" i="11"/>
  <c r="O79" i="11"/>
  <c r="P79" i="11" s="1"/>
  <c r="R79" i="11" s="1"/>
  <c r="M79" i="11"/>
  <c r="N79" i="11" s="1"/>
  <c r="K79" i="11"/>
  <c r="L79" i="11" s="1"/>
  <c r="H79" i="11"/>
  <c r="I79" i="11" s="1"/>
  <c r="AQ78" i="11"/>
  <c r="AR78" i="11" s="1"/>
  <c r="AP78" i="11"/>
  <c r="AO78" i="11"/>
  <c r="AK78" i="11"/>
  <c r="AL78" i="11" s="1"/>
  <c r="AH78" i="11"/>
  <c r="AD78" i="11"/>
  <c r="X78" i="11"/>
  <c r="Z78" i="11" s="1"/>
  <c r="V78" i="11"/>
  <c r="Q78" i="11"/>
  <c r="O78" i="11"/>
  <c r="P78" i="11" s="1"/>
  <c r="R78" i="11" s="1"/>
  <c r="M78" i="11"/>
  <c r="N78" i="11" s="1"/>
  <c r="K78" i="11"/>
  <c r="L78" i="11" s="1"/>
  <c r="H78" i="11"/>
  <c r="I78" i="11" s="1"/>
  <c r="AQ77" i="11"/>
  <c r="AR77" i="11" s="1"/>
  <c r="AP77" i="11"/>
  <c r="AO77" i="11"/>
  <c r="AK77" i="11"/>
  <c r="AL77" i="11" s="1"/>
  <c r="AH77" i="11"/>
  <c r="AD77" i="11"/>
  <c r="X77" i="11"/>
  <c r="Z77" i="11" s="1"/>
  <c r="V77" i="11"/>
  <c r="Q77" i="11"/>
  <c r="O77" i="11"/>
  <c r="P77" i="11" s="1"/>
  <c r="R77" i="11" s="1"/>
  <c r="M77" i="11"/>
  <c r="N77" i="11" s="1"/>
  <c r="K77" i="11"/>
  <c r="L77" i="11" s="1"/>
  <c r="H77" i="11"/>
  <c r="I77" i="11" s="1"/>
  <c r="AQ76" i="11"/>
  <c r="AR76" i="11" s="1"/>
  <c r="AP76" i="11"/>
  <c r="AO76" i="11"/>
  <c r="AK76" i="11"/>
  <c r="AL76" i="11" s="1"/>
  <c r="AH76" i="11"/>
  <c r="AD76" i="11"/>
  <c r="X76" i="11"/>
  <c r="Z76" i="11" s="1"/>
  <c r="V76" i="11"/>
  <c r="Q76" i="11"/>
  <c r="O76" i="11"/>
  <c r="P76" i="11" s="1"/>
  <c r="R76" i="11" s="1"/>
  <c r="M76" i="11"/>
  <c r="N76" i="11" s="1"/>
  <c r="K76" i="11"/>
  <c r="L76" i="11" s="1"/>
  <c r="H76" i="11"/>
  <c r="I76" i="11" s="1"/>
  <c r="AQ75" i="11"/>
  <c r="AR75" i="11" s="1"/>
  <c r="AP75" i="11"/>
  <c r="AO75" i="11"/>
  <c r="AK75" i="11"/>
  <c r="AL75" i="11" s="1"/>
  <c r="AH75" i="11"/>
  <c r="AD75" i="11"/>
  <c r="X75" i="11"/>
  <c r="Z75" i="11" s="1"/>
  <c r="V75" i="11"/>
  <c r="Q75" i="11"/>
  <c r="O75" i="11"/>
  <c r="P75" i="11" s="1"/>
  <c r="R75" i="11" s="1"/>
  <c r="M75" i="11"/>
  <c r="N75" i="11" s="1"/>
  <c r="K75" i="11"/>
  <c r="L75" i="11" s="1"/>
  <c r="H75" i="11"/>
  <c r="I75" i="11" s="1"/>
  <c r="AQ74" i="11"/>
  <c r="AR74" i="11" s="1"/>
  <c r="AP74" i="11"/>
  <c r="AO74" i="11"/>
  <c r="AK74" i="11"/>
  <c r="AL74" i="11" s="1"/>
  <c r="AH74" i="11"/>
  <c r="AD74" i="11"/>
  <c r="X74" i="11"/>
  <c r="Z74" i="11" s="1"/>
  <c r="V74" i="11"/>
  <c r="Q74" i="11"/>
  <c r="O74" i="11"/>
  <c r="P74" i="11" s="1"/>
  <c r="R74" i="11" s="1"/>
  <c r="M74" i="11"/>
  <c r="N74" i="11" s="1"/>
  <c r="K74" i="11"/>
  <c r="L74" i="11" s="1"/>
  <c r="H74" i="11"/>
  <c r="I74" i="11" s="1"/>
  <c r="AQ73" i="11"/>
  <c r="AR73" i="11" s="1"/>
  <c r="AP73" i="11"/>
  <c r="AO73" i="11"/>
  <c r="AK73" i="11"/>
  <c r="AL73" i="11" s="1"/>
  <c r="AH73" i="11"/>
  <c r="AD73" i="11"/>
  <c r="X73" i="11"/>
  <c r="Z73" i="11" s="1"/>
  <c r="V73" i="11"/>
  <c r="Q73" i="11"/>
  <c r="O73" i="11"/>
  <c r="P73" i="11" s="1"/>
  <c r="R73" i="11" s="1"/>
  <c r="M73" i="11"/>
  <c r="N73" i="11" s="1"/>
  <c r="K73" i="11"/>
  <c r="L73" i="11" s="1"/>
  <c r="H73" i="11"/>
  <c r="I73" i="11" s="1"/>
  <c r="AQ72" i="11"/>
  <c r="AR72" i="11" s="1"/>
  <c r="AP72" i="11"/>
  <c r="AO72" i="11"/>
  <c r="AK72" i="11"/>
  <c r="AL72" i="11" s="1"/>
  <c r="AH72" i="11"/>
  <c r="AD72" i="11"/>
  <c r="X72" i="11"/>
  <c r="Z72" i="11" s="1"/>
  <c r="V72" i="11"/>
  <c r="Q72" i="11"/>
  <c r="O72" i="11"/>
  <c r="P72" i="11" s="1"/>
  <c r="R72" i="11" s="1"/>
  <c r="M72" i="11"/>
  <c r="N72" i="11" s="1"/>
  <c r="K72" i="11"/>
  <c r="L72" i="11" s="1"/>
  <c r="H72" i="11"/>
  <c r="I72" i="11" s="1"/>
  <c r="AQ71" i="11"/>
  <c r="AR71" i="11" s="1"/>
  <c r="AP71" i="11"/>
  <c r="AO71" i="11"/>
  <c r="AK71" i="11"/>
  <c r="AL71" i="11" s="1"/>
  <c r="AH71" i="11"/>
  <c r="AD71" i="11"/>
  <c r="X71" i="11"/>
  <c r="Z71" i="11" s="1"/>
  <c r="V71" i="11"/>
  <c r="Q71" i="11"/>
  <c r="O71" i="11"/>
  <c r="P71" i="11" s="1"/>
  <c r="R71" i="11" s="1"/>
  <c r="M71" i="11"/>
  <c r="N71" i="11" s="1"/>
  <c r="K71" i="11"/>
  <c r="L71" i="11" s="1"/>
  <c r="H71" i="11"/>
  <c r="I71" i="11" s="1"/>
  <c r="AQ70" i="11"/>
  <c r="AR70" i="11" s="1"/>
  <c r="AP70" i="11"/>
  <c r="AO70" i="11"/>
  <c r="AK70" i="11"/>
  <c r="AL70" i="11" s="1"/>
  <c r="AH70" i="11"/>
  <c r="AD70" i="11"/>
  <c r="X70" i="11"/>
  <c r="Z70" i="11" s="1"/>
  <c r="V70" i="11"/>
  <c r="Q70" i="11"/>
  <c r="O70" i="11"/>
  <c r="P70" i="11" s="1"/>
  <c r="R70" i="11" s="1"/>
  <c r="M70" i="11"/>
  <c r="N70" i="11" s="1"/>
  <c r="K70" i="11"/>
  <c r="L70" i="11" s="1"/>
  <c r="H70" i="11"/>
  <c r="I70" i="11" s="1"/>
  <c r="AQ69" i="11"/>
  <c r="AR69" i="11" s="1"/>
  <c r="AP69" i="11"/>
  <c r="AO69" i="11"/>
  <c r="AK69" i="11"/>
  <c r="AL69" i="11" s="1"/>
  <c r="AH69" i="11"/>
  <c r="AD69" i="11"/>
  <c r="X69" i="11"/>
  <c r="Z69" i="11" s="1"/>
  <c r="V69" i="11"/>
  <c r="Q69" i="11"/>
  <c r="O69" i="11"/>
  <c r="P69" i="11" s="1"/>
  <c r="R69" i="11" s="1"/>
  <c r="M69" i="11"/>
  <c r="N69" i="11" s="1"/>
  <c r="K69" i="11"/>
  <c r="L69" i="11" s="1"/>
  <c r="H69" i="11"/>
  <c r="I69" i="11" s="1"/>
  <c r="AQ68" i="11"/>
  <c r="AR68" i="11" s="1"/>
  <c r="AP68" i="11"/>
  <c r="AO68" i="11"/>
  <c r="AK68" i="11"/>
  <c r="AL68" i="11" s="1"/>
  <c r="AH68" i="11"/>
  <c r="AD68" i="11"/>
  <c r="X68" i="11"/>
  <c r="Z68" i="11" s="1"/>
  <c r="V68" i="11"/>
  <c r="Q68" i="11"/>
  <c r="O68" i="11"/>
  <c r="P68" i="11" s="1"/>
  <c r="R68" i="11" s="1"/>
  <c r="M68" i="11"/>
  <c r="N68" i="11" s="1"/>
  <c r="K68" i="11"/>
  <c r="L68" i="11" s="1"/>
  <c r="H68" i="11"/>
  <c r="I68" i="11" s="1"/>
  <c r="AQ67" i="11"/>
  <c r="AR67" i="11" s="1"/>
  <c r="AP67" i="11"/>
  <c r="AO67" i="11"/>
  <c r="AK67" i="11"/>
  <c r="AL67" i="11" s="1"/>
  <c r="AH67" i="11"/>
  <c r="AD67" i="11"/>
  <c r="X67" i="11"/>
  <c r="Z67" i="11" s="1"/>
  <c r="V67" i="11"/>
  <c r="Q67" i="11"/>
  <c r="O67" i="11"/>
  <c r="P67" i="11" s="1"/>
  <c r="R67" i="11" s="1"/>
  <c r="M67" i="11"/>
  <c r="N67" i="11" s="1"/>
  <c r="K67" i="11"/>
  <c r="L67" i="11" s="1"/>
  <c r="H67" i="11"/>
  <c r="I67" i="11" s="1"/>
  <c r="AQ66" i="11"/>
  <c r="AR66" i="11" s="1"/>
  <c r="AP66" i="11"/>
  <c r="AO66" i="11"/>
  <c r="AK66" i="11"/>
  <c r="AL66" i="11" s="1"/>
  <c r="AH66" i="11"/>
  <c r="AD66" i="11"/>
  <c r="X66" i="11"/>
  <c r="Z66" i="11" s="1"/>
  <c r="V66" i="11"/>
  <c r="Q66" i="11"/>
  <c r="O66" i="11"/>
  <c r="P66" i="11" s="1"/>
  <c r="R66" i="11" s="1"/>
  <c r="M66" i="11"/>
  <c r="N66" i="11" s="1"/>
  <c r="K66" i="11"/>
  <c r="L66" i="11" s="1"/>
  <c r="H66" i="11"/>
  <c r="I66" i="11" s="1"/>
  <c r="AQ65" i="11"/>
  <c r="AR65" i="11" s="1"/>
  <c r="AP65" i="11"/>
  <c r="AO65" i="11"/>
  <c r="AK65" i="11"/>
  <c r="AL65" i="11" s="1"/>
  <c r="AH65" i="11"/>
  <c r="AD65" i="11"/>
  <c r="X65" i="11"/>
  <c r="Z65" i="11" s="1"/>
  <c r="V65" i="11"/>
  <c r="Q65" i="11"/>
  <c r="O65" i="11"/>
  <c r="P65" i="11" s="1"/>
  <c r="R65" i="11" s="1"/>
  <c r="M65" i="11"/>
  <c r="N65" i="11" s="1"/>
  <c r="K65" i="11"/>
  <c r="L65" i="11" s="1"/>
  <c r="H65" i="11"/>
  <c r="I65" i="11" s="1"/>
  <c r="AQ64" i="11"/>
  <c r="AR64" i="11" s="1"/>
  <c r="AP64" i="11"/>
  <c r="AO64" i="11"/>
  <c r="AK64" i="11"/>
  <c r="AL64" i="11" s="1"/>
  <c r="AH64" i="11"/>
  <c r="AD64" i="11"/>
  <c r="X64" i="11"/>
  <c r="Z64" i="11" s="1"/>
  <c r="V64" i="11"/>
  <c r="Q64" i="11"/>
  <c r="O64" i="11"/>
  <c r="P64" i="11" s="1"/>
  <c r="R64" i="11" s="1"/>
  <c r="M64" i="11"/>
  <c r="N64" i="11" s="1"/>
  <c r="K64" i="11"/>
  <c r="L64" i="11" s="1"/>
  <c r="H64" i="11"/>
  <c r="I64" i="11" s="1"/>
  <c r="AQ63" i="11"/>
  <c r="AR63" i="11" s="1"/>
  <c r="AP63" i="11"/>
  <c r="AO63" i="11"/>
  <c r="AK63" i="11"/>
  <c r="AL63" i="11" s="1"/>
  <c r="AH63" i="11"/>
  <c r="AD63" i="11"/>
  <c r="X63" i="11"/>
  <c r="Z63" i="11" s="1"/>
  <c r="V63" i="11"/>
  <c r="Q63" i="11"/>
  <c r="O63" i="11"/>
  <c r="P63" i="11" s="1"/>
  <c r="R63" i="11" s="1"/>
  <c r="M63" i="11"/>
  <c r="N63" i="11" s="1"/>
  <c r="K63" i="11"/>
  <c r="L63" i="11" s="1"/>
  <c r="H63" i="11"/>
  <c r="I63" i="11" s="1"/>
  <c r="AQ62" i="11"/>
  <c r="AR62" i="11" s="1"/>
  <c r="AP62" i="11"/>
  <c r="AO62" i="11"/>
  <c r="AK62" i="11"/>
  <c r="AL62" i="11" s="1"/>
  <c r="AH62" i="11"/>
  <c r="AD62" i="11"/>
  <c r="X62" i="11"/>
  <c r="Z62" i="11" s="1"/>
  <c r="V62" i="11"/>
  <c r="Q62" i="11"/>
  <c r="O62" i="11"/>
  <c r="P62" i="11" s="1"/>
  <c r="R62" i="11" s="1"/>
  <c r="M62" i="11"/>
  <c r="N62" i="11" s="1"/>
  <c r="K62" i="11"/>
  <c r="L62" i="11" s="1"/>
  <c r="H62" i="11"/>
  <c r="I62" i="11" s="1"/>
  <c r="AQ61" i="11"/>
  <c r="AR61" i="11" s="1"/>
  <c r="AP61" i="11"/>
  <c r="AO61" i="11"/>
  <c r="AK61" i="11"/>
  <c r="AL61" i="11" s="1"/>
  <c r="AH61" i="11"/>
  <c r="AD61" i="11"/>
  <c r="X61" i="11"/>
  <c r="Z61" i="11" s="1"/>
  <c r="V61" i="11"/>
  <c r="Q61" i="11"/>
  <c r="O61" i="11"/>
  <c r="P61" i="11" s="1"/>
  <c r="R61" i="11" s="1"/>
  <c r="M61" i="11"/>
  <c r="N61" i="11" s="1"/>
  <c r="K61" i="11"/>
  <c r="L61" i="11" s="1"/>
  <c r="H61" i="11"/>
  <c r="I61" i="11" s="1"/>
  <c r="AQ60" i="11"/>
  <c r="AR60" i="11" s="1"/>
  <c r="AP60" i="11"/>
  <c r="AO60" i="11"/>
  <c r="AK60" i="11"/>
  <c r="AL60" i="11" s="1"/>
  <c r="AH60" i="11"/>
  <c r="AD60" i="11"/>
  <c r="X60" i="11"/>
  <c r="Z60" i="11" s="1"/>
  <c r="V60" i="11"/>
  <c r="Q60" i="11"/>
  <c r="O60" i="11"/>
  <c r="P60" i="11" s="1"/>
  <c r="R60" i="11" s="1"/>
  <c r="M60" i="11"/>
  <c r="N60" i="11" s="1"/>
  <c r="K60" i="11"/>
  <c r="L60" i="11" s="1"/>
  <c r="H60" i="11"/>
  <c r="I60" i="11" s="1"/>
  <c r="AQ59" i="11"/>
  <c r="AR59" i="11" s="1"/>
  <c r="AP59" i="11"/>
  <c r="AO59" i="11"/>
  <c r="AK59" i="11"/>
  <c r="AL59" i="11" s="1"/>
  <c r="AH59" i="11"/>
  <c r="AD59" i="11"/>
  <c r="X59" i="11"/>
  <c r="Z59" i="11" s="1"/>
  <c r="V59" i="11"/>
  <c r="Q59" i="11"/>
  <c r="O59" i="11"/>
  <c r="P59" i="11" s="1"/>
  <c r="R59" i="11" s="1"/>
  <c r="M59" i="11"/>
  <c r="N59" i="11" s="1"/>
  <c r="K59" i="11"/>
  <c r="L59" i="11" s="1"/>
  <c r="H59" i="11"/>
  <c r="I59" i="11" s="1"/>
  <c r="AQ58" i="11"/>
  <c r="AR58" i="11" s="1"/>
  <c r="AP58" i="11"/>
  <c r="AO58" i="11"/>
  <c r="AK58" i="11"/>
  <c r="AL58" i="11" s="1"/>
  <c r="AH58" i="11"/>
  <c r="AD58" i="11"/>
  <c r="X58" i="11"/>
  <c r="Z58" i="11" s="1"/>
  <c r="V58" i="11"/>
  <c r="Q58" i="11"/>
  <c r="O58" i="11"/>
  <c r="P58" i="11" s="1"/>
  <c r="R58" i="11" s="1"/>
  <c r="M58" i="11"/>
  <c r="N58" i="11" s="1"/>
  <c r="K58" i="11"/>
  <c r="L58" i="11" s="1"/>
  <c r="H58" i="11"/>
  <c r="I58" i="11" s="1"/>
  <c r="AQ57" i="11"/>
  <c r="AR57" i="11" s="1"/>
  <c r="AP57" i="11"/>
  <c r="AO57" i="11"/>
  <c r="AK57" i="11"/>
  <c r="AL57" i="11" s="1"/>
  <c r="AH57" i="11"/>
  <c r="AD57" i="11"/>
  <c r="X57" i="11"/>
  <c r="Z57" i="11" s="1"/>
  <c r="V57" i="11"/>
  <c r="Q57" i="11"/>
  <c r="O57" i="11"/>
  <c r="P57" i="11" s="1"/>
  <c r="R57" i="11" s="1"/>
  <c r="M57" i="11"/>
  <c r="N57" i="11" s="1"/>
  <c r="K57" i="11"/>
  <c r="L57" i="11" s="1"/>
  <c r="H57" i="11"/>
  <c r="I57" i="11" s="1"/>
  <c r="AQ56" i="11"/>
  <c r="AR56" i="11" s="1"/>
  <c r="AP56" i="11"/>
  <c r="AO56" i="11"/>
  <c r="AK56" i="11"/>
  <c r="AL56" i="11" s="1"/>
  <c r="AH56" i="11"/>
  <c r="AD56" i="11"/>
  <c r="X56" i="11"/>
  <c r="Z56" i="11" s="1"/>
  <c r="V56" i="11"/>
  <c r="Q56" i="11"/>
  <c r="O56" i="11"/>
  <c r="P56" i="11" s="1"/>
  <c r="R56" i="11" s="1"/>
  <c r="M56" i="11"/>
  <c r="N56" i="11" s="1"/>
  <c r="K56" i="11"/>
  <c r="L56" i="11" s="1"/>
  <c r="H56" i="11"/>
  <c r="I56" i="11" s="1"/>
  <c r="AQ55" i="11"/>
  <c r="AR55" i="11" s="1"/>
  <c r="AP55" i="11"/>
  <c r="AO55" i="11"/>
  <c r="AK55" i="11"/>
  <c r="AL55" i="11" s="1"/>
  <c r="AH55" i="11"/>
  <c r="AD55" i="11"/>
  <c r="X55" i="11"/>
  <c r="Z55" i="11" s="1"/>
  <c r="V55" i="11"/>
  <c r="Q55" i="11"/>
  <c r="O55" i="11"/>
  <c r="P55" i="11" s="1"/>
  <c r="R55" i="11" s="1"/>
  <c r="M55" i="11"/>
  <c r="N55" i="11" s="1"/>
  <c r="K55" i="11"/>
  <c r="L55" i="11" s="1"/>
  <c r="H55" i="11"/>
  <c r="I55" i="11" s="1"/>
  <c r="AQ54" i="11"/>
  <c r="AR54" i="11" s="1"/>
  <c r="AP54" i="11"/>
  <c r="AO54" i="11"/>
  <c r="AK54" i="11"/>
  <c r="AL54" i="11" s="1"/>
  <c r="AH54" i="11"/>
  <c r="AD54" i="11"/>
  <c r="X54" i="11"/>
  <c r="Z54" i="11" s="1"/>
  <c r="V54" i="11"/>
  <c r="Q54" i="11"/>
  <c r="O54" i="11"/>
  <c r="P54" i="11" s="1"/>
  <c r="R54" i="11" s="1"/>
  <c r="M54" i="11"/>
  <c r="N54" i="11" s="1"/>
  <c r="K54" i="11"/>
  <c r="L54" i="11" s="1"/>
  <c r="H54" i="11"/>
  <c r="I54" i="11" s="1"/>
  <c r="AQ53" i="11"/>
  <c r="AR53" i="11" s="1"/>
  <c r="AP53" i="11"/>
  <c r="AO53" i="11"/>
  <c r="AK53" i="11"/>
  <c r="AL53" i="11" s="1"/>
  <c r="AH53" i="11"/>
  <c r="AD53" i="11"/>
  <c r="X53" i="11"/>
  <c r="Z53" i="11" s="1"/>
  <c r="V53" i="11"/>
  <c r="Q53" i="11"/>
  <c r="O53" i="11"/>
  <c r="P53" i="11" s="1"/>
  <c r="R53" i="11" s="1"/>
  <c r="M53" i="11"/>
  <c r="N53" i="11" s="1"/>
  <c r="K53" i="11"/>
  <c r="L53" i="11" s="1"/>
  <c r="H53" i="11"/>
  <c r="I53" i="11" s="1"/>
  <c r="AQ52" i="11"/>
  <c r="AR52" i="11" s="1"/>
  <c r="AP52" i="11"/>
  <c r="AO52" i="11"/>
  <c r="AK52" i="11"/>
  <c r="AL52" i="11" s="1"/>
  <c r="AH52" i="11"/>
  <c r="AD52" i="11"/>
  <c r="X52" i="11"/>
  <c r="Z52" i="11" s="1"/>
  <c r="V52" i="11"/>
  <c r="Q52" i="11"/>
  <c r="O52" i="11"/>
  <c r="P52" i="11" s="1"/>
  <c r="R52" i="11" s="1"/>
  <c r="M52" i="11"/>
  <c r="N52" i="11" s="1"/>
  <c r="K52" i="11"/>
  <c r="L52" i="11" s="1"/>
  <c r="H52" i="11"/>
  <c r="I52" i="11" s="1"/>
  <c r="AQ51" i="11"/>
  <c r="AR51" i="11" s="1"/>
  <c r="AP51" i="11"/>
  <c r="AO51" i="11"/>
  <c r="AK51" i="11"/>
  <c r="AL51" i="11" s="1"/>
  <c r="AH51" i="11"/>
  <c r="AD51" i="11"/>
  <c r="X51" i="11"/>
  <c r="Z51" i="11" s="1"/>
  <c r="V51" i="11"/>
  <c r="Q51" i="11"/>
  <c r="O51" i="11"/>
  <c r="P51" i="11" s="1"/>
  <c r="R51" i="11" s="1"/>
  <c r="M51" i="11"/>
  <c r="N51" i="11" s="1"/>
  <c r="K51" i="11"/>
  <c r="L51" i="11" s="1"/>
  <c r="H51" i="11"/>
  <c r="I51" i="11" s="1"/>
  <c r="AQ50" i="11"/>
  <c r="AR50" i="11" s="1"/>
  <c r="AP50" i="11"/>
  <c r="AO50" i="11"/>
  <c r="AK50" i="11"/>
  <c r="AL50" i="11" s="1"/>
  <c r="AH50" i="11"/>
  <c r="AD50" i="11"/>
  <c r="X50" i="11"/>
  <c r="Z50" i="11" s="1"/>
  <c r="V50" i="11"/>
  <c r="Q50" i="11"/>
  <c r="O50" i="11"/>
  <c r="P50" i="11" s="1"/>
  <c r="R50" i="11" s="1"/>
  <c r="M50" i="11"/>
  <c r="N50" i="11" s="1"/>
  <c r="K50" i="11"/>
  <c r="L50" i="11" s="1"/>
  <c r="H50" i="11"/>
  <c r="I50" i="11" s="1"/>
  <c r="AQ49" i="11"/>
  <c r="AR49" i="11" s="1"/>
  <c r="AP49" i="11"/>
  <c r="AO49" i="11"/>
  <c r="AK49" i="11"/>
  <c r="AL49" i="11" s="1"/>
  <c r="AH49" i="11"/>
  <c r="AD49" i="11"/>
  <c r="X49" i="11"/>
  <c r="Z49" i="11" s="1"/>
  <c r="V49" i="11"/>
  <c r="Q49" i="11"/>
  <c r="O49" i="11"/>
  <c r="P49" i="11" s="1"/>
  <c r="R49" i="11" s="1"/>
  <c r="M49" i="11"/>
  <c r="N49" i="11" s="1"/>
  <c r="K49" i="11"/>
  <c r="L49" i="11" s="1"/>
  <c r="H49" i="11"/>
  <c r="I49" i="11" s="1"/>
  <c r="AQ48" i="11"/>
  <c r="AR48" i="11" s="1"/>
  <c r="AP48" i="11"/>
  <c r="AO48" i="11"/>
  <c r="AK48" i="11"/>
  <c r="AL48" i="11" s="1"/>
  <c r="AH48" i="11"/>
  <c r="AD48" i="11"/>
  <c r="X48" i="11"/>
  <c r="Z48" i="11" s="1"/>
  <c r="V48" i="11"/>
  <c r="Q48" i="11"/>
  <c r="O48" i="11"/>
  <c r="P48" i="11" s="1"/>
  <c r="R48" i="11" s="1"/>
  <c r="M48" i="11"/>
  <c r="N48" i="11" s="1"/>
  <c r="K48" i="11"/>
  <c r="L48" i="11" s="1"/>
  <c r="H48" i="11"/>
  <c r="I48" i="11" s="1"/>
  <c r="AQ47" i="11"/>
  <c r="AR47" i="11" s="1"/>
  <c r="AP47" i="11"/>
  <c r="AO47" i="11"/>
  <c r="AK47" i="11"/>
  <c r="AL47" i="11" s="1"/>
  <c r="AH47" i="11"/>
  <c r="AD47" i="11"/>
  <c r="X47" i="11"/>
  <c r="Z47" i="11" s="1"/>
  <c r="V47" i="11"/>
  <c r="O47" i="11"/>
  <c r="P47" i="11" s="1"/>
  <c r="R47" i="11" s="1"/>
  <c r="M47" i="11"/>
  <c r="N47" i="11" s="1"/>
  <c r="K47" i="11"/>
  <c r="L47" i="11" s="1"/>
  <c r="H47" i="11"/>
  <c r="I47" i="11" s="1"/>
  <c r="AQ46" i="11"/>
  <c r="AR46" i="11" s="1"/>
  <c r="AP46" i="11"/>
  <c r="AO46" i="11"/>
  <c r="AK46" i="11"/>
  <c r="AL46" i="11" s="1"/>
  <c r="AH46" i="11"/>
  <c r="AD46" i="11"/>
  <c r="X46" i="11"/>
  <c r="Z46" i="11" s="1"/>
  <c r="V46" i="11"/>
  <c r="W46" i="11" s="1"/>
  <c r="O46" i="11"/>
  <c r="P46" i="11" s="1"/>
  <c r="R46" i="11" s="1"/>
  <c r="M46" i="11"/>
  <c r="N46" i="11" s="1"/>
  <c r="K46" i="11"/>
  <c r="L46" i="11" s="1"/>
  <c r="H46" i="11"/>
  <c r="I46" i="11" s="1"/>
  <c r="AQ45" i="11"/>
  <c r="AR45" i="11" s="1"/>
  <c r="AP45" i="11"/>
  <c r="AO45" i="11"/>
  <c r="AK45" i="11"/>
  <c r="AL45" i="11" s="1"/>
  <c r="AH45" i="11"/>
  <c r="AD45" i="11"/>
  <c r="X45" i="11"/>
  <c r="Z45" i="11" s="1"/>
  <c r="V45" i="11"/>
  <c r="W45" i="11" s="1"/>
  <c r="O45" i="11"/>
  <c r="P45" i="11" s="1"/>
  <c r="R45" i="11" s="1"/>
  <c r="M45" i="11"/>
  <c r="N45" i="11" s="1"/>
  <c r="K45" i="11"/>
  <c r="L45" i="11" s="1"/>
  <c r="H45" i="11"/>
  <c r="I45" i="11" s="1"/>
  <c r="AQ44" i="11"/>
  <c r="AR44" i="11" s="1"/>
  <c r="AP44" i="11"/>
  <c r="AO44" i="11"/>
  <c r="AK44" i="11"/>
  <c r="AL44" i="11" s="1"/>
  <c r="AH44" i="11"/>
  <c r="AD44" i="11"/>
  <c r="X44" i="11"/>
  <c r="Z44" i="11" s="1"/>
  <c r="V44" i="11"/>
  <c r="W44" i="11" s="1"/>
  <c r="O44" i="11"/>
  <c r="P44" i="11" s="1"/>
  <c r="R44" i="11" s="1"/>
  <c r="M44" i="11"/>
  <c r="N44" i="11" s="1"/>
  <c r="K44" i="11"/>
  <c r="L44" i="11" s="1"/>
  <c r="H44" i="11"/>
  <c r="I44" i="11" s="1"/>
  <c r="AQ43" i="11"/>
  <c r="AR43" i="11" s="1"/>
  <c r="AP43" i="11"/>
  <c r="AO43" i="11"/>
  <c r="AK43" i="11"/>
  <c r="AL43" i="11" s="1"/>
  <c r="AH43" i="11"/>
  <c r="AD43" i="11"/>
  <c r="X43" i="11"/>
  <c r="Z43" i="11" s="1"/>
  <c r="V43" i="11"/>
  <c r="W43" i="11" s="1"/>
  <c r="O43" i="11"/>
  <c r="P43" i="11" s="1"/>
  <c r="R43" i="11" s="1"/>
  <c r="M43" i="11"/>
  <c r="N43" i="11" s="1"/>
  <c r="K43" i="11"/>
  <c r="L43" i="11" s="1"/>
  <c r="H43" i="11"/>
  <c r="I43" i="11" s="1"/>
  <c r="AQ42" i="11"/>
  <c r="AR42" i="11" s="1"/>
  <c r="AP42" i="11"/>
  <c r="AO42" i="11"/>
  <c r="AK42" i="11"/>
  <c r="AL42" i="11" s="1"/>
  <c r="AH42" i="11"/>
  <c r="AD42" i="11"/>
  <c r="X42" i="11"/>
  <c r="Z42" i="11" s="1"/>
  <c r="V42" i="11"/>
  <c r="W42" i="11" s="1"/>
  <c r="O42" i="11"/>
  <c r="P42" i="11" s="1"/>
  <c r="R42" i="11" s="1"/>
  <c r="M42" i="11"/>
  <c r="N42" i="11" s="1"/>
  <c r="K42" i="11"/>
  <c r="L42" i="11" s="1"/>
  <c r="H42" i="11"/>
  <c r="I42" i="11" s="1"/>
  <c r="AQ41" i="11"/>
  <c r="AR41" i="11" s="1"/>
  <c r="AP41" i="11"/>
  <c r="AO41" i="11"/>
  <c r="AK41" i="11"/>
  <c r="AL41" i="11" s="1"/>
  <c r="AH41" i="11"/>
  <c r="AD41" i="11"/>
  <c r="X41" i="11"/>
  <c r="Z41" i="11" s="1"/>
  <c r="V41" i="11"/>
  <c r="W41" i="11" s="1"/>
  <c r="O41" i="11"/>
  <c r="P41" i="11" s="1"/>
  <c r="R41" i="11" s="1"/>
  <c r="M41" i="11"/>
  <c r="N41" i="11" s="1"/>
  <c r="K41" i="11"/>
  <c r="L41" i="11" s="1"/>
  <c r="H41" i="11"/>
  <c r="I41" i="11" s="1"/>
  <c r="AQ40" i="11"/>
  <c r="AR40" i="11" s="1"/>
  <c r="AP40" i="11"/>
  <c r="AO40" i="11"/>
  <c r="AK40" i="11"/>
  <c r="AL40" i="11" s="1"/>
  <c r="AH40" i="11"/>
  <c r="AD40" i="11"/>
  <c r="X40" i="11"/>
  <c r="Z40" i="11" s="1"/>
  <c r="V40" i="11"/>
  <c r="W40" i="11" s="1"/>
  <c r="O40" i="11"/>
  <c r="P40" i="11" s="1"/>
  <c r="R40" i="11" s="1"/>
  <c r="M40" i="11"/>
  <c r="N40" i="11" s="1"/>
  <c r="K40" i="11"/>
  <c r="L40" i="11" s="1"/>
  <c r="H40" i="11"/>
  <c r="I40" i="11" s="1"/>
  <c r="AQ39" i="11"/>
  <c r="AR39" i="11" s="1"/>
  <c r="AP39" i="11"/>
  <c r="AO39" i="11"/>
  <c r="AK39" i="11"/>
  <c r="AL39" i="11" s="1"/>
  <c r="AH39" i="11"/>
  <c r="AD39" i="11"/>
  <c r="X39" i="11"/>
  <c r="Z39" i="11" s="1"/>
  <c r="V39" i="11"/>
  <c r="W39" i="11" s="1"/>
  <c r="O39" i="11"/>
  <c r="P39" i="11" s="1"/>
  <c r="R39" i="11" s="1"/>
  <c r="M39" i="11"/>
  <c r="N39" i="11" s="1"/>
  <c r="K39" i="11"/>
  <c r="L39" i="11" s="1"/>
  <c r="H39" i="11"/>
  <c r="I39" i="11" s="1"/>
  <c r="AQ38" i="11"/>
  <c r="AR38" i="11" s="1"/>
  <c r="AP38" i="11"/>
  <c r="AO38" i="11"/>
  <c r="AK38" i="11"/>
  <c r="AL38" i="11" s="1"/>
  <c r="AH38" i="11"/>
  <c r="AD38" i="11"/>
  <c r="X38" i="11"/>
  <c r="Z38" i="11" s="1"/>
  <c r="V38" i="11"/>
  <c r="W38" i="11" s="1"/>
  <c r="O38" i="11"/>
  <c r="P38" i="11" s="1"/>
  <c r="R38" i="11" s="1"/>
  <c r="M38" i="11"/>
  <c r="N38" i="11" s="1"/>
  <c r="K38" i="11"/>
  <c r="L38" i="11" s="1"/>
  <c r="H38" i="11"/>
  <c r="I38" i="11" s="1"/>
  <c r="AQ37" i="11"/>
  <c r="AR37" i="11" s="1"/>
  <c r="AP37" i="11"/>
  <c r="AO37" i="11"/>
  <c r="AK37" i="11"/>
  <c r="AL37" i="11" s="1"/>
  <c r="AH37" i="11"/>
  <c r="AD37" i="11"/>
  <c r="X37" i="11"/>
  <c r="Z37" i="11" s="1"/>
  <c r="V37" i="11"/>
  <c r="W37" i="11" s="1"/>
  <c r="O37" i="11"/>
  <c r="P37" i="11" s="1"/>
  <c r="R37" i="11" s="1"/>
  <c r="M37" i="11"/>
  <c r="N37" i="11" s="1"/>
  <c r="K37" i="11"/>
  <c r="L37" i="11" s="1"/>
  <c r="H37" i="11"/>
  <c r="I37" i="11" s="1"/>
  <c r="AQ36" i="11"/>
  <c r="AR36" i="11" s="1"/>
  <c r="AP36" i="11"/>
  <c r="AO36" i="11"/>
  <c r="AK36" i="11"/>
  <c r="AL36" i="11" s="1"/>
  <c r="AH36" i="11"/>
  <c r="AD36" i="11"/>
  <c r="X36" i="11"/>
  <c r="Z36" i="11" s="1"/>
  <c r="V36" i="11"/>
  <c r="W36" i="11" s="1"/>
  <c r="O36" i="11"/>
  <c r="P36" i="11" s="1"/>
  <c r="R36" i="11" s="1"/>
  <c r="M36" i="11"/>
  <c r="N36" i="11" s="1"/>
  <c r="K36" i="11"/>
  <c r="L36" i="11" s="1"/>
  <c r="H36" i="11"/>
  <c r="I36" i="11" s="1"/>
  <c r="AQ35" i="11"/>
  <c r="AR35" i="11" s="1"/>
  <c r="AP35" i="11"/>
  <c r="AO35" i="11"/>
  <c r="AK35" i="11"/>
  <c r="AL35" i="11" s="1"/>
  <c r="AH35" i="11"/>
  <c r="AD35" i="11"/>
  <c r="X35" i="11"/>
  <c r="Z35" i="11" s="1"/>
  <c r="V35" i="11"/>
  <c r="W35" i="11" s="1"/>
  <c r="O35" i="11"/>
  <c r="P35" i="11" s="1"/>
  <c r="R35" i="11" s="1"/>
  <c r="M35" i="11"/>
  <c r="N35" i="11" s="1"/>
  <c r="K35" i="11"/>
  <c r="L35" i="11" s="1"/>
  <c r="H35" i="11"/>
  <c r="I35" i="11" s="1"/>
  <c r="AQ34" i="11"/>
  <c r="AR34" i="11" s="1"/>
  <c r="AP34" i="11"/>
  <c r="AO34" i="11"/>
  <c r="AK34" i="11"/>
  <c r="AL34" i="11" s="1"/>
  <c r="AH34" i="11"/>
  <c r="AD34" i="11"/>
  <c r="X34" i="11"/>
  <c r="Z34" i="11" s="1"/>
  <c r="V34" i="11"/>
  <c r="W34" i="11" s="1"/>
  <c r="O34" i="11"/>
  <c r="P34" i="11" s="1"/>
  <c r="R34" i="11" s="1"/>
  <c r="M34" i="11"/>
  <c r="N34" i="11" s="1"/>
  <c r="K34" i="11"/>
  <c r="L34" i="11" s="1"/>
  <c r="H34" i="11"/>
  <c r="I34" i="11" s="1"/>
  <c r="AQ33" i="11"/>
  <c r="AR33" i="11" s="1"/>
  <c r="AP33" i="11"/>
  <c r="AO33" i="11"/>
  <c r="AK33" i="11"/>
  <c r="AL33" i="11" s="1"/>
  <c r="AH33" i="11"/>
  <c r="AD33" i="11"/>
  <c r="X33" i="11"/>
  <c r="Z33" i="11" s="1"/>
  <c r="V33" i="11"/>
  <c r="W33" i="11" s="1"/>
  <c r="O33" i="11"/>
  <c r="P33" i="11" s="1"/>
  <c r="R33" i="11" s="1"/>
  <c r="M33" i="11"/>
  <c r="N33" i="11" s="1"/>
  <c r="K33" i="11"/>
  <c r="L33" i="11" s="1"/>
  <c r="H33" i="11"/>
  <c r="I33" i="11" s="1"/>
  <c r="AQ32" i="11"/>
  <c r="AR32" i="11" s="1"/>
  <c r="AP32" i="11"/>
  <c r="AO32" i="11"/>
  <c r="AK32" i="11"/>
  <c r="AL32" i="11" s="1"/>
  <c r="AH32" i="11"/>
  <c r="AD32" i="11"/>
  <c r="X32" i="11"/>
  <c r="Z32" i="11" s="1"/>
  <c r="V32" i="11"/>
  <c r="W32" i="11" s="1"/>
  <c r="O32" i="11"/>
  <c r="P32" i="11" s="1"/>
  <c r="R32" i="11" s="1"/>
  <c r="M32" i="11"/>
  <c r="N32" i="11" s="1"/>
  <c r="K32" i="11"/>
  <c r="L32" i="11" s="1"/>
  <c r="H32" i="11"/>
  <c r="I32" i="11" s="1"/>
  <c r="AQ31" i="11"/>
  <c r="AR31" i="11" s="1"/>
  <c r="AP31" i="11"/>
  <c r="AO31" i="11"/>
  <c r="AK31" i="11"/>
  <c r="AL31" i="11" s="1"/>
  <c r="AH31" i="11"/>
  <c r="AD31" i="11"/>
  <c r="X31" i="11"/>
  <c r="Z31" i="11" s="1"/>
  <c r="V31" i="11"/>
  <c r="W31" i="11" s="1"/>
  <c r="O31" i="11"/>
  <c r="P31" i="11" s="1"/>
  <c r="R31" i="11" s="1"/>
  <c r="M31" i="11"/>
  <c r="N31" i="11" s="1"/>
  <c r="K31" i="11"/>
  <c r="L31" i="11" s="1"/>
  <c r="H31" i="11"/>
  <c r="I31" i="11" s="1"/>
  <c r="AQ30" i="11"/>
  <c r="AR30" i="11" s="1"/>
  <c r="AP30" i="11"/>
  <c r="AO30" i="11"/>
  <c r="AK30" i="11"/>
  <c r="AL30" i="11" s="1"/>
  <c r="AH30" i="11"/>
  <c r="AD30" i="11"/>
  <c r="X30" i="11"/>
  <c r="Z30" i="11" s="1"/>
  <c r="V30" i="11"/>
  <c r="W30" i="11" s="1"/>
  <c r="O30" i="11"/>
  <c r="P30" i="11" s="1"/>
  <c r="R30" i="11" s="1"/>
  <c r="M30" i="11"/>
  <c r="N30" i="11" s="1"/>
  <c r="K30" i="11"/>
  <c r="L30" i="11" s="1"/>
  <c r="H30" i="11"/>
  <c r="I30" i="11" s="1"/>
  <c r="AQ29" i="11"/>
  <c r="AR29" i="11" s="1"/>
  <c r="AP29" i="11"/>
  <c r="AO29" i="11"/>
  <c r="AK29" i="11"/>
  <c r="AL29" i="11" s="1"/>
  <c r="AH29" i="11"/>
  <c r="AD29" i="11"/>
  <c r="X29" i="11"/>
  <c r="Z29" i="11" s="1"/>
  <c r="V29" i="11"/>
  <c r="W29" i="11" s="1"/>
  <c r="O29" i="11"/>
  <c r="P29" i="11" s="1"/>
  <c r="R29" i="11" s="1"/>
  <c r="M29" i="11"/>
  <c r="N29" i="11" s="1"/>
  <c r="K29" i="11"/>
  <c r="L29" i="11" s="1"/>
  <c r="H29" i="11"/>
  <c r="I29" i="11" s="1"/>
  <c r="AQ28" i="11"/>
  <c r="AR28" i="11" s="1"/>
  <c r="AP28" i="11"/>
  <c r="AO28" i="11"/>
  <c r="AK28" i="11"/>
  <c r="AL28" i="11" s="1"/>
  <c r="AH28" i="11"/>
  <c r="AD28" i="11"/>
  <c r="X28" i="11"/>
  <c r="Z28" i="11" s="1"/>
  <c r="V28" i="11"/>
  <c r="W28" i="11" s="1"/>
  <c r="O28" i="11"/>
  <c r="P28" i="11" s="1"/>
  <c r="R28" i="11" s="1"/>
  <c r="M28" i="11"/>
  <c r="N28" i="11" s="1"/>
  <c r="K28" i="11"/>
  <c r="L28" i="11" s="1"/>
  <c r="H28" i="11"/>
  <c r="I28" i="11" s="1"/>
  <c r="AQ27" i="11"/>
  <c r="AR27" i="11" s="1"/>
  <c r="AP27" i="11"/>
  <c r="AO27" i="11"/>
  <c r="AK27" i="11"/>
  <c r="AL27" i="11" s="1"/>
  <c r="AH27" i="11"/>
  <c r="AD27" i="11"/>
  <c r="X27" i="11"/>
  <c r="Z27" i="11" s="1"/>
  <c r="V27" i="11"/>
  <c r="W27" i="11" s="1"/>
  <c r="O27" i="11"/>
  <c r="P27" i="11" s="1"/>
  <c r="R27" i="11" s="1"/>
  <c r="M27" i="11"/>
  <c r="N27" i="11" s="1"/>
  <c r="K27" i="11"/>
  <c r="L27" i="11" s="1"/>
  <c r="H27" i="11"/>
  <c r="I27" i="11" s="1"/>
  <c r="AQ26" i="11"/>
  <c r="AR26" i="11" s="1"/>
  <c r="AP26" i="11"/>
  <c r="AO26" i="11"/>
  <c r="AK26" i="11"/>
  <c r="AL26" i="11" s="1"/>
  <c r="AH26" i="11"/>
  <c r="AD26" i="11"/>
  <c r="X26" i="11"/>
  <c r="Z26" i="11" s="1"/>
  <c r="V26" i="11"/>
  <c r="W26" i="11" s="1"/>
  <c r="O26" i="11"/>
  <c r="P26" i="11" s="1"/>
  <c r="R26" i="11" s="1"/>
  <c r="M26" i="11"/>
  <c r="N26" i="11" s="1"/>
  <c r="K26" i="11"/>
  <c r="L26" i="11" s="1"/>
  <c r="H26" i="11"/>
  <c r="I26" i="11" s="1"/>
  <c r="AQ25" i="11"/>
  <c r="AR25" i="11" s="1"/>
  <c r="AP25" i="11"/>
  <c r="AO25" i="11"/>
  <c r="AK25" i="11"/>
  <c r="AL25" i="11" s="1"/>
  <c r="AH25" i="11"/>
  <c r="AD25" i="11"/>
  <c r="X25" i="11"/>
  <c r="Z25" i="11" s="1"/>
  <c r="V25" i="11"/>
  <c r="W25" i="11" s="1"/>
  <c r="O25" i="11"/>
  <c r="P25" i="11" s="1"/>
  <c r="R25" i="11" s="1"/>
  <c r="M25" i="11"/>
  <c r="N25" i="11" s="1"/>
  <c r="K25" i="11"/>
  <c r="L25" i="11" s="1"/>
  <c r="H25" i="11"/>
  <c r="I25" i="11" s="1"/>
  <c r="AQ24" i="11"/>
  <c r="AR24" i="11" s="1"/>
  <c r="AP24" i="11"/>
  <c r="AO24" i="11"/>
  <c r="AK24" i="11"/>
  <c r="AL24" i="11" s="1"/>
  <c r="AH24" i="11"/>
  <c r="AD24" i="11"/>
  <c r="X24" i="11"/>
  <c r="Z24" i="11" s="1"/>
  <c r="V24" i="11"/>
  <c r="W24" i="11" s="1"/>
  <c r="O24" i="11"/>
  <c r="P24" i="11" s="1"/>
  <c r="R24" i="11" s="1"/>
  <c r="M24" i="11"/>
  <c r="N24" i="11" s="1"/>
  <c r="K24" i="11"/>
  <c r="L24" i="11" s="1"/>
  <c r="H24" i="11"/>
  <c r="I24" i="11" s="1"/>
  <c r="AQ23" i="11"/>
  <c r="AR23" i="11" s="1"/>
  <c r="AP23" i="11"/>
  <c r="AO23" i="11"/>
  <c r="AK23" i="11"/>
  <c r="AL23" i="11" s="1"/>
  <c r="AH23" i="11"/>
  <c r="AD23" i="11"/>
  <c r="X23" i="11"/>
  <c r="Z23" i="11" s="1"/>
  <c r="V23" i="11"/>
  <c r="W23" i="11" s="1"/>
  <c r="O23" i="11"/>
  <c r="P23" i="11" s="1"/>
  <c r="R23" i="11" s="1"/>
  <c r="M23" i="11"/>
  <c r="N23" i="11" s="1"/>
  <c r="K23" i="11"/>
  <c r="L23" i="11" s="1"/>
  <c r="H23" i="11"/>
  <c r="I23" i="11" s="1"/>
  <c r="AQ22" i="11"/>
  <c r="AR22" i="11" s="1"/>
  <c r="AP22" i="11"/>
  <c r="AO22" i="11"/>
  <c r="AK22" i="11"/>
  <c r="AL22" i="11" s="1"/>
  <c r="AH22" i="11"/>
  <c r="AD22" i="11"/>
  <c r="X22" i="11"/>
  <c r="Z22" i="11" s="1"/>
  <c r="V22" i="11"/>
  <c r="W22" i="11" s="1"/>
  <c r="O22" i="11"/>
  <c r="P22" i="11" s="1"/>
  <c r="R22" i="11" s="1"/>
  <c r="M22" i="11"/>
  <c r="N22" i="11" s="1"/>
  <c r="K22" i="11"/>
  <c r="L22" i="11" s="1"/>
  <c r="H22" i="11"/>
  <c r="I22" i="11" s="1"/>
  <c r="AQ21" i="11"/>
  <c r="AR21" i="11" s="1"/>
  <c r="AP21" i="11"/>
  <c r="AO21" i="11"/>
  <c r="AK21" i="11"/>
  <c r="AL21" i="11" s="1"/>
  <c r="AH21" i="11"/>
  <c r="AD21" i="11"/>
  <c r="X21" i="11"/>
  <c r="Z21" i="11" s="1"/>
  <c r="V21" i="11"/>
  <c r="W21" i="11" s="1"/>
  <c r="O21" i="11"/>
  <c r="P21" i="11" s="1"/>
  <c r="R21" i="11" s="1"/>
  <c r="M21" i="11"/>
  <c r="N21" i="11" s="1"/>
  <c r="K21" i="11"/>
  <c r="L21" i="11" s="1"/>
  <c r="H21" i="11"/>
  <c r="I21" i="11" s="1"/>
  <c r="AQ20" i="11"/>
  <c r="AR20" i="11" s="1"/>
  <c r="AP20" i="11"/>
  <c r="AO20" i="11"/>
  <c r="AK20" i="11"/>
  <c r="AL20" i="11" s="1"/>
  <c r="AH20" i="11"/>
  <c r="AD20" i="11"/>
  <c r="X20" i="11"/>
  <c r="Z20" i="11" s="1"/>
  <c r="V20" i="11"/>
  <c r="W20" i="11" s="1"/>
  <c r="O20" i="11"/>
  <c r="P20" i="11" s="1"/>
  <c r="R20" i="11" s="1"/>
  <c r="M20" i="11"/>
  <c r="N20" i="11" s="1"/>
  <c r="K20" i="11"/>
  <c r="L20" i="11" s="1"/>
  <c r="H20" i="11"/>
  <c r="I20" i="11" s="1"/>
  <c r="AQ19" i="11"/>
  <c r="AR19" i="11" s="1"/>
  <c r="AP19" i="11"/>
  <c r="AO19" i="11"/>
  <c r="AK19" i="11"/>
  <c r="AL19" i="11" s="1"/>
  <c r="AH19" i="11"/>
  <c r="AD19" i="11"/>
  <c r="X19" i="11"/>
  <c r="Z19" i="11" s="1"/>
  <c r="V19" i="11"/>
  <c r="W19" i="11" s="1"/>
  <c r="O19" i="11"/>
  <c r="P19" i="11" s="1"/>
  <c r="R19" i="11" s="1"/>
  <c r="M19" i="11"/>
  <c r="N19" i="11" s="1"/>
  <c r="K19" i="11"/>
  <c r="L19" i="11" s="1"/>
  <c r="H19" i="11"/>
  <c r="I19" i="11" s="1"/>
  <c r="AQ18" i="11"/>
  <c r="AR18" i="11" s="1"/>
  <c r="AP18" i="11"/>
  <c r="AO18" i="11"/>
  <c r="AK18" i="11"/>
  <c r="AL18" i="11" s="1"/>
  <c r="AH18" i="11"/>
  <c r="AD18" i="11"/>
  <c r="X18" i="11"/>
  <c r="Z18" i="11" s="1"/>
  <c r="V18" i="11"/>
  <c r="W18" i="11" s="1"/>
  <c r="O18" i="11"/>
  <c r="P18" i="11" s="1"/>
  <c r="R18" i="11" s="1"/>
  <c r="M18" i="11"/>
  <c r="N18" i="11" s="1"/>
  <c r="K18" i="11"/>
  <c r="L18" i="11" s="1"/>
  <c r="H18" i="11"/>
  <c r="I18" i="11" s="1"/>
  <c r="AQ17" i="11"/>
  <c r="AR17" i="11" s="1"/>
  <c r="AP17" i="11"/>
  <c r="AO17" i="11"/>
  <c r="AK17" i="11"/>
  <c r="AL17" i="11" s="1"/>
  <c r="AH17" i="11"/>
  <c r="AD17" i="11"/>
  <c r="X17" i="11"/>
  <c r="Z17" i="11" s="1"/>
  <c r="V17" i="11"/>
  <c r="W17" i="11" s="1"/>
  <c r="O17" i="11"/>
  <c r="P17" i="11" s="1"/>
  <c r="R17" i="11" s="1"/>
  <c r="M17" i="11"/>
  <c r="N17" i="11" s="1"/>
  <c r="N116" i="11" s="1"/>
  <c r="Q9" i="11" s="1"/>
  <c r="K17" i="11"/>
  <c r="L17" i="11" s="1"/>
  <c r="H17" i="11"/>
  <c r="I17" i="11" s="1"/>
  <c r="AQ16" i="11"/>
  <c r="AR16" i="11" s="1"/>
  <c r="AP16" i="11"/>
  <c r="AO16" i="11"/>
  <c r="AK16" i="11"/>
  <c r="AL16" i="11" s="1"/>
  <c r="AH16" i="11"/>
  <c r="AD16" i="11"/>
  <c r="X16" i="11"/>
  <c r="Z16" i="11" s="1"/>
  <c r="V16" i="11"/>
  <c r="W16" i="11" s="1"/>
  <c r="O16" i="11"/>
  <c r="P16" i="11" s="1"/>
  <c r="R16" i="11" s="1"/>
  <c r="M16" i="11"/>
  <c r="N16" i="11" s="1"/>
  <c r="K16" i="11"/>
  <c r="L16" i="11" s="1"/>
  <c r="H16" i="11"/>
  <c r="I16" i="11" s="1"/>
  <c r="AQ15" i="11"/>
  <c r="AR15" i="11" s="1"/>
  <c r="AP15" i="11"/>
  <c r="AO15" i="11"/>
  <c r="AK15" i="11"/>
  <c r="AL15" i="11" s="1"/>
  <c r="AL116" i="11" s="1"/>
  <c r="Q6" i="11" s="1"/>
  <c r="AH15" i="11"/>
  <c r="AD15" i="11"/>
  <c r="AD116" i="11" s="1"/>
  <c r="X15" i="11"/>
  <c r="Z15" i="11" s="1"/>
  <c r="V15" i="11"/>
  <c r="V116" i="11" s="1"/>
  <c r="W116" i="11" s="1"/>
  <c r="O15" i="11"/>
  <c r="P15" i="11" s="1"/>
  <c r="R15" i="11" s="1"/>
  <c r="M15" i="11"/>
  <c r="N15" i="11" s="1"/>
  <c r="K15" i="11"/>
  <c r="K116" i="11" s="1"/>
  <c r="H15" i="11"/>
  <c r="I15" i="11" s="1"/>
  <c r="I116" i="11" s="1"/>
  <c r="F2" i="11" s="1"/>
  <c r="AJ8" i="11"/>
  <c r="AE8" i="11"/>
  <c r="AJ7" i="11"/>
  <c r="AE7" i="11"/>
  <c r="AM6" i="11"/>
  <c r="AM8" i="11" s="1"/>
  <c r="AM5" i="11"/>
  <c r="AM7" i="11" s="1"/>
  <c r="AM4" i="11"/>
  <c r="C4" i="11"/>
  <c r="Q3" i="11"/>
  <c r="V2" i="11"/>
  <c r="Q2" i="11"/>
  <c r="AG116" i="12"/>
  <c r="AF116" i="12"/>
  <c r="AE116" i="12"/>
  <c r="X116" i="12"/>
  <c r="AQ115" i="12"/>
  <c r="AR115" i="12" s="1"/>
  <c r="AP115" i="12"/>
  <c r="AO115" i="12"/>
  <c r="AK115" i="12"/>
  <c r="AL115" i="12" s="1"/>
  <c r="AH115" i="12"/>
  <c r="AD115" i="12"/>
  <c r="X115" i="12"/>
  <c r="Z115" i="12" s="1"/>
  <c r="V115" i="12"/>
  <c r="W115" i="12" s="1"/>
  <c r="O115" i="12"/>
  <c r="P115" i="12" s="1"/>
  <c r="R115" i="12" s="1"/>
  <c r="M115" i="12"/>
  <c r="N115" i="12" s="1"/>
  <c r="K115" i="12"/>
  <c r="L115" i="12" s="1"/>
  <c r="H115" i="12"/>
  <c r="I115" i="12" s="1"/>
  <c r="AQ114" i="12"/>
  <c r="AR114" i="12" s="1"/>
  <c r="AP114" i="12"/>
  <c r="AO114" i="12"/>
  <c r="AK114" i="12"/>
  <c r="AL114" i="12" s="1"/>
  <c r="AH114" i="12"/>
  <c r="AD114" i="12"/>
  <c r="X114" i="12"/>
  <c r="Z114" i="12" s="1"/>
  <c r="V114" i="12"/>
  <c r="W114" i="12" s="1"/>
  <c r="O114" i="12"/>
  <c r="P114" i="12" s="1"/>
  <c r="R114" i="12" s="1"/>
  <c r="M114" i="12"/>
  <c r="N114" i="12" s="1"/>
  <c r="K114" i="12"/>
  <c r="L114" i="12" s="1"/>
  <c r="H114" i="12"/>
  <c r="I114" i="12" s="1"/>
  <c r="AQ113" i="12"/>
  <c r="AR113" i="12" s="1"/>
  <c r="AP113" i="12"/>
  <c r="AO113" i="12"/>
  <c r="AK113" i="12"/>
  <c r="AL113" i="12" s="1"/>
  <c r="AH113" i="12"/>
  <c r="AD113" i="12"/>
  <c r="X113" i="12"/>
  <c r="Z113" i="12" s="1"/>
  <c r="V113" i="12"/>
  <c r="W113" i="12" s="1"/>
  <c r="O113" i="12"/>
  <c r="P113" i="12" s="1"/>
  <c r="R113" i="12" s="1"/>
  <c r="M113" i="12"/>
  <c r="N113" i="12" s="1"/>
  <c r="K113" i="12"/>
  <c r="L113" i="12" s="1"/>
  <c r="H113" i="12"/>
  <c r="I113" i="12" s="1"/>
  <c r="AQ112" i="12"/>
  <c r="AR112" i="12" s="1"/>
  <c r="AP112" i="12"/>
  <c r="AO112" i="12"/>
  <c r="AK112" i="12"/>
  <c r="AL112" i="12" s="1"/>
  <c r="AH112" i="12"/>
  <c r="AD112" i="12"/>
  <c r="X112" i="12"/>
  <c r="Z112" i="12" s="1"/>
  <c r="V112" i="12"/>
  <c r="W112" i="12" s="1"/>
  <c r="O112" i="12"/>
  <c r="P112" i="12" s="1"/>
  <c r="R112" i="12" s="1"/>
  <c r="M112" i="12"/>
  <c r="N112" i="12" s="1"/>
  <c r="K112" i="12"/>
  <c r="L112" i="12" s="1"/>
  <c r="H112" i="12"/>
  <c r="I112" i="12" s="1"/>
  <c r="AQ111" i="12"/>
  <c r="AR111" i="12" s="1"/>
  <c r="AP111" i="12"/>
  <c r="AO111" i="12"/>
  <c r="AK111" i="12"/>
  <c r="AL111" i="12" s="1"/>
  <c r="AH111" i="12"/>
  <c r="AD111" i="12"/>
  <c r="X111" i="12"/>
  <c r="Z111" i="12" s="1"/>
  <c r="V111" i="12"/>
  <c r="W111" i="12" s="1"/>
  <c r="O111" i="12"/>
  <c r="P111" i="12" s="1"/>
  <c r="R111" i="12" s="1"/>
  <c r="M111" i="12"/>
  <c r="N111" i="12" s="1"/>
  <c r="K111" i="12"/>
  <c r="L111" i="12" s="1"/>
  <c r="H111" i="12"/>
  <c r="I111" i="12" s="1"/>
  <c r="AQ110" i="12"/>
  <c r="AR110" i="12" s="1"/>
  <c r="AP110" i="12"/>
  <c r="AO110" i="12"/>
  <c r="AK110" i="12"/>
  <c r="AL110" i="12" s="1"/>
  <c r="AH110" i="12"/>
  <c r="AD110" i="12"/>
  <c r="X110" i="12"/>
  <c r="Z110" i="12" s="1"/>
  <c r="V110" i="12"/>
  <c r="W110" i="12" s="1"/>
  <c r="O110" i="12"/>
  <c r="P110" i="12" s="1"/>
  <c r="R110" i="12" s="1"/>
  <c r="M110" i="12"/>
  <c r="N110" i="12" s="1"/>
  <c r="K110" i="12"/>
  <c r="L110" i="12" s="1"/>
  <c r="H110" i="12"/>
  <c r="I110" i="12" s="1"/>
  <c r="AQ109" i="12"/>
  <c r="AR109" i="12" s="1"/>
  <c r="AP109" i="12"/>
  <c r="AO109" i="12"/>
  <c r="AK109" i="12"/>
  <c r="AL109" i="12" s="1"/>
  <c r="AH109" i="12"/>
  <c r="AD109" i="12"/>
  <c r="X109" i="12"/>
  <c r="Z109" i="12" s="1"/>
  <c r="V109" i="12"/>
  <c r="W109" i="12" s="1"/>
  <c r="O109" i="12"/>
  <c r="P109" i="12" s="1"/>
  <c r="R109" i="12" s="1"/>
  <c r="M109" i="12"/>
  <c r="N109" i="12" s="1"/>
  <c r="K109" i="12"/>
  <c r="L109" i="12" s="1"/>
  <c r="H109" i="12"/>
  <c r="I109" i="12" s="1"/>
  <c r="AQ108" i="12"/>
  <c r="AR108" i="12" s="1"/>
  <c r="AP108" i="12"/>
  <c r="AO108" i="12"/>
  <c r="AK108" i="12"/>
  <c r="AL108" i="12" s="1"/>
  <c r="AH108" i="12"/>
  <c r="AD108" i="12"/>
  <c r="X108" i="12"/>
  <c r="Z108" i="12" s="1"/>
  <c r="V108" i="12"/>
  <c r="W108" i="12" s="1"/>
  <c r="O108" i="12"/>
  <c r="P108" i="12" s="1"/>
  <c r="R108" i="12" s="1"/>
  <c r="M108" i="12"/>
  <c r="N108" i="12" s="1"/>
  <c r="K108" i="12"/>
  <c r="L108" i="12" s="1"/>
  <c r="H108" i="12"/>
  <c r="I108" i="12" s="1"/>
  <c r="AQ107" i="12"/>
  <c r="AR107" i="12" s="1"/>
  <c r="AP107" i="12"/>
  <c r="AO107" i="12"/>
  <c r="O107" i="12"/>
  <c r="P107" i="12" s="1"/>
  <c r="R107" i="12" s="1"/>
  <c r="M107" i="12"/>
  <c r="N107" i="12" s="1"/>
  <c r="K107" i="12"/>
  <c r="L107" i="12" s="1"/>
  <c r="H107" i="12"/>
  <c r="I107" i="12" s="1"/>
  <c r="AQ106" i="12"/>
  <c r="AR106" i="12" s="1"/>
  <c r="AP106" i="12"/>
  <c r="AO106" i="12"/>
  <c r="O106" i="12"/>
  <c r="P106" i="12" s="1"/>
  <c r="R106" i="12" s="1"/>
  <c r="M106" i="12"/>
  <c r="N106" i="12" s="1"/>
  <c r="K106" i="12"/>
  <c r="L106" i="12" s="1"/>
  <c r="H106" i="12"/>
  <c r="I106" i="12" s="1"/>
  <c r="AQ105" i="12"/>
  <c r="AR105" i="12" s="1"/>
  <c r="AP105" i="12"/>
  <c r="AO105" i="12"/>
  <c r="O105" i="12"/>
  <c r="P105" i="12" s="1"/>
  <c r="R105" i="12" s="1"/>
  <c r="M105" i="12"/>
  <c r="N105" i="12" s="1"/>
  <c r="K105" i="12"/>
  <c r="L105" i="12" s="1"/>
  <c r="H105" i="12"/>
  <c r="I105" i="12" s="1"/>
  <c r="AQ104" i="12"/>
  <c r="AR104" i="12" s="1"/>
  <c r="AP104" i="12"/>
  <c r="AO104" i="12"/>
  <c r="O104" i="12"/>
  <c r="P104" i="12" s="1"/>
  <c r="R104" i="12" s="1"/>
  <c r="M104" i="12"/>
  <c r="N104" i="12" s="1"/>
  <c r="K104" i="12"/>
  <c r="L104" i="12" s="1"/>
  <c r="H104" i="12"/>
  <c r="I104" i="12" s="1"/>
  <c r="AQ103" i="12"/>
  <c r="AR103" i="12" s="1"/>
  <c r="AP103" i="12"/>
  <c r="AO103" i="12"/>
  <c r="AK103" i="12"/>
  <c r="AL103" i="12" s="1"/>
  <c r="AH103" i="12"/>
  <c r="AD103" i="12"/>
  <c r="X103" i="12"/>
  <c r="Z103" i="12" s="1"/>
  <c r="V103" i="12"/>
  <c r="W103" i="12" s="1"/>
  <c r="O103" i="12"/>
  <c r="P103" i="12" s="1"/>
  <c r="R103" i="12" s="1"/>
  <c r="M103" i="12"/>
  <c r="N103" i="12" s="1"/>
  <c r="K103" i="12"/>
  <c r="L103" i="12" s="1"/>
  <c r="H103" i="12"/>
  <c r="I103" i="12" s="1"/>
  <c r="AQ102" i="12"/>
  <c r="AR102" i="12" s="1"/>
  <c r="AP102" i="12"/>
  <c r="AO102" i="12"/>
  <c r="AK102" i="12"/>
  <c r="AL102" i="12" s="1"/>
  <c r="AH102" i="12"/>
  <c r="AD102" i="12"/>
  <c r="X102" i="12"/>
  <c r="Z102" i="12" s="1"/>
  <c r="V102" i="12"/>
  <c r="W102" i="12" s="1"/>
  <c r="O102" i="12"/>
  <c r="P102" i="12" s="1"/>
  <c r="R102" i="12" s="1"/>
  <c r="M102" i="12"/>
  <c r="N102" i="12" s="1"/>
  <c r="K102" i="12"/>
  <c r="L102" i="12" s="1"/>
  <c r="H102" i="12"/>
  <c r="I102" i="12" s="1"/>
  <c r="AQ101" i="12"/>
  <c r="AR101" i="12" s="1"/>
  <c r="AP101" i="12"/>
  <c r="AO101" i="12"/>
  <c r="AK101" i="12"/>
  <c r="AL101" i="12" s="1"/>
  <c r="AH101" i="12"/>
  <c r="AD101" i="12"/>
  <c r="X101" i="12"/>
  <c r="Z101" i="12" s="1"/>
  <c r="V101" i="12"/>
  <c r="W101" i="12" s="1"/>
  <c r="O101" i="12"/>
  <c r="P101" i="12" s="1"/>
  <c r="R101" i="12" s="1"/>
  <c r="M101" i="12"/>
  <c r="N101" i="12" s="1"/>
  <c r="K101" i="12"/>
  <c r="L101" i="12" s="1"/>
  <c r="H101" i="12"/>
  <c r="I101" i="12" s="1"/>
  <c r="AQ100" i="12"/>
  <c r="AR100" i="12" s="1"/>
  <c r="AP100" i="12"/>
  <c r="AO100" i="12"/>
  <c r="AK100" i="12"/>
  <c r="AL100" i="12" s="1"/>
  <c r="AH100" i="12"/>
  <c r="AD100" i="12"/>
  <c r="X100" i="12"/>
  <c r="Z100" i="12" s="1"/>
  <c r="V100" i="12"/>
  <c r="W100" i="12" s="1"/>
  <c r="O100" i="12"/>
  <c r="P100" i="12" s="1"/>
  <c r="R100" i="12" s="1"/>
  <c r="M100" i="12"/>
  <c r="N100" i="12" s="1"/>
  <c r="K100" i="12"/>
  <c r="L100" i="12" s="1"/>
  <c r="H100" i="12"/>
  <c r="I100" i="12" s="1"/>
  <c r="AQ99" i="12"/>
  <c r="AR99" i="12" s="1"/>
  <c r="AP99" i="12"/>
  <c r="AO99" i="12"/>
  <c r="AK99" i="12"/>
  <c r="AL99" i="12" s="1"/>
  <c r="AH99" i="12"/>
  <c r="AD99" i="12"/>
  <c r="X99" i="12"/>
  <c r="Z99" i="12" s="1"/>
  <c r="V99" i="12"/>
  <c r="W99" i="12" s="1"/>
  <c r="O99" i="12"/>
  <c r="P99" i="12" s="1"/>
  <c r="R99" i="12" s="1"/>
  <c r="M99" i="12"/>
  <c r="N99" i="12" s="1"/>
  <c r="K99" i="12"/>
  <c r="L99" i="12" s="1"/>
  <c r="H99" i="12"/>
  <c r="I99" i="12" s="1"/>
  <c r="AQ98" i="12"/>
  <c r="AR98" i="12" s="1"/>
  <c r="AP98" i="12"/>
  <c r="AO98" i="12"/>
  <c r="AK98" i="12"/>
  <c r="AL98" i="12" s="1"/>
  <c r="AH98" i="12"/>
  <c r="AD98" i="12"/>
  <c r="X98" i="12"/>
  <c r="Z98" i="12" s="1"/>
  <c r="V98" i="12"/>
  <c r="W98" i="12" s="1"/>
  <c r="O98" i="12"/>
  <c r="P98" i="12" s="1"/>
  <c r="R98" i="12" s="1"/>
  <c r="M98" i="12"/>
  <c r="N98" i="12" s="1"/>
  <c r="K98" i="12"/>
  <c r="L98" i="12" s="1"/>
  <c r="H98" i="12"/>
  <c r="I98" i="12" s="1"/>
  <c r="AQ97" i="12"/>
  <c r="AR97" i="12" s="1"/>
  <c r="AP97" i="12"/>
  <c r="AO97" i="12"/>
  <c r="AK97" i="12"/>
  <c r="AL97" i="12" s="1"/>
  <c r="AH97" i="12"/>
  <c r="AD97" i="12"/>
  <c r="X97" i="12"/>
  <c r="Z97" i="12" s="1"/>
  <c r="V97" i="12"/>
  <c r="W97" i="12" s="1"/>
  <c r="O97" i="12"/>
  <c r="P97" i="12" s="1"/>
  <c r="R97" i="12" s="1"/>
  <c r="M97" i="12"/>
  <c r="N97" i="12" s="1"/>
  <c r="K97" i="12"/>
  <c r="L97" i="12" s="1"/>
  <c r="H97" i="12"/>
  <c r="I97" i="12" s="1"/>
  <c r="AQ96" i="12"/>
  <c r="AR96" i="12" s="1"/>
  <c r="AP96" i="12"/>
  <c r="AO96" i="12"/>
  <c r="AK96" i="12"/>
  <c r="AL96" i="12" s="1"/>
  <c r="AH96" i="12"/>
  <c r="AD96" i="12"/>
  <c r="X96" i="12"/>
  <c r="Z96" i="12" s="1"/>
  <c r="V96" i="12"/>
  <c r="W96" i="12" s="1"/>
  <c r="O96" i="12"/>
  <c r="P96" i="12" s="1"/>
  <c r="R96" i="12" s="1"/>
  <c r="M96" i="12"/>
  <c r="N96" i="12" s="1"/>
  <c r="K96" i="12"/>
  <c r="L96" i="12" s="1"/>
  <c r="H96" i="12"/>
  <c r="I96" i="12" s="1"/>
  <c r="AQ95" i="12"/>
  <c r="AR95" i="12" s="1"/>
  <c r="AP95" i="12"/>
  <c r="AO95" i="12"/>
  <c r="AK95" i="12"/>
  <c r="AL95" i="12" s="1"/>
  <c r="AH95" i="12"/>
  <c r="AD95" i="12"/>
  <c r="X95" i="12"/>
  <c r="Z95" i="12" s="1"/>
  <c r="V95" i="12"/>
  <c r="W95" i="12" s="1"/>
  <c r="O95" i="12"/>
  <c r="P95" i="12" s="1"/>
  <c r="R95" i="12" s="1"/>
  <c r="M95" i="12"/>
  <c r="N95" i="12" s="1"/>
  <c r="K95" i="12"/>
  <c r="L95" i="12" s="1"/>
  <c r="H95" i="12"/>
  <c r="I95" i="12" s="1"/>
  <c r="AQ94" i="12"/>
  <c r="AR94" i="12" s="1"/>
  <c r="AP94" i="12"/>
  <c r="AO94" i="12"/>
  <c r="AK94" i="12"/>
  <c r="AL94" i="12" s="1"/>
  <c r="AH94" i="12"/>
  <c r="AD94" i="12"/>
  <c r="X94" i="12"/>
  <c r="Z94" i="12" s="1"/>
  <c r="V94" i="12"/>
  <c r="W94" i="12" s="1"/>
  <c r="O94" i="12"/>
  <c r="P94" i="12" s="1"/>
  <c r="R94" i="12" s="1"/>
  <c r="M94" i="12"/>
  <c r="N94" i="12" s="1"/>
  <c r="K94" i="12"/>
  <c r="L94" i="12" s="1"/>
  <c r="H94" i="12"/>
  <c r="I94" i="12" s="1"/>
  <c r="AQ93" i="12"/>
  <c r="AR93" i="12" s="1"/>
  <c r="AP93" i="12"/>
  <c r="AO93" i="12"/>
  <c r="AK93" i="12"/>
  <c r="AL93" i="12" s="1"/>
  <c r="AH93" i="12"/>
  <c r="AD93" i="12"/>
  <c r="X93" i="12"/>
  <c r="Z93" i="12" s="1"/>
  <c r="V93" i="12"/>
  <c r="W93" i="12" s="1"/>
  <c r="O93" i="12"/>
  <c r="P93" i="12" s="1"/>
  <c r="R93" i="12" s="1"/>
  <c r="M93" i="12"/>
  <c r="N93" i="12" s="1"/>
  <c r="K93" i="12"/>
  <c r="L93" i="12" s="1"/>
  <c r="H93" i="12"/>
  <c r="I93" i="12" s="1"/>
  <c r="AQ92" i="12"/>
  <c r="AR92" i="12" s="1"/>
  <c r="AP92" i="12"/>
  <c r="AO92" i="12"/>
  <c r="AK92" i="12"/>
  <c r="AL92" i="12" s="1"/>
  <c r="AH92" i="12"/>
  <c r="AD92" i="12"/>
  <c r="X92" i="12"/>
  <c r="Z92" i="12" s="1"/>
  <c r="V92" i="12"/>
  <c r="W92" i="12" s="1"/>
  <c r="O92" i="12"/>
  <c r="P92" i="12" s="1"/>
  <c r="R92" i="12" s="1"/>
  <c r="M92" i="12"/>
  <c r="N92" i="12" s="1"/>
  <c r="K92" i="12"/>
  <c r="L92" i="12" s="1"/>
  <c r="H92" i="12"/>
  <c r="I92" i="12" s="1"/>
  <c r="AQ91" i="12"/>
  <c r="AR91" i="12" s="1"/>
  <c r="AP91" i="12"/>
  <c r="AO91" i="12"/>
  <c r="AK91" i="12"/>
  <c r="AL91" i="12" s="1"/>
  <c r="AH91" i="12"/>
  <c r="AD91" i="12"/>
  <c r="X91" i="12"/>
  <c r="Z91" i="12" s="1"/>
  <c r="V91" i="12"/>
  <c r="W91" i="12" s="1"/>
  <c r="O91" i="12"/>
  <c r="P91" i="12" s="1"/>
  <c r="R91" i="12" s="1"/>
  <c r="M91" i="12"/>
  <c r="N91" i="12" s="1"/>
  <c r="K91" i="12"/>
  <c r="L91" i="12" s="1"/>
  <c r="H91" i="12"/>
  <c r="I91" i="12" s="1"/>
  <c r="AQ90" i="12"/>
  <c r="AR90" i="12" s="1"/>
  <c r="AP90" i="12"/>
  <c r="AO90" i="12"/>
  <c r="AK90" i="12"/>
  <c r="AL90" i="12" s="1"/>
  <c r="AH90" i="12"/>
  <c r="AD90" i="12"/>
  <c r="X90" i="12"/>
  <c r="Z90" i="12" s="1"/>
  <c r="V90" i="12"/>
  <c r="W90" i="12" s="1"/>
  <c r="O90" i="12"/>
  <c r="P90" i="12" s="1"/>
  <c r="R90" i="12" s="1"/>
  <c r="M90" i="12"/>
  <c r="N90" i="12" s="1"/>
  <c r="K90" i="12"/>
  <c r="L90" i="12" s="1"/>
  <c r="H90" i="12"/>
  <c r="I90" i="12" s="1"/>
  <c r="AQ89" i="12"/>
  <c r="AR89" i="12" s="1"/>
  <c r="AP89" i="12"/>
  <c r="AO89" i="12"/>
  <c r="AK89" i="12"/>
  <c r="AL89" i="12" s="1"/>
  <c r="AH89" i="12"/>
  <c r="AD89" i="12"/>
  <c r="X89" i="12"/>
  <c r="Z89" i="12" s="1"/>
  <c r="V89" i="12"/>
  <c r="W89" i="12" s="1"/>
  <c r="O89" i="12"/>
  <c r="P89" i="12" s="1"/>
  <c r="R89" i="12" s="1"/>
  <c r="M89" i="12"/>
  <c r="N89" i="12" s="1"/>
  <c r="K89" i="12"/>
  <c r="L89" i="12" s="1"/>
  <c r="H89" i="12"/>
  <c r="I89" i="12" s="1"/>
  <c r="AQ88" i="12"/>
  <c r="AR88" i="12" s="1"/>
  <c r="AP88" i="12"/>
  <c r="AO88" i="12"/>
  <c r="AK88" i="12"/>
  <c r="AL88" i="12" s="1"/>
  <c r="AH88" i="12"/>
  <c r="AD88" i="12"/>
  <c r="X88" i="12"/>
  <c r="Z88" i="12" s="1"/>
  <c r="V88" i="12"/>
  <c r="W88" i="12" s="1"/>
  <c r="O88" i="12"/>
  <c r="P88" i="12" s="1"/>
  <c r="R88" i="12" s="1"/>
  <c r="M88" i="12"/>
  <c r="N88" i="12" s="1"/>
  <c r="K88" i="12"/>
  <c r="L88" i="12" s="1"/>
  <c r="H88" i="12"/>
  <c r="I88" i="12" s="1"/>
  <c r="AQ87" i="12"/>
  <c r="AR87" i="12" s="1"/>
  <c r="AP87" i="12"/>
  <c r="AO87" i="12"/>
  <c r="AK87" i="12"/>
  <c r="AL87" i="12" s="1"/>
  <c r="AH87" i="12"/>
  <c r="AD87" i="12"/>
  <c r="X87" i="12"/>
  <c r="Z87" i="12" s="1"/>
  <c r="V87" i="12"/>
  <c r="W87" i="12" s="1"/>
  <c r="O87" i="12"/>
  <c r="P87" i="12" s="1"/>
  <c r="R87" i="12" s="1"/>
  <c r="M87" i="12"/>
  <c r="N87" i="12" s="1"/>
  <c r="K87" i="12"/>
  <c r="L87" i="12" s="1"/>
  <c r="H87" i="12"/>
  <c r="I87" i="12" s="1"/>
  <c r="AQ86" i="12"/>
  <c r="AR86" i="12" s="1"/>
  <c r="AP86" i="12"/>
  <c r="AO86" i="12"/>
  <c r="AK86" i="12"/>
  <c r="AL86" i="12" s="1"/>
  <c r="AH86" i="12"/>
  <c r="AD86" i="12"/>
  <c r="X86" i="12"/>
  <c r="Z86" i="12" s="1"/>
  <c r="V86" i="12"/>
  <c r="W86" i="12" s="1"/>
  <c r="O86" i="12"/>
  <c r="P86" i="12" s="1"/>
  <c r="R86" i="12" s="1"/>
  <c r="M86" i="12"/>
  <c r="N86" i="12" s="1"/>
  <c r="K86" i="12"/>
  <c r="L86" i="12" s="1"/>
  <c r="H86" i="12"/>
  <c r="I86" i="12" s="1"/>
  <c r="AQ85" i="12"/>
  <c r="AR85" i="12" s="1"/>
  <c r="AP85" i="12"/>
  <c r="AO85" i="12"/>
  <c r="AK85" i="12"/>
  <c r="AL85" i="12" s="1"/>
  <c r="AH85" i="12"/>
  <c r="AD85" i="12"/>
  <c r="X85" i="12"/>
  <c r="Z85" i="12" s="1"/>
  <c r="V85" i="12"/>
  <c r="W85" i="12" s="1"/>
  <c r="O85" i="12"/>
  <c r="P85" i="12" s="1"/>
  <c r="R85" i="12" s="1"/>
  <c r="M85" i="12"/>
  <c r="N85" i="12" s="1"/>
  <c r="K85" i="12"/>
  <c r="L85" i="12" s="1"/>
  <c r="H85" i="12"/>
  <c r="I85" i="12" s="1"/>
  <c r="AQ84" i="12"/>
  <c r="AR84" i="12" s="1"/>
  <c r="AP84" i="12"/>
  <c r="AO84" i="12"/>
  <c r="AK84" i="12"/>
  <c r="AL84" i="12" s="1"/>
  <c r="AH84" i="12"/>
  <c r="AD84" i="12"/>
  <c r="X84" i="12"/>
  <c r="Z84" i="12" s="1"/>
  <c r="V84" i="12"/>
  <c r="W84" i="12" s="1"/>
  <c r="O84" i="12"/>
  <c r="P84" i="12" s="1"/>
  <c r="R84" i="12" s="1"/>
  <c r="M84" i="12"/>
  <c r="N84" i="12" s="1"/>
  <c r="K84" i="12"/>
  <c r="L84" i="12" s="1"/>
  <c r="H84" i="12"/>
  <c r="I84" i="12" s="1"/>
  <c r="AQ83" i="12"/>
  <c r="AR83" i="12" s="1"/>
  <c r="AP83" i="12"/>
  <c r="AO83" i="12"/>
  <c r="AK83" i="12"/>
  <c r="AL83" i="12" s="1"/>
  <c r="AH83" i="12"/>
  <c r="AD83" i="12"/>
  <c r="X83" i="12"/>
  <c r="Z83" i="12" s="1"/>
  <c r="V83" i="12"/>
  <c r="W83" i="12" s="1"/>
  <c r="O83" i="12"/>
  <c r="P83" i="12" s="1"/>
  <c r="R83" i="12" s="1"/>
  <c r="M83" i="12"/>
  <c r="N83" i="12" s="1"/>
  <c r="K83" i="12"/>
  <c r="L83" i="12" s="1"/>
  <c r="H83" i="12"/>
  <c r="I83" i="12" s="1"/>
  <c r="AQ82" i="12"/>
  <c r="AR82" i="12" s="1"/>
  <c r="AP82" i="12"/>
  <c r="AO82" i="12"/>
  <c r="AK82" i="12"/>
  <c r="AL82" i="12" s="1"/>
  <c r="AH82" i="12"/>
  <c r="AD82" i="12"/>
  <c r="X82" i="12"/>
  <c r="Z82" i="12" s="1"/>
  <c r="V82" i="12"/>
  <c r="W82" i="12" s="1"/>
  <c r="O82" i="12"/>
  <c r="P82" i="12" s="1"/>
  <c r="R82" i="12" s="1"/>
  <c r="M82" i="12"/>
  <c r="N82" i="12" s="1"/>
  <c r="K82" i="12"/>
  <c r="L82" i="12" s="1"/>
  <c r="H82" i="12"/>
  <c r="I82" i="12" s="1"/>
  <c r="AQ81" i="12"/>
  <c r="AR81" i="12" s="1"/>
  <c r="AP81" i="12"/>
  <c r="AO81" i="12"/>
  <c r="AK81" i="12"/>
  <c r="AL81" i="12" s="1"/>
  <c r="AH81" i="12"/>
  <c r="AD81" i="12"/>
  <c r="X81" i="12"/>
  <c r="Z81" i="12" s="1"/>
  <c r="V81" i="12"/>
  <c r="W81" i="12" s="1"/>
  <c r="O81" i="12"/>
  <c r="P81" i="12" s="1"/>
  <c r="R81" i="12" s="1"/>
  <c r="M81" i="12"/>
  <c r="N81" i="12" s="1"/>
  <c r="K81" i="12"/>
  <c r="L81" i="12" s="1"/>
  <c r="H81" i="12"/>
  <c r="I81" i="12" s="1"/>
  <c r="AQ80" i="12"/>
  <c r="AR80" i="12" s="1"/>
  <c r="AP80" i="12"/>
  <c r="AO80" i="12"/>
  <c r="AK80" i="12"/>
  <c r="AL80" i="12" s="1"/>
  <c r="AH80" i="12"/>
  <c r="AD80" i="12"/>
  <c r="X80" i="12"/>
  <c r="Z80" i="12" s="1"/>
  <c r="V80" i="12"/>
  <c r="W80" i="12" s="1"/>
  <c r="O80" i="12"/>
  <c r="P80" i="12" s="1"/>
  <c r="R80" i="12" s="1"/>
  <c r="M80" i="12"/>
  <c r="N80" i="12" s="1"/>
  <c r="K80" i="12"/>
  <c r="L80" i="12" s="1"/>
  <c r="H80" i="12"/>
  <c r="I80" i="12" s="1"/>
  <c r="AQ79" i="12"/>
  <c r="AR79" i="12" s="1"/>
  <c r="AP79" i="12"/>
  <c r="AO79" i="12"/>
  <c r="AK79" i="12"/>
  <c r="AL79" i="12" s="1"/>
  <c r="AH79" i="12"/>
  <c r="AD79" i="12"/>
  <c r="X79" i="12"/>
  <c r="Z79" i="12" s="1"/>
  <c r="V79" i="12"/>
  <c r="W79" i="12" s="1"/>
  <c r="O79" i="12"/>
  <c r="P79" i="12" s="1"/>
  <c r="R79" i="12" s="1"/>
  <c r="M79" i="12"/>
  <c r="N79" i="12" s="1"/>
  <c r="K79" i="12"/>
  <c r="L79" i="12" s="1"/>
  <c r="H79" i="12"/>
  <c r="I79" i="12" s="1"/>
  <c r="AQ78" i="12"/>
  <c r="AR78" i="12" s="1"/>
  <c r="AP78" i="12"/>
  <c r="AO78" i="12"/>
  <c r="AK78" i="12"/>
  <c r="AL78" i="12" s="1"/>
  <c r="AH78" i="12"/>
  <c r="AD78" i="12"/>
  <c r="X78" i="12"/>
  <c r="Z78" i="12" s="1"/>
  <c r="V78" i="12"/>
  <c r="W78" i="12" s="1"/>
  <c r="O78" i="12"/>
  <c r="P78" i="12" s="1"/>
  <c r="R78" i="12" s="1"/>
  <c r="M78" i="12"/>
  <c r="N78" i="12" s="1"/>
  <c r="K78" i="12"/>
  <c r="L78" i="12" s="1"/>
  <c r="H78" i="12"/>
  <c r="I78" i="12" s="1"/>
  <c r="AQ77" i="12"/>
  <c r="AR77" i="12" s="1"/>
  <c r="AP77" i="12"/>
  <c r="AO77" i="12"/>
  <c r="AK77" i="12"/>
  <c r="AL77" i="12" s="1"/>
  <c r="AH77" i="12"/>
  <c r="AD77" i="12"/>
  <c r="X77" i="12"/>
  <c r="Z77" i="12" s="1"/>
  <c r="V77" i="12"/>
  <c r="W77" i="12" s="1"/>
  <c r="O77" i="12"/>
  <c r="P77" i="12" s="1"/>
  <c r="R77" i="12" s="1"/>
  <c r="M77" i="12"/>
  <c r="N77" i="12" s="1"/>
  <c r="K77" i="12"/>
  <c r="L77" i="12" s="1"/>
  <c r="H77" i="12"/>
  <c r="I77" i="12" s="1"/>
  <c r="AQ76" i="12"/>
  <c r="AR76" i="12" s="1"/>
  <c r="AP76" i="12"/>
  <c r="AO76" i="12"/>
  <c r="AK76" i="12"/>
  <c r="AL76" i="12" s="1"/>
  <c r="AH76" i="12"/>
  <c r="AD76" i="12"/>
  <c r="X76" i="12"/>
  <c r="Z76" i="12" s="1"/>
  <c r="V76" i="12"/>
  <c r="W76" i="12" s="1"/>
  <c r="O76" i="12"/>
  <c r="P76" i="12" s="1"/>
  <c r="R76" i="12" s="1"/>
  <c r="M76" i="12"/>
  <c r="N76" i="12" s="1"/>
  <c r="K76" i="12"/>
  <c r="L76" i="12" s="1"/>
  <c r="H76" i="12"/>
  <c r="I76" i="12" s="1"/>
  <c r="AQ75" i="12"/>
  <c r="AR75" i="12" s="1"/>
  <c r="AP75" i="12"/>
  <c r="AO75" i="12"/>
  <c r="AK75" i="12"/>
  <c r="AL75" i="12" s="1"/>
  <c r="AH75" i="12"/>
  <c r="AD75" i="12"/>
  <c r="X75" i="12"/>
  <c r="Z75" i="12" s="1"/>
  <c r="V75" i="12"/>
  <c r="W75" i="12" s="1"/>
  <c r="O75" i="12"/>
  <c r="P75" i="12" s="1"/>
  <c r="R75" i="12" s="1"/>
  <c r="M75" i="12"/>
  <c r="N75" i="12" s="1"/>
  <c r="K75" i="12"/>
  <c r="L75" i="12" s="1"/>
  <c r="H75" i="12"/>
  <c r="I75" i="12" s="1"/>
  <c r="AQ74" i="12"/>
  <c r="AR74" i="12" s="1"/>
  <c r="AP74" i="12"/>
  <c r="AO74" i="12"/>
  <c r="AK74" i="12"/>
  <c r="AL74" i="12" s="1"/>
  <c r="AH74" i="12"/>
  <c r="AD74" i="12"/>
  <c r="X74" i="12"/>
  <c r="Z74" i="12" s="1"/>
  <c r="V74" i="12"/>
  <c r="W74" i="12" s="1"/>
  <c r="O74" i="12"/>
  <c r="P74" i="12" s="1"/>
  <c r="R74" i="12" s="1"/>
  <c r="M74" i="12"/>
  <c r="N74" i="12" s="1"/>
  <c r="K74" i="12"/>
  <c r="L74" i="12" s="1"/>
  <c r="H74" i="12"/>
  <c r="I74" i="12" s="1"/>
  <c r="AQ73" i="12"/>
  <c r="AR73" i="12" s="1"/>
  <c r="AP73" i="12"/>
  <c r="AO73" i="12"/>
  <c r="AK73" i="12"/>
  <c r="AL73" i="12" s="1"/>
  <c r="AH73" i="12"/>
  <c r="AD73" i="12"/>
  <c r="X73" i="12"/>
  <c r="Z73" i="12" s="1"/>
  <c r="V73" i="12"/>
  <c r="W73" i="12" s="1"/>
  <c r="O73" i="12"/>
  <c r="P73" i="12" s="1"/>
  <c r="R73" i="12" s="1"/>
  <c r="M73" i="12"/>
  <c r="N73" i="12" s="1"/>
  <c r="K73" i="12"/>
  <c r="L73" i="12" s="1"/>
  <c r="H73" i="12"/>
  <c r="I73" i="12" s="1"/>
  <c r="AQ72" i="12"/>
  <c r="AR72" i="12" s="1"/>
  <c r="AP72" i="12"/>
  <c r="AO72" i="12"/>
  <c r="AK72" i="12"/>
  <c r="AL72" i="12" s="1"/>
  <c r="AH72" i="12"/>
  <c r="AD72" i="12"/>
  <c r="X72" i="12"/>
  <c r="Z72" i="12" s="1"/>
  <c r="V72" i="12"/>
  <c r="W72" i="12" s="1"/>
  <c r="O72" i="12"/>
  <c r="P72" i="12" s="1"/>
  <c r="R72" i="12" s="1"/>
  <c r="M72" i="12"/>
  <c r="N72" i="12" s="1"/>
  <c r="K72" i="12"/>
  <c r="L72" i="12" s="1"/>
  <c r="H72" i="12"/>
  <c r="I72" i="12" s="1"/>
  <c r="AQ71" i="12"/>
  <c r="AR71" i="12" s="1"/>
  <c r="AP71" i="12"/>
  <c r="AO71" i="12"/>
  <c r="AK71" i="12"/>
  <c r="AL71" i="12" s="1"/>
  <c r="AH71" i="12"/>
  <c r="AD71" i="12"/>
  <c r="X71" i="12"/>
  <c r="Z71" i="12" s="1"/>
  <c r="V71" i="12"/>
  <c r="W71" i="12" s="1"/>
  <c r="O71" i="12"/>
  <c r="P71" i="12" s="1"/>
  <c r="R71" i="12" s="1"/>
  <c r="M71" i="12"/>
  <c r="N71" i="12" s="1"/>
  <c r="K71" i="12"/>
  <c r="L71" i="12" s="1"/>
  <c r="H71" i="12"/>
  <c r="I71" i="12" s="1"/>
  <c r="AQ70" i="12"/>
  <c r="AR70" i="12" s="1"/>
  <c r="AP70" i="12"/>
  <c r="AO70" i="12"/>
  <c r="AK70" i="12"/>
  <c r="AL70" i="12" s="1"/>
  <c r="AH70" i="12"/>
  <c r="AD70" i="12"/>
  <c r="X70" i="12"/>
  <c r="Z70" i="12" s="1"/>
  <c r="V70" i="12"/>
  <c r="W70" i="12" s="1"/>
  <c r="O70" i="12"/>
  <c r="P70" i="12" s="1"/>
  <c r="R70" i="12" s="1"/>
  <c r="M70" i="12"/>
  <c r="N70" i="12" s="1"/>
  <c r="K70" i="12"/>
  <c r="L70" i="12" s="1"/>
  <c r="H70" i="12"/>
  <c r="I70" i="12" s="1"/>
  <c r="AQ69" i="12"/>
  <c r="AR69" i="12" s="1"/>
  <c r="AP69" i="12"/>
  <c r="AO69" i="12"/>
  <c r="AK69" i="12"/>
  <c r="AL69" i="12" s="1"/>
  <c r="AH69" i="12"/>
  <c r="AD69" i="12"/>
  <c r="X69" i="12"/>
  <c r="Z69" i="12" s="1"/>
  <c r="V69" i="12"/>
  <c r="W69" i="12" s="1"/>
  <c r="O69" i="12"/>
  <c r="P69" i="12" s="1"/>
  <c r="R69" i="12" s="1"/>
  <c r="M69" i="12"/>
  <c r="N69" i="12" s="1"/>
  <c r="K69" i="12"/>
  <c r="L69" i="12" s="1"/>
  <c r="H69" i="12"/>
  <c r="I69" i="12" s="1"/>
  <c r="AQ68" i="12"/>
  <c r="AR68" i="12" s="1"/>
  <c r="AP68" i="12"/>
  <c r="AO68" i="12"/>
  <c r="AK68" i="12"/>
  <c r="AL68" i="12" s="1"/>
  <c r="AH68" i="12"/>
  <c r="AD68" i="12"/>
  <c r="X68" i="12"/>
  <c r="Z68" i="12" s="1"/>
  <c r="V68" i="12"/>
  <c r="W68" i="12" s="1"/>
  <c r="O68" i="12"/>
  <c r="P68" i="12" s="1"/>
  <c r="R68" i="12" s="1"/>
  <c r="M68" i="12"/>
  <c r="N68" i="12" s="1"/>
  <c r="K68" i="12"/>
  <c r="L68" i="12" s="1"/>
  <c r="H68" i="12"/>
  <c r="I68" i="12" s="1"/>
  <c r="AQ67" i="12"/>
  <c r="AR67" i="12" s="1"/>
  <c r="AP67" i="12"/>
  <c r="AO67" i="12"/>
  <c r="AK67" i="12"/>
  <c r="AL67" i="12" s="1"/>
  <c r="AH67" i="12"/>
  <c r="AD67" i="12"/>
  <c r="X67" i="12"/>
  <c r="Z67" i="12" s="1"/>
  <c r="V67" i="12"/>
  <c r="W67" i="12" s="1"/>
  <c r="O67" i="12"/>
  <c r="P67" i="12" s="1"/>
  <c r="R67" i="12" s="1"/>
  <c r="M67" i="12"/>
  <c r="N67" i="12" s="1"/>
  <c r="K67" i="12"/>
  <c r="L67" i="12" s="1"/>
  <c r="H67" i="12"/>
  <c r="I67" i="12" s="1"/>
  <c r="AQ66" i="12"/>
  <c r="AR66" i="12" s="1"/>
  <c r="AP66" i="12"/>
  <c r="AO66" i="12"/>
  <c r="AK66" i="12"/>
  <c r="AL66" i="12" s="1"/>
  <c r="AH66" i="12"/>
  <c r="AD66" i="12"/>
  <c r="X66" i="12"/>
  <c r="Z66" i="12" s="1"/>
  <c r="V66" i="12"/>
  <c r="W66" i="12" s="1"/>
  <c r="O66" i="12"/>
  <c r="P66" i="12" s="1"/>
  <c r="R66" i="12" s="1"/>
  <c r="M66" i="12"/>
  <c r="N66" i="12" s="1"/>
  <c r="K66" i="12"/>
  <c r="L66" i="12" s="1"/>
  <c r="H66" i="12"/>
  <c r="I66" i="12" s="1"/>
  <c r="AQ65" i="12"/>
  <c r="AR65" i="12" s="1"/>
  <c r="AP65" i="12"/>
  <c r="AO65" i="12"/>
  <c r="AK65" i="12"/>
  <c r="AL65" i="12" s="1"/>
  <c r="AH65" i="12"/>
  <c r="AD65" i="12"/>
  <c r="X65" i="12"/>
  <c r="Z65" i="12" s="1"/>
  <c r="V65" i="12"/>
  <c r="W65" i="12" s="1"/>
  <c r="O65" i="12"/>
  <c r="P65" i="12" s="1"/>
  <c r="R65" i="12" s="1"/>
  <c r="M65" i="12"/>
  <c r="N65" i="12" s="1"/>
  <c r="K65" i="12"/>
  <c r="L65" i="12" s="1"/>
  <c r="H65" i="12"/>
  <c r="I65" i="12" s="1"/>
  <c r="AQ64" i="12"/>
  <c r="AR64" i="12" s="1"/>
  <c r="AP64" i="12"/>
  <c r="AO64" i="12"/>
  <c r="AK64" i="12"/>
  <c r="AL64" i="12" s="1"/>
  <c r="AH64" i="12"/>
  <c r="AD64" i="12"/>
  <c r="X64" i="12"/>
  <c r="Z64" i="12" s="1"/>
  <c r="V64" i="12"/>
  <c r="W64" i="12" s="1"/>
  <c r="O64" i="12"/>
  <c r="P64" i="12" s="1"/>
  <c r="R64" i="12" s="1"/>
  <c r="M64" i="12"/>
  <c r="N64" i="12" s="1"/>
  <c r="K64" i="12"/>
  <c r="L64" i="12" s="1"/>
  <c r="H64" i="12"/>
  <c r="I64" i="12" s="1"/>
  <c r="AQ63" i="12"/>
  <c r="AR63" i="12" s="1"/>
  <c r="AP63" i="12"/>
  <c r="AO63" i="12"/>
  <c r="AK63" i="12"/>
  <c r="AL63" i="12" s="1"/>
  <c r="AH63" i="12"/>
  <c r="AD63" i="12"/>
  <c r="X63" i="12"/>
  <c r="Z63" i="12" s="1"/>
  <c r="V63" i="12"/>
  <c r="W63" i="12" s="1"/>
  <c r="O63" i="12"/>
  <c r="P63" i="12" s="1"/>
  <c r="R63" i="12" s="1"/>
  <c r="M63" i="12"/>
  <c r="N63" i="12" s="1"/>
  <c r="K63" i="12"/>
  <c r="L63" i="12" s="1"/>
  <c r="H63" i="12"/>
  <c r="I63" i="12" s="1"/>
  <c r="AQ62" i="12"/>
  <c r="AR62" i="12" s="1"/>
  <c r="AP62" i="12"/>
  <c r="AO62" i="12"/>
  <c r="AK62" i="12"/>
  <c r="AL62" i="12" s="1"/>
  <c r="AH62" i="12"/>
  <c r="AD62" i="12"/>
  <c r="X62" i="12"/>
  <c r="Z62" i="12" s="1"/>
  <c r="V62" i="12"/>
  <c r="W62" i="12" s="1"/>
  <c r="O62" i="12"/>
  <c r="P62" i="12" s="1"/>
  <c r="R62" i="12" s="1"/>
  <c r="M62" i="12"/>
  <c r="N62" i="12" s="1"/>
  <c r="K62" i="12"/>
  <c r="L62" i="12" s="1"/>
  <c r="H62" i="12"/>
  <c r="I62" i="12" s="1"/>
  <c r="AQ61" i="12"/>
  <c r="AR61" i="12" s="1"/>
  <c r="AP61" i="12"/>
  <c r="AO61" i="12"/>
  <c r="AK61" i="12"/>
  <c r="AL61" i="12" s="1"/>
  <c r="AH61" i="12"/>
  <c r="AD61" i="12"/>
  <c r="X61" i="12"/>
  <c r="Z61" i="12" s="1"/>
  <c r="V61" i="12"/>
  <c r="W61" i="12" s="1"/>
  <c r="O61" i="12"/>
  <c r="P61" i="12" s="1"/>
  <c r="R61" i="12" s="1"/>
  <c r="M61" i="12"/>
  <c r="N61" i="12" s="1"/>
  <c r="K61" i="12"/>
  <c r="L61" i="12" s="1"/>
  <c r="H61" i="12"/>
  <c r="I61" i="12" s="1"/>
  <c r="AQ60" i="12"/>
  <c r="AR60" i="12" s="1"/>
  <c r="AP60" i="12"/>
  <c r="AO60" i="12"/>
  <c r="AK60" i="12"/>
  <c r="AL60" i="12" s="1"/>
  <c r="AH60" i="12"/>
  <c r="AD60" i="12"/>
  <c r="X60" i="12"/>
  <c r="Z60" i="12" s="1"/>
  <c r="V60" i="12"/>
  <c r="W60" i="12" s="1"/>
  <c r="O60" i="12"/>
  <c r="P60" i="12" s="1"/>
  <c r="R60" i="12" s="1"/>
  <c r="M60" i="12"/>
  <c r="N60" i="12" s="1"/>
  <c r="K60" i="12"/>
  <c r="L60" i="12" s="1"/>
  <c r="H60" i="12"/>
  <c r="I60" i="12" s="1"/>
  <c r="AQ59" i="12"/>
  <c r="AR59" i="12" s="1"/>
  <c r="AP59" i="12"/>
  <c r="AO59" i="12"/>
  <c r="AK59" i="12"/>
  <c r="AL59" i="12" s="1"/>
  <c r="AH59" i="12"/>
  <c r="AD59" i="12"/>
  <c r="X59" i="12"/>
  <c r="Z59" i="12" s="1"/>
  <c r="V59" i="12"/>
  <c r="W59" i="12" s="1"/>
  <c r="O59" i="12"/>
  <c r="P59" i="12" s="1"/>
  <c r="R59" i="12" s="1"/>
  <c r="M59" i="12"/>
  <c r="N59" i="12" s="1"/>
  <c r="K59" i="12"/>
  <c r="L59" i="12" s="1"/>
  <c r="H59" i="12"/>
  <c r="I59" i="12" s="1"/>
  <c r="AQ58" i="12"/>
  <c r="AR58" i="12" s="1"/>
  <c r="AP58" i="12"/>
  <c r="AO58" i="12"/>
  <c r="AK58" i="12"/>
  <c r="AL58" i="12" s="1"/>
  <c r="AH58" i="12"/>
  <c r="AD58" i="12"/>
  <c r="X58" i="12"/>
  <c r="Z58" i="12" s="1"/>
  <c r="V58" i="12"/>
  <c r="W58" i="12" s="1"/>
  <c r="O58" i="12"/>
  <c r="P58" i="12" s="1"/>
  <c r="R58" i="12" s="1"/>
  <c r="M58" i="12"/>
  <c r="N58" i="12" s="1"/>
  <c r="K58" i="12"/>
  <c r="L58" i="12" s="1"/>
  <c r="H58" i="12"/>
  <c r="I58" i="12" s="1"/>
  <c r="AQ57" i="12"/>
  <c r="AR57" i="12" s="1"/>
  <c r="AP57" i="12"/>
  <c r="AO57" i="12"/>
  <c r="AK57" i="12"/>
  <c r="AL57" i="12" s="1"/>
  <c r="AH57" i="12"/>
  <c r="AD57" i="12"/>
  <c r="X57" i="12"/>
  <c r="Z57" i="12" s="1"/>
  <c r="V57" i="12"/>
  <c r="W57" i="12" s="1"/>
  <c r="O57" i="12"/>
  <c r="P57" i="12" s="1"/>
  <c r="R57" i="12" s="1"/>
  <c r="M57" i="12"/>
  <c r="N57" i="12" s="1"/>
  <c r="K57" i="12"/>
  <c r="L57" i="12" s="1"/>
  <c r="H57" i="12"/>
  <c r="I57" i="12" s="1"/>
  <c r="AQ56" i="12"/>
  <c r="AR56" i="12" s="1"/>
  <c r="AP56" i="12"/>
  <c r="AO56" i="12"/>
  <c r="AK56" i="12"/>
  <c r="AL56" i="12" s="1"/>
  <c r="AH56" i="12"/>
  <c r="AD56" i="12"/>
  <c r="X56" i="12"/>
  <c r="Z56" i="12" s="1"/>
  <c r="V56" i="12"/>
  <c r="W56" i="12" s="1"/>
  <c r="O56" i="12"/>
  <c r="P56" i="12" s="1"/>
  <c r="R56" i="12" s="1"/>
  <c r="M56" i="12"/>
  <c r="N56" i="12" s="1"/>
  <c r="K56" i="12"/>
  <c r="L56" i="12" s="1"/>
  <c r="H56" i="12"/>
  <c r="I56" i="12" s="1"/>
  <c r="AQ55" i="12"/>
  <c r="AR55" i="12" s="1"/>
  <c r="AP55" i="12"/>
  <c r="AO55" i="12"/>
  <c r="AK55" i="12"/>
  <c r="AL55" i="12" s="1"/>
  <c r="AH55" i="12"/>
  <c r="AD55" i="12"/>
  <c r="X55" i="12"/>
  <c r="Z55" i="12" s="1"/>
  <c r="V55" i="12"/>
  <c r="W55" i="12" s="1"/>
  <c r="O55" i="12"/>
  <c r="P55" i="12" s="1"/>
  <c r="R55" i="12" s="1"/>
  <c r="M55" i="12"/>
  <c r="N55" i="12" s="1"/>
  <c r="K55" i="12"/>
  <c r="L55" i="12" s="1"/>
  <c r="H55" i="12"/>
  <c r="I55" i="12" s="1"/>
  <c r="AQ54" i="12"/>
  <c r="AR54" i="12" s="1"/>
  <c r="AP54" i="12"/>
  <c r="AO54" i="12"/>
  <c r="AK54" i="12"/>
  <c r="AL54" i="12" s="1"/>
  <c r="AH54" i="12"/>
  <c r="AD54" i="12"/>
  <c r="X54" i="12"/>
  <c r="Z54" i="12" s="1"/>
  <c r="V54" i="12"/>
  <c r="W54" i="12" s="1"/>
  <c r="O54" i="12"/>
  <c r="P54" i="12" s="1"/>
  <c r="R54" i="12" s="1"/>
  <c r="M54" i="12"/>
  <c r="N54" i="12" s="1"/>
  <c r="K54" i="12"/>
  <c r="L54" i="12" s="1"/>
  <c r="H54" i="12"/>
  <c r="I54" i="12" s="1"/>
  <c r="AQ53" i="12"/>
  <c r="AR53" i="12" s="1"/>
  <c r="AP53" i="12"/>
  <c r="AO53" i="12"/>
  <c r="AK53" i="12"/>
  <c r="AL53" i="12" s="1"/>
  <c r="AH53" i="12"/>
  <c r="AD53" i="12"/>
  <c r="X53" i="12"/>
  <c r="Z53" i="12" s="1"/>
  <c r="V53" i="12"/>
  <c r="W53" i="12" s="1"/>
  <c r="O53" i="12"/>
  <c r="P53" i="12" s="1"/>
  <c r="R53" i="12" s="1"/>
  <c r="M53" i="12"/>
  <c r="N53" i="12" s="1"/>
  <c r="K53" i="12"/>
  <c r="L53" i="12" s="1"/>
  <c r="H53" i="12"/>
  <c r="I53" i="12" s="1"/>
  <c r="AQ52" i="12"/>
  <c r="AR52" i="12" s="1"/>
  <c r="AP52" i="12"/>
  <c r="AO52" i="12"/>
  <c r="AK52" i="12"/>
  <c r="AL52" i="12" s="1"/>
  <c r="AH52" i="12"/>
  <c r="AD52" i="12"/>
  <c r="X52" i="12"/>
  <c r="Z52" i="12" s="1"/>
  <c r="V52" i="12"/>
  <c r="W52" i="12" s="1"/>
  <c r="O52" i="12"/>
  <c r="P52" i="12" s="1"/>
  <c r="R52" i="12" s="1"/>
  <c r="M52" i="12"/>
  <c r="N52" i="12" s="1"/>
  <c r="K52" i="12"/>
  <c r="L52" i="12" s="1"/>
  <c r="H52" i="12"/>
  <c r="I52" i="12" s="1"/>
  <c r="AQ51" i="12"/>
  <c r="AR51" i="12" s="1"/>
  <c r="AP51" i="12"/>
  <c r="AO51" i="12"/>
  <c r="AK51" i="12"/>
  <c r="AL51" i="12" s="1"/>
  <c r="AH51" i="12"/>
  <c r="AD51" i="12"/>
  <c r="X51" i="12"/>
  <c r="Z51" i="12" s="1"/>
  <c r="V51" i="12"/>
  <c r="W51" i="12" s="1"/>
  <c r="O51" i="12"/>
  <c r="P51" i="12" s="1"/>
  <c r="R51" i="12" s="1"/>
  <c r="M51" i="12"/>
  <c r="N51" i="12" s="1"/>
  <c r="K51" i="12"/>
  <c r="L51" i="12" s="1"/>
  <c r="H51" i="12"/>
  <c r="I51" i="12" s="1"/>
  <c r="AQ50" i="12"/>
  <c r="AR50" i="12" s="1"/>
  <c r="AP50" i="12"/>
  <c r="AO50" i="12"/>
  <c r="AK50" i="12"/>
  <c r="AL50" i="12" s="1"/>
  <c r="AH50" i="12"/>
  <c r="AD50" i="12"/>
  <c r="X50" i="12"/>
  <c r="Z50" i="12" s="1"/>
  <c r="V50" i="12"/>
  <c r="W50" i="12" s="1"/>
  <c r="O50" i="12"/>
  <c r="P50" i="12" s="1"/>
  <c r="R50" i="12" s="1"/>
  <c r="M50" i="12"/>
  <c r="N50" i="12" s="1"/>
  <c r="K50" i="12"/>
  <c r="L50" i="12" s="1"/>
  <c r="H50" i="12"/>
  <c r="I50" i="12" s="1"/>
  <c r="AQ49" i="12"/>
  <c r="AR49" i="12" s="1"/>
  <c r="AP49" i="12"/>
  <c r="AO49" i="12"/>
  <c r="AK49" i="12"/>
  <c r="AL49" i="12" s="1"/>
  <c r="AH49" i="12"/>
  <c r="AD49" i="12"/>
  <c r="X49" i="12"/>
  <c r="Z49" i="12" s="1"/>
  <c r="V49" i="12"/>
  <c r="W49" i="12" s="1"/>
  <c r="O49" i="12"/>
  <c r="P49" i="12" s="1"/>
  <c r="R49" i="12" s="1"/>
  <c r="M49" i="12"/>
  <c r="N49" i="12" s="1"/>
  <c r="K49" i="12"/>
  <c r="L49" i="12" s="1"/>
  <c r="H49" i="12"/>
  <c r="I49" i="12" s="1"/>
  <c r="AQ48" i="12"/>
  <c r="AR48" i="12" s="1"/>
  <c r="AP48" i="12"/>
  <c r="AO48" i="12"/>
  <c r="AK48" i="12"/>
  <c r="AL48" i="12" s="1"/>
  <c r="AH48" i="12"/>
  <c r="AD48" i="12"/>
  <c r="X48" i="12"/>
  <c r="Z48" i="12" s="1"/>
  <c r="V48" i="12"/>
  <c r="W48" i="12" s="1"/>
  <c r="O48" i="12"/>
  <c r="P48" i="12" s="1"/>
  <c r="R48" i="12" s="1"/>
  <c r="M48" i="12"/>
  <c r="N48" i="12" s="1"/>
  <c r="K48" i="12"/>
  <c r="L48" i="12" s="1"/>
  <c r="H48" i="12"/>
  <c r="I48" i="12" s="1"/>
  <c r="AQ47" i="12"/>
  <c r="AR47" i="12" s="1"/>
  <c r="AP47" i="12"/>
  <c r="AO47" i="12"/>
  <c r="AK47" i="12"/>
  <c r="AL47" i="12" s="1"/>
  <c r="AH47" i="12"/>
  <c r="AD47" i="12"/>
  <c r="X47" i="12"/>
  <c r="Z47" i="12" s="1"/>
  <c r="V47" i="12"/>
  <c r="W47" i="12" s="1"/>
  <c r="O47" i="12"/>
  <c r="P47" i="12" s="1"/>
  <c r="R47" i="12" s="1"/>
  <c r="M47" i="12"/>
  <c r="N47" i="12" s="1"/>
  <c r="K47" i="12"/>
  <c r="L47" i="12" s="1"/>
  <c r="H47" i="12"/>
  <c r="I47" i="12" s="1"/>
  <c r="AQ46" i="12"/>
  <c r="AR46" i="12" s="1"/>
  <c r="AP46" i="12"/>
  <c r="AO46" i="12"/>
  <c r="AK46" i="12"/>
  <c r="AL46" i="12" s="1"/>
  <c r="AH46" i="12"/>
  <c r="AD46" i="12"/>
  <c r="X46" i="12"/>
  <c r="Z46" i="12" s="1"/>
  <c r="V46" i="12"/>
  <c r="W46" i="12" s="1"/>
  <c r="O46" i="12"/>
  <c r="P46" i="12" s="1"/>
  <c r="R46" i="12" s="1"/>
  <c r="M46" i="12"/>
  <c r="N46" i="12" s="1"/>
  <c r="K46" i="12"/>
  <c r="L46" i="12" s="1"/>
  <c r="H46" i="12"/>
  <c r="I46" i="12" s="1"/>
  <c r="AQ45" i="12"/>
  <c r="AR45" i="12" s="1"/>
  <c r="AP45" i="12"/>
  <c r="AO45" i="12"/>
  <c r="AK45" i="12"/>
  <c r="AL45" i="12" s="1"/>
  <c r="AH45" i="12"/>
  <c r="AD45" i="12"/>
  <c r="X45" i="12"/>
  <c r="Z45" i="12" s="1"/>
  <c r="V45" i="12"/>
  <c r="W45" i="12" s="1"/>
  <c r="O45" i="12"/>
  <c r="P45" i="12" s="1"/>
  <c r="R45" i="12" s="1"/>
  <c r="M45" i="12"/>
  <c r="N45" i="12" s="1"/>
  <c r="K45" i="12"/>
  <c r="L45" i="12" s="1"/>
  <c r="H45" i="12"/>
  <c r="I45" i="12" s="1"/>
  <c r="AQ44" i="12"/>
  <c r="AR44" i="12" s="1"/>
  <c r="AP44" i="12"/>
  <c r="AO44" i="12"/>
  <c r="AK44" i="12"/>
  <c r="AL44" i="12" s="1"/>
  <c r="AH44" i="12"/>
  <c r="AD44" i="12"/>
  <c r="X44" i="12"/>
  <c r="Z44" i="12" s="1"/>
  <c r="V44" i="12"/>
  <c r="W44" i="12" s="1"/>
  <c r="O44" i="12"/>
  <c r="P44" i="12" s="1"/>
  <c r="R44" i="12" s="1"/>
  <c r="M44" i="12"/>
  <c r="N44" i="12" s="1"/>
  <c r="K44" i="12"/>
  <c r="L44" i="12" s="1"/>
  <c r="H44" i="12"/>
  <c r="I44" i="12" s="1"/>
  <c r="AQ43" i="12"/>
  <c r="AR43" i="12" s="1"/>
  <c r="AP43" i="12"/>
  <c r="AO43" i="12"/>
  <c r="AK43" i="12"/>
  <c r="AL43" i="12" s="1"/>
  <c r="AH43" i="12"/>
  <c r="AD43" i="12"/>
  <c r="X43" i="12"/>
  <c r="Z43" i="12" s="1"/>
  <c r="V43" i="12"/>
  <c r="W43" i="12" s="1"/>
  <c r="O43" i="12"/>
  <c r="P43" i="12" s="1"/>
  <c r="R43" i="12" s="1"/>
  <c r="M43" i="12"/>
  <c r="N43" i="12" s="1"/>
  <c r="K43" i="12"/>
  <c r="L43" i="12" s="1"/>
  <c r="H43" i="12"/>
  <c r="I43" i="12" s="1"/>
  <c r="AQ42" i="12"/>
  <c r="AR42" i="12" s="1"/>
  <c r="AP42" i="12"/>
  <c r="AO42" i="12"/>
  <c r="AK42" i="12"/>
  <c r="AL42" i="12" s="1"/>
  <c r="AH42" i="12"/>
  <c r="AD42" i="12"/>
  <c r="X42" i="12"/>
  <c r="Z42" i="12" s="1"/>
  <c r="V42" i="12"/>
  <c r="W42" i="12" s="1"/>
  <c r="O42" i="12"/>
  <c r="P42" i="12" s="1"/>
  <c r="R42" i="12" s="1"/>
  <c r="M42" i="12"/>
  <c r="N42" i="12" s="1"/>
  <c r="K42" i="12"/>
  <c r="L42" i="12" s="1"/>
  <c r="H42" i="12"/>
  <c r="I42" i="12" s="1"/>
  <c r="AQ41" i="12"/>
  <c r="AR41" i="12" s="1"/>
  <c r="AP41" i="12"/>
  <c r="AO41" i="12"/>
  <c r="AK41" i="12"/>
  <c r="AL41" i="12" s="1"/>
  <c r="AH41" i="12"/>
  <c r="AD41" i="12"/>
  <c r="X41" i="12"/>
  <c r="Z41" i="12" s="1"/>
  <c r="V41" i="12"/>
  <c r="W41" i="12" s="1"/>
  <c r="O41" i="12"/>
  <c r="P41" i="12" s="1"/>
  <c r="R41" i="12" s="1"/>
  <c r="M41" i="12"/>
  <c r="N41" i="12" s="1"/>
  <c r="K41" i="12"/>
  <c r="L41" i="12" s="1"/>
  <c r="H41" i="12"/>
  <c r="I41" i="12" s="1"/>
  <c r="AQ40" i="12"/>
  <c r="AR40" i="12" s="1"/>
  <c r="AP40" i="12"/>
  <c r="AO40" i="12"/>
  <c r="AK40" i="12"/>
  <c r="AL40" i="12" s="1"/>
  <c r="AH40" i="12"/>
  <c r="AD40" i="12"/>
  <c r="X40" i="12"/>
  <c r="Z40" i="12" s="1"/>
  <c r="V40" i="12"/>
  <c r="W40" i="12" s="1"/>
  <c r="O40" i="12"/>
  <c r="P40" i="12" s="1"/>
  <c r="R40" i="12" s="1"/>
  <c r="M40" i="12"/>
  <c r="N40" i="12" s="1"/>
  <c r="K40" i="12"/>
  <c r="L40" i="12" s="1"/>
  <c r="H40" i="12"/>
  <c r="I40" i="12" s="1"/>
  <c r="AQ39" i="12"/>
  <c r="AR39" i="12" s="1"/>
  <c r="AP39" i="12"/>
  <c r="AO39" i="12"/>
  <c r="AK39" i="12"/>
  <c r="AL39" i="12" s="1"/>
  <c r="AH39" i="12"/>
  <c r="AD39" i="12"/>
  <c r="X39" i="12"/>
  <c r="Z39" i="12" s="1"/>
  <c r="V39" i="12"/>
  <c r="W39" i="12" s="1"/>
  <c r="O39" i="12"/>
  <c r="P39" i="12" s="1"/>
  <c r="R39" i="12" s="1"/>
  <c r="M39" i="12"/>
  <c r="N39" i="12" s="1"/>
  <c r="K39" i="12"/>
  <c r="L39" i="12" s="1"/>
  <c r="H39" i="12"/>
  <c r="I39" i="12" s="1"/>
  <c r="AQ38" i="12"/>
  <c r="AR38" i="12" s="1"/>
  <c r="AP38" i="12"/>
  <c r="AO38" i="12"/>
  <c r="AK38" i="12"/>
  <c r="AL38" i="12" s="1"/>
  <c r="AH38" i="12"/>
  <c r="AD38" i="12"/>
  <c r="X38" i="12"/>
  <c r="Z38" i="12" s="1"/>
  <c r="V38" i="12"/>
  <c r="W38" i="12" s="1"/>
  <c r="Q38" i="12"/>
  <c r="O38" i="12"/>
  <c r="P38" i="12" s="1"/>
  <c r="R38" i="12" s="1"/>
  <c r="M38" i="12"/>
  <c r="N38" i="12" s="1"/>
  <c r="K38" i="12"/>
  <c r="L38" i="12" s="1"/>
  <c r="H38" i="12"/>
  <c r="I38" i="12" s="1"/>
  <c r="AQ37" i="12"/>
  <c r="AR37" i="12" s="1"/>
  <c r="AP37" i="12"/>
  <c r="AO37" i="12"/>
  <c r="AK37" i="12"/>
  <c r="AL37" i="12" s="1"/>
  <c r="AH37" i="12"/>
  <c r="AD37" i="12"/>
  <c r="X37" i="12"/>
  <c r="Z37" i="12" s="1"/>
  <c r="V37" i="12"/>
  <c r="W37" i="12" s="1"/>
  <c r="O37" i="12"/>
  <c r="P37" i="12" s="1"/>
  <c r="R37" i="12" s="1"/>
  <c r="M37" i="12"/>
  <c r="N37" i="12" s="1"/>
  <c r="K37" i="12"/>
  <c r="L37" i="12" s="1"/>
  <c r="H37" i="12"/>
  <c r="I37" i="12" s="1"/>
  <c r="AQ36" i="12"/>
  <c r="AR36" i="12" s="1"/>
  <c r="AP36" i="12"/>
  <c r="AO36" i="12"/>
  <c r="AK36" i="12"/>
  <c r="AL36" i="12" s="1"/>
  <c r="AH36" i="12"/>
  <c r="AD36" i="12"/>
  <c r="X36" i="12"/>
  <c r="Z36" i="12" s="1"/>
  <c r="V36" i="12"/>
  <c r="W36" i="12" s="1"/>
  <c r="O36" i="12"/>
  <c r="P36" i="12" s="1"/>
  <c r="R36" i="12" s="1"/>
  <c r="M36" i="12"/>
  <c r="N36" i="12" s="1"/>
  <c r="K36" i="12"/>
  <c r="L36" i="12" s="1"/>
  <c r="H36" i="12"/>
  <c r="I36" i="12" s="1"/>
  <c r="AQ35" i="12"/>
  <c r="AR35" i="12" s="1"/>
  <c r="AP35" i="12"/>
  <c r="AO35" i="12"/>
  <c r="AK35" i="12"/>
  <c r="AL35" i="12" s="1"/>
  <c r="AH35" i="12"/>
  <c r="AD35" i="12"/>
  <c r="X35" i="12"/>
  <c r="Z35" i="12" s="1"/>
  <c r="V35" i="12"/>
  <c r="W35" i="12" s="1"/>
  <c r="O35" i="12"/>
  <c r="P35" i="12" s="1"/>
  <c r="R35" i="12" s="1"/>
  <c r="M35" i="12"/>
  <c r="N35" i="12" s="1"/>
  <c r="K35" i="12"/>
  <c r="L35" i="12" s="1"/>
  <c r="H35" i="12"/>
  <c r="I35" i="12" s="1"/>
  <c r="AQ34" i="12"/>
  <c r="AR34" i="12" s="1"/>
  <c r="AP34" i="12"/>
  <c r="AO34" i="12"/>
  <c r="AK34" i="12"/>
  <c r="AL34" i="12" s="1"/>
  <c r="AH34" i="12"/>
  <c r="AD34" i="12"/>
  <c r="X34" i="12"/>
  <c r="Z34" i="12" s="1"/>
  <c r="V34" i="12"/>
  <c r="W34" i="12" s="1"/>
  <c r="O34" i="12"/>
  <c r="P34" i="12" s="1"/>
  <c r="R34" i="12" s="1"/>
  <c r="M34" i="12"/>
  <c r="N34" i="12" s="1"/>
  <c r="K34" i="12"/>
  <c r="L34" i="12" s="1"/>
  <c r="H34" i="12"/>
  <c r="I34" i="12" s="1"/>
  <c r="AQ33" i="12"/>
  <c r="AR33" i="12" s="1"/>
  <c r="AP33" i="12"/>
  <c r="AO33" i="12"/>
  <c r="AK33" i="12"/>
  <c r="AL33" i="12" s="1"/>
  <c r="AH33" i="12"/>
  <c r="AD33" i="12"/>
  <c r="X33" i="12"/>
  <c r="Z33" i="12" s="1"/>
  <c r="V33" i="12"/>
  <c r="W33" i="12" s="1"/>
  <c r="O33" i="12"/>
  <c r="P33" i="12" s="1"/>
  <c r="R33" i="12" s="1"/>
  <c r="M33" i="12"/>
  <c r="N33" i="12" s="1"/>
  <c r="K33" i="12"/>
  <c r="L33" i="12" s="1"/>
  <c r="H33" i="12"/>
  <c r="I33" i="12" s="1"/>
  <c r="AQ32" i="12"/>
  <c r="AR32" i="12" s="1"/>
  <c r="AP32" i="12"/>
  <c r="AO32" i="12"/>
  <c r="AK32" i="12"/>
  <c r="AL32" i="12" s="1"/>
  <c r="AH32" i="12"/>
  <c r="AD32" i="12"/>
  <c r="X32" i="12"/>
  <c r="Z32" i="12" s="1"/>
  <c r="V32" i="12"/>
  <c r="W32" i="12" s="1"/>
  <c r="O32" i="12"/>
  <c r="P32" i="12" s="1"/>
  <c r="R32" i="12" s="1"/>
  <c r="M32" i="12"/>
  <c r="N32" i="12" s="1"/>
  <c r="K32" i="12"/>
  <c r="L32" i="12" s="1"/>
  <c r="H32" i="12"/>
  <c r="I32" i="12" s="1"/>
  <c r="AQ31" i="12"/>
  <c r="AR31" i="12" s="1"/>
  <c r="AP31" i="12"/>
  <c r="AO31" i="12"/>
  <c r="AK31" i="12"/>
  <c r="AL31" i="12" s="1"/>
  <c r="AH31" i="12"/>
  <c r="AD31" i="12"/>
  <c r="X31" i="12"/>
  <c r="Z31" i="12" s="1"/>
  <c r="V31" i="12"/>
  <c r="W31" i="12" s="1"/>
  <c r="O31" i="12"/>
  <c r="P31" i="12" s="1"/>
  <c r="R31" i="12" s="1"/>
  <c r="M31" i="12"/>
  <c r="N31" i="12" s="1"/>
  <c r="K31" i="12"/>
  <c r="L31" i="12" s="1"/>
  <c r="H31" i="12"/>
  <c r="I31" i="12" s="1"/>
  <c r="AQ30" i="12"/>
  <c r="AR30" i="12" s="1"/>
  <c r="AP30" i="12"/>
  <c r="AO30" i="12"/>
  <c r="AK30" i="12"/>
  <c r="AL30" i="12" s="1"/>
  <c r="AH30" i="12"/>
  <c r="AD30" i="12"/>
  <c r="X30" i="12"/>
  <c r="Z30" i="12" s="1"/>
  <c r="V30" i="12"/>
  <c r="W30" i="12" s="1"/>
  <c r="O30" i="12"/>
  <c r="P30" i="12" s="1"/>
  <c r="R30" i="12" s="1"/>
  <c r="M30" i="12"/>
  <c r="N30" i="12" s="1"/>
  <c r="K30" i="12"/>
  <c r="L30" i="12" s="1"/>
  <c r="H30" i="12"/>
  <c r="I30" i="12" s="1"/>
  <c r="AQ29" i="12"/>
  <c r="AR29" i="12" s="1"/>
  <c r="AP29" i="12"/>
  <c r="AO29" i="12"/>
  <c r="AK29" i="12"/>
  <c r="AL29" i="12" s="1"/>
  <c r="AH29" i="12"/>
  <c r="AD29" i="12"/>
  <c r="X29" i="12"/>
  <c r="Z29" i="12" s="1"/>
  <c r="V29" i="12"/>
  <c r="W29" i="12" s="1"/>
  <c r="O29" i="12"/>
  <c r="P29" i="12" s="1"/>
  <c r="R29" i="12" s="1"/>
  <c r="M29" i="12"/>
  <c r="N29" i="12" s="1"/>
  <c r="K29" i="12"/>
  <c r="L29" i="12" s="1"/>
  <c r="H29" i="12"/>
  <c r="I29" i="12" s="1"/>
  <c r="AQ28" i="12"/>
  <c r="AR28" i="12" s="1"/>
  <c r="AP28" i="12"/>
  <c r="AO28" i="12"/>
  <c r="AK28" i="12"/>
  <c r="AL28" i="12" s="1"/>
  <c r="AH28" i="12"/>
  <c r="AD28" i="12"/>
  <c r="X28" i="12"/>
  <c r="Z28" i="12" s="1"/>
  <c r="V28" i="12"/>
  <c r="W28" i="12" s="1"/>
  <c r="O28" i="12"/>
  <c r="P28" i="12" s="1"/>
  <c r="R28" i="12" s="1"/>
  <c r="M28" i="12"/>
  <c r="N28" i="12" s="1"/>
  <c r="K28" i="12"/>
  <c r="L28" i="12" s="1"/>
  <c r="H28" i="12"/>
  <c r="I28" i="12" s="1"/>
  <c r="AQ27" i="12"/>
  <c r="AR27" i="12" s="1"/>
  <c r="AP27" i="12"/>
  <c r="AO27" i="12"/>
  <c r="AK27" i="12"/>
  <c r="AL27" i="12" s="1"/>
  <c r="AH27" i="12"/>
  <c r="AD27" i="12"/>
  <c r="X27" i="12"/>
  <c r="Z27" i="12" s="1"/>
  <c r="V27" i="12"/>
  <c r="W27" i="12" s="1"/>
  <c r="O27" i="12"/>
  <c r="P27" i="12" s="1"/>
  <c r="R27" i="12" s="1"/>
  <c r="M27" i="12"/>
  <c r="N27" i="12" s="1"/>
  <c r="K27" i="12"/>
  <c r="L27" i="12" s="1"/>
  <c r="H27" i="12"/>
  <c r="I27" i="12" s="1"/>
  <c r="AQ26" i="12"/>
  <c r="AR26" i="12" s="1"/>
  <c r="AP26" i="12"/>
  <c r="AO26" i="12"/>
  <c r="AK26" i="12"/>
  <c r="AL26" i="12" s="1"/>
  <c r="AH26" i="12"/>
  <c r="AD26" i="12"/>
  <c r="X26" i="12"/>
  <c r="Z26" i="12" s="1"/>
  <c r="V26" i="12"/>
  <c r="W26" i="12" s="1"/>
  <c r="O26" i="12"/>
  <c r="P26" i="12" s="1"/>
  <c r="R26" i="12" s="1"/>
  <c r="M26" i="12"/>
  <c r="N26" i="12" s="1"/>
  <c r="K26" i="12"/>
  <c r="L26" i="12" s="1"/>
  <c r="H26" i="12"/>
  <c r="I26" i="12" s="1"/>
  <c r="AQ25" i="12"/>
  <c r="AR25" i="12" s="1"/>
  <c r="AP25" i="12"/>
  <c r="AO25" i="12"/>
  <c r="AK25" i="12"/>
  <c r="AL25" i="12" s="1"/>
  <c r="AH25" i="12"/>
  <c r="AD25" i="12"/>
  <c r="X25" i="12"/>
  <c r="Z25" i="12" s="1"/>
  <c r="V25" i="12"/>
  <c r="W25" i="12" s="1"/>
  <c r="O25" i="12"/>
  <c r="P25" i="12" s="1"/>
  <c r="R25" i="12" s="1"/>
  <c r="M25" i="12"/>
  <c r="N25" i="12" s="1"/>
  <c r="K25" i="12"/>
  <c r="L25" i="12" s="1"/>
  <c r="H25" i="12"/>
  <c r="I25" i="12" s="1"/>
  <c r="AQ24" i="12"/>
  <c r="AR24" i="12" s="1"/>
  <c r="AP24" i="12"/>
  <c r="AO24" i="12"/>
  <c r="AK24" i="12"/>
  <c r="AL24" i="12" s="1"/>
  <c r="AH24" i="12"/>
  <c r="AD24" i="12"/>
  <c r="X24" i="12"/>
  <c r="Z24" i="12" s="1"/>
  <c r="V24" i="12"/>
  <c r="W24" i="12" s="1"/>
  <c r="O24" i="12"/>
  <c r="P24" i="12" s="1"/>
  <c r="R24" i="12" s="1"/>
  <c r="M24" i="12"/>
  <c r="N24" i="12" s="1"/>
  <c r="K24" i="12"/>
  <c r="L24" i="12" s="1"/>
  <c r="H24" i="12"/>
  <c r="I24" i="12" s="1"/>
  <c r="AQ23" i="12"/>
  <c r="AR23" i="12" s="1"/>
  <c r="AP23" i="12"/>
  <c r="AO23" i="12"/>
  <c r="AK23" i="12"/>
  <c r="AL23" i="12" s="1"/>
  <c r="AH23" i="12"/>
  <c r="AD23" i="12"/>
  <c r="X23" i="12"/>
  <c r="Z23" i="12" s="1"/>
  <c r="V23" i="12"/>
  <c r="W23" i="12" s="1"/>
  <c r="O23" i="12"/>
  <c r="P23" i="12" s="1"/>
  <c r="R23" i="12" s="1"/>
  <c r="M23" i="12"/>
  <c r="N23" i="12" s="1"/>
  <c r="K23" i="12"/>
  <c r="L23" i="12" s="1"/>
  <c r="H23" i="12"/>
  <c r="I23" i="12" s="1"/>
  <c r="AQ22" i="12"/>
  <c r="AR22" i="12" s="1"/>
  <c r="AP22" i="12"/>
  <c r="AO22" i="12"/>
  <c r="AK22" i="12"/>
  <c r="AL22" i="12" s="1"/>
  <c r="AH22" i="12"/>
  <c r="AD22" i="12"/>
  <c r="X22" i="12"/>
  <c r="Z22" i="12" s="1"/>
  <c r="V22" i="12"/>
  <c r="W22" i="12" s="1"/>
  <c r="O22" i="12"/>
  <c r="P22" i="12" s="1"/>
  <c r="R22" i="12" s="1"/>
  <c r="M22" i="12"/>
  <c r="N22" i="12" s="1"/>
  <c r="K22" i="12"/>
  <c r="L22" i="12" s="1"/>
  <c r="H22" i="12"/>
  <c r="I22" i="12" s="1"/>
  <c r="AQ21" i="12"/>
  <c r="AR21" i="12" s="1"/>
  <c r="AP21" i="12"/>
  <c r="AO21" i="12"/>
  <c r="AK21" i="12"/>
  <c r="AL21" i="12" s="1"/>
  <c r="AH21" i="12"/>
  <c r="AD21" i="12"/>
  <c r="X21" i="12"/>
  <c r="Z21" i="12" s="1"/>
  <c r="V21" i="12"/>
  <c r="W21" i="12" s="1"/>
  <c r="O21" i="12"/>
  <c r="P21" i="12" s="1"/>
  <c r="R21" i="12" s="1"/>
  <c r="M21" i="12"/>
  <c r="N21" i="12" s="1"/>
  <c r="K21" i="12"/>
  <c r="L21" i="12" s="1"/>
  <c r="H21" i="12"/>
  <c r="I21" i="12" s="1"/>
  <c r="AQ20" i="12"/>
  <c r="AR20" i="12" s="1"/>
  <c r="AP20" i="12"/>
  <c r="AO20" i="12"/>
  <c r="AK20" i="12"/>
  <c r="AL20" i="12" s="1"/>
  <c r="AH20" i="12"/>
  <c r="AD20" i="12"/>
  <c r="X20" i="12"/>
  <c r="Z20" i="12" s="1"/>
  <c r="V20" i="12"/>
  <c r="W20" i="12" s="1"/>
  <c r="O20" i="12"/>
  <c r="P20" i="12" s="1"/>
  <c r="R20" i="12" s="1"/>
  <c r="M20" i="12"/>
  <c r="N20" i="12" s="1"/>
  <c r="K20" i="12"/>
  <c r="L20" i="12" s="1"/>
  <c r="H20" i="12"/>
  <c r="I20" i="12" s="1"/>
  <c r="AQ19" i="12"/>
  <c r="AR19" i="12" s="1"/>
  <c r="AP19" i="12"/>
  <c r="AO19" i="12"/>
  <c r="AK19" i="12"/>
  <c r="AL19" i="12" s="1"/>
  <c r="AH19" i="12"/>
  <c r="AD19" i="12"/>
  <c r="X19" i="12"/>
  <c r="Z19" i="12" s="1"/>
  <c r="V19" i="12"/>
  <c r="W19" i="12" s="1"/>
  <c r="O19" i="12"/>
  <c r="P19" i="12" s="1"/>
  <c r="R19" i="12" s="1"/>
  <c r="M19" i="12"/>
  <c r="N19" i="12" s="1"/>
  <c r="K19" i="12"/>
  <c r="L19" i="12" s="1"/>
  <c r="H19" i="12"/>
  <c r="I19" i="12" s="1"/>
  <c r="AQ18" i="12"/>
  <c r="AR18" i="12" s="1"/>
  <c r="AP18" i="12"/>
  <c r="AO18" i="12"/>
  <c r="AK18" i="12"/>
  <c r="AL18" i="12" s="1"/>
  <c r="AH18" i="12"/>
  <c r="AD18" i="12"/>
  <c r="X18" i="12"/>
  <c r="Z18" i="12" s="1"/>
  <c r="V18" i="12"/>
  <c r="W18" i="12" s="1"/>
  <c r="O18" i="12"/>
  <c r="P18" i="12" s="1"/>
  <c r="R18" i="12" s="1"/>
  <c r="M18" i="12"/>
  <c r="N18" i="12" s="1"/>
  <c r="K18" i="12"/>
  <c r="L18" i="12" s="1"/>
  <c r="H18" i="12"/>
  <c r="I18" i="12" s="1"/>
  <c r="AQ17" i="12"/>
  <c r="AR17" i="12" s="1"/>
  <c r="AP17" i="12"/>
  <c r="AO17" i="12"/>
  <c r="AK17" i="12"/>
  <c r="AL17" i="12" s="1"/>
  <c r="AH17" i="12"/>
  <c r="AD17" i="12"/>
  <c r="X17" i="12"/>
  <c r="Z17" i="12" s="1"/>
  <c r="V17" i="12"/>
  <c r="W17" i="12" s="1"/>
  <c r="O17" i="12"/>
  <c r="P17" i="12" s="1"/>
  <c r="R17" i="12" s="1"/>
  <c r="M17" i="12"/>
  <c r="N17" i="12" s="1"/>
  <c r="N116" i="12" s="1"/>
  <c r="Q9" i="12" s="1"/>
  <c r="K17" i="12"/>
  <c r="L17" i="12" s="1"/>
  <c r="H17" i="12"/>
  <c r="I17" i="12" s="1"/>
  <c r="AQ16" i="12"/>
  <c r="AR16" i="12" s="1"/>
  <c r="AP16" i="12"/>
  <c r="AO16" i="12"/>
  <c r="AK16" i="12"/>
  <c r="AL16" i="12" s="1"/>
  <c r="AH16" i="12"/>
  <c r="AD16" i="12"/>
  <c r="X16" i="12"/>
  <c r="Z16" i="12" s="1"/>
  <c r="V16" i="12"/>
  <c r="W16" i="12" s="1"/>
  <c r="O16" i="12"/>
  <c r="P16" i="12" s="1"/>
  <c r="R16" i="12" s="1"/>
  <c r="M16" i="12"/>
  <c r="N16" i="12" s="1"/>
  <c r="K16" i="12"/>
  <c r="L16" i="12" s="1"/>
  <c r="H16" i="12"/>
  <c r="I16" i="12" s="1"/>
  <c r="AQ15" i="12"/>
  <c r="AR15" i="12" s="1"/>
  <c r="AP15" i="12"/>
  <c r="AO15" i="12"/>
  <c r="AK15" i="12"/>
  <c r="AL15" i="12" s="1"/>
  <c r="AL116" i="12" s="1"/>
  <c r="Q6" i="12" s="1"/>
  <c r="AH15" i="12"/>
  <c r="AD15" i="12"/>
  <c r="AD116" i="12" s="1"/>
  <c r="X15" i="12"/>
  <c r="Z15" i="12" s="1"/>
  <c r="V15" i="12"/>
  <c r="V116" i="12" s="1"/>
  <c r="O15" i="12"/>
  <c r="P15" i="12" s="1"/>
  <c r="R15" i="12" s="1"/>
  <c r="M15" i="12"/>
  <c r="N15" i="12" s="1"/>
  <c r="K15" i="12"/>
  <c r="L15" i="12" s="1"/>
  <c r="H15" i="12"/>
  <c r="I15" i="12" s="1"/>
  <c r="I116" i="12" s="1"/>
  <c r="F2" i="12" s="1"/>
  <c r="AJ8" i="12"/>
  <c r="AE8" i="12"/>
  <c r="AJ7" i="12"/>
  <c r="AE7" i="12"/>
  <c r="AM6" i="12"/>
  <c r="AM8" i="12" s="1"/>
  <c r="AM5" i="12"/>
  <c r="AM7" i="12" s="1"/>
  <c r="AM4" i="12"/>
  <c r="C4" i="12"/>
  <c r="Q3" i="12"/>
  <c r="V2" i="12"/>
  <c r="Q2" i="12"/>
  <c r="AG116" i="13"/>
  <c r="AF116" i="13"/>
  <c r="AE116" i="13"/>
  <c r="X116" i="13"/>
  <c r="AQ115" i="13"/>
  <c r="AR115" i="13" s="1"/>
  <c r="AP115" i="13"/>
  <c r="AO115" i="13"/>
  <c r="AK115" i="13"/>
  <c r="AL115" i="13" s="1"/>
  <c r="AH115" i="13"/>
  <c r="AD115" i="13"/>
  <c r="X115" i="13"/>
  <c r="Z115" i="13" s="1"/>
  <c r="V115" i="13"/>
  <c r="W115" i="13" s="1"/>
  <c r="O115" i="13"/>
  <c r="P115" i="13" s="1"/>
  <c r="R115" i="13" s="1"/>
  <c r="M115" i="13"/>
  <c r="N115" i="13" s="1"/>
  <c r="K115" i="13"/>
  <c r="L115" i="13" s="1"/>
  <c r="H115" i="13"/>
  <c r="I115" i="13" s="1"/>
  <c r="AQ114" i="13"/>
  <c r="AR114" i="13" s="1"/>
  <c r="AP114" i="13"/>
  <c r="AO114" i="13"/>
  <c r="AK114" i="13"/>
  <c r="AL114" i="13" s="1"/>
  <c r="AH114" i="13"/>
  <c r="AD114" i="13"/>
  <c r="X114" i="13"/>
  <c r="Z114" i="13" s="1"/>
  <c r="V114" i="13"/>
  <c r="W114" i="13" s="1"/>
  <c r="O114" i="13"/>
  <c r="P114" i="13" s="1"/>
  <c r="R114" i="13" s="1"/>
  <c r="M114" i="13"/>
  <c r="N114" i="13" s="1"/>
  <c r="K114" i="13"/>
  <c r="L114" i="13" s="1"/>
  <c r="H114" i="13"/>
  <c r="I114" i="13" s="1"/>
  <c r="AQ113" i="13"/>
  <c r="AR113" i="13" s="1"/>
  <c r="AP113" i="13"/>
  <c r="AO113" i="13"/>
  <c r="AK113" i="13"/>
  <c r="AL113" i="13" s="1"/>
  <c r="AH113" i="13"/>
  <c r="AD113" i="13"/>
  <c r="X113" i="13"/>
  <c r="Z113" i="13" s="1"/>
  <c r="V113" i="13"/>
  <c r="W113" i="13" s="1"/>
  <c r="O113" i="13"/>
  <c r="P113" i="13" s="1"/>
  <c r="R113" i="13" s="1"/>
  <c r="M113" i="13"/>
  <c r="N113" i="13" s="1"/>
  <c r="K113" i="13"/>
  <c r="L113" i="13" s="1"/>
  <c r="H113" i="13"/>
  <c r="I113" i="13" s="1"/>
  <c r="AQ112" i="13"/>
  <c r="AR112" i="13" s="1"/>
  <c r="AP112" i="13"/>
  <c r="AO112" i="13"/>
  <c r="AK112" i="13"/>
  <c r="AL112" i="13" s="1"/>
  <c r="AH112" i="13"/>
  <c r="AD112" i="13"/>
  <c r="X112" i="13"/>
  <c r="Z112" i="13" s="1"/>
  <c r="V112" i="13"/>
  <c r="W112" i="13" s="1"/>
  <c r="O112" i="13"/>
  <c r="P112" i="13" s="1"/>
  <c r="R112" i="13" s="1"/>
  <c r="M112" i="13"/>
  <c r="N112" i="13" s="1"/>
  <c r="K112" i="13"/>
  <c r="L112" i="13" s="1"/>
  <c r="H112" i="13"/>
  <c r="I112" i="13" s="1"/>
  <c r="AQ111" i="13"/>
  <c r="AR111" i="13" s="1"/>
  <c r="AP111" i="13"/>
  <c r="AO111" i="13"/>
  <c r="AK111" i="13"/>
  <c r="AL111" i="13" s="1"/>
  <c r="AH111" i="13"/>
  <c r="AD111" i="13"/>
  <c r="X111" i="13"/>
  <c r="Z111" i="13" s="1"/>
  <c r="V111" i="13"/>
  <c r="W111" i="13" s="1"/>
  <c r="O111" i="13"/>
  <c r="P111" i="13" s="1"/>
  <c r="R111" i="13" s="1"/>
  <c r="M111" i="13"/>
  <c r="N111" i="13" s="1"/>
  <c r="K111" i="13"/>
  <c r="L111" i="13" s="1"/>
  <c r="H111" i="13"/>
  <c r="I111" i="13" s="1"/>
  <c r="AQ110" i="13"/>
  <c r="AR110" i="13" s="1"/>
  <c r="AP110" i="13"/>
  <c r="AO110" i="13"/>
  <c r="AK110" i="13"/>
  <c r="AL110" i="13" s="1"/>
  <c r="AH110" i="13"/>
  <c r="AD110" i="13"/>
  <c r="X110" i="13"/>
  <c r="Z110" i="13" s="1"/>
  <c r="V110" i="13"/>
  <c r="W110" i="13" s="1"/>
  <c r="O110" i="13"/>
  <c r="P110" i="13" s="1"/>
  <c r="R110" i="13" s="1"/>
  <c r="M110" i="13"/>
  <c r="N110" i="13" s="1"/>
  <c r="K110" i="13"/>
  <c r="L110" i="13" s="1"/>
  <c r="H110" i="13"/>
  <c r="I110" i="13" s="1"/>
  <c r="AQ109" i="13"/>
  <c r="AR109" i="13" s="1"/>
  <c r="AP109" i="13"/>
  <c r="AO109" i="13"/>
  <c r="AK109" i="13"/>
  <c r="AL109" i="13" s="1"/>
  <c r="AH109" i="13"/>
  <c r="AD109" i="13"/>
  <c r="X109" i="13"/>
  <c r="Z109" i="13" s="1"/>
  <c r="V109" i="13"/>
  <c r="W109" i="13" s="1"/>
  <c r="O109" i="13"/>
  <c r="P109" i="13" s="1"/>
  <c r="R109" i="13" s="1"/>
  <c r="M109" i="13"/>
  <c r="N109" i="13" s="1"/>
  <c r="K109" i="13"/>
  <c r="L109" i="13" s="1"/>
  <c r="H109" i="13"/>
  <c r="I109" i="13" s="1"/>
  <c r="AQ108" i="13"/>
  <c r="AR108" i="13" s="1"/>
  <c r="AP108" i="13"/>
  <c r="AO108" i="13"/>
  <c r="AK108" i="13"/>
  <c r="AL108" i="13" s="1"/>
  <c r="AH108" i="13"/>
  <c r="AD108" i="13"/>
  <c r="X108" i="13"/>
  <c r="Z108" i="13" s="1"/>
  <c r="V108" i="13"/>
  <c r="W108" i="13" s="1"/>
  <c r="O108" i="13"/>
  <c r="P108" i="13" s="1"/>
  <c r="R108" i="13" s="1"/>
  <c r="M108" i="13"/>
  <c r="N108" i="13" s="1"/>
  <c r="K108" i="13"/>
  <c r="L108" i="13" s="1"/>
  <c r="H108" i="13"/>
  <c r="I108" i="13" s="1"/>
  <c r="AQ107" i="13"/>
  <c r="AR107" i="13" s="1"/>
  <c r="AP107" i="13"/>
  <c r="AO107" i="13"/>
  <c r="O107" i="13"/>
  <c r="P107" i="13" s="1"/>
  <c r="R107" i="13" s="1"/>
  <c r="M107" i="13"/>
  <c r="N107" i="13" s="1"/>
  <c r="K107" i="13"/>
  <c r="L107" i="13" s="1"/>
  <c r="H107" i="13"/>
  <c r="I107" i="13" s="1"/>
  <c r="AQ106" i="13"/>
  <c r="AR106" i="13" s="1"/>
  <c r="AP106" i="13"/>
  <c r="AO106" i="13"/>
  <c r="O106" i="13"/>
  <c r="P106" i="13" s="1"/>
  <c r="R106" i="13" s="1"/>
  <c r="M106" i="13"/>
  <c r="N106" i="13" s="1"/>
  <c r="K106" i="13"/>
  <c r="L106" i="13" s="1"/>
  <c r="H106" i="13"/>
  <c r="I106" i="13" s="1"/>
  <c r="AQ105" i="13"/>
  <c r="AR105" i="13" s="1"/>
  <c r="AP105" i="13"/>
  <c r="AO105" i="13"/>
  <c r="O105" i="13"/>
  <c r="P105" i="13" s="1"/>
  <c r="R105" i="13" s="1"/>
  <c r="M105" i="13"/>
  <c r="N105" i="13" s="1"/>
  <c r="K105" i="13"/>
  <c r="L105" i="13" s="1"/>
  <c r="H105" i="13"/>
  <c r="I105" i="13" s="1"/>
  <c r="AQ104" i="13"/>
  <c r="AR104" i="13" s="1"/>
  <c r="AP104" i="13"/>
  <c r="AO104" i="13"/>
  <c r="O104" i="13"/>
  <c r="P104" i="13" s="1"/>
  <c r="R104" i="13" s="1"/>
  <c r="M104" i="13"/>
  <c r="N104" i="13" s="1"/>
  <c r="K104" i="13"/>
  <c r="L104" i="13" s="1"/>
  <c r="H104" i="13"/>
  <c r="I104" i="13" s="1"/>
  <c r="AQ103" i="13"/>
  <c r="AR103" i="13" s="1"/>
  <c r="AP103" i="13"/>
  <c r="AO103" i="13"/>
  <c r="AK103" i="13"/>
  <c r="AL103" i="13" s="1"/>
  <c r="AH103" i="13"/>
  <c r="AD103" i="13"/>
  <c r="X103" i="13"/>
  <c r="Z103" i="13" s="1"/>
  <c r="V103" i="13"/>
  <c r="W103" i="13" s="1"/>
  <c r="O103" i="13"/>
  <c r="P103" i="13" s="1"/>
  <c r="R103" i="13" s="1"/>
  <c r="M103" i="13"/>
  <c r="N103" i="13" s="1"/>
  <c r="K103" i="13"/>
  <c r="L103" i="13" s="1"/>
  <c r="H103" i="13"/>
  <c r="I103" i="13" s="1"/>
  <c r="AQ102" i="13"/>
  <c r="AR102" i="13" s="1"/>
  <c r="AP102" i="13"/>
  <c r="AO102" i="13"/>
  <c r="AK102" i="13"/>
  <c r="AL102" i="13" s="1"/>
  <c r="AH102" i="13"/>
  <c r="AD102" i="13"/>
  <c r="X102" i="13"/>
  <c r="Z102" i="13" s="1"/>
  <c r="V102" i="13"/>
  <c r="W102" i="13" s="1"/>
  <c r="O102" i="13"/>
  <c r="P102" i="13" s="1"/>
  <c r="R102" i="13" s="1"/>
  <c r="M102" i="13"/>
  <c r="N102" i="13" s="1"/>
  <c r="K102" i="13"/>
  <c r="L102" i="13" s="1"/>
  <c r="H102" i="13"/>
  <c r="I102" i="13" s="1"/>
  <c r="AQ101" i="13"/>
  <c r="AR101" i="13" s="1"/>
  <c r="AP101" i="13"/>
  <c r="AO101" i="13"/>
  <c r="AK101" i="13"/>
  <c r="AL101" i="13" s="1"/>
  <c r="AH101" i="13"/>
  <c r="AD101" i="13"/>
  <c r="X101" i="13"/>
  <c r="Z101" i="13" s="1"/>
  <c r="V101" i="13"/>
  <c r="W101" i="13" s="1"/>
  <c r="O101" i="13"/>
  <c r="P101" i="13" s="1"/>
  <c r="R101" i="13" s="1"/>
  <c r="M101" i="13"/>
  <c r="N101" i="13" s="1"/>
  <c r="K101" i="13"/>
  <c r="L101" i="13" s="1"/>
  <c r="H101" i="13"/>
  <c r="I101" i="13" s="1"/>
  <c r="AQ100" i="13"/>
  <c r="AR100" i="13" s="1"/>
  <c r="AP100" i="13"/>
  <c r="AO100" i="13"/>
  <c r="AK100" i="13"/>
  <c r="AL100" i="13" s="1"/>
  <c r="AH100" i="13"/>
  <c r="AD100" i="13"/>
  <c r="X100" i="13"/>
  <c r="Z100" i="13" s="1"/>
  <c r="V100" i="13"/>
  <c r="W100" i="13" s="1"/>
  <c r="O100" i="13"/>
  <c r="P100" i="13" s="1"/>
  <c r="R100" i="13" s="1"/>
  <c r="M100" i="13"/>
  <c r="N100" i="13" s="1"/>
  <c r="K100" i="13"/>
  <c r="L100" i="13" s="1"/>
  <c r="H100" i="13"/>
  <c r="I100" i="13" s="1"/>
  <c r="AQ99" i="13"/>
  <c r="AR99" i="13" s="1"/>
  <c r="AP99" i="13"/>
  <c r="AO99" i="13"/>
  <c r="AK99" i="13"/>
  <c r="AL99" i="13" s="1"/>
  <c r="AH99" i="13"/>
  <c r="AD99" i="13"/>
  <c r="X99" i="13"/>
  <c r="Z99" i="13" s="1"/>
  <c r="V99" i="13"/>
  <c r="W99" i="13" s="1"/>
  <c r="O99" i="13"/>
  <c r="P99" i="13" s="1"/>
  <c r="R99" i="13" s="1"/>
  <c r="M99" i="13"/>
  <c r="N99" i="13" s="1"/>
  <c r="K99" i="13"/>
  <c r="L99" i="13" s="1"/>
  <c r="H99" i="13"/>
  <c r="I99" i="13" s="1"/>
  <c r="AQ98" i="13"/>
  <c r="AR98" i="13" s="1"/>
  <c r="AP98" i="13"/>
  <c r="AO98" i="13"/>
  <c r="AK98" i="13"/>
  <c r="AL98" i="13" s="1"/>
  <c r="AH98" i="13"/>
  <c r="AD98" i="13"/>
  <c r="X98" i="13"/>
  <c r="Z98" i="13" s="1"/>
  <c r="V98" i="13"/>
  <c r="W98" i="13" s="1"/>
  <c r="O98" i="13"/>
  <c r="P98" i="13" s="1"/>
  <c r="R98" i="13" s="1"/>
  <c r="M98" i="13"/>
  <c r="N98" i="13" s="1"/>
  <c r="K98" i="13"/>
  <c r="L98" i="13" s="1"/>
  <c r="H98" i="13"/>
  <c r="I98" i="13" s="1"/>
  <c r="AQ97" i="13"/>
  <c r="AR97" i="13" s="1"/>
  <c r="AP97" i="13"/>
  <c r="AO97" i="13"/>
  <c r="AK97" i="13"/>
  <c r="AL97" i="13" s="1"/>
  <c r="AH97" i="13"/>
  <c r="AD97" i="13"/>
  <c r="X97" i="13"/>
  <c r="Z97" i="13" s="1"/>
  <c r="V97" i="13"/>
  <c r="W97" i="13" s="1"/>
  <c r="O97" i="13"/>
  <c r="P97" i="13" s="1"/>
  <c r="R97" i="13" s="1"/>
  <c r="M97" i="13"/>
  <c r="N97" i="13" s="1"/>
  <c r="K97" i="13"/>
  <c r="L97" i="13" s="1"/>
  <c r="H97" i="13"/>
  <c r="I97" i="13" s="1"/>
  <c r="AQ96" i="13"/>
  <c r="AR96" i="13" s="1"/>
  <c r="AP96" i="13"/>
  <c r="AO96" i="13"/>
  <c r="AK96" i="13"/>
  <c r="AL96" i="13" s="1"/>
  <c r="AH96" i="13"/>
  <c r="AD96" i="13"/>
  <c r="X96" i="13"/>
  <c r="Z96" i="13" s="1"/>
  <c r="V96" i="13"/>
  <c r="W96" i="13" s="1"/>
  <c r="O96" i="13"/>
  <c r="P96" i="13" s="1"/>
  <c r="R96" i="13" s="1"/>
  <c r="M96" i="13"/>
  <c r="N96" i="13" s="1"/>
  <c r="K96" i="13"/>
  <c r="L96" i="13" s="1"/>
  <c r="H96" i="13"/>
  <c r="I96" i="13" s="1"/>
  <c r="AQ95" i="13"/>
  <c r="AR95" i="13" s="1"/>
  <c r="AP95" i="13"/>
  <c r="AO95" i="13"/>
  <c r="AK95" i="13"/>
  <c r="AL95" i="13" s="1"/>
  <c r="AH95" i="13"/>
  <c r="AD95" i="13"/>
  <c r="X95" i="13"/>
  <c r="Z95" i="13" s="1"/>
  <c r="V95" i="13"/>
  <c r="W95" i="13" s="1"/>
  <c r="O95" i="13"/>
  <c r="P95" i="13" s="1"/>
  <c r="R95" i="13" s="1"/>
  <c r="M95" i="13"/>
  <c r="N95" i="13" s="1"/>
  <c r="K95" i="13"/>
  <c r="L95" i="13" s="1"/>
  <c r="H95" i="13"/>
  <c r="I95" i="13" s="1"/>
  <c r="AQ94" i="13"/>
  <c r="AR94" i="13" s="1"/>
  <c r="AP94" i="13"/>
  <c r="AO94" i="13"/>
  <c r="AK94" i="13"/>
  <c r="AL94" i="13" s="1"/>
  <c r="AH94" i="13"/>
  <c r="AD94" i="13"/>
  <c r="X94" i="13"/>
  <c r="Z94" i="13" s="1"/>
  <c r="V94" i="13"/>
  <c r="W94" i="13" s="1"/>
  <c r="O94" i="13"/>
  <c r="P94" i="13" s="1"/>
  <c r="R94" i="13" s="1"/>
  <c r="M94" i="13"/>
  <c r="N94" i="13" s="1"/>
  <c r="K94" i="13"/>
  <c r="L94" i="13" s="1"/>
  <c r="H94" i="13"/>
  <c r="I94" i="13" s="1"/>
  <c r="AQ93" i="13"/>
  <c r="AR93" i="13" s="1"/>
  <c r="AP93" i="13"/>
  <c r="AO93" i="13"/>
  <c r="AK93" i="13"/>
  <c r="AL93" i="13" s="1"/>
  <c r="AH93" i="13"/>
  <c r="AD93" i="13"/>
  <c r="X93" i="13"/>
  <c r="Z93" i="13" s="1"/>
  <c r="V93" i="13"/>
  <c r="W93" i="13" s="1"/>
  <c r="O93" i="13"/>
  <c r="P93" i="13" s="1"/>
  <c r="R93" i="13" s="1"/>
  <c r="M93" i="13"/>
  <c r="N93" i="13" s="1"/>
  <c r="K93" i="13"/>
  <c r="L93" i="13" s="1"/>
  <c r="H93" i="13"/>
  <c r="I93" i="13" s="1"/>
  <c r="AQ92" i="13"/>
  <c r="AR92" i="13" s="1"/>
  <c r="AP92" i="13"/>
  <c r="AO92" i="13"/>
  <c r="AK92" i="13"/>
  <c r="AL92" i="13" s="1"/>
  <c r="AH92" i="13"/>
  <c r="AD92" i="13"/>
  <c r="X92" i="13"/>
  <c r="Z92" i="13" s="1"/>
  <c r="V92" i="13"/>
  <c r="W92" i="13" s="1"/>
  <c r="O92" i="13"/>
  <c r="P92" i="13" s="1"/>
  <c r="R92" i="13" s="1"/>
  <c r="M92" i="13"/>
  <c r="N92" i="13" s="1"/>
  <c r="K92" i="13"/>
  <c r="L92" i="13" s="1"/>
  <c r="H92" i="13"/>
  <c r="I92" i="13" s="1"/>
  <c r="AQ91" i="13"/>
  <c r="AR91" i="13" s="1"/>
  <c r="AP91" i="13"/>
  <c r="AO91" i="13"/>
  <c r="AK91" i="13"/>
  <c r="AL91" i="13" s="1"/>
  <c r="AH91" i="13"/>
  <c r="AD91" i="13"/>
  <c r="X91" i="13"/>
  <c r="Z91" i="13" s="1"/>
  <c r="V91" i="13"/>
  <c r="W91" i="13" s="1"/>
  <c r="O91" i="13"/>
  <c r="P91" i="13" s="1"/>
  <c r="R91" i="13" s="1"/>
  <c r="M91" i="13"/>
  <c r="N91" i="13" s="1"/>
  <c r="K91" i="13"/>
  <c r="L91" i="13" s="1"/>
  <c r="H91" i="13"/>
  <c r="I91" i="13" s="1"/>
  <c r="AQ90" i="13"/>
  <c r="AR90" i="13" s="1"/>
  <c r="AP90" i="13"/>
  <c r="AO90" i="13"/>
  <c r="AK90" i="13"/>
  <c r="AL90" i="13" s="1"/>
  <c r="AH90" i="13"/>
  <c r="AD90" i="13"/>
  <c r="X90" i="13"/>
  <c r="Z90" i="13" s="1"/>
  <c r="V90" i="13"/>
  <c r="W90" i="13" s="1"/>
  <c r="O90" i="13"/>
  <c r="P90" i="13" s="1"/>
  <c r="R90" i="13" s="1"/>
  <c r="M90" i="13"/>
  <c r="N90" i="13" s="1"/>
  <c r="K90" i="13"/>
  <c r="L90" i="13" s="1"/>
  <c r="H90" i="13"/>
  <c r="I90" i="13" s="1"/>
  <c r="AQ89" i="13"/>
  <c r="AR89" i="13" s="1"/>
  <c r="AP89" i="13"/>
  <c r="AO89" i="13"/>
  <c r="AK89" i="13"/>
  <c r="AL89" i="13" s="1"/>
  <c r="AH89" i="13"/>
  <c r="AD89" i="13"/>
  <c r="X89" i="13"/>
  <c r="Z89" i="13" s="1"/>
  <c r="V89" i="13"/>
  <c r="W89" i="13" s="1"/>
  <c r="O89" i="13"/>
  <c r="P89" i="13" s="1"/>
  <c r="R89" i="13" s="1"/>
  <c r="M89" i="13"/>
  <c r="N89" i="13" s="1"/>
  <c r="K89" i="13"/>
  <c r="L89" i="13" s="1"/>
  <c r="H89" i="13"/>
  <c r="I89" i="13" s="1"/>
  <c r="AQ88" i="13"/>
  <c r="AR88" i="13" s="1"/>
  <c r="AP88" i="13"/>
  <c r="AO88" i="13"/>
  <c r="AK88" i="13"/>
  <c r="AL88" i="13" s="1"/>
  <c r="AH88" i="13"/>
  <c r="AD88" i="13"/>
  <c r="X88" i="13"/>
  <c r="Z88" i="13" s="1"/>
  <c r="V88" i="13"/>
  <c r="W88" i="13" s="1"/>
  <c r="O88" i="13"/>
  <c r="P88" i="13" s="1"/>
  <c r="R88" i="13" s="1"/>
  <c r="M88" i="13"/>
  <c r="N88" i="13" s="1"/>
  <c r="K88" i="13"/>
  <c r="L88" i="13" s="1"/>
  <c r="H88" i="13"/>
  <c r="I88" i="13" s="1"/>
  <c r="AQ87" i="13"/>
  <c r="AR87" i="13" s="1"/>
  <c r="AP87" i="13"/>
  <c r="AO87" i="13"/>
  <c r="AK87" i="13"/>
  <c r="AL87" i="13" s="1"/>
  <c r="AH87" i="13"/>
  <c r="AD87" i="13"/>
  <c r="X87" i="13"/>
  <c r="Z87" i="13" s="1"/>
  <c r="V87" i="13"/>
  <c r="W87" i="13" s="1"/>
  <c r="O87" i="13"/>
  <c r="P87" i="13" s="1"/>
  <c r="R87" i="13" s="1"/>
  <c r="M87" i="13"/>
  <c r="N87" i="13" s="1"/>
  <c r="K87" i="13"/>
  <c r="L87" i="13" s="1"/>
  <c r="H87" i="13"/>
  <c r="I87" i="13" s="1"/>
  <c r="AQ86" i="13"/>
  <c r="AR86" i="13" s="1"/>
  <c r="AP86" i="13"/>
  <c r="AO86" i="13"/>
  <c r="AK86" i="13"/>
  <c r="AL86" i="13" s="1"/>
  <c r="AH86" i="13"/>
  <c r="AD86" i="13"/>
  <c r="X86" i="13"/>
  <c r="Z86" i="13" s="1"/>
  <c r="V86" i="13"/>
  <c r="W86" i="13" s="1"/>
  <c r="O86" i="13"/>
  <c r="P86" i="13" s="1"/>
  <c r="R86" i="13" s="1"/>
  <c r="M86" i="13"/>
  <c r="N86" i="13" s="1"/>
  <c r="K86" i="13"/>
  <c r="L86" i="13" s="1"/>
  <c r="H86" i="13"/>
  <c r="I86" i="13" s="1"/>
  <c r="AQ85" i="13"/>
  <c r="AR85" i="13" s="1"/>
  <c r="AP85" i="13"/>
  <c r="AO85" i="13"/>
  <c r="AK85" i="13"/>
  <c r="AL85" i="13" s="1"/>
  <c r="AH85" i="13"/>
  <c r="AD85" i="13"/>
  <c r="X85" i="13"/>
  <c r="Z85" i="13" s="1"/>
  <c r="V85" i="13"/>
  <c r="W85" i="13" s="1"/>
  <c r="O85" i="13"/>
  <c r="P85" i="13" s="1"/>
  <c r="R85" i="13" s="1"/>
  <c r="M85" i="13"/>
  <c r="N85" i="13" s="1"/>
  <c r="K85" i="13"/>
  <c r="L85" i="13" s="1"/>
  <c r="H85" i="13"/>
  <c r="I85" i="13" s="1"/>
  <c r="AQ84" i="13"/>
  <c r="AR84" i="13" s="1"/>
  <c r="AP84" i="13"/>
  <c r="AO84" i="13"/>
  <c r="AK84" i="13"/>
  <c r="AL84" i="13" s="1"/>
  <c r="AH84" i="13"/>
  <c r="AD84" i="13"/>
  <c r="X84" i="13"/>
  <c r="Z84" i="13" s="1"/>
  <c r="V84" i="13"/>
  <c r="W84" i="13" s="1"/>
  <c r="O84" i="13"/>
  <c r="P84" i="13" s="1"/>
  <c r="R84" i="13" s="1"/>
  <c r="M84" i="13"/>
  <c r="N84" i="13" s="1"/>
  <c r="K84" i="13"/>
  <c r="L84" i="13" s="1"/>
  <c r="H84" i="13"/>
  <c r="I84" i="13" s="1"/>
  <c r="AQ83" i="13"/>
  <c r="AR83" i="13" s="1"/>
  <c r="AP83" i="13"/>
  <c r="AO83" i="13"/>
  <c r="AK83" i="13"/>
  <c r="AL83" i="13" s="1"/>
  <c r="AH83" i="13"/>
  <c r="AD83" i="13"/>
  <c r="X83" i="13"/>
  <c r="Z83" i="13" s="1"/>
  <c r="V83" i="13"/>
  <c r="W83" i="13" s="1"/>
  <c r="O83" i="13"/>
  <c r="P83" i="13" s="1"/>
  <c r="R83" i="13" s="1"/>
  <c r="M83" i="13"/>
  <c r="N83" i="13" s="1"/>
  <c r="K83" i="13"/>
  <c r="L83" i="13" s="1"/>
  <c r="H83" i="13"/>
  <c r="I83" i="13" s="1"/>
  <c r="AQ82" i="13"/>
  <c r="AR82" i="13" s="1"/>
  <c r="AP82" i="13"/>
  <c r="AO82" i="13"/>
  <c r="AK82" i="13"/>
  <c r="AL82" i="13" s="1"/>
  <c r="AH82" i="13"/>
  <c r="AD82" i="13"/>
  <c r="X82" i="13"/>
  <c r="Z82" i="13" s="1"/>
  <c r="V82" i="13"/>
  <c r="W82" i="13" s="1"/>
  <c r="O82" i="13"/>
  <c r="P82" i="13" s="1"/>
  <c r="R82" i="13" s="1"/>
  <c r="M82" i="13"/>
  <c r="N82" i="13" s="1"/>
  <c r="K82" i="13"/>
  <c r="L82" i="13" s="1"/>
  <c r="H82" i="13"/>
  <c r="I82" i="13" s="1"/>
  <c r="AQ81" i="13"/>
  <c r="AR81" i="13" s="1"/>
  <c r="AP81" i="13"/>
  <c r="AO81" i="13"/>
  <c r="AK81" i="13"/>
  <c r="AL81" i="13" s="1"/>
  <c r="AH81" i="13"/>
  <c r="AD81" i="13"/>
  <c r="X81" i="13"/>
  <c r="Z81" i="13" s="1"/>
  <c r="V81" i="13"/>
  <c r="W81" i="13" s="1"/>
  <c r="O81" i="13"/>
  <c r="P81" i="13" s="1"/>
  <c r="R81" i="13" s="1"/>
  <c r="M81" i="13"/>
  <c r="N81" i="13" s="1"/>
  <c r="K81" i="13"/>
  <c r="L81" i="13" s="1"/>
  <c r="H81" i="13"/>
  <c r="I81" i="13" s="1"/>
  <c r="AQ80" i="13"/>
  <c r="AR80" i="13" s="1"/>
  <c r="AP80" i="13"/>
  <c r="AO80" i="13"/>
  <c r="AK80" i="13"/>
  <c r="AL80" i="13" s="1"/>
  <c r="AH80" i="13"/>
  <c r="AD80" i="13"/>
  <c r="X80" i="13"/>
  <c r="Z80" i="13" s="1"/>
  <c r="V80" i="13"/>
  <c r="W80" i="13" s="1"/>
  <c r="O80" i="13"/>
  <c r="P80" i="13" s="1"/>
  <c r="R80" i="13" s="1"/>
  <c r="M80" i="13"/>
  <c r="N80" i="13" s="1"/>
  <c r="K80" i="13"/>
  <c r="L80" i="13" s="1"/>
  <c r="H80" i="13"/>
  <c r="I80" i="13" s="1"/>
  <c r="AQ79" i="13"/>
  <c r="AR79" i="13" s="1"/>
  <c r="AP79" i="13"/>
  <c r="AO79" i="13"/>
  <c r="AK79" i="13"/>
  <c r="AL79" i="13" s="1"/>
  <c r="AH79" i="13"/>
  <c r="AD79" i="13"/>
  <c r="X79" i="13"/>
  <c r="Z79" i="13" s="1"/>
  <c r="V79" i="13"/>
  <c r="W79" i="13" s="1"/>
  <c r="O79" i="13"/>
  <c r="P79" i="13" s="1"/>
  <c r="R79" i="13" s="1"/>
  <c r="M79" i="13"/>
  <c r="N79" i="13" s="1"/>
  <c r="K79" i="13"/>
  <c r="L79" i="13" s="1"/>
  <c r="H79" i="13"/>
  <c r="I79" i="13" s="1"/>
  <c r="AQ78" i="13"/>
  <c r="AR78" i="13" s="1"/>
  <c r="AP78" i="13"/>
  <c r="AO78" i="13"/>
  <c r="AK78" i="13"/>
  <c r="AL78" i="13" s="1"/>
  <c r="AH78" i="13"/>
  <c r="AD78" i="13"/>
  <c r="X78" i="13"/>
  <c r="Z78" i="13" s="1"/>
  <c r="V78" i="13"/>
  <c r="W78" i="13" s="1"/>
  <c r="O78" i="13"/>
  <c r="P78" i="13" s="1"/>
  <c r="R78" i="13" s="1"/>
  <c r="M78" i="13"/>
  <c r="N78" i="13" s="1"/>
  <c r="K78" i="13"/>
  <c r="L78" i="13" s="1"/>
  <c r="H78" i="13"/>
  <c r="I78" i="13" s="1"/>
  <c r="AQ77" i="13"/>
  <c r="AR77" i="13" s="1"/>
  <c r="AP77" i="13"/>
  <c r="AO77" i="13"/>
  <c r="AK77" i="13"/>
  <c r="AL77" i="13" s="1"/>
  <c r="AH77" i="13"/>
  <c r="AD77" i="13"/>
  <c r="X77" i="13"/>
  <c r="Z77" i="13" s="1"/>
  <c r="V77" i="13"/>
  <c r="W77" i="13" s="1"/>
  <c r="O77" i="13"/>
  <c r="P77" i="13" s="1"/>
  <c r="R77" i="13" s="1"/>
  <c r="M77" i="13"/>
  <c r="N77" i="13" s="1"/>
  <c r="K77" i="13"/>
  <c r="L77" i="13" s="1"/>
  <c r="H77" i="13"/>
  <c r="I77" i="13" s="1"/>
  <c r="AQ76" i="13"/>
  <c r="AR76" i="13" s="1"/>
  <c r="AP76" i="13"/>
  <c r="AO76" i="13"/>
  <c r="AK76" i="13"/>
  <c r="AL76" i="13" s="1"/>
  <c r="AH76" i="13"/>
  <c r="AD76" i="13"/>
  <c r="X76" i="13"/>
  <c r="Z76" i="13" s="1"/>
  <c r="V76" i="13"/>
  <c r="W76" i="13" s="1"/>
  <c r="O76" i="13"/>
  <c r="P76" i="13" s="1"/>
  <c r="R76" i="13" s="1"/>
  <c r="M76" i="13"/>
  <c r="N76" i="13" s="1"/>
  <c r="K76" i="13"/>
  <c r="L76" i="13" s="1"/>
  <c r="H76" i="13"/>
  <c r="I76" i="13" s="1"/>
  <c r="AQ75" i="13"/>
  <c r="AR75" i="13" s="1"/>
  <c r="AP75" i="13"/>
  <c r="AO75" i="13"/>
  <c r="AK75" i="13"/>
  <c r="AL75" i="13" s="1"/>
  <c r="AH75" i="13"/>
  <c r="AD75" i="13"/>
  <c r="X75" i="13"/>
  <c r="Z75" i="13" s="1"/>
  <c r="V75" i="13"/>
  <c r="W75" i="13" s="1"/>
  <c r="O75" i="13"/>
  <c r="P75" i="13" s="1"/>
  <c r="R75" i="13" s="1"/>
  <c r="M75" i="13"/>
  <c r="N75" i="13" s="1"/>
  <c r="K75" i="13"/>
  <c r="L75" i="13" s="1"/>
  <c r="H75" i="13"/>
  <c r="I75" i="13" s="1"/>
  <c r="AQ74" i="13"/>
  <c r="AR74" i="13" s="1"/>
  <c r="AP74" i="13"/>
  <c r="AO74" i="13"/>
  <c r="AK74" i="13"/>
  <c r="AL74" i="13" s="1"/>
  <c r="AH74" i="13"/>
  <c r="AD74" i="13"/>
  <c r="X74" i="13"/>
  <c r="Z74" i="13" s="1"/>
  <c r="V74" i="13"/>
  <c r="W74" i="13" s="1"/>
  <c r="O74" i="13"/>
  <c r="P74" i="13" s="1"/>
  <c r="R74" i="13" s="1"/>
  <c r="M74" i="13"/>
  <c r="N74" i="13" s="1"/>
  <c r="K74" i="13"/>
  <c r="L74" i="13" s="1"/>
  <c r="H74" i="13"/>
  <c r="I74" i="13" s="1"/>
  <c r="AQ73" i="13"/>
  <c r="AR73" i="13" s="1"/>
  <c r="AP73" i="13"/>
  <c r="AO73" i="13"/>
  <c r="AK73" i="13"/>
  <c r="AL73" i="13" s="1"/>
  <c r="AH73" i="13"/>
  <c r="AD73" i="13"/>
  <c r="X73" i="13"/>
  <c r="Z73" i="13" s="1"/>
  <c r="V73" i="13"/>
  <c r="W73" i="13" s="1"/>
  <c r="O73" i="13"/>
  <c r="P73" i="13" s="1"/>
  <c r="R73" i="13" s="1"/>
  <c r="M73" i="13"/>
  <c r="N73" i="13" s="1"/>
  <c r="K73" i="13"/>
  <c r="L73" i="13" s="1"/>
  <c r="H73" i="13"/>
  <c r="I73" i="13" s="1"/>
  <c r="AQ72" i="13"/>
  <c r="AR72" i="13" s="1"/>
  <c r="AP72" i="13"/>
  <c r="AO72" i="13"/>
  <c r="AK72" i="13"/>
  <c r="AL72" i="13" s="1"/>
  <c r="AH72" i="13"/>
  <c r="AD72" i="13"/>
  <c r="X72" i="13"/>
  <c r="Z72" i="13" s="1"/>
  <c r="V72" i="13"/>
  <c r="W72" i="13" s="1"/>
  <c r="O72" i="13"/>
  <c r="P72" i="13" s="1"/>
  <c r="R72" i="13" s="1"/>
  <c r="M72" i="13"/>
  <c r="N72" i="13" s="1"/>
  <c r="K72" i="13"/>
  <c r="L72" i="13" s="1"/>
  <c r="H72" i="13"/>
  <c r="I72" i="13" s="1"/>
  <c r="AQ71" i="13"/>
  <c r="AR71" i="13" s="1"/>
  <c r="AP71" i="13"/>
  <c r="AO71" i="13"/>
  <c r="AK71" i="13"/>
  <c r="AL71" i="13" s="1"/>
  <c r="AH71" i="13"/>
  <c r="AD71" i="13"/>
  <c r="X71" i="13"/>
  <c r="Z71" i="13" s="1"/>
  <c r="V71" i="13"/>
  <c r="W71" i="13" s="1"/>
  <c r="O71" i="13"/>
  <c r="P71" i="13" s="1"/>
  <c r="R71" i="13" s="1"/>
  <c r="M71" i="13"/>
  <c r="N71" i="13" s="1"/>
  <c r="K71" i="13"/>
  <c r="L71" i="13" s="1"/>
  <c r="H71" i="13"/>
  <c r="I71" i="13" s="1"/>
  <c r="AQ70" i="13"/>
  <c r="AR70" i="13" s="1"/>
  <c r="AP70" i="13"/>
  <c r="AO70" i="13"/>
  <c r="AK70" i="13"/>
  <c r="AL70" i="13" s="1"/>
  <c r="AH70" i="13"/>
  <c r="AD70" i="13"/>
  <c r="X70" i="13"/>
  <c r="Z70" i="13" s="1"/>
  <c r="V70" i="13"/>
  <c r="W70" i="13" s="1"/>
  <c r="O70" i="13"/>
  <c r="P70" i="13" s="1"/>
  <c r="R70" i="13" s="1"/>
  <c r="M70" i="13"/>
  <c r="N70" i="13" s="1"/>
  <c r="K70" i="13"/>
  <c r="L70" i="13" s="1"/>
  <c r="H70" i="13"/>
  <c r="I70" i="13" s="1"/>
  <c r="AQ69" i="13"/>
  <c r="AR69" i="13" s="1"/>
  <c r="AP69" i="13"/>
  <c r="AO69" i="13"/>
  <c r="AK69" i="13"/>
  <c r="AL69" i="13" s="1"/>
  <c r="AH69" i="13"/>
  <c r="AD69" i="13"/>
  <c r="X69" i="13"/>
  <c r="Z69" i="13" s="1"/>
  <c r="V69" i="13"/>
  <c r="W69" i="13" s="1"/>
  <c r="O69" i="13"/>
  <c r="P69" i="13" s="1"/>
  <c r="R69" i="13" s="1"/>
  <c r="M69" i="13"/>
  <c r="N69" i="13" s="1"/>
  <c r="K69" i="13"/>
  <c r="L69" i="13" s="1"/>
  <c r="H69" i="13"/>
  <c r="I69" i="13" s="1"/>
  <c r="AQ68" i="13"/>
  <c r="AR68" i="13" s="1"/>
  <c r="AP68" i="13"/>
  <c r="AO68" i="13"/>
  <c r="AK68" i="13"/>
  <c r="AL68" i="13" s="1"/>
  <c r="AH68" i="13"/>
  <c r="AD68" i="13"/>
  <c r="X68" i="13"/>
  <c r="Z68" i="13" s="1"/>
  <c r="V68" i="13"/>
  <c r="W68" i="13" s="1"/>
  <c r="O68" i="13"/>
  <c r="P68" i="13" s="1"/>
  <c r="R68" i="13" s="1"/>
  <c r="M68" i="13"/>
  <c r="N68" i="13" s="1"/>
  <c r="K68" i="13"/>
  <c r="L68" i="13" s="1"/>
  <c r="H68" i="13"/>
  <c r="I68" i="13" s="1"/>
  <c r="AQ67" i="13"/>
  <c r="AR67" i="13" s="1"/>
  <c r="AP67" i="13"/>
  <c r="AO67" i="13"/>
  <c r="AK67" i="13"/>
  <c r="AL67" i="13" s="1"/>
  <c r="AH67" i="13"/>
  <c r="AD67" i="13"/>
  <c r="X67" i="13"/>
  <c r="Z67" i="13" s="1"/>
  <c r="V67" i="13"/>
  <c r="W67" i="13" s="1"/>
  <c r="O67" i="13"/>
  <c r="P67" i="13" s="1"/>
  <c r="R67" i="13" s="1"/>
  <c r="M67" i="13"/>
  <c r="N67" i="13" s="1"/>
  <c r="K67" i="13"/>
  <c r="L67" i="13" s="1"/>
  <c r="H67" i="13"/>
  <c r="I67" i="13" s="1"/>
  <c r="AQ66" i="13"/>
  <c r="AR66" i="13" s="1"/>
  <c r="AP66" i="13"/>
  <c r="AO66" i="13"/>
  <c r="AK66" i="13"/>
  <c r="AL66" i="13" s="1"/>
  <c r="AH66" i="13"/>
  <c r="AD66" i="13"/>
  <c r="X66" i="13"/>
  <c r="Z66" i="13" s="1"/>
  <c r="V66" i="13"/>
  <c r="W66" i="13" s="1"/>
  <c r="O66" i="13"/>
  <c r="P66" i="13" s="1"/>
  <c r="R66" i="13" s="1"/>
  <c r="M66" i="13"/>
  <c r="N66" i="13" s="1"/>
  <c r="K66" i="13"/>
  <c r="L66" i="13" s="1"/>
  <c r="H66" i="13"/>
  <c r="I66" i="13" s="1"/>
  <c r="AQ65" i="13"/>
  <c r="AR65" i="13" s="1"/>
  <c r="AP65" i="13"/>
  <c r="AO65" i="13"/>
  <c r="AK65" i="13"/>
  <c r="AL65" i="13" s="1"/>
  <c r="AH65" i="13"/>
  <c r="AD65" i="13"/>
  <c r="X65" i="13"/>
  <c r="Z65" i="13" s="1"/>
  <c r="V65" i="13"/>
  <c r="W65" i="13" s="1"/>
  <c r="O65" i="13"/>
  <c r="P65" i="13" s="1"/>
  <c r="R65" i="13" s="1"/>
  <c r="M65" i="13"/>
  <c r="N65" i="13" s="1"/>
  <c r="K65" i="13"/>
  <c r="L65" i="13" s="1"/>
  <c r="H65" i="13"/>
  <c r="I65" i="13" s="1"/>
  <c r="AQ64" i="13"/>
  <c r="AR64" i="13" s="1"/>
  <c r="AP64" i="13"/>
  <c r="AO64" i="13"/>
  <c r="AK64" i="13"/>
  <c r="AL64" i="13" s="1"/>
  <c r="AH64" i="13"/>
  <c r="AD64" i="13"/>
  <c r="X64" i="13"/>
  <c r="Z64" i="13" s="1"/>
  <c r="V64" i="13"/>
  <c r="W64" i="13" s="1"/>
  <c r="O64" i="13"/>
  <c r="P64" i="13" s="1"/>
  <c r="R64" i="13" s="1"/>
  <c r="M64" i="13"/>
  <c r="N64" i="13" s="1"/>
  <c r="K64" i="13"/>
  <c r="L64" i="13" s="1"/>
  <c r="H64" i="13"/>
  <c r="I64" i="13" s="1"/>
  <c r="AQ63" i="13"/>
  <c r="AR63" i="13" s="1"/>
  <c r="AP63" i="13"/>
  <c r="AO63" i="13"/>
  <c r="AK63" i="13"/>
  <c r="AL63" i="13" s="1"/>
  <c r="AH63" i="13"/>
  <c r="AD63" i="13"/>
  <c r="X63" i="13"/>
  <c r="Z63" i="13" s="1"/>
  <c r="V63" i="13"/>
  <c r="W63" i="13" s="1"/>
  <c r="O63" i="13"/>
  <c r="P63" i="13" s="1"/>
  <c r="R63" i="13" s="1"/>
  <c r="M63" i="13"/>
  <c r="N63" i="13" s="1"/>
  <c r="K63" i="13"/>
  <c r="L63" i="13" s="1"/>
  <c r="H63" i="13"/>
  <c r="I63" i="13" s="1"/>
  <c r="AQ62" i="13"/>
  <c r="AR62" i="13" s="1"/>
  <c r="AP62" i="13"/>
  <c r="AO62" i="13"/>
  <c r="AK62" i="13"/>
  <c r="AL62" i="13" s="1"/>
  <c r="AH62" i="13"/>
  <c r="AD62" i="13"/>
  <c r="X62" i="13"/>
  <c r="Z62" i="13" s="1"/>
  <c r="V62" i="13"/>
  <c r="W62" i="13" s="1"/>
  <c r="O62" i="13"/>
  <c r="P62" i="13" s="1"/>
  <c r="R62" i="13" s="1"/>
  <c r="M62" i="13"/>
  <c r="N62" i="13" s="1"/>
  <c r="K62" i="13"/>
  <c r="L62" i="13" s="1"/>
  <c r="H62" i="13"/>
  <c r="I62" i="13" s="1"/>
  <c r="AQ61" i="13"/>
  <c r="AR61" i="13" s="1"/>
  <c r="AP61" i="13"/>
  <c r="AO61" i="13"/>
  <c r="AK61" i="13"/>
  <c r="AL61" i="13" s="1"/>
  <c r="AH61" i="13"/>
  <c r="AD61" i="13"/>
  <c r="X61" i="13"/>
  <c r="Z61" i="13" s="1"/>
  <c r="V61" i="13"/>
  <c r="W61" i="13" s="1"/>
  <c r="O61" i="13"/>
  <c r="P61" i="13" s="1"/>
  <c r="R61" i="13" s="1"/>
  <c r="M61" i="13"/>
  <c r="N61" i="13" s="1"/>
  <c r="K61" i="13"/>
  <c r="L61" i="13" s="1"/>
  <c r="H61" i="13"/>
  <c r="I61" i="13" s="1"/>
  <c r="AQ60" i="13"/>
  <c r="AR60" i="13" s="1"/>
  <c r="AP60" i="13"/>
  <c r="AO60" i="13"/>
  <c r="AK60" i="13"/>
  <c r="AL60" i="13" s="1"/>
  <c r="AH60" i="13"/>
  <c r="AD60" i="13"/>
  <c r="X60" i="13"/>
  <c r="Z60" i="13" s="1"/>
  <c r="V60" i="13"/>
  <c r="W60" i="13" s="1"/>
  <c r="O60" i="13"/>
  <c r="P60" i="13" s="1"/>
  <c r="R60" i="13" s="1"/>
  <c r="M60" i="13"/>
  <c r="N60" i="13" s="1"/>
  <c r="K60" i="13"/>
  <c r="L60" i="13" s="1"/>
  <c r="H60" i="13"/>
  <c r="I60" i="13" s="1"/>
  <c r="AQ59" i="13"/>
  <c r="AR59" i="13" s="1"/>
  <c r="AP59" i="13"/>
  <c r="AO59" i="13"/>
  <c r="AK59" i="13"/>
  <c r="AL59" i="13" s="1"/>
  <c r="AH59" i="13"/>
  <c r="AD59" i="13"/>
  <c r="X59" i="13"/>
  <c r="Z59" i="13" s="1"/>
  <c r="V59" i="13"/>
  <c r="W59" i="13" s="1"/>
  <c r="O59" i="13"/>
  <c r="P59" i="13" s="1"/>
  <c r="R59" i="13" s="1"/>
  <c r="M59" i="13"/>
  <c r="N59" i="13" s="1"/>
  <c r="K59" i="13"/>
  <c r="L59" i="13" s="1"/>
  <c r="H59" i="13"/>
  <c r="I59" i="13" s="1"/>
  <c r="AQ58" i="13"/>
  <c r="AR58" i="13" s="1"/>
  <c r="AP58" i="13"/>
  <c r="AO58" i="13"/>
  <c r="AK58" i="13"/>
  <c r="AL58" i="13" s="1"/>
  <c r="AH58" i="13"/>
  <c r="AD58" i="13"/>
  <c r="X58" i="13"/>
  <c r="Z58" i="13" s="1"/>
  <c r="V58" i="13"/>
  <c r="W58" i="13" s="1"/>
  <c r="O58" i="13"/>
  <c r="P58" i="13" s="1"/>
  <c r="R58" i="13" s="1"/>
  <c r="M58" i="13"/>
  <c r="N58" i="13" s="1"/>
  <c r="K58" i="13"/>
  <c r="L58" i="13" s="1"/>
  <c r="H58" i="13"/>
  <c r="I58" i="13" s="1"/>
  <c r="AQ57" i="13"/>
  <c r="AR57" i="13" s="1"/>
  <c r="AP57" i="13"/>
  <c r="AO57" i="13"/>
  <c r="AK57" i="13"/>
  <c r="AL57" i="13" s="1"/>
  <c r="AH57" i="13"/>
  <c r="AD57" i="13"/>
  <c r="X57" i="13"/>
  <c r="Z57" i="13" s="1"/>
  <c r="V57" i="13"/>
  <c r="W57" i="13" s="1"/>
  <c r="O57" i="13"/>
  <c r="P57" i="13" s="1"/>
  <c r="R57" i="13" s="1"/>
  <c r="M57" i="13"/>
  <c r="N57" i="13" s="1"/>
  <c r="K57" i="13"/>
  <c r="L57" i="13" s="1"/>
  <c r="H57" i="13"/>
  <c r="I57" i="13" s="1"/>
  <c r="AQ56" i="13"/>
  <c r="AR56" i="13" s="1"/>
  <c r="AP56" i="13"/>
  <c r="AO56" i="13"/>
  <c r="AK56" i="13"/>
  <c r="AL56" i="13" s="1"/>
  <c r="AH56" i="13"/>
  <c r="AD56" i="13"/>
  <c r="X56" i="13"/>
  <c r="Z56" i="13" s="1"/>
  <c r="V56" i="13"/>
  <c r="W56" i="13" s="1"/>
  <c r="O56" i="13"/>
  <c r="P56" i="13" s="1"/>
  <c r="R56" i="13" s="1"/>
  <c r="M56" i="13"/>
  <c r="N56" i="13" s="1"/>
  <c r="K56" i="13"/>
  <c r="L56" i="13" s="1"/>
  <c r="H56" i="13"/>
  <c r="I56" i="13" s="1"/>
  <c r="AQ55" i="13"/>
  <c r="AR55" i="13" s="1"/>
  <c r="AP55" i="13"/>
  <c r="AO55" i="13"/>
  <c r="AK55" i="13"/>
  <c r="AL55" i="13" s="1"/>
  <c r="AH55" i="13"/>
  <c r="AD55" i="13"/>
  <c r="X55" i="13"/>
  <c r="Z55" i="13" s="1"/>
  <c r="V55" i="13"/>
  <c r="W55" i="13" s="1"/>
  <c r="O55" i="13"/>
  <c r="P55" i="13" s="1"/>
  <c r="R55" i="13" s="1"/>
  <c r="M55" i="13"/>
  <c r="N55" i="13" s="1"/>
  <c r="K55" i="13"/>
  <c r="L55" i="13" s="1"/>
  <c r="H55" i="13"/>
  <c r="I55" i="13" s="1"/>
  <c r="AQ54" i="13"/>
  <c r="AR54" i="13" s="1"/>
  <c r="AP54" i="13"/>
  <c r="AO54" i="13"/>
  <c r="AK54" i="13"/>
  <c r="AL54" i="13" s="1"/>
  <c r="AH54" i="13"/>
  <c r="AD54" i="13"/>
  <c r="X54" i="13"/>
  <c r="Z54" i="13" s="1"/>
  <c r="V54" i="13"/>
  <c r="W54" i="13" s="1"/>
  <c r="O54" i="13"/>
  <c r="P54" i="13" s="1"/>
  <c r="R54" i="13" s="1"/>
  <c r="M54" i="13"/>
  <c r="N54" i="13" s="1"/>
  <c r="K54" i="13"/>
  <c r="L54" i="13" s="1"/>
  <c r="H54" i="13"/>
  <c r="I54" i="13" s="1"/>
  <c r="AQ53" i="13"/>
  <c r="AR53" i="13" s="1"/>
  <c r="AP53" i="13"/>
  <c r="AO53" i="13"/>
  <c r="AK53" i="13"/>
  <c r="AL53" i="13" s="1"/>
  <c r="AH53" i="13"/>
  <c r="AD53" i="13"/>
  <c r="X53" i="13"/>
  <c r="Z53" i="13" s="1"/>
  <c r="V53" i="13"/>
  <c r="W53" i="13" s="1"/>
  <c r="O53" i="13"/>
  <c r="P53" i="13" s="1"/>
  <c r="R53" i="13" s="1"/>
  <c r="M53" i="13"/>
  <c r="N53" i="13" s="1"/>
  <c r="K53" i="13"/>
  <c r="L53" i="13" s="1"/>
  <c r="H53" i="13"/>
  <c r="I53" i="13" s="1"/>
  <c r="AQ52" i="13"/>
  <c r="AR52" i="13" s="1"/>
  <c r="AP52" i="13"/>
  <c r="AO52" i="13"/>
  <c r="AK52" i="13"/>
  <c r="AL52" i="13" s="1"/>
  <c r="AH52" i="13"/>
  <c r="AD52" i="13"/>
  <c r="X52" i="13"/>
  <c r="Z52" i="13" s="1"/>
  <c r="V52" i="13"/>
  <c r="W52" i="13" s="1"/>
  <c r="O52" i="13"/>
  <c r="P52" i="13" s="1"/>
  <c r="R52" i="13" s="1"/>
  <c r="M52" i="13"/>
  <c r="N52" i="13" s="1"/>
  <c r="K52" i="13"/>
  <c r="L52" i="13" s="1"/>
  <c r="H52" i="13"/>
  <c r="I52" i="13" s="1"/>
  <c r="AQ51" i="13"/>
  <c r="AR51" i="13" s="1"/>
  <c r="AP51" i="13"/>
  <c r="AO51" i="13"/>
  <c r="AK51" i="13"/>
  <c r="AL51" i="13" s="1"/>
  <c r="AH51" i="13"/>
  <c r="AD51" i="13"/>
  <c r="X51" i="13"/>
  <c r="Z51" i="13" s="1"/>
  <c r="V51" i="13"/>
  <c r="W51" i="13" s="1"/>
  <c r="O51" i="13"/>
  <c r="P51" i="13" s="1"/>
  <c r="R51" i="13" s="1"/>
  <c r="M51" i="13"/>
  <c r="N51" i="13" s="1"/>
  <c r="K51" i="13"/>
  <c r="L51" i="13" s="1"/>
  <c r="H51" i="13"/>
  <c r="I51" i="13" s="1"/>
  <c r="AQ50" i="13"/>
  <c r="AR50" i="13" s="1"/>
  <c r="AP50" i="13"/>
  <c r="AO50" i="13"/>
  <c r="AK50" i="13"/>
  <c r="AL50" i="13" s="1"/>
  <c r="AH50" i="13"/>
  <c r="AD50" i="13"/>
  <c r="X50" i="13"/>
  <c r="Z50" i="13" s="1"/>
  <c r="V50" i="13"/>
  <c r="W50" i="13" s="1"/>
  <c r="O50" i="13"/>
  <c r="P50" i="13" s="1"/>
  <c r="R50" i="13" s="1"/>
  <c r="M50" i="13"/>
  <c r="N50" i="13" s="1"/>
  <c r="K50" i="13"/>
  <c r="L50" i="13" s="1"/>
  <c r="H50" i="13"/>
  <c r="I50" i="13" s="1"/>
  <c r="AQ49" i="13"/>
  <c r="AR49" i="13" s="1"/>
  <c r="AP49" i="13"/>
  <c r="AO49" i="13"/>
  <c r="AK49" i="13"/>
  <c r="AL49" i="13" s="1"/>
  <c r="AH49" i="13"/>
  <c r="AD49" i="13"/>
  <c r="X49" i="13"/>
  <c r="Z49" i="13" s="1"/>
  <c r="V49" i="13"/>
  <c r="W49" i="13" s="1"/>
  <c r="O49" i="13"/>
  <c r="P49" i="13" s="1"/>
  <c r="R49" i="13" s="1"/>
  <c r="M49" i="13"/>
  <c r="N49" i="13" s="1"/>
  <c r="K49" i="13"/>
  <c r="L49" i="13" s="1"/>
  <c r="H49" i="13"/>
  <c r="I49" i="13" s="1"/>
  <c r="AQ48" i="13"/>
  <c r="AR48" i="13" s="1"/>
  <c r="AP48" i="13"/>
  <c r="AO48" i="13"/>
  <c r="AK48" i="13"/>
  <c r="AL48" i="13" s="1"/>
  <c r="AH48" i="13"/>
  <c r="AD48" i="13"/>
  <c r="X48" i="13"/>
  <c r="Z48" i="13" s="1"/>
  <c r="V48" i="13"/>
  <c r="W48" i="13" s="1"/>
  <c r="O48" i="13"/>
  <c r="P48" i="13" s="1"/>
  <c r="R48" i="13" s="1"/>
  <c r="M48" i="13"/>
  <c r="N48" i="13" s="1"/>
  <c r="K48" i="13"/>
  <c r="L48" i="13" s="1"/>
  <c r="H48" i="13"/>
  <c r="I48" i="13" s="1"/>
  <c r="AQ47" i="13"/>
  <c r="AR47" i="13" s="1"/>
  <c r="AP47" i="13"/>
  <c r="AO47" i="13"/>
  <c r="AK47" i="13"/>
  <c r="AL47" i="13" s="1"/>
  <c r="AH47" i="13"/>
  <c r="AD47" i="13"/>
  <c r="X47" i="13"/>
  <c r="Z47" i="13" s="1"/>
  <c r="V47" i="13"/>
  <c r="W47" i="13" s="1"/>
  <c r="O47" i="13"/>
  <c r="P47" i="13" s="1"/>
  <c r="R47" i="13" s="1"/>
  <c r="M47" i="13"/>
  <c r="N47" i="13" s="1"/>
  <c r="K47" i="13"/>
  <c r="L47" i="13" s="1"/>
  <c r="H47" i="13"/>
  <c r="I47" i="13" s="1"/>
  <c r="AQ46" i="13"/>
  <c r="AR46" i="13" s="1"/>
  <c r="AP46" i="13"/>
  <c r="AO46" i="13"/>
  <c r="AK46" i="13"/>
  <c r="AL46" i="13" s="1"/>
  <c r="AH46" i="13"/>
  <c r="AD46" i="13"/>
  <c r="X46" i="13"/>
  <c r="Z46" i="13" s="1"/>
  <c r="V46" i="13"/>
  <c r="W46" i="13" s="1"/>
  <c r="O46" i="13"/>
  <c r="P46" i="13" s="1"/>
  <c r="R46" i="13" s="1"/>
  <c r="M46" i="13"/>
  <c r="N46" i="13" s="1"/>
  <c r="K46" i="13"/>
  <c r="L46" i="13" s="1"/>
  <c r="H46" i="13"/>
  <c r="I46" i="13" s="1"/>
  <c r="AQ45" i="13"/>
  <c r="AR45" i="13" s="1"/>
  <c r="AP45" i="13"/>
  <c r="AO45" i="13"/>
  <c r="AK45" i="13"/>
  <c r="AL45" i="13" s="1"/>
  <c r="AH45" i="13"/>
  <c r="AD45" i="13"/>
  <c r="X45" i="13"/>
  <c r="Z45" i="13" s="1"/>
  <c r="V45" i="13"/>
  <c r="W45" i="13" s="1"/>
  <c r="O45" i="13"/>
  <c r="P45" i="13" s="1"/>
  <c r="R45" i="13" s="1"/>
  <c r="M45" i="13"/>
  <c r="N45" i="13" s="1"/>
  <c r="K45" i="13"/>
  <c r="L45" i="13" s="1"/>
  <c r="H45" i="13"/>
  <c r="I45" i="13" s="1"/>
  <c r="AQ44" i="13"/>
  <c r="AR44" i="13" s="1"/>
  <c r="AP44" i="13"/>
  <c r="AO44" i="13"/>
  <c r="AK44" i="13"/>
  <c r="AL44" i="13" s="1"/>
  <c r="AH44" i="13"/>
  <c r="AD44" i="13"/>
  <c r="X44" i="13"/>
  <c r="Z44" i="13" s="1"/>
  <c r="V44" i="13"/>
  <c r="W44" i="13" s="1"/>
  <c r="O44" i="13"/>
  <c r="P44" i="13" s="1"/>
  <c r="R44" i="13" s="1"/>
  <c r="M44" i="13"/>
  <c r="N44" i="13" s="1"/>
  <c r="K44" i="13"/>
  <c r="L44" i="13" s="1"/>
  <c r="H44" i="13"/>
  <c r="I44" i="13" s="1"/>
  <c r="AQ43" i="13"/>
  <c r="AR43" i="13" s="1"/>
  <c r="AP43" i="13"/>
  <c r="AO43" i="13"/>
  <c r="AK43" i="13"/>
  <c r="AL43" i="13" s="1"/>
  <c r="AH43" i="13"/>
  <c r="AD43" i="13"/>
  <c r="X43" i="13"/>
  <c r="Z43" i="13" s="1"/>
  <c r="V43" i="13"/>
  <c r="W43" i="13" s="1"/>
  <c r="O43" i="13"/>
  <c r="P43" i="13" s="1"/>
  <c r="R43" i="13" s="1"/>
  <c r="M43" i="13"/>
  <c r="N43" i="13" s="1"/>
  <c r="K43" i="13"/>
  <c r="L43" i="13" s="1"/>
  <c r="H43" i="13"/>
  <c r="I43" i="13" s="1"/>
  <c r="AQ42" i="13"/>
  <c r="AR42" i="13" s="1"/>
  <c r="AP42" i="13"/>
  <c r="AO42" i="13"/>
  <c r="AK42" i="13"/>
  <c r="AL42" i="13" s="1"/>
  <c r="AH42" i="13"/>
  <c r="AD42" i="13"/>
  <c r="X42" i="13"/>
  <c r="Z42" i="13" s="1"/>
  <c r="V42" i="13"/>
  <c r="W42" i="13" s="1"/>
  <c r="O42" i="13"/>
  <c r="P42" i="13" s="1"/>
  <c r="R42" i="13" s="1"/>
  <c r="M42" i="13"/>
  <c r="N42" i="13" s="1"/>
  <c r="K42" i="13"/>
  <c r="L42" i="13" s="1"/>
  <c r="H42" i="13"/>
  <c r="I42" i="13" s="1"/>
  <c r="AQ41" i="13"/>
  <c r="AR41" i="13" s="1"/>
  <c r="AP41" i="13"/>
  <c r="AO41" i="13"/>
  <c r="AK41" i="13"/>
  <c r="AL41" i="13" s="1"/>
  <c r="AH41" i="13"/>
  <c r="AD41" i="13"/>
  <c r="X41" i="13"/>
  <c r="Z41" i="13" s="1"/>
  <c r="V41" i="13"/>
  <c r="W41" i="13" s="1"/>
  <c r="O41" i="13"/>
  <c r="P41" i="13" s="1"/>
  <c r="R41" i="13" s="1"/>
  <c r="M41" i="13"/>
  <c r="N41" i="13" s="1"/>
  <c r="K41" i="13"/>
  <c r="L41" i="13" s="1"/>
  <c r="H41" i="13"/>
  <c r="I41" i="13" s="1"/>
  <c r="AQ40" i="13"/>
  <c r="AR40" i="13" s="1"/>
  <c r="AP40" i="13"/>
  <c r="AO40" i="13"/>
  <c r="AK40" i="13"/>
  <c r="AL40" i="13" s="1"/>
  <c r="AH40" i="13"/>
  <c r="AD40" i="13"/>
  <c r="X40" i="13"/>
  <c r="Z40" i="13" s="1"/>
  <c r="V40" i="13"/>
  <c r="W40" i="13" s="1"/>
  <c r="O40" i="13"/>
  <c r="P40" i="13" s="1"/>
  <c r="R40" i="13" s="1"/>
  <c r="M40" i="13"/>
  <c r="N40" i="13" s="1"/>
  <c r="K40" i="13"/>
  <c r="L40" i="13" s="1"/>
  <c r="H40" i="13"/>
  <c r="I40" i="13" s="1"/>
  <c r="AQ39" i="13"/>
  <c r="AR39" i="13" s="1"/>
  <c r="AP39" i="13"/>
  <c r="AO39" i="13"/>
  <c r="AK39" i="13"/>
  <c r="AL39" i="13" s="1"/>
  <c r="AH39" i="13"/>
  <c r="AD39" i="13"/>
  <c r="X39" i="13"/>
  <c r="Z39" i="13" s="1"/>
  <c r="V39" i="13"/>
  <c r="W39" i="13" s="1"/>
  <c r="O39" i="13"/>
  <c r="P39" i="13" s="1"/>
  <c r="R39" i="13" s="1"/>
  <c r="M39" i="13"/>
  <c r="N39" i="13" s="1"/>
  <c r="K39" i="13"/>
  <c r="L39" i="13" s="1"/>
  <c r="H39" i="13"/>
  <c r="I39" i="13" s="1"/>
  <c r="AQ38" i="13"/>
  <c r="AR38" i="13" s="1"/>
  <c r="AP38" i="13"/>
  <c r="AO38" i="13"/>
  <c r="AK38" i="13"/>
  <c r="AL38" i="13" s="1"/>
  <c r="AH38" i="13"/>
  <c r="AD38" i="13"/>
  <c r="X38" i="13"/>
  <c r="Z38" i="13" s="1"/>
  <c r="V38" i="13"/>
  <c r="W38" i="13" s="1"/>
  <c r="O38" i="13"/>
  <c r="P38" i="13" s="1"/>
  <c r="R38" i="13" s="1"/>
  <c r="M38" i="13"/>
  <c r="N38" i="13" s="1"/>
  <c r="K38" i="13"/>
  <c r="L38" i="13" s="1"/>
  <c r="H38" i="13"/>
  <c r="I38" i="13" s="1"/>
  <c r="AQ37" i="13"/>
  <c r="AR37" i="13" s="1"/>
  <c r="AP37" i="13"/>
  <c r="AO37" i="13"/>
  <c r="AK37" i="13"/>
  <c r="AL37" i="13" s="1"/>
  <c r="AH37" i="13"/>
  <c r="AD37" i="13"/>
  <c r="X37" i="13"/>
  <c r="Z37" i="13" s="1"/>
  <c r="V37" i="13"/>
  <c r="W37" i="13" s="1"/>
  <c r="O37" i="13"/>
  <c r="P37" i="13" s="1"/>
  <c r="R37" i="13" s="1"/>
  <c r="M37" i="13"/>
  <c r="N37" i="13" s="1"/>
  <c r="K37" i="13"/>
  <c r="L37" i="13" s="1"/>
  <c r="H37" i="13"/>
  <c r="I37" i="13" s="1"/>
  <c r="AQ36" i="13"/>
  <c r="AR36" i="13" s="1"/>
  <c r="AP36" i="13"/>
  <c r="AO36" i="13"/>
  <c r="AK36" i="13"/>
  <c r="AL36" i="13" s="1"/>
  <c r="AH36" i="13"/>
  <c r="AD36" i="13"/>
  <c r="X36" i="13"/>
  <c r="Z36" i="13" s="1"/>
  <c r="V36" i="13"/>
  <c r="W36" i="13" s="1"/>
  <c r="O36" i="13"/>
  <c r="P36" i="13" s="1"/>
  <c r="R36" i="13" s="1"/>
  <c r="M36" i="13"/>
  <c r="N36" i="13" s="1"/>
  <c r="K36" i="13"/>
  <c r="L36" i="13" s="1"/>
  <c r="H36" i="13"/>
  <c r="I36" i="13" s="1"/>
  <c r="AQ35" i="13"/>
  <c r="AR35" i="13" s="1"/>
  <c r="AP35" i="13"/>
  <c r="AO35" i="13"/>
  <c r="AK35" i="13"/>
  <c r="AL35" i="13" s="1"/>
  <c r="AH35" i="13"/>
  <c r="AD35" i="13"/>
  <c r="X35" i="13"/>
  <c r="Z35" i="13" s="1"/>
  <c r="V35" i="13"/>
  <c r="W35" i="13" s="1"/>
  <c r="O35" i="13"/>
  <c r="P35" i="13" s="1"/>
  <c r="R35" i="13" s="1"/>
  <c r="M35" i="13"/>
  <c r="N35" i="13" s="1"/>
  <c r="K35" i="13"/>
  <c r="L35" i="13" s="1"/>
  <c r="H35" i="13"/>
  <c r="I35" i="13" s="1"/>
  <c r="AQ34" i="13"/>
  <c r="AR34" i="13" s="1"/>
  <c r="AP34" i="13"/>
  <c r="AO34" i="13"/>
  <c r="AK34" i="13"/>
  <c r="AL34" i="13" s="1"/>
  <c r="AH34" i="13"/>
  <c r="AD34" i="13"/>
  <c r="X34" i="13"/>
  <c r="Z34" i="13" s="1"/>
  <c r="V34" i="13"/>
  <c r="W34" i="13" s="1"/>
  <c r="O34" i="13"/>
  <c r="P34" i="13" s="1"/>
  <c r="R34" i="13" s="1"/>
  <c r="M34" i="13"/>
  <c r="N34" i="13" s="1"/>
  <c r="K34" i="13"/>
  <c r="L34" i="13" s="1"/>
  <c r="H34" i="13"/>
  <c r="I34" i="13" s="1"/>
  <c r="AQ33" i="13"/>
  <c r="AR33" i="13" s="1"/>
  <c r="AP33" i="13"/>
  <c r="AO33" i="13"/>
  <c r="AK33" i="13"/>
  <c r="AL33" i="13" s="1"/>
  <c r="AH33" i="13"/>
  <c r="AD33" i="13"/>
  <c r="X33" i="13"/>
  <c r="Z33" i="13" s="1"/>
  <c r="V33" i="13"/>
  <c r="W33" i="13" s="1"/>
  <c r="O33" i="13"/>
  <c r="P33" i="13" s="1"/>
  <c r="R33" i="13" s="1"/>
  <c r="M33" i="13"/>
  <c r="N33" i="13" s="1"/>
  <c r="K33" i="13"/>
  <c r="L33" i="13" s="1"/>
  <c r="H33" i="13"/>
  <c r="I33" i="13" s="1"/>
  <c r="AQ32" i="13"/>
  <c r="AR32" i="13" s="1"/>
  <c r="AP32" i="13"/>
  <c r="AO32" i="13"/>
  <c r="AK32" i="13"/>
  <c r="AL32" i="13" s="1"/>
  <c r="AH32" i="13"/>
  <c r="AD32" i="13"/>
  <c r="X32" i="13"/>
  <c r="Z32" i="13" s="1"/>
  <c r="V32" i="13"/>
  <c r="W32" i="13" s="1"/>
  <c r="O32" i="13"/>
  <c r="P32" i="13" s="1"/>
  <c r="R32" i="13" s="1"/>
  <c r="M32" i="13"/>
  <c r="N32" i="13" s="1"/>
  <c r="K32" i="13"/>
  <c r="L32" i="13" s="1"/>
  <c r="H32" i="13"/>
  <c r="I32" i="13" s="1"/>
  <c r="AQ31" i="13"/>
  <c r="AR31" i="13" s="1"/>
  <c r="AP31" i="13"/>
  <c r="AO31" i="13"/>
  <c r="AK31" i="13"/>
  <c r="AL31" i="13" s="1"/>
  <c r="AH31" i="13"/>
  <c r="AD31" i="13"/>
  <c r="X31" i="13"/>
  <c r="Z31" i="13" s="1"/>
  <c r="V31" i="13"/>
  <c r="W31" i="13" s="1"/>
  <c r="O31" i="13"/>
  <c r="P31" i="13" s="1"/>
  <c r="R31" i="13" s="1"/>
  <c r="M31" i="13"/>
  <c r="N31" i="13" s="1"/>
  <c r="K31" i="13"/>
  <c r="L31" i="13" s="1"/>
  <c r="H31" i="13"/>
  <c r="I31" i="13" s="1"/>
  <c r="AQ30" i="13"/>
  <c r="AR30" i="13" s="1"/>
  <c r="AP30" i="13"/>
  <c r="AO30" i="13"/>
  <c r="AK30" i="13"/>
  <c r="AL30" i="13" s="1"/>
  <c r="AH30" i="13"/>
  <c r="AD30" i="13"/>
  <c r="X30" i="13"/>
  <c r="Z30" i="13" s="1"/>
  <c r="V30" i="13"/>
  <c r="W30" i="13" s="1"/>
  <c r="O30" i="13"/>
  <c r="P30" i="13" s="1"/>
  <c r="R30" i="13" s="1"/>
  <c r="M30" i="13"/>
  <c r="N30" i="13" s="1"/>
  <c r="K30" i="13"/>
  <c r="L30" i="13" s="1"/>
  <c r="H30" i="13"/>
  <c r="I30" i="13" s="1"/>
  <c r="AQ29" i="13"/>
  <c r="AR29" i="13" s="1"/>
  <c r="AP29" i="13"/>
  <c r="AO29" i="13"/>
  <c r="AK29" i="13"/>
  <c r="AL29" i="13" s="1"/>
  <c r="AH29" i="13"/>
  <c r="AD29" i="13"/>
  <c r="X29" i="13"/>
  <c r="Z29" i="13" s="1"/>
  <c r="V29" i="13"/>
  <c r="W29" i="13" s="1"/>
  <c r="O29" i="13"/>
  <c r="P29" i="13" s="1"/>
  <c r="R29" i="13" s="1"/>
  <c r="M29" i="13"/>
  <c r="N29" i="13" s="1"/>
  <c r="K29" i="13"/>
  <c r="L29" i="13" s="1"/>
  <c r="H29" i="13"/>
  <c r="I29" i="13" s="1"/>
  <c r="AQ28" i="13"/>
  <c r="AR28" i="13" s="1"/>
  <c r="AP28" i="13"/>
  <c r="AO28" i="13"/>
  <c r="AK28" i="13"/>
  <c r="AL28" i="13" s="1"/>
  <c r="AH28" i="13"/>
  <c r="AD28" i="13"/>
  <c r="X28" i="13"/>
  <c r="Z28" i="13" s="1"/>
  <c r="V28" i="13"/>
  <c r="W28" i="13" s="1"/>
  <c r="O28" i="13"/>
  <c r="P28" i="13" s="1"/>
  <c r="R28" i="13" s="1"/>
  <c r="M28" i="13"/>
  <c r="N28" i="13" s="1"/>
  <c r="K28" i="13"/>
  <c r="L28" i="13" s="1"/>
  <c r="H28" i="13"/>
  <c r="I28" i="13" s="1"/>
  <c r="AQ27" i="13"/>
  <c r="AR27" i="13" s="1"/>
  <c r="AP27" i="13"/>
  <c r="AO27" i="13"/>
  <c r="AK27" i="13"/>
  <c r="AL27" i="13" s="1"/>
  <c r="AH27" i="13"/>
  <c r="AD27" i="13"/>
  <c r="X27" i="13"/>
  <c r="Z27" i="13" s="1"/>
  <c r="V27" i="13"/>
  <c r="W27" i="13" s="1"/>
  <c r="O27" i="13"/>
  <c r="P27" i="13" s="1"/>
  <c r="R27" i="13" s="1"/>
  <c r="M27" i="13"/>
  <c r="N27" i="13" s="1"/>
  <c r="K27" i="13"/>
  <c r="L27" i="13" s="1"/>
  <c r="H27" i="13"/>
  <c r="I27" i="13" s="1"/>
  <c r="AQ26" i="13"/>
  <c r="AR26" i="13" s="1"/>
  <c r="AP26" i="13"/>
  <c r="AO26" i="13"/>
  <c r="AK26" i="13"/>
  <c r="AL26" i="13" s="1"/>
  <c r="AH26" i="13"/>
  <c r="AD26" i="13"/>
  <c r="X26" i="13"/>
  <c r="Z26" i="13" s="1"/>
  <c r="V26" i="13"/>
  <c r="W26" i="13" s="1"/>
  <c r="O26" i="13"/>
  <c r="P26" i="13" s="1"/>
  <c r="R26" i="13" s="1"/>
  <c r="M26" i="13"/>
  <c r="N26" i="13" s="1"/>
  <c r="K26" i="13"/>
  <c r="L26" i="13" s="1"/>
  <c r="H26" i="13"/>
  <c r="I26" i="13" s="1"/>
  <c r="AQ25" i="13"/>
  <c r="AR25" i="13" s="1"/>
  <c r="AP25" i="13"/>
  <c r="AO25" i="13"/>
  <c r="AK25" i="13"/>
  <c r="AL25" i="13" s="1"/>
  <c r="AH25" i="13"/>
  <c r="AD25" i="13"/>
  <c r="X25" i="13"/>
  <c r="Z25" i="13" s="1"/>
  <c r="V25" i="13"/>
  <c r="W25" i="13" s="1"/>
  <c r="O25" i="13"/>
  <c r="P25" i="13" s="1"/>
  <c r="R25" i="13" s="1"/>
  <c r="M25" i="13"/>
  <c r="N25" i="13" s="1"/>
  <c r="K25" i="13"/>
  <c r="L25" i="13" s="1"/>
  <c r="H25" i="13"/>
  <c r="I25" i="13" s="1"/>
  <c r="AQ24" i="13"/>
  <c r="AR24" i="13" s="1"/>
  <c r="AP24" i="13"/>
  <c r="AO24" i="13"/>
  <c r="AK24" i="13"/>
  <c r="AL24" i="13" s="1"/>
  <c r="AH24" i="13"/>
  <c r="AD24" i="13"/>
  <c r="X24" i="13"/>
  <c r="Z24" i="13" s="1"/>
  <c r="V24" i="13"/>
  <c r="W24" i="13" s="1"/>
  <c r="O24" i="13"/>
  <c r="P24" i="13" s="1"/>
  <c r="R24" i="13" s="1"/>
  <c r="M24" i="13"/>
  <c r="N24" i="13" s="1"/>
  <c r="K24" i="13"/>
  <c r="L24" i="13" s="1"/>
  <c r="H24" i="13"/>
  <c r="I24" i="13" s="1"/>
  <c r="AQ23" i="13"/>
  <c r="AR23" i="13" s="1"/>
  <c r="AP23" i="13"/>
  <c r="AO23" i="13"/>
  <c r="AK23" i="13"/>
  <c r="AL23" i="13" s="1"/>
  <c r="AH23" i="13"/>
  <c r="AD23" i="13"/>
  <c r="X23" i="13"/>
  <c r="Z23" i="13" s="1"/>
  <c r="V23" i="13"/>
  <c r="W23" i="13" s="1"/>
  <c r="O23" i="13"/>
  <c r="P23" i="13" s="1"/>
  <c r="R23" i="13" s="1"/>
  <c r="M23" i="13"/>
  <c r="N23" i="13" s="1"/>
  <c r="K23" i="13"/>
  <c r="L23" i="13" s="1"/>
  <c r="H23" i="13"/>
  <c r="I23" i="13" s="1"/>
  <c r="AQ22" i="13"/>
  <c r="AR22" i="13" s="1"/>
  <c r="AP22" i="13"/>
  <c r="AO22" i="13"/>
  <c r="AK22" i="13"/>
  <c r="AL22" i="13" s="1"/>
  <c r="AH22" i="13"/>
  <c r="AD22" i="13"/>
  <c r="X22" i="13"/>
  <c r="Z22" i="13" s="1"/>
  <c r="V22" i="13"/>
  <c r="W22" i="13" s="1"/>
  <c r="O22" i="13"/>
  <c r="P22" i="13" s="1"/>
  <c r="R22" i="13" s="1"/>
  <c r="M22" i="13"/>
  <c r="N22" i="13" s="1"/>
  <c r="K22" i="13"/>
  <c r="L22" i="13" s="1"/>
  <c r="H22" i="13"/>
  <c r="I22" i="13" s="1"/>
  <c r="AQ21" i="13"/>
  <c r="AR21" i="13" s="1"/>
  <c r="AP21" i="13"/>
  <c r="AO21" i="13"/>
  <c r="AK21" i="13"/>
  <c r="AL21" i="13" s="1"/>
  <c r="AH21" i="13"/>
  <c r="AD21" i="13"/>
  <c r="X21" i="13"/>
  <c r="Z21" i="13" s="1"/>
  <c r="V21" i="13"/>
  <c r="W21" i="13" s="1"/>
  <c r="O21" i="13"/>
  <c r="P21" i="13" s="1"/>
  <c r="R21" i="13" s="1"/>
  <c r="M21" i="13"/>
  <c r="N21" i="13" s="1"/>
  <c r="K21" i="13"/>
  <c r="L21" i="13" s="1"/>
  <c r="H21" i="13"/>
  <c r="I21" i="13" s="1"/>
  <c r="AQ20" i="13"/>
  <c r="AR20" i="13" s="1"/>
  <c r="AP20" i="13"/>
  <c r="AO20" i="13"/>
  <c r="AK20" i="13"/>
  <c r="AL20" i="13" s="1"/>
  <c r="AH20" i="13"/>
  <c r="AD20" i="13"/>
  <c r="X20" i="13"/>
  <c r="Z20" i="13" s="1"/>
  <c r="V20" i="13"/>
  <c r="W20" i="13" s="1"/>
  <c r="O20" i="13"/>
  <c r="P20" i="13" s="1"/>
  <c r="R20" i="13" s="1"/>
  <c r="M20" i="13"/>
  <c r="N20" i="13" s="1"/>
  <c r="K20" i="13"/>
  <c r="L20" i="13" s="1"/>
  <c r="H20" i="13"/>
  <c r="I20" i="13" s="1"/>
  <c r="AQ19" i="13"/>
  <c r="AR19" i="13" s="1"/>
  <c r="AP19" i="13"/>
  <c r="AO19" i="13"/>
  <c r="AK19" i="13"/>
  <c r="AL19" i="13" s="1"/>
  <c r="AH19" i="13"/>
  <c r="AD19" i="13"/>
  <c r="X19" i="13"/>
  <c r="Z19" i="13" s="1"/>
  <c r="V19" i="13"/>
  <c r="W19" i="13" s="1"/>
  <c r="O19" i="13"/>
  <c r="P19" i="13" s="1"/>
  <c r="R19" i="13" s="1"/>
  <c r="M19" i="13"/>
  <c r="N19" i="13" s="1"/>
  <c r="K19" i="13"/>
  <c r="L19" i="13" s="1"/>
  <c r="H19" i="13"/>
  <c r="I19" i="13" s="1"/>
  <c r="AQ18" i="13"/>
  <c r="AR18" i="13" s="1"/>
  <c r="AP18" i="13"/>
  <c r="AO18" i="13"/>
  <c r="AK18" i="13"/>
  <c r="AL18" i="13" s="1"/>
  <c r="AH18" i="13"/>
  <c r="AD18" i="13"/>
  <c r="X18" i="13"/>
  <c r="Z18" i="13" s="1"/>
  <c r="V18" i="13"/>
  <c r="W18" i="13" s="1"/>
  <c r="O18" i="13"/>
  <c r="P18" i="13" s="1"/>
  <c r="R18" i="13" s="1"/>
  <c r="M18" i="13"/>
  <c r="N18" i="13" s="1"/>
  <c r="K18" i="13"/>
  <c r="L18" i="13" s="1"/>
  <c r="H18" i="13"/>
  <c r="I18" i="13" s="1"/>
  <c r="AQ17" i="13"/>
  <c r="AR17" i="13" s="1"/>
  <c r="AP17" i="13"/>
  <c r="AO17" i="13"/>
  <c r="AK17" i="13"/>
  <c r="AL17" i="13" s="1"/>
  <c r="AH17" i="13"/>
  <c r="AD17" i="13"/>
  <c r="X17" i="13"/>
  <c r="Z17" i="13" s="1"/>
  <c r="V17" i="13"/>
  <c r="W17" i="13" s="1"/>
  <c r="O17" i="13"/>
  <c r="P17" i="13" s="1"/>
  <c r="R17" i="13" s="1"/>
  <c r="M17" i="13"/>
  <c r="N17" i="13" s="1"/>
  <c r="N116" i="13" s="1"/>
  <c r="Q9" i="13" s="1"/>
  <c r="K17" i="13"/>
  <c r="L17" i="13" s="1"/>
  <c r="H17" i="13"/>
  <c r="I17" i="13" s="1"/>
  <c r="AQ16" i="13"/>
  <c r="AR16" i="13" s="1"/>
  <c r="AP16" i="13"/>
  <c r="AO16" i="13"/>
  <c r="AK16" i="13"/>
  <c r="AL16" i="13" s="1"/>
  <c r="AH16" i="13"/>
  <c r="AD16" i="13"/>
  <c r="X16" i="13"/>
  <c r="Z16" i="13" s="1"/>
  <c r="V16" i="13"/>
  <c r="W16" i="13" s="1"/>
  <c r="O16" i="13"/>
  <c r="P16" i="13" s="1"/>
  <c r="R16" i="13" s="1"/>
  <c r="M16" i="13"/>
  <c r="N16" i="13" s="1"/>
  <c r="K16" i="13"/>
  <c r="L16" i="13" s="1"/>
  <c r="H16" i="13"/>
  <c r="I16" i="13" s="1"/>
  <c r="AQ15" i="13"/>
  <c r="AR15" i="13" s="1"/>
  <c r="AP15" i="13"/>
  <c r="AO15" i="13"/>
  <c r="AK15" i="13"/>
  <c r="AL15" i="13" s="1"/>
  <c r="AL116" i="13" s="1"/>
  <c r="Q6" i="13" s="1"/>
  <c r="AH15" i="13"/>
  <c r="AD15" i="13"/>
  <c r="AD116" i="13" s="1"/>
  <c r="X15" i="13"/>
  <c r="Z15" i="13" s="1"/>
  <c r="V15" i="13"/>
  <c r="V116" i="13" s="1"/>
  <c r="O15" i="13"/>
  <c r="P15" i="13" s="1"/>
  <c r="R15" i="13" s="1"/>
  <c r="M15" i="13"/>
  <c r="N15" i="13" s="1"/>
  <c r="K15" i="13"/>
  <c r="L15" i="13" s="1"/>
  <c r="L116" i="13" s="1"/>
  <c r="F3" i="13" s="1"/>
  <c r="F4" i="13" s="1"/>
  <c r="C9" i="13" s="1"/>
  <c r="H15" i="13"/>
  <c r="I15" i="13" s="1"/>
  <c r="I116" i="13" s="1"/>
  <c r="F2" i="13" s="1"/>
  <c r="AJ8" i="13"/>
  <c r="AE8" i="13"/>
  <c r="AJ7" i="13"/>
  <c r="AE7" i="13"/>
  <c r="AM6" i="13"/>
  <c r="AM8" i="13" s="1"/>
  <c r="AM5" i="13"/>
  <c r="AM7" i="13" s="1"/>
  <c r="AM4" i="13"/>
  <c r="C4" i="13"/>
  <c r="Q3" i="13"/>
  <c r="V2" i="13"/>
  <c r="Q2" i="13"/>
  <c r="AG116" i="4"/>
  <c r="AF116" i="4"/>
  <c r="AE116" i="4"/>
  <c r="X116" i="4"/>
  <c r="AQ115" i="4"/>
  <c r="AR115" i="4" s="1"/>
  <c r="AP115" i="4"/>
  <c r="AO115" i="4"/>
  <c r="AK115" i="4"/>
  <c r="AL115" i="4" s="1"/>
  <c r="AH115" i="4"/>
  <c r="AD115" i="4"/>
  <c r="X115" i="4"/>
  <c r="Z115" i="4" s="1"/>
  <c r="V115" i="4"/>
  <c r="W115" i="4" s="1"/>
  <c r="O115" i="4"/>
  <c r="P115" i="4" s="1"/>
  <c r="R115" i="4" s="1"/>
  <c r="M115" i="4"/>
  <c r="N115" i="4" s="1"/>
  <c r="K115" i="4"/>
  <c r="L115" i="4" s="1"/>
  <c r="H115" i="4"/>
  <c r="I115" i="4" s="1"/>
  <c r="AQ114" i="4"/>
  <c r="AR114" i="4" s="1"/>
  <c r="AP114" i="4"/>
  <c r="AO114" i="4"/>
  <c r="AK114" i="4"/>
  <c r="AL114" i="4" s="1"/>
  <c r="AH114" i="4"/>
  <c r="AD114" i="4"/>
  <c r="X114" i="4"/>
  <c r="Z114" i="4" s="1"/>
  <c r="V114" i="4"/>
  <c r="W114" i="4" s="1"/>
  <c r="O114" i="4"/>
  <c r="P114" i="4" s="1"/>
  <c r="R114" i="4" s="1"/>
  <c r="M114" i="4"/>
  <c r="N114" i="4" s="1"/>
  <c r="K114" i="4"/>
  <c r="L114" i="4" s="1"/>
  <c r="H114" i="4"/>
  <c r="I114" i="4" s="1"/>
  <c r="AQ113" i="4"/>
  <c r="AR113" i="4" s="1"/>
  <c r="AP113" i="4"/>
  <c r="AO113" i="4"/>
  <c r="AK113" i="4"/>
  <c r="AL113" i="4" s="1"/>
  <c r="AH113" i="4"/>
  <c r="AD113" i="4"/>
  <c r="X113" i="4"/>
  <c r="Z113" i="4" s="1"/>
  <c r="V113" i="4"/>
  <c r="W113" i="4" s="1"/>
  <c r="O113" i="4"/>
  <c r="P113" i="4" s="1"/>
  <c r="R113" i="4" s="1"/>
  <c r="M113" i="4"/>
  <c r="N113" i="4" s="1"/>
  <c r="K113" i="4"/>
  <c r="L113" i="4" s="1"/>
  <c r="H113" i="4"/>
  <c r="I113" i="4" s="1"/>
  <c r="AQ112" i="4"/>
  <c r="AR112" i="4" s="1"/>
  <c r="AP112" i="4"/>
  <c r="AO112" i="4"/>
  <c r="AK112" i="4"/>
  <c r="AL112" i="4" s="1"/>
  <c r="AH112" i="4"/>
  <c r="AD112" i="4"/>
  <c r="X112" i="4"/>
  <c r="Z112" i="4" s="1"/>
  <c r="V112" i="4"/>
  <c r="W112" i="4" s="1"/>
  <c r="O112" i="4"/>
  <c r="P112" i="4" s="1"/>
  <c r="R112" i="4" s="1"/>
  <c r="M112" i="4"/>
  <c r="N112" i="4" s="1"/>
  <c r="K112" i="4"/>
  <c r="L112" i="4" s="1"/>
  <c r="H112" i="4"/>
  <c r="I112" i="4" s="1"/>
  <c r="AQ111" i="4"/>
  <c r="AR111" i="4" s="1"/>
  <c r="AP111" i="4"/>
  <c r="AO111" i="4"/>
  <c r="AK111" i="4"/>
  <c r="AL111" i="4" s="1"/>
  <c r="AH111" i="4"/>
  <c r="AD111" i="4"/>
  <c r="X111" i="4"/>
  <c r="Z111" i="4" s="1"/>
  <c r="V111" i="4"/>
  <c r="W111" i="4" s="1"/>
  <c r="O111" i="4"/>
  <c r="P111" i="4" s="1"/>
  <c r="R111" i="4" s="1"/>
  <c r="M111" i="4"/>
  <c r="N111" i="4" s="1"/>
  <c r="K111" i="4"/>
  <c r="L111" i="4" s="1"/>
  <c r="H111" i="4"/>
  <c r="I111" i="4" s="1"/>
  <c r="AQ110" i="4"/>
  <c r="AR110" i="4" s="1"/>
  <c r="AP110" i="4"/>
  <c r="AO110" i="4"/>
  <c r="AK110" i="4"/>
  <c r="AL110" i="4" s="1"/>
  <c r="AH110" i="4"/>
  <c r="AD110" i="4"/>
  <c r="X110" i="4"/>
  <c r="Z110" i="4" s="1"/>
  <c r="V110" i="4"/>
  <c r="W110" i="4" s="1"/>
  <c r="O110" i="4"/>
  <c r="P110" i="4" s="1"/>
  <c r="R110" i="4" s="1"/>
  <c r="M110" i="4"/>
  <c r="N110" i="4" s="1"/>
  <c r="K110" i="4"/>
  <c r="L110" i="4" s="1"/>
  <c r="H110" i="4"/>
  <c r="I110" i="4" s="1"/>
  <c r="AQ109" i="4"/>
  <c r="AR109" i="4" s="1"/>
  <c r="AP109" i="4"/>
  <c r="AO109" i="4"/>
  <c r="AK109" i="4"/>
  <c r="AL109" i="4" s="1"/>
  <c r="AH109" i="4"/>
  <c r="AD109" i="4"/>
  <c r="X109" i="4"/>
  <c r="Z109" i="4" s="1"/>
  <c r="V109" i="4"/>
  <c r="W109" i="4" s="1"/>
  <c r="O109" i="4"/>
  <c r="P109" i="4" s="1"/>
  <c r="R109" i="4" s="1"/>
  <c r="M109" i="4"/>
  <c r="N109" i="4" s="1"/>
  <c r="K109" i="4"/>
  <c r="L109" i="4" s="1"/>
  <c r="H109" i="4"/>
  <c r="I109" i="4" s="1"/>
  <c r="AQ108" i="4"/>
  <c r="AR108" i="4" s="1"/>
  <c r="AP108" i="4"/>
  <c r="AO108" i="4"/>
  <c r="AK108" i="4"/>
  <c r="AL108" i="4" s="1"/>
  <c r="AH108" i="4"/>
  <c r="AD108" i="4"/>
  <c r="X108" i="4"/>
  <c r="Z108" i="4" s="1"/>
  <c r="V108" i="4"/>
  <c r="W108" i="4" s="1"/>
  <c r="O108" i="4"/>
  <c r="P108" i="4" s="1"/>
  <c r="R108" i="4" s="1"/>
  <c r="M108" i="4"/>
  <c r="N108" i="4" s="1"/>
  <c r="K108" i="4"/>
  <c r="L108" i="4" s="1"/>
  <c r="H108" i="4"/>
  <c r="I108" i="4" s="1"/>
  <c r="AQ107" i="4"/>
  <c r="AR107" i="4" s="1"/>
  <c r="AP107" i="4"/>
  <c r="AO107" i="4"/>
  <c r="O107" i="4"/>
  <c r="P107" i="4" s="1"/>
  <c r="R107" i="4" s="1"/>
  <c r="M107" i="4"/>
  <c r="N107" i="4" s="1"/>
  <c r="K107" i="4"/>
  <c r="L107" i="4" s="1"/>
  <c r="H107" i="4"/>
  <c r="I107" i="4" s="1"/>
  <c r="AQ106" i="4"/>
  <c r="AR106" i="4" s="1"/>
  <c r="AP106" i="4"/>
  <c r="AO106" i="4"/>
  <c r="O106" i="4"/>
  <c r="P106" i="4" s="1"/>
  <c r="R106" i="4" s="1"/>
  <c r="M106" i="4"/>
  <c r="N106" i="4" s="1"/>
  <c r="K106" i="4"/>
  <c r="L106" i="4" s="1"/>
  <c r="H106" i="4"/>
  <c r="I106" i="4" s="1"/>
  <c r="AQ105" i="4"/>
  <c r="AR105" i="4" s="1"/>
  <c r="AP105" i="4"/>
  <c r="AO105" i="4"/>
  <c r="O105" i="4"/>
  <c r="P105" i="4" s="1"/>
  <c r="R105" i="4" s="1"/>
  <c r="M105" i="4"/>
  <c r="N105" i="4" s="1"/>
  <c r="K105" i="4"/>
  <c r="L105" i="4" s="1"/>
  <c r="H105" i="4"/>
  <c r="I105" i="4" s="1"/>
  <c r="AQ104" i="4"/>
  <c r="AR104" i="4" s="1"/>
  <c r="AP104" i="4"/>
  <c r="AO104" i="4"/>
  <c r="O104" i="4"/>
  <c r="P104" i="4" s="1"/>
  <c r="R104" i="4" s="1"/>
  <c r="M104" i="4"/>
  <c r="N104" i="4" s="1"/>
  <c r="K104" i="4"/>
  <c r="L104" i="4" s="1"/>
  <c r="H104" i="4"/>
  <c r="I104" i="4" s="1"/>
  <c r="AQ103" i="4"/>
  <c r="AR103" i="4" s="1"/>
  <c r="AP103" i="4"/>
  <c r="AO103" i="4"/>
  <c r="AK103" i="4"/>
  <c r="AL103" i="4" s="1"/>
  <c r="AH103" i="4"/>
  <c r="AD103" i="4"/>
  <c r="X103" i="4"/>
  <c r="Z103" i="4" s="1"/>
  <c r="V103" i="4"/>
  <c r="W103" i="4" s="1"/>
  <c r="O103" i="4"/>
  <c r="P103" i="4" s="1"/>
  <c r="R103" i="4" s="1"/>
  <c r="M103" i="4"/>
  <c r="N103" i="4" s="1"/>
  <c r="K103" i="4"/>
  <c r="L103" i="4" s="1"/>
  <c r="H103" i="4"/>
  <c r="I103" i="4" s="1"/>
  <c r="AQ102" i="4"/>
  <c r="AR102" i="4" s="1"/>
  <c r="AP102" i="4"/>
  <c r="AO102" i="4"/>
  <c r="AK102" i="4"/>
  <c r="AL102" i="4" s="1"/>
  <c r="AH102" i="4"/>
  <c r="AD102" i="4"/>
  <c r="X102" i="4"/>
  <c r="Z102" i="4" s="1"/>
  <c r="V102" i="4"/>
  <c r="W102" i="4" s="1"/>
  <c r="O102" i="4"/>
  <c r="P102" i="4" s="1"/>
  <c r="R102" i="4" s="1"/>
  <c r="M102" i="4"/>
  <c r="N102" i="4" s="1"/>
  <c r="K102" i="4"/>
  <c r="L102" i="4" s="1"/>
  <c r="H102" i="4"/>
  <c r="I102" i="4" s="1"/>
  <c r="AQ101" i="4"/>
  <c r="AR101" i="4" s="1"/>
  <c r="AP101" i="4"/>
  <c r="AO101" i="4"/>
  <c r="AK101" i="4"/>
  <c r="AL101" i="4" s="1"/>
  <c r="AH101" i="4"/>
  <c r="AD101" i="4"/>
  <c r="X101" i="4"/>
  <c r="Z101" i="4" s="1"/>
  <c r="V101" i="4"/>
  <c r="W101" i="4" s="1"/>
  <c r="O101" i="4"/>
  <c r="P101" i="4" s="1"/>
  <c r="R101" i="4" s="1"/>
  <c r="M101" i="4"/>
  <c r="N101" i="4" s="1"/>
  <c r="K101" i="4"/>
  <c r="L101" i="4" s="1"/>
  <c r="H101" i="4"/>
  <c r="I101" i="4" s="1"/>
  <c r="AQ100" i="4"/>
  <c r="AR100" i="4" s="1"/>
  <c r="AP100" i="4"/>
  <c r="AO100" i="4"/>
  <c r="AK100" i="4"/>
  <c r="AL100" i="4" s="1"/>
  <c r="AH100" i="4"/>
  <c r="AD100" i="4"/>
  <c r="X100" i="4"/>
  <c r="Z100" i="4" s="1"/>
  <c r="V100" i="4"/>
  <c r="W100" i="4" s="1"/>
  <c r="O100" i="4"/>
  <c r="P100" i="4" s="1"/>
  <c r="R100" i="4" s="1"/>
  <c r="M100" i="4"/>
  <c r="N100" i="4" s="1"/>
  <c r="K100" i="4"/>
  <c r="L100" i="4" s="1"/>
  <c r="H100" i="4"/>
  <c r="I100" i="4" s="1"/>
  <c r="AQ99" i="4"/>
  <c r="AR99" i="4" s="1"/>
  <c r="AP99" i="4"/>
  <c r="AO99" i="4"/>
  <c r="AK99" i="4"/>
  <c r="AL99" i="4" s="1"/>
  <c r="AH99" i="4"/>
  <c r="AD99" i="4"/>
  <c r="X99" i="4"/>
  <c r="Z99" i="4" s="1"/>
  <c r="V99" i="4"/>
  <c r="W99" i="4" s="1"/>
  <c r="O99" i="4"/>
  <c r="P99" i="4" s="1"/>
  <c r="R99" i="4" s="1"/>
  <c r="M99" i="4"/>
  <c r="N99" i="4" s="1"/>
  <c r="K99" i="4"/>
  <c r="L99" i="4" s="1"/>
  <c r="H99" i="4"/>
  <c r="I99" i="4" s="1"/>
  <c r="AQ98" i="4"/>
  <c r="AR98" i="4" s="1"/>
  <c r="AP98" i="4"/>
  <c r="AO98" i="4"/>
  <c r="AK98" i="4"/>
  <c r="AL98" i="4" s="1"/>
  <c r="AH98" i="4"/>
  <c r="AD98" i="4"/>
  <c r="X98" i="4"/>
  <c r="Z98" i="4" s="1"/>
  <c r="V98" i="4"/>
  <c r="W98" i="4" s="1"/>
  <c r="O98" i="4"/>
  <c r="P98" i="4" s="1"/>
  <c r="R98" i="4" s="1"/>
  <c r="M98" i="4"/>
  <c r="N98" i="4" s="1"/>
  <c r="K98" i="4"/>
  <c r="L98" i="4" s="1"/>
  <c r="H98" i="4"/>
  <c r="I98" i="4" s="1"/>
  <c r="AQ97" i="4"/>
  <c r="AR97" i="4" s="1"/>
  <c r="AP97" i="4"/>
  <c r="AO97" i="4"/>
  <c r="AK97" i="4"/>
  <c r="AL97" i="4" s="1"/>
  <c r="AH97" i="4"/>
  <c r="AD97" i="4"/>
  <c r="X97" i="4"/>
  <c r="Z97" i="4" s="1"/>
  <c r="V97" i="4"/>
  <c r="W97" i="4" s="1"/>
  <c r="O97" i="4"/>
  <c r="P97" i="4" s="1"/>
  <c r="R97" i="4" s="1"/>
  <c r="M97" i="4"/>
  <c r="N97" i="4" s="1"/>
  <c r="K97" i="4"/>
  <c r="L97" i="4" s="1"/>
  <c r="H97" i="4"/>
  <c r="I97" i="4" s="1"/>
  <c r="AQ96" i="4"/>
  <c r="AR96" i="4" s="1"/>
  <c r="AP96" i="4"/>
  <c r="AO96" i="4"/>
  <c r="AK96" i="4"/>
  <c r="AL96" i="4" s="1"/>
  <c r="AH96" i="4"/>
  <c r="AD96" i="4"/>
  <c r="X96" i="4"/>
  <c r="Z96" i="4" s="1"/>
  <c r="V96" i="4"/>
  <c r="W96" i="4" s="1"/>
  <c r="O96" i="4"/>
  <c r="P96" i="4" s="1"/>
  <c r="R96" i="4" s="1"/>
  <c r="M96" i="4"/>
  <c r="N96" i="4" s="1"/>
  <c r="K96" i="4"/>
  <c r="L96" i="4" s="1"/>
  <c r="H96" i="4"/>
  <c r="I96" i="4" s="1"/>
  <c r="AQ95" i="4"/>
  <c r="AR95" i="4" s="1"/>
  <c r="AP95" i="4"/>
  <c r="AO95" i="4"/>
  <c r="AK95" i="4"/>
  <c r="AL95" i="4" s="1"/>
  <c r="AH95" i="4"/>
  <c r="AD95" i="4"/>
  <c r="X95" i="4"/>
  <c r="Z95" i="4" s="1"/>
  <c r="V95" i="4"/>
  <c r="W95" i="4" s="1"/>
  <c r="O95" i="4"/>
  <c r="P95" i="4" s="1"/>
  <c r="R95" i="4" s="1"/>
  <c r="M95" i="4"/>
  <c r="N95" i="4" s="1"/>
  <c r="K95" i="4"/>
  <c r="L95" i="4" s="1"/>
  <c r="H95" i="4"/>
  <c r="I95" i="4" s="1"/>
  <c r="AQ94" i="4"/>
  <c r="AR94" i="4" s="1"/>
  <c r="AP94" i="4"/>
  <c r="AO94" i="4"/>
  <c r="AK94" i="4"/>
  <c r="AL94" i="4" s="1"/>
  <c r="AH94" i="4"/>
  <c r="AD94" i="4"/>
  <c r="X94" i="4"/>
  <c r="Z94" i="4" s="1"/>
  <c r="V94" i="4"/>
  <c r="W94" i="4" s="1"/>
  <c r="O94" i="4"/>
  <c r="P94" i="4" s="1"/>
  <c r="R94" i="4" s="1"/>
  <c r="M94" i="4"/>
  <c r="N94" i="4" s="1"/>
  <c r="K94" i="4"/>
  <c r="L94" i="4" s="1"/>
  <c r="H94" i="4"/>
  <c r="I94" i="4" s="1"/>
  <c r="AQ93" i="4"/>
  <c r="AR93" i="4" s="1"/>
  <c r="AP93" i="4"/>
  <c r="AO93" i="4"/>
  <c r="AK93" i="4"/>
  <c r="AL93" i="4" s="1"/>
  <c r="AH93" i="4"/>
  <c r="AD93" i="4"/>
  <c r="X93" i="4"/>
  <c r="Z93" i="4" s="1"/>
  <c r="V93" i="4"/>
  <c r="W93" i="4" s="1"/>
  <c r="O93" i="4"/>
  <c r="P93" i="4" s="1"/>
  <c r="R93" i="4" s="1"/>
  <c r="M93" i="4"/>
  <c r="N93" i="4" s="1"/>
  <c r="K93" i="4"/>
  <c r="L93" i="4" s="1"/>
  <c r="H93" i="4"/>
  <c r="I93" i="4" s="1"/>
  <c r="AQ92" i="4"/>
  <c r="AR92" i="4" s="1"/>
  <c r="AP92" i="4"/>
  <c r="AO92" i="4"/>
  <c r="AK92" i="4"/>
  <c r="AL92" i="4" s="1"/>
  <c r="AH92" i="4"/>
  <c r="AD92" i="4"/>
  <c r="X92" i="4"/>
  <c r="Z92" i="4" s="1"/>
  <c r="V92" i="4"/>
  <c r="W92" i="4" s="1"/>
  <c r="O92" i="4"/>
  <c r="P92" i="4" s="1"/>
  <c r="R92" i="4" s="1"/>
  <c r="M92" i="4"/>
  <c r="N92" i="4" s="1"/>
  <c r="K92" i="4"/>
  <c r="L92" i="4" s="1"/>
  <c r="H92" i="4"/>
  <c r="I92" i="4" s="1"/>
  <c r="AQ91" i="4"/>
  <c r="AR91" i="4" s="1"/>
  <c r="AP91" i="4"/>
  <c r="AO91" i="4"/>
  <c r="AK91" i="4"/>
  <c r="AL91" i="4" s="1"/>
  <c r="AH91" i="4"/>
  <c r="AD91" i="4"/>
  <c r="X91" i="4"/>
  <c r="Z91" i="4" s="1"/>
  <c r="V91" i="4"/>
  <c r="W91" i="4" s="1"/>
  <c r="Q91" i="4"/>
  <c r="O91" i="4"/>
  <c r="P91" i="4" s="1"/>
  <c r="R91" i="4" s="1"/>
  <c r="M91" i="4"/>
  <c r="N91" i="4" s="1"/>
  <c r="K91" i="4"/>
  <c r="L91" i="4" s="1"/>
  <c r="H91" i="4"/>
  <c r="I91" i="4" s="1"/>
  <c r="AQ90" i="4"/>
  <c r="AR90" i="4" s="1"/>
  <c r="AP90" i="4"/>
  <c r="AO90" i="4"/>
  <c r="AK90" i="4"/>
  <c r="AL90" i="4" s="1"/>
  <c r="AH90" i="4"/>
  <c r="AD90" i="4"/>
  <c r="X90" i="4"/>
  <c r="Z90" i="4" s="1"/>
  <c r="V90" i="4"/>
  <c r="W90" i="4" s="1"/>
  <c r="O90" i="4"/>
  <c r="P90" i="4" s="1"/>
  <c r="R90" i="4" s="1"/>
  <c r="M90" i="4"/>
  <c r="N90" i="4" s="1"/>
  <c r="K90" i="4"/>
  <c r="L90" i="4" s="1"/>
  <c r="H90" i="4"/>
  <c r="I90" i="4" s="1"/>
  <c r="AQ89" i="4"/>
  <c r="AR89" i="4" s="1"/>
  <c r="AP89" i="4"/>
  <c r="AO89" i="4"/>
  <c r="AK89" i="4"/>
  <c r="AL89" i="4" s="1"/>
  <c r="AH89" i="4"/>
  <c r="AD89" i="4"/>
  <c r="X89" i="4"/>
  <c r="Z89" i="4" s="1"/>
  <c r="V89" i="4"/>
  <c r="W89" i="4" s="1"/>
  <c r="O89" i="4"/>
  <c r="P89" i="4" s="1"/>
  <c r="R89" i="4" s="1"/>
  <c r="M89" i="4"/>
  <c r="N89" i="4" s="1"/>
  <c r="K89" i="4"/>
  <c r="L89" i="4" s="1"/>
  <c r="H89" i="4"/>
  <c r="I89" i="4" s="1"/>
  <c r="AQ88" i="4"/>
  <c r="AR88" i="4" s="1"/>
  <c r="AP88" i="4"/>
  <c r="AO88" i="4"/>
  <c r="AK88" i="4"/>
  <c r="AL88" i="4" s="1"/>
  <c r="AH88" i="4"/>
  <c r="AD88" i="4"/>
  <c r="X88" i="4"/>
  <c r="Z88" i="4" s="1"/>
  <c r="V88" i="4"/>
  <c r="W88" i="4" s="1"/>
  <c r="O88" i="4"/>
  <c r="P88" i="4" s="1"/>
  <c r="R88" i="4" s="1"/>
  <c r="M88" i="4"/>
  <c r="N88" i="4" s="1"/>
  <c r="K88" i="4"/>
  <c r="L88" i="4" s="1"/>
  <c r="H88" i="4"/>
  <c r="I88" i="4" s="1"/>
  <c r="AQ87" i="4"/>
  <c r="AR87" i="4" s="1"/>
  <c r="AP87" i="4"/>
  <c r="AO87" i="4"/>
  <c r="AK87" i="4"/>
  <c r="AL87" i="4" s="1"/>
  <c r="AH87" i="4"/>
  <c r="AD87" i="4"/>
  <c r="X87" i="4"/>
  <c r="Z87" i="4" s="1"/>
  <c r="V87" i="4"/>
  <c r="W87" i="4" s="1"/>
  <c r="O87" i="4"/>
  <c r="P87" i="4" s="1"/>
  <c r="R87" i="4" s="1"/>
  <c r="M87" i="4"/>
  <c r="N87" i="4" s="1"/>
  <c r="K87" i="4"/>
  <c r="L87" i="4" s="1"/>
  <c r="H87" i="4"/>
  <c r="I87" i="4" s="1"/>
  <c r="AQ86" i="4"/>
  <c r="AR86" i="4" s="1"/>
  <c r="AP86" i="4"/>
  <c r="AO86" i="4"/>
  <c r="AK86" i="4"/>
  <c r="AL86" i="4" s="1"/>
  <c r="AH86" i="4"/>
  <c r="AD86" i="4"/>
  <c r="X86" i="4"/>
  <c r="Z86" i="4" s="1"/>
  <c r="V86" i="4"/>
  <c r="W86" i="4" s="1"/>
  <c r="O86" i="4"/>
  <c r="P86" i="4" s="1"/>
  <c r="R86" i="4" s="1"/>
  <c r="M86" i="4"/>
  <c r="N86" i="4" s="1"/>
  <c r="K86" i="4"/>
  <c r="L86" i="4" s="1"/>
  <c r="H86" i="4"/>
  <c r="I86" i="4" s="1"/>
  <c r="AQ85" i="4"/>
  <c r="AR85" i="4" s="1"/>
  <c r="AP85" i="4"/>
  <c r="AO85" i="4"/>
  <c r="AK85" i="4"/>
  <c r="AL85" i="4" s="1"/>
  <c r="AH85" i="4"/>
  <c r="AD85" i="4"/>
  <c r="X85" i="4"/>
  <c r="Z85" i="4" s="1"/>
  <c r="V85" i="4"/>
  <c r="W85" i="4" s="1"/>
  <c r="O85" i="4"/>
  <c r="P85" i="4" s="1"/>
  <c r="R85" i="4" s="1"/>
  <c r="M85" i="4"/>
  <c r="N85" i="4" s="1"/>
  <c r="K85" i="4"/>
  <c r="L85" i="4" s="1"/>
  <c r="H85" i="4"/>
  <c r="I85" i="4" s="1"/>
  <c r="AQ84" i="4"/>
  <c r="AR84" i="4" s="1"/>
  <c r="AP84" i="4"/>
  <c r="AO84" i="4"/>
  <c r="AK84" i="4"/>
  <c r="AL84" i="4" s="1"/>
  <c r="AH84" i="4"/>
  <c r="AD84" i="4"/>
  <c r="X84" i="4"/>
  <c r="Z84" i="4" s="1"/>
  <c r="V84" i="4"/>
  <c r="W84" i="4" s="1"/>
  <c r="O84" i="4"/>
  <c r="P84" i="4" s="1"/>
  <c r="R84" i="4" s="1"/>
  <c r="M84" i="4"/>
  <c r="N84" i="4" s="1"/>
  <c r="K84" i="4"/>
  <c r="L84" i="4" s="1"/>
  <c r="H84" i="4"/>
  <c r="I84" i="4" s="1"/>
  <c r="AQ83" i="4"/>
  <c r="AR83" i="4" s="1"/>
  <c r="AP83" i="4"/>
  <c r="AO83" i="4"/>
  <c r="AK83" i="4"/>
  <c r="AL83" i="4" s="1"/>
  <c r="AH83" i="4"/>
  <c r="AD83" i="4"/>
  <c r="X83" i="4"/>
  <c r="Z83" i="4" s="1"/>
  <c r="V83" i="4"/>
  <c r="W83" i="4" s="1"/>
  <c r="O83" i="4"/>
  <c r="P83" i="4" s="1"/>
  <c r="R83" i="4" s="1"/>
  <c r="M83" i="4"/>
  <c r="N83" i="4" s="1"/>
  <c r="K83" i="4"/>
  <c r="L83" i="4" s="1"/>
  <c r="H83" i="4"/>
  <c r="I83" i="4" s="1"/>
  <c r="AQ82" i="4"/>
  <c r="AR82" i="4" s="1"/>
  <c r="AP82" i="4"/>
  <c r="AO82" i="4"/>
  <c r="AK82" i="4"/>
  <c r="AL82" i="4" s="1"/>
  <c r="AH82" i="4"/>
  <c r="AD82" i="4"/>
  <c r="X82" i="4"/>
  <c r="Z82" i="4" s="1"/>
  <c r="V82" i="4"/>
  <c r="W82" i="4" s="1"/>
  <c r="O82" i="4"/>
  <c r="P82" i="4" s="1"/>
  <c r="R82" i="4" s="1"/>
  <c r="M82" i="4"/>
  <c r="N82" i="4" s="1"/>
  <c r="K82" i="4"/>
  <c r="L82" i="4" s="1"/>
  <c r="H82" i="4"/>
  <c r="I82" i="4" s="1"/>
  <c r="AQ81" i="4"/>
  <c r="AR81" i="4" s="1"/>
  <c r="AP81" i="4"/>
  <c r="AO81" i="4"/>
  <c r="AK81" i="4"/>
  <c r="AL81" i="4" s="1"/>
  <c r="AH81" i="4"/>
  <c r="AD81" i="4"/>
  <c r="X81" i="4"/>
  <c r="Z81" i="4" s="1"/>
  <c r="V81" i="4"/>
  <c r="W81" i="4" s="1"/>
  <c r="O81" i="4"/>
  <c r="P81" i="4" s="1"/>
  <c r="R81" i="4" s="1"/>
  <c r="M81" i="4"/>
  <c r="N81" i="4" s="1"/>
  <c r="K81" i="4"/>
  <c r="L81" i="4" s="1"/>
  <c r="H81" i="4"/>
  <c r="I81" i="4" s="1"/>
  <c r="AQ80" i="4"/>
  <c r="AR80" i="4" s="1"/>
  <c r="AP80" i="4"/>
  <c r="AO80" i="4"/>
  <c r="AK80" i="4"/>
  <c r="AL80" i="4" s="1"/>
  <c r="AH80" i="4"/>
  <c r="AD80" i="4"/>
  <c r="X80" i="4"/>
  <c r="Z80" i="4" s="1"/>
  <c r="V80" i="4"/>
  <c r="W80" i="4" s="1"/>
  <c r="O80" i="4"/>
  <c r="P80" i="4" s="1"/>
  <c r="R80" i="4" s="1"/>
  <c r="M80" i="4"/>
  <c r="N80" i="4" s="1"/>
  <c r="K80" i="4"/>
  <c r="L80" i="4" s="1"/>
  <c r="H80" i="4"/>
  <c r="I80" i="4" s="1"/>
  <c r="AQ79" i="4"/>
  <c r="AR79" i="4" s="1"/>
  <c r="AP79" i="4"/>
  <c r="AO79" i="4"/>
  <c r="AK79" i="4"/>
  <c r="AL79" i="4" s="1"/>
  <c r="AH79" i="4"/>
  <c r="AD79" i="4"/>
  <c r="X79" i="4"/>
  <c r="Z79" i="4" s="1"/>
  <c r="V79" i="4"/>
  <c r="W79" i="4" s="1"/>
  <c r="O79" i="4"/>
  <c r="P79" i="4" s="1"/>
  <c r="R79" i="4" s="1"/>
  <c r="M79" i="4"/>
  <c r="N79" i="4" s="1"/>
  <c r="K79" i="4"/>
  <c r="L79" i="4" s="1"/>
  <c r="H79" i="4"/>
  <c r="I79" i="4" s="1"/>
  <c r="AQ78" i="4"/>
  <c r="AR78" i="4" s="1"/>
  <c r="AP78" i="4"/>
  <c r="AO78" i="4"/>
  <c r="AK78" i="4"/>
  <c r="AL78" i="4" s="1"/>
  <c r="AH78" i="4"/>
  <c r="AD78" i="4"/>
  <c r="X78" i="4"/>
  <c r="Z78" i="4" s="1"/>
  <c r="V78" i="4"/>
  <c r="W78" i="4" s="1"/>
  <c r="O78" i="4"/>
  <c r="P78" i="4" s="1"/>
  <c r="R78" i="4" s="1"/>
  <c r="M78" i="4"/>
  <c r="N78" i="4" s="1"/>
  <c r="K78" i="4"/>
  <c r="L78" i="4" s="1"/>
  <c r="H78" i="4"/>
  <c r="I78" i="4" s="1"/>
  <c r="AQ77" i="4"/>
  <c r="AR77" i="4" s="1"/>
  <c r="AP77" i="4"/>
  <c r="AO77" i="4"/>
  <c r="AK77" i="4"/>
  <c r="AL77" i="4" s="1"/>
  <c r="AH77" i="4"/>
  <c r="AD77" i="4"/>
  <c r="X77" i="4"/>
  <c r="Z77" i="4" s="1"/>
  <c r="V77" i="4"/>
  <c r="W77" i="4" s="1"/>
  <c r="O77" i="4"/>
  <c r="P77" i="4" s="1"/>
  <c r="R77" i="4" s="1"/>
  <c r="M77" i="4"/>
  <c r="N77" i="4" s="1"/>
  <c r="K77" i="4"/>
  <c r="L77" i="4" s="1"/>
  <c r="H77" i="4"/>
  <c r="I77" i="4" s="1"/>
  <c r="AQ76" i="4"/>
  <c r="AR76" i="4" s="1"/>
  <c r="AP76" i="4"/>
  <c r="AO76" i="4"/>
  <c r="AK76" i="4"/>
  <c r="AL76" i="4" s="1"/>
  <c r="AH76" i="4"/>
  <c r="AD76" i="4"/>
  <c r="X76" i="4"/>
  <c r="Z76" i="4" s="1"/>
  <c r="V76" i="4"/>
  <c r="W76" i="4" s="1"/>
  <c r="O76" i="4"/>
  <c r="P76" i="4" s="1"/>
  <c r="R76" i="4" s="1"/>
  <c r="M76" i="4"/>
  <c r="N76" i="4" s="1"/>
  <c r="K76" i="4"/>
  <c r="L76" i="4" s="1"/>
  <c r="H76" i="4"/>
  <c r="I76" i="4" s="1"/>
  <c r="AQ75" i="4"/>
  <c r="AR75" i="4" s="1"/>
  <c r="AP75" i="4"/>
  <c r="AO75" i="4"/>
  <c r="AK75" i="4"/>
  <c r="AL75" i="4" s="1"/>
  <c r="AH75" i="4"/>
  <c r="AD75" i="4"/>
  <c r="X75" i="4"/>
  <c r="Z75" i="4" s="1"/>
  <c r="V75" i="4"/>
  <c r="W75" i="4" s="1"/>
  <c r="O75" i="4"/>
  <c r="P75" i="4" s="1"/>
  <c r="R75" i="4" s="1"/>
  <c r="M75" i="4"/>
  <c r="N75" i="4" s="1"/>
  <c r="K75" i="4"/>
  <c r="L75" i="4" s="1"/>
  <c r="H75" i="4"/>
  <c r="I75" i="4" s="1"/>
  <c r="AQ74" i="4"/>
  <c r="AR74" i="4" s="1"/>
  <c r="AP74" i="4"/>
  <c r="AO74" i="4"/>
  <c r="AK74" i="4"/>
  <c r="AL74" i="4" s="1"/>
  <c r="AH74" i="4"/>
  <c r="AD74" i="4"/>
  <c r="X74" i="4"/>
  <c r="Z74" i="4" s="1"/>
  <c r="V74" i="4"/>
  <c r="W74" i="4" s="1"/>
  <c r="O74" i="4"/>
  <c r="P74" i="4" s="1"/>
  <c r="R74" i="4" s="1"/>
  <c r="M74" i="4"/>
  <c r="N74" i="4" s="1"/>
  <c r="K74" i="4"/>
  <c r="L74" i="4" s="1"/>
  <c r="H74" i="4"/>
  <c r="I74" i="4" s="1"/>
  <c r="AQ73" i="4"/>
  <c r="AR73" i="4" s="1"/>
  <c r="AP73" i="4"/>
  <c r="AO73" i="4"/>
  <c r="AK73" i="4"/>
  <c r="AL73" i="4" s="1"/>
  <c r="AH73" i="4"/>
  <c r="AD73" i="4"/>
  <c r="X73" i="4"/>
  <c r="Z73" i="4" s="1"/>
  <c r="V73" i="4"/>
  <c r="W73" i="4" s="1"/>
  <c r="O73" i="4"/>
  <c r="P73" i="4" s="1"/>
  <c r="R73" i="4" s="1"/>
  <c r="M73" i="4"/>
  <c r="N73" i="4" s="1"/>
  <c r="K73" i="4"/>
  <c r="L73" i="4" s="1"/>
  <c r="H73" i="4"/>
  <c r="I73" i="4" s="1"/>
  <c r="AQ72" i="4"/>
  <c r="AR72" i="4" s="1"/>
  <c r="AP72" i="4"/>
  <c r="AO72" i="4"/>
  <c r="AK72" i="4"/>
  <c r="AL72" i="4" s="1"/>
  <c r="AH72" i="4"/>
  <c r="AD72" i="4"/>
  <c r="X72" i="4"/>
  <c r="Z72" i="4" s="1"/>
  <c r="V72" i="4"/>
  <c r="W72" i="4" s="1"/>
  <c r="O72" i="4"/>
  <c r="P72" i="4" s="1"/>
  <c r="R72" i="4" s="1"/>
  <c r="M72" i="4"/>
  <c r="N72" i="4" s="1"/>
  <c r="K72" i="4"/>
  <c r="L72" i="4" s="1"/>
  <c r="H72" i="4"/>
  <c r="I72" i="4" s="1"/>
  <c r="AQ71" i="4"/>
  <c r="AR71" i="4" s="1"/>
  <c r="AP71" i="4"/>
  <c r="AO71" i="4"/>
  <c r="AK71" i="4"/>
  <c r="AL71" i="4" s="1"/>
  <c r="AH71" i="4"/>
  <c r="AD71" i="4"/>
  <c r="X71" i="4"/>
  <c r="Z71" i="4" s="1"/>
  <c r="V71" i="4"/>
  <c r="W71" i="4" s="1"/>
  <c r="O71" i="4"/>
  <c r="P71" i="4" s="1"/>
  <c r="R71" i="4" s="1"/>
  <c r="M71" i="4"/>
  <c r="N71" i="4" s="1"/>
  <c r="K71" i="4"/>
  <c r="L71" i="4" s="1"/>
  <c r="H71" i="4"/>
  <c r="I71" i="4" s="1"/>
  <c r="AQ70" i="4"/>
  <c r="AR70" i="4" s="1"/>
  <c r="AP70" i="4"/>
  <c r="AO70" i="4"/>
  <c r="AK70" i="4"/>
  <c r="AL70" i="4" s="1"/>
  <c r="AH70" i="4"/>
  <c r="AD70" i="4"/>
  <c r="X70" i="4"/>
  <c r="Z70" i="4" s="1"/>
  <c r="V70" i="4"/>
  <c r="W70" i="4" s="1"/>
  <c r="O70" i="4"/>
  <c r="P70" i="4" s="1"/>
  <c r="R70" i="4" s="1"/>
  <c r="M70" i="4"/>
  <c r="N70" i="4" s="1"/>
  <c r="K70" i="4"/>
  <c r="L70" i="4" s="1"/>
  <c r="H70" i="4"/>
  <c r="I70" i="4" s="1"/>
  <c r="AQ69" i="4"/>
  <c r="AR69" i="4" s="1"/>
  <c r="AP69" i="4"/>
  <c r="AO69" i="4"/>
  <c r="AK69" i="4"/>
  <c r="AL69" i="4" s="1"/>
  <c r="AH69" i="4"/>
  <c r="AD69" i="4"/>
  <c r="X69" i="4"/>
  <c r="Z69" i="4" s="1"/>
  <c r="V69" i="4"/>
  <c r="W69" i="4" s="1"/>
  <c r="O69" i="4"/>
  <c r="P69" i="4" s="1"/>
  <c r="R69" i="4" s="1"/>
  <c r="M69" i="4"/>
  <c r="N69" i="4" s="1"/>
  <c r="K69" i="4"/>
  <c r="L69" i="4" s="1"/>
  <c r="H69" i="4"/>
  <c r="I69" i="4" s="1"/>
  <c r="AQ68" i="4"/>
  <c r="AR68" i="4" s="1"/>
  <c r="AP68" i="4"/>
  <c r="AO68" i="4"/>
  <c r="AK68" i="4"/>
  <c r="AL68" i="4" s="1"/>
  <c r="AH68" i="4"/>
  <c r="AD68" i="4"/>
  <c r="X68" i="4"/>
  <c r="Z68" i="4" s="1"/>
  <c r="V68" i="4"/>
  <c r="W68" i="4" s="1"/>
  <c r="O68" i="4"/>
  <c r="P68" i="4" s="1"/>
  <c r="R68" i="4" s="1"/>
  <c r="M68" i="4"/>
  <c r="N68" i="4" s="1"/>
  <c r="K68" i="4"/>
  <c r="L68" i="4" s="1"/>
  <c r="H68" i="4"/>
  <c r="I68" i="4" s="1"/>
  <c r="AQ67" i="4"/>
  <c r="AR67" i="4" s="1"/>
  <c r="AP67" i="4"/>
  <c r="AO67" i="4"/>
  <c r="AK67" i="4"/>
  <c r="AL67" i="4" s="1"/>
  <c r="AH67" i="4"/>
  <c r="AD67" i="4"/>
  <c r="X67" i="4"/>
  <c r="Z67" i="4" s="1"/>
  <c r="V67" i="4"/>
  <c r="W67" i="4" s="1"/>
  <c r="O67" i="4"/>
  <c r="P67" i="4" s="1"/>
  <c r="R67" i="4" s="1"/>
  <c r="M67" i="4"/>
  <c r="N67" i="4" s="1"/>
  <c r="K67" i="4"/>
  <c r="L67" i="4" s="1"/>
  <c r="H67" i="4"/>
  <c r="I67" i="4" s="1"/>
  <c r="AQ66" i="4"/>
  <c r="AR66" i="4" s="1"/>
  <c r="AP66" i="4"/>
  <c r="AO66" i="4"/>
  <c r="AK66" i="4"/>
  <c r="AL66" i="4" s="1"/>
  <c r="AH66" i="4"/>
  <c r="AD66" i="4"/>
  <c r="X66" i="4"/>
  <c r="Z66" i="4" s="1"/>
  <c r="V66" i="4"/>
  <c r="W66" i="4" s="1"/>
  <c r="O66" i="4"/>
  <c r="P66" i="4" s="1"/>
  <c r="R66" i="4" s="1"/>
  <c r="M66" i="4"/>
  <c r="N66" i="4" s="1"/>
  <c r="K66" i="4"/>
  <c r="L66" i="4" s="1"/>
  <c r="H66" i="4"/>
  <c r="I66" i="4" s="1"/>
  <c r="AQ65" i="4"/>
  <c r="AR65" i="4" s="1"/>
  <c r="AP65" i="4"/>
  <c r="AO65" i="4"/>
  <c r="AK65" i="4"/>
  <c r="AL65" i="4" s="1"/>
  <c r="AH65" i="4"/>
  <c r="AD65" i="4"/>
  <c r="X65" i="4"/>
  <c r="Z65" i="4" s="1"/>
  <c r="V65" i="4"/>
  <c r="W65" i="4" s="1"/>
  <c r="O65" i="4"/>
  <c r="P65" i="4" s="1"/>
  <c r="R65" i="4" s="1"/>
  <c r="M65" i="4"/>
  <c r="N65" i="4" s="1"/>
  <c r="K65" i="4"/>
  <c r="L65" i="4" s="1"/>
  <c r="H65" i="4"/>
  <c r="I65" i="4" s="1"/>
  <c r="AQ64" i="4"/>
  <c r="AR64" i="4" s="1"/>
  <c r="AP64" i="4"/>
  <c r="AO64" i="4"/>
  <c r="AK64" i="4"/>
  <c r="AL64" i="4" s="1"/>
  <c r="AH64" i="4"/>
  <c r="AD64" i="4"/>
  <c r="X64" i="4"/>
  <c r="Z64" i="4" s="1"/>
  <c r="V64" i="4"/>
  <c r="W64" i="4" s="1"/>
  <c r="O64" i="4"/>
  <c r="P64" i="4" s="1"/>
  <c r="R64" i="4" s="1"/>
  <c r="M64" i="4"/>
  <c r="N64" i="4" s="1"/>
  <c r="K64" i="4"/>
  <c r="L64" i="4" s="1"/>
  <c r="H64" i="4"/>
  <c r="I64" i="4" s="1"/>
  <c r="AQ63" i="4"/>
  <c r="AR63" i="4" s="1"/>
  <c r="AP63" i="4"/>
  <c r="AO63" i="4"/>
  <c r="AK63" i="4"/>
  <c r="AL63" i="4" s="1"/>
  <c r="AH63" i="4"/>
  <c r="AD63" i="4"/>
  <c r="X63" i="4"/>
  <c r="Z63" i="4" s="1"/>
  <c r="V63" i="4"/>
  <c r="W63" i="4" s="1"/>
  <c r="O63" i="4"/>
  <c r="P63" i="4" s="1"/>
  <c r="R63" i="4" s="1"/>
  <c r="M63" i="4"/>
  <c r="N63" i="4" s="1"/>
  <c r="K63" i="4"/>
  <c r="L63" i="4" s="1"/>
  <c r="H63" i="4"/>
  <c r="I63" i="4" s="1"/>
  <c r="AQ62" i="4"/>
  <c r="AR62" i="4" s="1"/>
  <c r="AP62" i="4"/>
  <c r="AO62" i="4"/>
  <c r="AK62" i="4"/>
  <c r="AL62" i="4" s="1"/>
  <c r="AH62" i="4"/>
  <c r="AD62" i="4"/>
  <c r="X62" i="4"/>
  <c r="Z62" i="4" s="1"/>
  <c r="V62" i="4"/>
  <c r="W62" i="4" s="1"/>
  <c r="O62" i="4"/>
  <c r="P62" i="4" s="1"/>
  <c r="R62" i="4" s="1"/>
  <c r="M62" i="4"/>
  <c r="N62" i="4" s="1"/>
  <c r="K62" i="4"/>
  <c r="L62" i="4" s="1"/>
  <c r="H62" i="4"/>
  <c r="I62" i="4" s="1"/>
  <c r="AQ61" i="4"/>
  <c r="AR61" i="4" s="1"/>
  <c r="AP61" i="4"/>
  <c r="AO61" i="4"/>
  <c r="AK61" i="4"/>
  <c r="AL61" i="4" s="1"/>
  <c r="AH61" i="4"/>
  <c r="AD61" i="4"/>
  <c r="X61" i="4"/>
  <c r="Z61" i="4" s="1"/>
  <c r="V61" i="4"/>
  <c r="W61" i="4" s="1"/>
  <c r="O61" i="4"/>
  <c r="P61" i="4" s="1"/>
  <c r="R61" i="4" s="1"/>
  <c r="M61" i="4"/>
  <c r="N61" i="4" s="1"/>
  <c r="K61" i="4"/>
  <c r="L61" i="4" s="1"/>
  <c r="H61" i="4"/>
  <c r="I61" i="4" s="1"/>
  <c r="AQ60" i="4"/>
  <c r="AR60" i="4" s="1"/>
  <c r="AP60" i="4"/>
  <c r="AO60" i="4"/>
  <c r="AK60" i="4"/>
  <c r="AL60" i="4" s="1"/>
  <c r="AH60" i="4"/>
  <c r="AD60" i="4"/>
  <c r="X60" i="4"/>
  <c r="Z60" i="4" s="1"/>
  <c r="V60" i="4"/>
  <c r="W60" i="4" s="1"/>
  <c r="O60" i="4"/>
  <c r="P60" i="4" s="1"/>
  <c r="R60" i="4" s="1"/>
  <c r="M60" i="4"/>
  <c r="N60" i="4" s="1"/>
  <c r="K60" i="4"/>
  <c r="L60" i="4" s="1"/>
  <c r="H60" i="4"/>
  <c r="I60" i="4" s="1"/>
  <c r="AQ59" i="4"/>
  <c r="AR59" i="4" s="1"/>
  <c r="AP59" i="4"/>
  <c r="AO59" i="4"/>
  <c r="AK59" i="4"/>
  <c r="AL59" i="4" s="1"/>
  <c r="AH59" i="4"/>
  <c r="AD59" i="4"/>
  <c r="X59" i="4"/>
  <c r="Z59" i="4" s="1"/>
  <c r="V59" i="4"/>
  <c r="W59" i="4" s="1"/>
  <c r="O59" i="4"/>
  <c r="P59" i="4" s="1"/>
  <c r="R59" i="4" s="1"/>
  <c r="M59" i="4"/>
  <c r="N59" i="4" s="1"/>
  <c r="K59" i="4"/>
  <c r="L59" i="4" s="1"/>
  <c r="H59" i="4"/>
  <c r="I59" i="4" s="1"/>
  <c r="AQ58" i="4"/>
  <c r="AR58" i="4" s="1"/>
  <c r="AP58" i="4"/>
  <c r="AO58" i="4"/>
  <c r="AK58" i="4"/>
  <c r="AL58" i="4" s="1"/>
  <c r="AH58" i="4"/>
  <c r="AD58" i="4"/>
  <c r="X58" i="4"/>
  <c r="Z58" i="4" s="1"/>
  <c r="V58" i="4"/>
  <c r="W58" i="4" s="1"/>
  <c r="O58" i="4"/>
  <c r="P58" i="4" s="1"/>
  <c r="R58" i="4" s="1"/>
  <c r="M58" i="4"/>
  <c r="N58" i="4" s="1"/>
  <c r="K58" i="4"/>
  <c r="L58" i="4" s="1"/>
  <c r="H58" i="4"/>
  <c r="I58" i="4" s="1"/>
  <c r="AQ57" i="4"/>
  <c r="AR57" i="4" s="1"/>
  <c r="AP57" i="4"/>
  <c r="AO57" i="4"/>
  <c r="AK57" i="4"/>
  <c r="AL57" i="4" s="1"/>
  <c r="AH57" i="4"/>
  <c r="AD57" i="4"/>
  <c r="X57" i="4"/>
  <c r="Z57" i="4" s="1"/>
  <c r="V57" i="4"/>
  <c r="W57" i="4" s="1"/>
  <c r="O57" i="4"/>
  <c r="P57" i="4" s="1"/>
  <c r="R57" i="4" s="1"/>
  <c r="M57" i="4"/>
  <c r="N57" i="4" s="1"/>
  <c r="K57" i="4"/>
  <c r="L57" i="4" s="1"/>
  <c r="H57" i="4"/>
  <c r="I57" i="4" s="1"/>
  <c r="AQ56" i="4"/>
  <c r="AR56" i="4" s="1"/>
  <c r="AP56" i="4"/>
  <c r="AO56" i="4"/>
  <c r="AK56" i="4"/>
  <c r="AL56" i="4" s="1"/>
  <c r="AH56" i="4"/>
  <c r="AD56" i="4"/>
  <c r="X56" i="4"/>
  <c r="Z56" i="4" s="1"/>
  <c r="V56" i="4"/>
  <c r="W56" i="4" s="1"/>
  <c r="O56" i="4"/>
  <c r="P56" i="4" s="1"/>
  <c r="R56" i="4" s="1"/>
  <c r="M56" i="4"/>
  <c r="N56" i="4" s="1"/>
  <c r="K56" i="4"/>
  <c r="L56" i="4" s="1"/>
  <c r="H56" i="4"/>
  <c r="I56" i="4" s="1"/>
  <c r="AQ55" i="4"/>
  <c r="AR55" i="4" s="1"/>
  <c r="AP55" i="4"/>
  <c r="AO55" i="4"/>
  <c r="AK55" i="4"/>
  <c r="AL55" i="4" s="1"/>
  <c r="AH55" i="4"/>
  <c r="AD55" i="4"/>
  <c r="X55" i="4"/>
  <c r="Z55" i="4" s="1"/>
  <c r="V55" i="4"/>
  <c r="W55" i="4" s="1"/>
  <c r="O55" i="4"/>
  <c r="P55" i="4" s="1"/>
  <c r="R55" i="4" s="1"/>
  <c r="M55" i="4"/>
  <c r="N55" i="4" s="1"/>
  <c r="K55" i="4"/>
  <c r="L55" i="4" s="1"/>
  <c r="H55" i="4"/>
  <c r="I55" i="4" s="1"/>
  <c r="AQ54" i="4"/>
  <c r="AR54" i="4" s="1"/>
  <c r="AP54" i="4"/>
  <c r="AO54" i="4"/>
  <c r="AK54" i="4"/>
  <c r="AL54" i="4" s="1"/>
  <c r="AH54" i="4"/>
  <c r="AD54" i="4"/>
  <c r="X54" i="4"/>
  <c r="Z54" i="4" s="1"/>
  <c r="V54" i="4"/>
  <c r="W54" i="4" s="1"/>
  <c r="O54" i="4"/>
  <c r="P54" i="4" s="1"/>
  <c r="R54" i="4" s="1"/>
  <c r="M54" i="4"/>
  <c r="N54" i="4" s="1"/>
  <c r="K54" i="4"/>
  <c r="L54" i="4" s="1"/>
  <c r="H54" i="4"/>
  <c r="I54" i="4" s="1"/>
  <c r="AQ53" i="4"/>
  <c r="AR53" i="4" s="1"/>
  <c r="AP53" i="4"/>
  <c r="AO53" i="4"/>
  <c r="AK53" i="4"/>
  <c r="AL53" i="4" s="1"/>
  <c r="AH53" i="4"/>
  <c r="AD53" i="4"/>
  <c r="X53" i="4"/>
  <c r="Z53" i="4" s="1"/>
  <c r="V53" i="4"/>
  <c r="W53" i="4" s="1"/>
  <c r="O53" i="4"/>
  <c r="P53" i="4" s="1"/>
  <c r="R53" i="4" s="1"/>
  <c r="M53" i="4"/>
  <c r="N53" i="4" s="1"/>
  <c r="K53" i="4"/>
  <c r="L53" i="4" s="1"/>
  <c r="H53" i="4"/>
  <c r="I53" i="4" s="1"/>
  <c r="AQ52" i="4"/>
  <c r="AR52" i="4" s="1"/>
  <c r="AP52" i="4"/>
  <c r="AO52" i="4"/>
  <c r="AK52" i="4"/>
  <c r="AL52" i="4" s="1"/>
  <c r="AH52" i="4"/>
  <c r="AD52" i="4"/>
  <c r="X52" i="4"/>
  <c r="Z52" i="4" s="1"/>
  <c r="V52" i="4"/>
  <c r="W52" i="4" s="1"/>
  <c r="O52" i="4"/>
  <c r="P52" i="4" s="1"/>
  <c r="R52" i="4" s="1"/>
  <c r="M52" i="4"/>
  <c r="N52" i="4" s="1"/>
  <c r="K52" i="4"/>
  <c r="L52" i="4" s="1"/>
  <c r="H52" i="4"/>
  <c r="I52" i="4" s="1"/>
  <c r="AQ51" i="4"/>
  <c r="AR51" i="4" s="1"/>
  <c r="AP51" i="4"/>
  <c r="AO51" i="4"/>
  <c r="AK51" i="4"/>
  <c r="AL51" i="4" s="1"/>
  <c r="AH51" i="4"/>
  <c r="AD51" i="4"/>
  <c r="X51" i="4"/>
  <c r="Z51" i="4" s="1"/>
  <c r="V51" i="4"/>
  <c r="W51" i="4" s="1"/>
  <c r="O51" i="4"/>
  <c r="P51" i="4" s="1"/>
  <c r="R51" i="4" s="1"/>
  <c r="M51" i="4"/>
  <c r="N51" i="4" s="1"/>
  <c r="K51" i="4"/>
  <c r="L51" i="4" s="1"/>
  <c r="H51" i="4"/>
  <c r="I51" i="4" s="1"/>
  <c r="AQ50" i="4"/>
  <c r="AR50" i="4" s="1"/>
  <c r="AP50" i="4"/>
  <c r="AO50" i="4"/>
  <c r="AK50" i="4"/>
  <c r="AL50" i="4" s="1"/>
  <c r="AH50" i="4"/>
  <c r="AD50" i="4"/>
  <c r="X50" i="4"/>
  <c r="Z50" i="4" s="1"/>
  <c r="V50" i="4"/>
  <c r="W50" i="4" s="1"/>
  <c r="O50" i="4"/>
  <c r="P50" i="4" s="1"/>
  <c r="R50" i="4" s="1"/>
  <c r="M50" i="4"/>
  <c r="N50" i="4" s="1"/>
  <c r="K50" i="4"/>
  <c r="L50" i="4" s="1"/>
  <c r="H50" i="4"/>
  <c r="I50" i="4" s="1"/>
  <c r="AQ49" i="4"/>
  <c r="AR49" i="4" s="1"/>
  <c r="AP49" i="4"/>
  <c r="AO49" i="4"/>
  <c r="AK49" i="4"/>
  <c r="AL49" i="4" s="1"/>
  <c r="AH49" i="4"/>
  <c r="AD49" i="4"/>
  <c r="X49" i="4"/>
  <c r="Z49" i="4" s="1"/>
  <c r="V49" i="4"/>
  <c r="W49" i="4" s="1"/>
  <c r="O49" i="4"/>
  <c r="P49" i="4" s="1"/>
  <c r="R49" i="4" s="1"/>
  <c r="M49" i="4"/>
  <c r="N49" i="4" s="1"/>
  <c r="K49" i="4"/>
  <c r="L49" i="4" s="1"/>
  <c r="H49" i="4"/>
  <c r="I49" i="4" s="1"/>
  <c r="AQ48" i="4"/>
  <c r="AR48" i="4" s="1"/>
  <c r="AP48" i="4"/>
  <c r="AO48" i="4"/>
  <c r="AK48" i="4"/>
  <c r="AL48" i="4" s="1"/>
  <c r="AH48" i="4"/>
  <c r="AD48" i="4"/>
  <c r="X48" i="4"/>
  <c r="Z48" i="4" s="1"/>
  <c r="V48" i="4"/>
  <c r="W48" i="4" s="1"/>
  <c r="O48" i="4"/>
  <c r="P48" i="4" s="1"/>
  <c r="R48" i="4" s="1"/>
  <c r="M48" i="4"/>
  <c r="N48" i="4" s="1"/>
  <c r="K48" i="4"/>
  <c r="L48" i="4" s="1"/>
  <c r="H48" i="4"/>
  <c r="I48" i="4" s="1"/>
  <c r="AQ47" i="4"/>
  <c r="AR47" i="4" s="1"/>
  <c r="AP47" i="4"/>
  <c r="AO47" i="4"/>
  <c r="AK47" i="4"/>
  <c r="AL47" i="4" s="1"/>
  <c r="AH47" i="4"/>
  <c r="AD47" i="4"/>
  <c r="X47" i="4"/>
  <c r="Z47" i="4" s="1"/>
  <c r="V47" i="4"/>
  <c r="W47" i="4" s="1"/>
  <c r="O47" i="4"/>
  <c r="P47" i="4" s="1"/>
  <c r="R47" i="4" s="1"/>
  <c r="M47" i="4"/>
  <c r="N47" i="4" s="1"/>
  <c r="K47" i="4"/>
  <c r="L47" i="4" s="1"/>
  <c r="H47" i="4"/>
  <c r="I47" i="4" s="1"/>
  <c r="AQ46" i="4"/>
  <c r="AR46" i="4" s="1"/>
  <c r="AP46" i="4"/>
  <c r="AO46" i="4"/>
  <c r="AK46" i="4"/>
  <c r="AL46" i="4" s="1"/>
  <c r="AH46" i="4"/>
  <c r="AD46" i="4"/>
  <c r="X46" i="4"/>
  <c r="Z46" i="4" s="1"/>
  <c r="V46" i="4"/>
  <c r="W46" i="4" s="1"/>
  <c r="O46" i="4"/>
  <c r="P46" i="4" s="1"/>
  <c r="R46" i="4" s="1"/>
  <c r="M46" i="4"/>
  <c r="N46" i="4" s="1"/>
  <c r="K46" i="4"/>
  <c r="L46" i="4" s="1"/>
  <c r="H46" i="4"/>
  <c r="I46" i="4" s="1"/>
  <c r="AQ45" i="4"/>
  <c r="AR45" i="4" s="1"/>
  <c r="AP45" i="4"/>
  <c r="AO45" i="4"/>
  <c r="AK45" i="4"/>
  <c r="AL45" i="4" s="1"/>
  <c r="AH45" i="4"/>
  <c r="AD45" i="4"/>
  <c r="X45" i="4"/>
  <c r="Z45" i="4" s="1"/>
  <c r="V45" i="4"/>
  <c r="W45" i="4" s="1"/>
  <c r="O45" i="4"/>
  <c r="P45" i="4" s="1"/>
  <c r="R45" i="4" s="1"/>
  <c r="M45" i="4"/>
  <c r="N45" i="4" s="1"/>
  <c r="K45" i="4"/>
  <c r="L45" i="4" s="1"/>
  <c r="H45" i="4"/>
  <c r="I45" i="4" s="1"/>
  <c r="AQ44" i="4"/>
  <c r="AR44" i="4" s="1"/>
  <c r="AP44" i="4"/>
  <c r="AO44" i="4"/>
  <c r="AK44" i="4"/>
  <c r="AL44" i="4" s="1"/>
  <c r="AH44" i="4"/>
  <c r="AD44" i="4"/>
  <c r="X44" i="4"/>
  <c r="Z44" i="4" s="1"/>
  <c r="V44" i="4"/>
  <c r="W44" i="4" s="1"/>
  <c r="O44" i="4"/>
  <c r="P44" i="4" s="1"/>
  <c r="R44" i="4" s="1"/>
  <c r="M44" i="4"/>
  <c r="N44" i="4" s="1"/>
  <c r="K44" i="4"/>
  <c r="L44" i="4" s="1"/>
  <c r="H44" i="4"/>
  <c r="I44" i="4" s="1"/>
  <c r="AQ43" i="4"/>
  <c r="AR43" i="4" s="1"/>
  <c r="AP43" i="4"/>
  <c r="AO43" i="4"/>
  <c r="AK43" i="4"/>
  <c r="AL43" i="4" s="1"/>
  <c r="AH43" i="4"/>
  <c r="AD43" i="4"/>
  <c r="X43" i="4"/>
  <c r="Z43" i="4" s="1"/>
  <c r="V43" i="4"/>
  <c r="W43" i="4" s="1"/>
  <c r="O43" i="4"/>
  <c r="P43" i="4" s="1"/>
  <c r="R43" i="4" s="1"/>
  <c r="M43" i="4"/>
  <c r="N43" i="4" s="1"/>
  <c r="K43" i="4"/>
  <c r="L43" i="4" s="1"/>
  <c r="H43" i="4"/>
  <c r="I43" i="4" s="1"/>
  <c r="AQ42" i="4"/>
  <c r="AR42" i="4" s="1"/>
  <c r="AP42" i="4"/>
  <c r="AO42" i="4"/>
  <c r="AK42" i="4"/>
  <c r="AL42" i="4" s="1"/>
  <c r="AH42" i="4"/>
  <c r="AD42" i="4"/>
  <c r="X42" i="4"/>
  <c r="Z42" i="4" s="1"/>
  <c r="V42" i="4"/>
  <c r="W42" i="4" s="1"/>
  <c r="O42" i="4"/>
  <c r="P42" i="4" s="1"/>
  <c r="R42" i="4" s="1"/>
  <c r="M42" i="4"/>
  <c r="N42" i="4" s="1"/>
  <c r="K42" i="4"/>
  <c r="L42" i="4" s="1"/>
  <c r="H42" i="4"/>
  <c r="I42" i="4" s="1"/>
  <c r="AQ41" i="4"/>
  <c r="AR41" i="4" s="1"/>
  <c r="AP41" i="4"/>
  <c r="AO41" i="4"/>
  <c r="AK41" i="4"/>
  <c r="AL41" i="4" s="1"/>
  <c r="AH41" i="4"/>
  <c r="AD41" i="4"/>
  <c r="X41" i="4"/>
  <c r="Z41" i="4" s="1"/>
  <c r="V41" i="4"/>
  <c r="W41" i="4" s="1"/>
  <c r="O41" i="4"/>
  <c r="P41" i="4" s="1"/>
  <c r="R41" i="4" s="1"/>
  <c r="M41" i="4"/>
  <c r="N41" i="4" s="1"/>
  <c r="K41" i="4"/>
  <c r="L41" i="4" s="1"/>
  <c r="H41" i="4"/>
  <c r="I41" i="4" s="1"/>
  <c r="AQ40" i="4"/>
  <c r="AR40" i="4" s="1"/>
  <c r="AP40" i="4"/>
  <c r="AO40" i="4"/>
  <c r="AK40" i="4"/>
  <c r="AL40" i="4" s="1"/>
  <c r="AH40" i="4"/>
  <c r="AD40" i="4"/>
  <c r="X40" i="4"/>
  <c r="Z40" i="4" s="1"/>
  <c r="V40" i="4"/>
  <c r="W40" i="4" s="1"/>
  <c r="O40" i="4"/>
  <c r="P40" i="4" s="1"/>
  <c r="R40" i="4" s="1"/>
  <c r="M40" i="4"/>
  <c r="N40" i="4" s="1"/>
  <c r="K40" i="4"/>
  <c r="L40" i="4" s="1"/>
  <c r="H40" i="4"/>
  <c r="I40" i="4" s="1"/>
  <c r="AQ39" i="4"/>
  <c r="AR39" i="4" s="1"/>
  <c r="AP39" i="4"/>
  <c r="AO39" i="4"/>
  <c r="AK39" i="4"/>
  <c r="AL39" i="4" s="1"/>
  <c r="AH39" i="4"/>
  <c r="AD39" i="4"/>
  <c r="X39" i="4"/>
  <c r="Z39" i="4" s="1"/>
  <c r="V39" i="4"/>
  <c r="W39" i="4" s="1"/>
  <c r="O39" i="4"/>
  <c r="P39" i="4" s="1"/>
  <c r="R39" i="4" s="1"/>
  <c r="M39" i="4"/>
  <c r="N39" i="4" s="1"/>
  <c r="K39" i="4"/>
  <c r="L39" i="4" s="1"/>
  <c r="H39" i="4"/>
  <c r="I39" i="4" s="1"/>
  <c r="AQ38" i="4"/>
  <c r="AR38" i="4" s="1"/>
  <c r="AP38" i="4"/>
  <c r="AO38" i="4"/>
  <c r="AK38" i="4"/>
  <c r="AL38" i="4" s="1"/>
  <c r="AH38" i="4"/>
  <c r="AD38" i="4"/>
  <c r="X38" i="4"/>
  <c r="Z38" i="4" s="1"/>
  <c r="V38" i="4"/>
  <c r="W38" i="4" s="1"/>
  <c r="O38" i="4"/>
  <c r="P38" i="4" s="1"/>
  <c r="R38" i="4" s="1"/>
  <c r="M38" i="4"/>
  <c r="N38" i="4" s="1"/>
  <c r="K38" i="4"/>
  <c r="L38" i="4" s="1"/>
  <c r="H38" i="4"/>
  <c r="I38" i="4" s="1"/>
  <c r="AQ37" i="4"/>
  <c r="AR37" i="4" s="1"/>
  <c r="AP37" i="4"/>
  <c r="AO37" i="4"/>
  <c r="AK37" i="4"/>
  <c r="AL37" i="4" s="1"/>
  <c r="AH37" i="4"/>
  <c r="AD37" i="4"/>
  <c r="X37" i="4"/>
  <c r="Z37" i="4" s="1"/>
  <c r="V37" i="4"/>
  <c r="W37" i="4" s="1"/>
  <c r="O37" i="4"/>
  <c r="P37" i="4" s="1"/>
  <c r="R37" i="4" s="1"/>
  <c r="M37" i="4"/>
  <c r="N37" i="4" s="1"/>
  <c r="K37" i="4"/>
  <c r="L37" i="4" s="1"/>
  <c r="H37" i="4"/>
  <c r="I37" i="4" s="1"/>
  <c r="AQ36" i="4"/>
  <c r="AR36" i="4" s="1"/>
  <c r="AP36" i="4"/>
  <c r="AO36" i="4"/>
  <c r="AK36" i="4"/>
  <c r="AL36" i="4" s="1"/>
  <c r="AH36" i="4"/>
  <c r="AD36" i="4"/>
  <c r="X36" i="4"/>
  <c r="Z36" i="4" s="1"/>
  <c r="V36" i="4"/>
  <c r="W36" i="4" s="1"/>
  <c r="O36" i="4"/>
  <c r="P36" i="4" s="1"/>
  <c r="R36" i="4" s="1"/>
  <c r="M36" i="4"/>
  <c r="N36" i="4" s="1"/>
  <c r="K36" i="4"/>
  <c r="L36" i="4" s="1"/>
  <c r="H36" i="4"/>
  <c r="I36" i="4" s="1"/>
  <c r="AQ35" i="4"/>
  <c r="AR35" i="4" s="1"/>
  <c r="AP35" i="4"/>
  <c r="AO35" i="4"/>
  <c r="AK35" i="4"/>
  <c r="AL35" i="4" s="1"/>
  <c r="AH35" i="4"/>
  <c r="AD35" i="4"/>
  <c r="X35" i="4"/>
  <c r="Z35" i="4" s="1"/>
  <c r="V35" i="4"/>
  <c r="W35" i="4" s="1"/>
  <c r="O35" i="4"/>
  <c r="P35" i="4" s="1"/>
  <c r="R35" i="4" s="1"/>
  <c r="M35" i="4"/>
  <c r="N35" i="4" s="1"/>
  <c r="K35" i="4"/>
  <c r="L35" i="4" s="1"/>
  <c r="H35" i="4"/>
  <c r="I35" i="4" s="1"/>
  <c r="AQ34" i="4"/>
  <c r="AR34" i="4" s="1"/>
  <c r="AP34" i="4"/>
  <c r="AO34" i="4"/>
  <c r="AK34" i="4"/>
  <c r="AL34" i="4" s="1"/>
  <c r="AH34" i="4"/>
  <c r="AD34" i="4"/>
  <c r="X34" i="4"/>
  <c r="Z34" i="4" s="1"/>
  <c r="V34" i="4"/>
  <c r="W34" i="4" s="1"/>
  <c r="O34" i="4"/>
  <c r="P34" i="4" s="1"/>
  <c r="R34" i="4" s="1"/>
  <c r="M34" i="4"/>
  <c r="N34" i="4" s="1"/>
  <c r="K34" i="4"/>
  <c r="L34" i="4" s="1"/>
  <c r="H34" i="4"/>
  <c r="I34" i="4" s="1"/>
  <c r="AQ33" i="4"/>
  <c r="AR33" i="4" s="1"/>
  <c r="AP33" i="4"/>
  <c r="AO33" i="4"/>
  <c r="AK33" i="4"/>
  <c r="AL33" i="4" s="1"/>
  <c r="AH33" i="4"/>
  <c r="AD33" i="4"/>
  <c r="X33" i="4"/>
  <c r="Z33" i="4" s="1"/>
  <c r="V33" i="4"/>
  <c r="W33" i="4" s="1"/>
  <c r="O33" i="4"/>
  <c r="P33" i="4" s="1"/>
  <c r="R33" i="4" s="1"/>
  <c r="M33" i="4"/>
  <c r="N33" i="4" s="1"/>
  <c r="K33" i="4"/>
  <c r="L33" i="4" s="1"/>
  <c r="H33" i="4"/>
  <c r="I33" i="4" s="1"/>
  <c r="AQ32" i="4"/>
  <c r="AR32" i="4" s="1"/>
  <c r="AP32" i="4"/>
  <c r="AO32" i="4"/>
  <c r="AK32" i="4"/>
  <c r="AL32" i="4" s="1"/>
  <c r="AH32" i="4"/>
  <c r="AD32" i="4"/>
  <c r="X32" i="4"/>
  <c r="Z32" i="4" s="1"/>
  <c r="V32" i="4"/>
  <c r="W32" i="4" s="1"/>
  <c r="O32" i="4"/>
  <c r="P32" i="4" s="1"/>
  <c r="R32" i="4" s="1"/>
  <c r="M32" i="4"/>
  <c r="N32" i="4" s="1"/>
  <c r="K32" i="4"/>
  <c r="L32" i="4" s="1"/>
  <c r="H32" i="4"/>
  <c r="I32" i="4" s="1"/>
  <c r="AQ31" i="4"/>
  <c r="AR31" i="4" s="1"/>
  <c r="AP31" i="4"/>
  <c r="AO31" i="4"/>
  <c r="AK31" i="4"/>
  <c r="AL31" i="4" s="1"/>
  <c r="AH31" i="4"/>
  <c r="AD31" i="4"/>
  <c r="X31" i="4"/>
  <c r="Z31" i="4" s="1"/>
  <c r="V31" i="4"/>
  <c r="W31" i="4" s="1"/>
  <c r="O31" i="4"/>
  <c r="P31" i="4" s="1"/>
  <c r="R31" i="4" s="1"/>
  <c r="M31" i="4"/>
  <c r="N31" i="4" s="1"/>
  <c r="K31" i="4"/>
  <c r="L31" i="4" s="1"/>
  <c r="H31" i="4"/>
  <c r="I31" i="4" s="1"/>
  <c r="AQ30" i="4"/>
  <c r="AR30" i="4" s="1"/>
  <c r="AP30" i="4"/>
  <c r="AO30" i="4"/>
  <c r="AK30" i="4"/>
  <c r="AL30" i="4" s="1"/>
  <c r="AH30" i="4"/>
  <c r="AD30" i="4"/>
  <c r="X30" i="4"/>
  <c r="Z30" i="4" s="1"/>
  <c r="V30" i="4"/>
  <c r="W30" i="4" s="1"/>
  <c r="O30" i="4"/>
  <c r="P30" i="4" s="1"/>
  <c r="R30" i="4" s="1"/>
  <c r="M30" i="4"/>
  <c r="N30" i="4" s="1"/>
  <c r="K30" i="4"/>
  <c r="L30" i="4" s="1"/>
  <c r="H30" i="4"/>
  <c r="I30" i="4" s="1"/>
  <c r="AQ29" i="4"/>
  <c r="AR29" i="4" s="1"/>
  <c r="AP29" i="4"/>
  <c r="AO29" i="4"/>
  <c r="AK29" i="4"/>
  <c r="AL29" i="4" s="1"/>
  <c r="AH29" i="4"/>
  <c r="AD29" i="4"/>
  <c r="X29" i="4"/>
  <c r="Z29" i="4" s="1"/>
  <c r="V29" i="4"/>
  <c r="W29" i="4" s="1"/>
  <c r="O29" i="4"/>
  <c r="P29" i="4" s="1"/>
  <c r="R29" i="4" s="1"/>
  <c r="M29" i="4"/>
  <c r="N29" i="4" s="1"/>
  <c r="K29" i="4"/>
  <c r="L29" i="4" s="1"/>
  <c r="H29" i="4"/>
  <c r="I29" i="4" s="1"/>
  <c r="AQ28" i="4"/>
  <c r="AR28" i="4" s="1"/>
  <c r="AP28" i="4"/>
  <c r="AO28" i="4"/>
  <c r="AK28" i="4"/>
  <c r="AL28" i="4" s="1"/>
  <c r="AH28" i="4"/>
  <c r="AD28" i="4"/>
  <c r="X28" i="4"/>
  <c r="Z28" i="4" s="1"/>
  <c r="V28" i="4"/>
  <c r="W28" i="4" s="1"/>
  <c r="O28" i="4"/>
  <c r="P28" i="4" s="1"/>
  <c r="R28" i="4" s="1"/>
  <c r="M28" i="4"/>
  <c r="N28" i="4" s="1"/>
  <c r="K28" i="4"/>
  <c r="L28" i="4" s="1"/>
  <c r="H28" i="4"/>
  <c r="I28" i="4" s="1"/>
  <c r="AQ27" i="4"/>
  <c r="AR27" i="4" s="1"/>
  <c r="AP27" i="4"/>
  <c r="AO27" i="4"/>
  <c r="AK27" i="4"/>
  <c r="AL27" i="4" s="1"/>
  <c r="AH27" i="4"/>
  <c r="AD27" i="4"/>
  <c r="X27" i="4"/>
  <c r="Z27" i="4" s="1"/>
  <c r="V27" i="4"/>
  <c r="W27" i="4" s="1"/>
  <c r="O27" i="4"/>
  <c r="P27" i="4" s="1"/>
  <c r="R27" i="4" s="1"/>
  <c r="M27" i="4"/>
  <c r="N27" i="4" s="1"/>
  <c r="K27" i="4"/>
  <c r="L27" i="4" s="1"/>
  <c r="H27" i="4"/>
  <c r="I27" i="4" s="1"/>
  <c r="AQ26" i="4"/>
  <c r="AR26" i="4" s="1"/>
  <c r="AP26" i="4"/>
  <c r="AO26" i="4"/>
  <c r="AK26" i="4"/>
  <c r="AL26" i="4" s="1"/>
  <c r="AH26" i="4"/>
  <c r="AD26" i="4"/>
  <c r="X26" i="4"/>
  <c r="Z26" i="4" s="1"/>
  <c r="V26" i="4"/>
  <c r="W26" i="4" s="1"/>
  <c r="O26" i="4"/>
  <c r="P26" i="4" s="1"/>
  <c r="R26" i="4" s="1"/>
  <c r="M26" i="4"/>
  <c r="N26" i="4" s="1"/>
  <c r="K26" i="4"/>
  <c r="L26" i="4" s="1"/>
  <c r="H26" i="4"/>
  <c r="I26" i="4" s="1"/>
  <c r="AQ25" i="4"/>
  <c r="AR25" i="4" s="1"/>
  <c r="AP25" i="4"/>
  <c r="AO25" i="4"/>
  <c r="AK25" i="4"/>
  <c r="AL25" i="4" s="1"/>
  <c r="AH25" i="4"/>
  <c r="AD25" i="4"/>
  <c r="X25" i="4"/>
  <c r="Z25" i="4" s="1"/>
  <c r="V25" i="4"/>
  <c r="W25" i="4" s="1"/>
  <c r="O25" i="4"/>
  <c r="P25" i="4" s="1"/>
  <c r="R25" i="4" s="1"/>
  <c r="M25" i="4"/>
  <c r="N25" i="4" s="1"/>
  <c r="K25" i="4"/>
  <c r="L25" i="4" s="1"/>
  <c r="H25" i="4"/>
  <c r="I25" i="4" s="1"/>
  <c r="AQ24" i="4"/>
  <c r="AR24" i="4" s="1"/>
  <c r="AP24" i="4"/>
  <c r="AO24" i="4"/>
  <c r="AK24" i="4"/>
  <c r="AL24" i="4" s="1"/>
  <c r="AH24" i="4"/>
  <c r="AD24" i="4"/>
  <c r="X24" i="4"/>
  <c r="Z24" i="4" s="1"/>
  <c r="V24" i="4"/>
  <c r="W24" i="4" s="1"/>
  <c r="O24" i="4"/>
  <c r="P24" i="4" s="1"/>
  <c r="R24" i="4" s="1"/>
  <c r="M24" i="4"/>
  <c r="N24" i="4" s="1"/>
  <c r="K24" i="4"/>
  <c r="L24" i="4" s="1"/>
  <c r="H24" i="4"/>
  <c r="I24" i="4" s="1"/>
  <c r="AQ23" i="4"/>
  <c r="AR23" i="4" s="1"/>
  <c r="AP23" i="4"/>
  <c r="AO23" i="4"/>
  <c r="AK23" i="4"/>
  <c r="AL23" i="4" s="1"/>
  <c r="AH23" i="4"/>
  <c r="AD23" i="4"/>
  <c r="X23" i="4"/>
  <c r="Z23" i="4" s="1"/>
  <c r="V23" i="4"/>
  <c r="W23" i="4" s="1"/>
  <c r="O23" i="4"/>
  <c r="P23" i="4" s="1"/>
  <c r="R23" i="4" s="1"/>
  <c r="M23" i="4"/>
  <c r="N23" i="4" s="1"/>
  <c r="K23" i="4"/>
  <c r="L23" i="4" s="1"/>
  <c r="H23" i="4"/>
  <c r="I23" i="4" s="1"/>
  <c r="AQ22" i="4"/>
  <c r="AR22" i="4" s="1"/>
  <c r="AP22" i="4"/>
  <c r="AO22" i="4"/>
  <c r="AK22" i="4"/>
  <c r="AL22" i="4" s="1"/>
  <c r="AH22" i="4"/>
  <c r="AD22" i="4"/>
  <c r="X22" i="4"/>
  <c r="Z22" i="4" s="1"/>
  <c r="V22" i="4"/>
  <c r="W22" i="4" s="1"/>
  <c r="O22" i="4"/>
  <c r="P22" i="4" s="1"/>
  <c r="R22" i="4" s="1"/>
  <c r="M22" i="4"/>
  <c r="N22" i="4" s="1"/>
  <c r="K22" i="4"/>
  <c r="L22" i="4" s="1"/>
  <c r="H22" i="4"/>
  <c r="I22" i="4" s="1"/>
  <c r="AQ21" i="4"/>
  <c r="AR21" i="4" s="1"/>
  <c r="AP21" i="4"/>
  <c r="AO21" i="4"/>
  <c r="AK21" i="4"/>
  <c r="AL21" i="4" s="1"/>
  <c r="AH21" i="4"/>
  <c r="AD21" i="4"/>
  <c r="X21" i="4"/>
  <c r="Z21" i="4" s="1"/>
  <c r="V21" i="4"/>
  <c r="W21" i="4" s="1"/>
  <c r="O21" i="4"/>
  <c r="P21" i="4" s="1"/>
  <c r="R21" i="4" s="1"/>
  <c r="M21" i="4"/>
  <c r="N21" i="4" s="1"/>
  <c r="K21" i="4"/>
  <c r="L21" i="4" s="1"/>
  <c r="H21" i="4"/>
  <c r="I21" i="4" s="1"/>
  <c r="AQ20" i="4"/>
  <c r="AR20" i="4" s="1"/>
  <c r="AP20" i="4"/>
  <c r="AO20" i="4"/>
  <c r="AK20" i="4"/>
  <c r="AL20" i="4" s="1"/>
  <c r="AH20" i="4"/>
  <c r="AD20" i="4"/>
  <c r="X20" i="4"/>
  <c r="Z20" i="4" s="1"/>
  <c r="V20" i="4"/>
  <c r="W20" i="4" s="1"/>
  <c r="O20" i="4"/>
  <c r="P20" i="4" s="1"/>
  <c r="R20" i="4" s="1"/>
  <c r="M20" i="4"/>
  <c r="N20" i="4" s="1"/>
  <c r="K20" i="4"/>
  <c r="L20" i="4" s="1"/>
  <c r="H20" i="4"/>
  <c r="I20" i="4" s="1"/>
  <c r="AQ19" i="4"/>
  <c r="AR19" i="4" s="1"/>
  <c r="AP19" i="4"/>
  <c r="AO19" i="4"/>
  <c r="AK19" i="4"/>
  <c r="AL19" i="4" s="1"/>
  <c r="AH19" i="4"/>
  <c r="AD19" i="4"/>
  <c r="X19" i="4"/>
  <c r="Z19" i="4" s="1"/>
  <c r="V19" i="4"/>
  <c r="W19" i="4" s="1"/>
  <c r="O19" i="4"/>
  <c r="P19" i="4" s="1"/>
  <c r="R19" i="4" s="1"/>
  <c r="M19" i="4"/>
  <c r="N19" i="4" s="1"/>
  <c r="K19" i="4"/>
  <c r="L19" i="4" s="1"/>
  <c r="H19" i="4"/>
  <c r="I19" i="4" s="1"/>
  <c r="AQ18" i="4"/>
  <c r="AR18" i="4" s="1"/>
  <c r="AP18" i="4"/>
  <c r="AO18" i="4"/>
  <c r="AK18" i="4"/>
  <c r="AL18" i="4" s="1"/>
  <c r="AH18" i="4"/>
  <c r="AD18" i="4"/>
  <c r="X18" i="4"/>
  <c r="Z18" i="4" s="1"/>
  <c r="V18" i="4"/>
  <c r="W18" i="4" s="1"/>
  <c r="O18" i="4"/>
  <c r="P18" i="4" s="1"/>
  <c r="R18" i="4" s="1"/>
  <c r="M18" i="4"/>
  <c r="N18" i="4" s="1"/>
  <c r="K18" i="4"/>
  <c r="L18" i="4" s="1"/>
  <c r="H18" i="4"/>
  <c r="I18" i="4" s="1"/>
  <c r="AQ17" i="4"/>
  <c r="AR17" i="4" s="1"/>
  <c r="AP17" i="4"/>
  <c r="AO17" i="4"/>
  <c r="AK17" i="4"/>
  <c r="AL17" i="4" s="1"/>
  <c r="AH17" i="4"/>
  <c r="AD17" i="4"/>
  <c r="X17" i="4"/>
  <c r="Z17" i="4" s="1"/>
  <c r="V17" i="4"/>
  <c r="W17" i="4" s="1"/>
  <c r="O17" i="4"/>
  <c r="P17" i="4" s="1"/>
  <c r="R17" i="4" s="1"/>
  <c r="M17" i="4"/>
  <c r="N17" i="4" s="1"/>
  <c r="N116" i="4" s="1"/>
  <c r="Q9" i="4" s="1"/>
  <c r="K17" i="4"/>
  <c r="L17" i="4" s="1"/>
  <c r="H17" i="4"/>
  <c r="I17" i="4" s="1"/>
  <c r="AQ16" i="4"/>
  <c r="AR16" i="4" s="1"/>
  <c r="AP16" i="4"/>
  <c r="AO16" i="4"/>
  <c r="AK16" i="4"/>
  <c r="AL16" i="4" s="1"/>
  <c r="AH16" i="4"/>
  <c r="AD16" i="4"/>
  <c r="X16" i="4"/>
  <c r="Z16" i="4" s="1"/>
  <c r="V16" i="4"/>
  <c r="W16" i="4" s="1"/>
  <c r="O16" i="4"/>
  <c r="P16" i="4" s="1"/>
  <c r="R16" i="4" s="1"/>
  <c r="M16" i="4"/>
  <c r="N16" i="4" s="1"/>
  <c r="K16" i="4"/>
  <c r="L16" i="4" s="1"/>
  <c r="H16" i="4"/>
  <c r="I16" i="4" s="1"/>
  <c r="AQ15" i="4"/>
  <c r="AR15" i="4" s="1"/>
  <c r="AP15" i="4"/>
  <c r="AO15" i="4"/>
  <c r="AK15" i="4"/>
  <c r="AL15" i="4" s="1"/>
  <c r="AL116" i="4" s="1"/>
  <c r="Q6" i="4" s="1"/>
  <c r="AH15" i="4"/>
  <c r="AD15" i="4"/>
  <c r="AD116" i="4" s="1"/>
  <c r="X15" i="4"/>
  <c r="Z15" i="4" s="1"/>
  <c r="V15" i="4"/>
  <c r="V116" i="4" s="1"/>
  <c r="O15" i="4"/>
  <c r="P15" i="4" s="1"/>
  <c r="R15" i="4" s="1"/>
  <c r="M15" i="4"/>
  <c r="N15" i="4" s="1"/>
  <c r="K15" i="4"/>
  <c r="L15" i="4" s="1"/>
  <c r="L116" i="4" s="1"/>
  <c r="F3" i="4" s="1"/>
  <c r="F4" i="4" s="1"/>
  <c r="C9" i="4" s="1"/>
  <c r="H15" i="4"/>
  <c r="I15" i="4" s="1"/>
  <c r="I116" i="4" s="1"/>
  <c r="F2" i="4" s="1"/>
  <c r="AJ8" i="4"/>
  <c r="AE8" i="4"/>
  <c r="AJ7" i="4"/>
  <c r="AE7" i="4"/>
  <c r="AM6" i="4"/>
  <c r="AM8" i="4" s="1"/>
  <c r="AM5" i="4"/>
  <c r="AM7" i="4" s="1"/>
  <c r="AM4" i="4"/>
  <c r="C4" i="4"/>
  <c r="Q3" i="4"/>
  <c r="V2" i="4"/>
  <c r="Q2" i="4"/>
  <c r="AG116" i="3"/>
  <c r="AF116" i="3"/>
  <c r="Q3" i="3" s="1"/>
  <c r="AE116" i="3"/>
  <c r="X116" i="3"/>
  <c r="AP115" i="3"/>
  <c r="AQ115" i="3" s="1"/>
  <c r="AR115" i="3" s="1"/>
  <c r="AO115" i="3"/>
  <c r="AK115" i="3"/>
  <c r="AL115" i="3" s="1"/>
  <c r="AH115" i="3"/>
  <c r="AD115" i="3"/>
  <c r="Z115" i="3"/>
  <c r="X115" i="3"/>
  <c r="V115" i="3"/>
  <c r="O115" i="3"/>
  <c r="M115" i="3"/>
  <c r="N115" i="3" s="1"/>
  <c r="K115" i="3"/>
  <c r="L115" i="3" s="1"/>
  <c r="H115" i="3"/>
  <c r="I115" i="3" s="1"/>
  <c r="AP114" i="3"/>
  <c r="AQ114" i="3" s="1"/>
  <c r="AR114" i="3" s="1"/>
  <c r="AO114" i="3"/>
  <c r="AK114" i="3"/>
  <c r="AL114" i="3" s="1"/>
  <c r="AH114" i="3"/>
  <c r="AD114" i="3"/>
  <c r="Z114" i="3"/>
  <c r="X114" i="3"/>
  <c r="V114" i="3"/>
  <c r="O114" i="3"/>
  <c r="M114" i="3"/>
  <c r="N114" i="3" s="1"/>
  <c r="K114" i="3"/>
  <c r="L114" i="3" s="1"/>
  <c r="H114" i="3"/>
  <c r="I114" i="3" s="1"/>
  <c r="AP113" i="3"/>
  <c r="AQ113" i="3" s="1"/>
  <c r="AR113" i="3" s="1"/>
  <c r="AO113" i="3"/>
  <c r="AK113" i="3"/>
  <c r="AL113" i="3" s="1"/>
  <c r="AH113" i="3"/>
  <c r="AD113" i="3"/>
  <c r="Z113" i="3"/>
  <c r="X113" i="3"/>
  <c r="V113" i="3"/>
  <c r="O113" i="3"/>
  <c r="M113" i="3"/>
  <c r="N113" i="3" s="1"/>
  <c r="K113" i="3"/>
  <c r="L113" i="3" s="1"/>
  <c r="H113" i="3"/>
  <c r="I113" i="3" s="1"/>
  <c r="AP112" i="3"/>
  <c r="AQ112" i="3" s="1"/>
  <c r="AR112" i="3" s="1"/>
  <c r="AO112" i="3"/>
  <c r="AK112" i="3"/>
  <c r="AL112" i="3" s="1"/>
  <c r="AH112" i="3"/>
  <c r="AD112" i="3"/>
  <c r="Z112" i="3"/>
  <c r="X112" i="3"/>
  <c r="V112" i="3"/>
  <c r="O112" i="3"/>
  <c r="M112" i="3"/>
  <c r="N112" i="3" s="1"/>
  <c r="K112" i="3"/>
  <c r="L112" i="3" s="1"/>
  <c r="H112" i="3"/>
  <c r="I112" i="3" s="1"/>
  <c r="AP111" i="3"/>
  <c r="AQ111" i="3" s="1"/>
  <c r="AR111" i="3" s="1"/>
  <c r="AO111" i="3"/>
  <c r="AK111" i="3"/>
  <c r="AL111" i="3" s="1"/>
  <c r="AH111" i="3"/>
  <c r="AD111" i="3"/>
  <c r="Z111" i="3"/>
  <c r="X111" i="3"/>
  <c r="V111" i="3"/>
  <c r="O111" i="3"/>
  <c r="M111" i="3"/>
  <c r="N111" i="3" s="1"/>
  <c r="K111" i="3"/>
  <c r="L111" i="3" s="1"/>
  <c r="H111" i="3"/>
  <c r="I111" i="3" s="1"/>
  <c r="AP110" i="3"/>
  <c r="AQ110" i="3" s="1"/>
  <c r="AR110" i="3" s="1"/>
  <c r="AO110" i="3"/>
  <c r="AK110" i="3"/>
  <c r="AL110" i="3" s="1"/>
  <c r="AH110" i="3"/>
  <c r="AD110" i="3"/>
  <c r="Z110" i="3"/>
  <c r="X110" i="3"/>
  <c r="V110" i="3"/>
  <c r="O110" i="3"/>
  <c r="M110" i="3"/>
  <c r="N110" i="3" s="1"/>
  <c r="K110" i="3"/>
  <c r="L110" i="3" s="1"/>
  <c r="H110" i="3"/>
  <c r="I110" i="3" s="1"/>
  <c r="AP109" i="3"/>
  <c r="AQ109" i="3" s="1"/>
  <c r="AR109" i="3" s="1"/>
  <c r="AO109" i="3"/>
  <c r="AK109" i="3"/>
  <c r="AL109" i="3" s="1"/>
  <c r="AH109" i="3"/>
  <c r="AD109" i="3"/>
  <c r="Z109" i="3"/>
  <c r="X109" i="3"/>
  <c r="W109" i="3"/>
  <c r="V109" i="3"/>
  <c r="P109" i="3"/>
  <c r="R109" i="3" s="1"/>
  <c r="O109" i="3"/>
  <c r="Q109" i="3" s="1"/>
  <c r="N109" i="3"/>
  <c r="M109" i="3"/>
  <c r="L109" i="3"/>
  <c r="K109" i="3"/>
  <c r="I109" i="3"/>
  <c r="H109" i="3"/>
  <c r="AR108" i="3"/>
  <c r="AP108" i="3"/>
  <c r="AQ108" i="3" s="1"/>
  <c r="AO108" i="3"/>
  <c r="AK108" i="3"/>
  <c r="AL108" i="3" s="1"/>
  <c r="AH108" i="3"/>
  <c r="AD108" i="3"/>
  <c r="X108" i="3"/>
  <c r="Z108" i="3" s="1"/>
  <c r="AI108" i="3" s="1"/>
  <c r="AJ108" i="3" s="1"/>
  <c r="V108" i="3"/>
  <c r="O108" i="3"/>
  <c r="M108" i="3"/>
  <c r="N108" i="3" s="1"/>
  <c r="K108" i="3"/>
  <c r="L108" i="3" s="1"/>
  <c r="H108" i="3"/>
  <c r="I108" i="3" s="1"/>
  <c r="AP107" i="3"/>
  <c r="AQ107" i="3" s="1"/>
  <c r="AR107" i="3" s="1"/>
  <c r="AO107" i="3"/>
  <c r="P107" i="3"/>
  <c r="R107" i="3" s="1"/>
  <c r="O107" i="3"/>
  <c r="Q107" i="3" s="1"/>
  <c r="N107" i="3"/>
  <c r="M107" i="3"/>
  <c r="L107" i="3"/>
  <c r="K107" i="3"/>
  <c r="I107" i="3"/>
  <c r="H107" i="3"/>
  <c r="AP106" i="3"/>
  <c r="AQ106" i="3" s="1"/>
  <c r="AR106" i="3" s="1"/>
  <c r="AO106" i="3"/>
  <c r="O106" i="3"/>
  <c r="M106" i="3"/>
  <c r="N106" i="3" s="1"/>
  <c r="K106" i="3"/>
  <c r="L106" i="3" s="1"/>
  <c r="H106" i="3"/>
  <c r="I106" i="3" s="1"/>
  <c r="AP105" i="3"/>
  <c r="AQ105" i="3" s="1"/>
  <c r="AR105" i="3" s="1"/>
  <c r="AO105" i="3"/>
  <c r="P105" i="3"/>
  <c r="R105" i="3" s="1"/>
  <c r="O105" i="3"/>
  <c r="Q105" i="3" s="1"/>
  <c r="N105" i="3"/>
  <c r="M105" i="3"/>
  <c r="L105" i="3"/>
  <c r="K105" i="3"/>
  <c r="I105" i="3"/>
  <c r="H105" i="3"/>
  <c r="AP104" i="3"/>
  <c r="AQ104" i="3" s="1"/>
  <c r="AR104" i="3" s="1"/>
  <c r="AO104" i="3"/>
  <c r="O104" i="3"/>
  <c r="M104" i="3"/>
  <c r="N104" i="3" s="1"/>
  <c r="K104" i="3"/>
  <c r="L104" i="3" s="1"/>
  <c r="H104" i="3"/>
  <c r="I104" i="3" s="1"/>
  <c r="AP103" i="3"/>
  <c r="AQ103" i="3" s="1"/>
  <c r="AR103" i="3" s="1"/>
  <c r="AO103" i="3"/>
  <c r="AK103" i="3"/>
  <c r="AL103" i="3" s="1"/>
  <c r="AH103" i="3"/>
  <c r="AD103" i="3"/>
  <c r="X103" i="3"/>
  <c r="Z103" i="3" s="1"/>
  <c r="V103" i="3"/>
  <c r="O103" i="3"/>
  <c r="M103" i="3"/>
  <c r="N103" i="3" s="1"/>
  <c r="K103" i="3"/>
  <c r="L103" i="3" s="1"/>
  <c r="H103" i="3"/>
  <c r="AP102" i="3"/>
  <c r="AQ102" i="3" s="1"/>
  <c r="AR102" i="3" s="1"/>
  <c r="AO102" i="3"/>
  <c r="AK102" i="3"/>
  <c r="AL102" i="3" s="1"/>
  <c r="AH102" i="3"/>
  <c r="AD102" i="3"/>
  <c r="X102" i="3"/>
  <c r="Z102" i="3" s="1"/>
  <c r="AI102" i="3" s="1"/>
  <c r="AJ102" i="3" s="1"/>
  <c r="V102" i="3"/>
  <c r="O102" i="3"/>
  <c r="Q102" i="3" s="1"/>
  <c r="M102" i="3"/>
  <c r="N102" i="3" s="1"/>
  <c r="K102" i="3"/>
  <c r="L102" i="3" s="1"/>
  <c r="I102" i="3"/>
  <c r="H102" i="3"/>
  <c r="AP101" i="3"/>
  <c r="AQ101" i="3" s="1"/>
  <c r="AR101" i="3" s="1"/>
  <c r="AO101" i="3"/>
  <c r="AL101" i="3"/>
  <c r="AK101" i="3"/>
  <c r="AH101" i="3"/>
  <c r="AD101" i="3"/>
  <c r="AA101" i="3"/>
  <c r="X101" i="3"/>
  <c r="Z101" i="3" s="1"/>
  <c r="AI101" i="3" s="1"/>
  <c r="AJ101" i="3" s="1"/>
  <c r="W101" i="3"/>
  <c r="AB101" i="3" s="1"/>
  <c r="V101" i="3"/>
  <c r="O101" i="3"/>
  <c r="Q101" i="3" s="1"/>
  <c r="M101" i="3"/>
  <c r="N101" i="3" s="1"/>
  <c r="K101" i="3"/>
  <c r="L101" i="3" s="1"/>
  <c r="I101" i="3"/>
  <c r="H101" i="3"/>
  <c r="AP100" i="3"/>
  <c r="AQ100" i="3" s="1"/>
  <c r="AR100" i="3" s="1"/>
  <c r="AO100" i="3"/>
  <c r="AK100" i="3"/>
  <c r="AL100" i="3" s="1"/>
  <c r="AH100" i="3"/>
  <c r="AD100" i="3"/>
  <c r="X100" i="3"/>
  <c r="Z100" i="3" s="1"/>
  <c r="AI100" i="3" s="1"/>
  <c r="AJ100" i="3" s="1"/>
  <c r="V100" i="3"/>
  <c r="O100" i="3"/>
  <c r="M100" i="3"/>
  <c r="N100" i="3" s="1"/>
  <c r="K100" i="3"/>
  <c r="L100" i="3" s="1"/>
  <c r="H100" i="3"/>
  <c r="I100" i="3" s="1"/>
  <c r="AP99" i="3"/>
  <c r="AQ99" i="3" s="1"/>
  <c r="AR99" i="3" s="1"/>
  <c r="AO99" i="3"/>
  <c r="AK99" i="3"/>
  <c r="AL99" i="3" s="1"/>
  <c r="AH99" i="3"/>
  <c r="AD99" i="3"/>
  <c r="X99" i="3"/>
  <c r="Z99" i="3" s="1"/>
  <c r="V99" i="3"/>
  <c r="O99" i="3"/>
  <c r="M99" i="3"/>
  <c r="N99" i="3" s="1"/>
  <c r="K99" i="3"/>
  <c r="L99" i="3" s="1"/>
  <c r="H99" i="3"/>
  <c r="AP98" i="3"/>
  <c r="AQ98" i="3" s="1"/>
  <c r="AR98" i="3" s="1"/>
  <c r="AO98" i="3"/>
  <c r="AK98" i="3"/>
  <c r="AL98" i="3" s="1"/>
  <c r="AH98" i="3"/>
  <c r="AD98" i="3"/>
  <c r="X98" i="3"/>
  <c r="Z98" i="3" s="1"/>
  <c r="AI98" i="3" s="1"/>
  <c r="AJ98" i="3" s="1"/>
  <c r="V98" i="3"/>
  <c r="P98" i="3"/>
  <c r="R98" i="3" s="1"/>
  <c r="O98" i="3"/>
  <c r="Q98" i="3" s="1"/>
  <c r="N98" i="3"/>
  <c r="M98" i="3"/>
  <c r="L98" i="3"/>
  <c r="K98" i="3"/>
  <c r="I98" i="3"/>
  <c r="H98" i="3"/>
  <c r="W98" i="3" s="1"/>
  <c r="AB98" i="3" s="1"/>
  <c r="AP97" i="3"/>
  <c r="AQ97" i="3" s="1"/>
  <c r="AR97" i="3" s="1"/>
  <c r="AO97" i="3"/>
  <c r="AK97" i="3"/>
  <c r="AL97" i="3" s="1"/>
  <c r="AH97" i="3"/>
  <c r="AD97" i="3"/>
  <c r="X97" i="3"/>
  <c r="Z97" i="3" s="1"/>
  <c r="AI97" i="3" s="1"/>
  <c r="AJ97" i="3" s="1"/>
  <c r="V97" i="3"/>
  <c r="W97" i="3" s="1"/>
  <c r="AB97" i="3" s="1"/>
  <c r="P97" i="3"/>
  <c r="R97" i="3" s="1"/>
  <c r="O97" i="3"/>
  <c r="Q97" i="3" s="1"/>
  <c r="N97" i="3"/>
  <c r="M97" i="3"/>
  <c r="L97" i="3"/>
  <c r="K97" i="3"/>
  <c r="I97" i="3"/>
  <c r="H97" i="3"/>
  <c r="AR96" i="3"/>
  <c r="AP96" i="3"/>
  <c r="AQ96" i="3" s="1"/>
  <c r="AO96" i="3"/>
  <c r="AK96" i="3"/>
  <c r="AL96" i="3" s="1"/>
  <c r="AH96" i="3"/>
  <c r="AD96" i="3"/>
  <c r="X96" i="3"/>
  <c r="Z96" i="3" s="1"/>
  <c r="AI96" i="3" s="1"/>
  <c r="AJ96" i="3" s="1"/>
  <c r="V96" i="3"/>
  <c r="O96" i="3"/>
  <c r="M96" i="3"/>
  <c r="N96" i="3" s="1"/>
  <c r="K96" i="3"/>
  <c r="L96" i="3" s="1"/>
  <c r="H96" i="3"/>
  <c r="I96" i="3" s="1"/>
  <c r="AP95" i="3"/>
  <c r="AQ95" i="3" s="1"/>
  <c r="AR95" i="3" s="1"/>
  <c r="AO95" i="3"/>
  <c r="AK95" i="3"/>
  <c r="AL95" i="3" s="1"/>
  <c r="AH95" i="3"/>
  <c r="AD95" i="3"/>
  <c r="X95" i="3"/>
  <c r="Z95" i="3" s="1"/>
  <c r="V95" i="3"/>
  <c r="O95" i="3"/>
  <c r="M95" i="3"/>
  <c r="N95" i="3" s="1"/>
  <c r="K95" i="3"/>
  <c r="L95" i="3" s="1"/>
  <c r="H95" i="3"/>
  <c r="AP94" i="3"/>
  <c r="AQ94" i="3" s="1"/>
  <c r="AR94" i="3" s="1"/>
  <c r="AO94" i="3"/>
  <c r="AL94" i="3"/>
  <c r="AK94" i="3"/>
  <c r="AH94" i="3"/>
  <c r="AD94" i="3"/>
  <c r="X94" i="3"/>
  <c r="Z94" i="3" s="1"/>
  <c r="AI94" i="3" s="1"/>
  <c r="AJ94" i="3" s="1"/>
  <c r="V94" i="3"/>
  <c r="O94" i="3"/>
  <c r="Q94" i="3" s="1"/>
  <c r="M94" i="3"/>
  <c r="N94" i="3" s="1"/>
  <c r="K94" i="3"/>
  <c r="L94" i="3" s="1"/>
  <c r="I94" i="3"/>
  <c r="H94" i="3"/>
  <c r="W94" i="3" s="1"/>
  <c r="AB94" i="3" s="1"/>
  <c r="AP93" i="3"/>
  <c r="AQ93" i="3" s="1"/>
  <c r="AR93" i="3" s="1"/>
  <c r="AO93" i="3"/>
  <c r="AK93" i="3"/>
  <c r="AL93" i="3" s="1"/>
  <c r="AH93" i="3"/>
  <c r="AD93" i="3"/>
  <c r="X93" i="3"/>
  <c r="Z93" i="3" s="1"/>
  <c r="AI93" i="3" s="1"/>
  <c r="AJ93" i="3" s="1"/>
  <c r="V93" i="3"/>
  <c r="W93" i="3" s="1"/>
  <c r="AB93" i="3" s="1"/>
  <c r="O93" i="3"/>
  <c r="Q93" i="3" s="1"/>
  <c r="M93" i="3"/>
  <c r="N93" i="3" s="1"/>
  <c r="K93" i="3"/>
  <c r="L93" i="3" s="1"/>
  <c r="I93" i="3"/>
  <c r="H93" i="3"/>
  <c r="AP92" i="3"/>
  <c r="AQ92" i="3" s="1"/>
  <c r="AR92" i="3" s="1"/>
  <c r="AO92" i="3"/>
  <c r="AK92" i="3"/>
  <c r="AL92" i="3" s="1"/>
  <c r="AH92" i="3"/>
  <c r="AD92" i="3"/>
  <c r="X92" i="3"/>
  <c r="Z92" i="3" s="1"/>
  <c r="AI92" i="3" s="1"/>
  <c r="AJ92" i="3" s="1"/>
  <c r="V92" i="3"/>
  <c r="O92" i="3"/>
  <c r="M92" i="3"/>
  <c r="N92" i="3" s="1"/>
  <c r="K92" i="3"/>
  <c r="L92" i="3" s="1"/>
  <c r="H92" i="3"/>
  <c r="I92" i="3" s="1"/>
  <c r="AP91" i="3"/>
  <c r="AQ91" i="3" s="1"/>
  <c r="AR91" i="3" s="1"/>
  <c r="AO91" i="3"/>
  <c r="AK91" i="3"/>
  <c r="AL91" i="3" s="1"/>
  <c r="AH91" i="3"/>
  <c r="AD91" i="3"/>
  <c r="X91" i="3"/>
  <c r="Z91" i="3" s="1"/>
  <c r="V91" i="3"/>
  <c r="O91" i="3"/>
  <c r="M91" i="3"/>
  <c r="N91" i="3" s="1"/>
  <c r="K91" i="3"/>
  <c r="L91" i="3" s="1"/>
  <c r="H91" i="3"/>
  <c r="AP90" i="3"/>
  <c r="AQ90" i="3" s="1"/>
  <c r="AR90" i="3" s="1"/>
  <c r="AO90" i="3"/>
  <c r="AL90" i="3"/>
  <c r="AK90" i="3"/>
  <c r="AH90" i="3"/>
  <c r="AD90" i="3"/>
  <c r="X90" i="3"/>
  <c r="Z90" i="3" s="1"/>
  <c r="AI90" i="3" s="1"/>
  <c r="AJ90" i="3" s="1"/>
  <c r="V90" i="3"/>
  <c r="P90" i="3"/>
  <c r="R90" i="3" s="1"/>
  <c r="O90" i="3"/>
  <c r="Q90" i="3" s="1"/>
  <c r="N90" i="3"/>
  <c r="M90" i="3"/>
  <c r="L90" i="3"/>
  <c r="K90" i="3"/>
  <c r="I90" i="3"/>
  <c r="H90" i="3"/>
  <c r="W90" i="3" s="1"/>
  <c r="AB90" i="3" s="1"/>
  <c r="AP89" i="3"/>
  <c r="AQ89" i="3" s="1"/>
  <c r="AR89" i="3" s="1"/>
  <c r="AO89" i="3"/>
  <c r="AL89" i="3"/>
  <c r="AK89" i="3"/>
  <c r="AH89" i="3"/>
  <c r="AD89" i="3"/>
  <c r="AA89" i="3"/>
  <c r="X89" i="3"/>
  <c r="Z89" i="3" s="1"/>
  <c r="AI89" i="3" s="1"/>
  <c r="AJ89" i="3" s="1"/>
  <c r="W89" i="3"/>
  <c r="AB89" i="3" s="1"/>
  <c r="V89" i="3"/>
  <c r="P89" i="3"/>
  <c r="R89" i="3" s="1"/>
  <c r="O89" i="3"/>
  <c r="Q89" i="3" s="1"/>
  <c r="N89" i="3"/>
  <c r="M89" i="3"/>
  <c r="L89" i="3"/>
  <c r="K89" i="3"/>
  <c r="I89" i="3"/>
  <c r="H89" i="3"/>
  <c r="AR88" i="3"/>
  <c r="AP88" i="3"/>
  <c r="AQ88" i="3" s="1"/>
  <c r="AO88" i="3"/>
  <c r="AK88" i="3"/>
  <c r="AL88" i="3" s="1"/>
  <c r="AH88" i="3"/>
  <c r="AD88" i="3"/>
  <c r="X88" i="3"/>
  <c r="Z88" i="3" s="1"/>
  <c r="AI88" i="3" s="1"/>
  <c r="AJ88" i="3" s="1"/>
  <c r="V88" i="3"/>
  <c r="P88" i="3"/>
  <c r="R88" i="3" s="1"/>
  <c r="O88" i="3"/>
  <c r="Q88" i="3" s="1"/>
  <c r="N88" i="3"/>
  <c r="M88" i="3"/>
  <c r="L88" i="3"/>
  <c r="K88" i="3"/>
  <c r="I88" i="3"/>
  <c r="H88" i="3"/>
  <c r="W88" i="3" s="1"/>
  <c r="AB88" i="3" s="1"/>
  <c r="AP87" i="3"/>
  <c r="AQ87" i="3" s="1"/>
  <c r="AR87" i="3" s="1"/>
  <c r="AO87" i="3"/>
  <c r="AL87" i="3"/>
  <c r="AK87" i="3"/>
  <c r="AH87" i="3"/>
  <c r="AD87" i="3"/>
  <c r="AA87" i="3"/>
  <c r="X87" i="3"/>
  <c r="Z87" i="3" s="1"/>
  <c r="AI87" i="3" s="1"/>
  <c r="AJ87" i="3" s="1"/>
  <c r="W87" i="3"/>
  <c r="AB87" i="3" s="1"/>
  <c r="V87" i="3"/>
  <c r="P87" i="3"/>
  <c r="R87" i="3" s="1"/>
  <c r="O87" i="3"/>
  <c r="Q87" i="3" s="1"/>
  <c r="N87" i="3"/>
  <c r="M87" i="3"/>
  <c r="L87" i="3"/>
  <c r="K87" i="3"/>
  <c r="I87" i="3"/>
  <c r="H87" i="3"/>
  <c r="AR86" i="3"/>
  <c r="AP86" i="3"/>
  <c r="AQ86" i="3" s="1"/>
  <c r="AO86" i="3"/>
  <c r="AK86" i="3"/>
  <c r="AL86" i="3" s="1"/>
  <c r="AH86" i="3"/>
  <c r="AD86" i="3"/>
  <c r="X86" i="3"/>
  <c r="Z86" i="3" s="1"/>
  <c r="AI86" i="3" s="1"/>
  <c r="AJ86" i="3" s="1"/>
  <c r="V86" i="3"/>
  <c r="O86" i="3"/>
  <c r="M86" i="3"/>
  <c r="N86" i="3" s="1"/>
  <c r="K86" i="3"/>
  <c r="L86" i="3" s="1"/>
  <c r="H86" i="3"/>
  <c r="I86" i="3" s="1"/>
  <c r="AP85" i="3"/>
  <c r="AQ85" i="3" s="1"/>
  <c r="AR85" i="3" s="1"/>
  <c r="AO85" i="3"/>
  <c r="AK85" i="3"/>
  <c r="AL85" i="3" s="1"/>
  <c r="AH85" i="3"/>
  <c r="AD85" i="3"/>
  <c r="X85" i="3"/>
  <c r="Z85" i="3" s="1"/>
  <c r="V85" i="3"/>
  <c r="O85" i="3"/>
  <c r="M85" i="3"/>
  <c r="N85" i="3" s="1"/>
  <c r="K85" i="3"/>
  <c r="L85" i="3" s="1"/>
  <c r="H85" i="3"/>
  <c r="AP84" i="3"/>
  <c r="AQ84" i="3" s="1"/>
  <c r="AR84" i="3" s="1"/>
  <c r="AO84" i="3"/>
  <c r="AK84" i="3"/>
  <c r="AL84" i="3" s="1"/>
  <c r="AH84" i="3"/>
  <c r="AD84" i="3"/>
  <c r="X84" i="3"/>
  <c r="Z84" i="3" s="1"/>
  <c r="AI84" i="3" s="1"/>
  <c r="AJ84" i="3" s="1"/>
  <c r="V84" i="3"/>
  <c r="O84" i="3"/>
  <c r="Q84" i="3" s="1"/>
  <c r="M84" i="3"/>
  <c r="N84" i="3" s="1"/>
  <c r="K84" i="3"/>
  <c r="L84" i="3" s="1"/>
  <c r="I84" i="3"/>
  <c r="H84" i="3"/>
  <c r="AP83" i="3"/>
  <c r="AQ83" i="3" s="1"/>
  <c r="AR83" i="3" s="1"/>
  <c r="AO83" i="3"/>
  <c r="AL83" i="3"/>
  <c r="AK83" i="3"/>
  <c r="AH83" i="3"/>
  <c r="AD83" i="3"/>
  <c r="AA83" i="3"/>
  <c r="X83" i="3"/>
  <c r="Z83" i="3" s="1"/>
  <c r="AI83" i="3" s="1"/>
  <c r="AJ83" i="3" s="1"/>
  <c r="W83" i="3"/>
  <c r="AB83" i="3" s="1"/>
  <c r="V83" i="3"/>
  <c r="O83" i="3"/>
  <c r="Q83" i="3" s="1"/>
  <c r="M83" i="3"/>
  <c r="N83" i="3" s="1"/>
  <c r="K83" i="3"/>
  <c r="L83" i="3" s="1"/>
  <c r="I83" i="3"/>
  <c r="H83" i="3"/>
  <c r="AP82" i="3"/>
  <c r="AQ82" i="3" s="1"/>
  <c r="AR82" i="3" s="1"/>
  <c r="AO82" i="3"/>
  <c r="AK82" i="3"/>
  <c r="AL82" i="3" s="1"/>
  <c r="AH82" i="3"/>
  <c r="AD82" i="3"/>
  <c r="X82" i="3"/>
  <c r="Z82" i="3" s="1"/>
  <c r="AI82" i="3" s="1"/>
  <c r="AJ82" i="3" s="1"/>
  <c r="V82" i="3"/>
  <c r="O82" i="3"/>
  <c r="M82" i="3"/>
  <c r="N82" i="3" s="1"/>
  <c r="K82" i="3"/>
  <c r="L82" i="3" s="1"/>
  <c r="H82" i="3"/>
  <c r="I82" i="3" s="1"/>
  <c r="AP81" i="3"/>
  <c r="AQ81" i="3" s="1"/>
  <c r="AR81" i="3" s="1"/>
  <c r="AO81" i="3"/>
  <c r="AK81" i="3"/>
  <c r="AL81" i="3" s="1"/>
  <c r="AH81" i="3"/>
  <c r="AD81" i="3"/>
  <c r="X81" i="3"/>
  <c r="Z81" i="3" s="1"/>
  <c r="V81" i="3"/>
  <c r="O81" i="3"/>
  <c r="M81" i="3"/>
  <c r="N81" i="3" s="1"/>
  <c r="K81" i="3"/>
  <c r="L81" i="3" s="1"/>
  <c r="H81" i="3"/>
  <c r="AP80" i="3"/>
  <c r="AQ80" i="3" s="1"/>
  <c r="AR80" i="3" s="1"/>
  <c r="AO80" i="3"/>
  <c r="AK80" i="3"/>
  <c r="AL80" i="3" s="1"/>
  <c r="AH80" i="3"/>
  <c r="AD80" i="3"/>
  <c r="X80" i="3"/>
  <c r="Z80" i="3" s="1"/>
  <c r="AI80" i="3" s="1"/>
  <c r="AJ80" i="3" s="1"/>
  <c r="V80" i="3"/>
  <c r="P80" i="3"/>
  <c r="R80" i="3" s="1"/>
  <c r="O80" i="3"/>
  <c r="Q80" i="3" s="1"/>
  <c r="N80" i="3"/>
  <c r="M80" i="3"/>
  <c r="L80" i="3"/>
  <c r="K80" i="3"/>
  <c r="I80" i="3"/>
  <c r="H80" i="3"/>
  <c r="W80" i="3" s="1"/>
  <c r="AB80" i="3" s="1"/>
  <c r="AP79" i="3"/>
  <c r="AQ79" i="3" s="1"/>
  <c r="AR79" i="3" s="1"/>
  <c r="AO79" i="3"/>
  <c r="AK79" i="3"/>
  <c r="AL79" i="3" s="1"/>
  <c r="AH79" i="3"/>
  <c r="AD79" i="3"/>
  <c r="X79" i="3"/>
  <c r="Z79" i="3" s="1"/>
  <c r="AI79" i="3" s="1"/>
  <c r="AJ79" i="3" s="1"/>
  <c r="V79" i="3"/>
  <c r="W79" i="3" s="1"/>
  <c r="AB79" i="3" s="1"/>
  <c r="P79" i="3"/>
  <c r="R79" i="3" s="1"/>
  <c r="O79" i="3"/>
  <c r="Q79" i="3" s="1"/>
  <c r="N79" i="3"/>
  <c r="M79" i="3"/>
  <c r="L79" i="3"/>
  <c r="K79" i="3"/>
  <c r="I79" i="3"/>
  <c r="H79" i="3"/>
  <c r="AR78" i="3"/>
  <c r="AP78" i="3"/>
  <c r="AQ78" i="3" s="1"/>
  <c r="AO78" i="3"/>
  <c r="AK78" i="3"/>
  <c r="AL78" i="3" s="1"/>
  <c r="AH78" i="3"/>
  <c r="AD78" i="3"/>
  <c r="X78" i="3"/>
  <c r="Z78" i="3" s="1"/>
  <c r="AI78" i="3" s="1"/>
  <c r="AJ78" i="3" s="1"/>
  <c r="V78" i="3"/>
  <c r="O78" i="3"/>
  <c r="M78" i="3"/>
  <c r="N78" i="3" s="1"/>
  <c r="K78" i="3"/>
  <c r="L78" i="3" s="1"/>
  <c r="H78" i="3"/>
  <c r="I78" i="3" s="1"/>
  <c r="AP77" i="3"/>
  <c r="AQ77" i="3" s="1"/>
  <c r="AR77" i="3" s="1"/>
  <c r="AO77" i="3"/>
  <c r="AK77" i="3"/>
  <c r="AL77" i="3" s="1"/>
  <c r="AH77" i="3"/>
  <c r="AD77" i="3"/>
  <c r="X77" i="3"/>
  <c r="Z77" i="3" s="1"/>
  <c r="V77" i="3"/>
  <c r="O77" i="3"/>
  <c r="M77" i="3"/>
  <c r="N77" i="3" s="1"/>
  <c r="K77" i="3"/>
  <c r="L77" i="3" s="1"/>
  <c r="H77" i="3"/>
  <c r="AP76" i="3"/>
  <c r="AQ76" i="3" s="1"/>
  <c r="AR76" i="3" s="1"/>
  <c r="AO76" i="3"/>
  <c r="AL76" i="3"/>
  <c r="AK76" i="3"/>
  <c r="AH76" i="3"/>
  <c r="AD76" i="3"/>
  <c r="X76" i="3"/>
  <c r="Z76" i="3" s="1"/>
  <c r="AI76" i="3" s="1"/>
  <c r="AJ76" i="3" s="1"/>
  <c r="V76" i="3"/>
  <c r="O76" i="3"/>
  <c r="Q76" i="3" s="1"/>
  <c r="M76" i="3"/>
  <c r="N76" i="3" s="1"/>
  <c r="K76" i="3"/>
  <c r="L76" i="3" s="1"/>
  <c r="I76" i="3"/>
  <c r="H76" i="3"/>
  <c r="W76" i="3" s="1"/>
  <c r="AB76" i="3" s="1"/>
  <c r="AP75" i="3"/>
  <c r="AQ75" i="3" s="1"/>
  <c r="AR75" i="3" s="1"/>
  <c r="AO75" i="3"/>
  <c r="AK75" i="3"/>
  <c r="AL75" i="3" s="1"/>
  <c r="AH75" i="3"/>
  <c r="AD75" i="3"/>
  <c r="X75" i="3"/>
  <c r="Z75" i="3" s="1"/>
  <c r="AI75" i="3" s="1"/>
  <c r="AJ75" i="3" s="1"/>
  <c r="V75" i="3"/>
  <c r="O75" i="3"/>
  <c r="M75" i="3"/>
  <c r="N75" i="3" s="1"/>
  <c r="K75" i="3"/>
  <c r="L75" i="3" s="1"/>
  <c r="H75" i="3"/>
  <c r="AP74" i="3"/>
  <c r="AQ74" i="3" s="1"/>
  <c r="AR74" i="3" s="1"/>
  <c r="AO74" i="3"/>
  <c r="AK74" i="3"/>
  <c r="AL74" i="3" s="1"/>
  <c r="AH74" i="3"/>
  <c r="AD74" i="3"/>
  <c r="X74" i="3"/>
  <c r="Z74" i="3" s="1"/>
  <c r="AI74" i="3" s="1"/>
  <c r="AJ74" i="3" s="1"/>
  <c r="V74" i="3"/>
  <c r="O74" i="3"/>
  <c r="Q74" i="3" s="1"/>
  <c r="M74" i="3"/>
  <c r="N74" i="3" s="1"/>
  <c r="K74" i="3"/>
  <c r="L74" i="3" s="1"/>
  <c r="I74" i="3"/>
  <c r="H74" i="3"/>
  <c r="AP73" i="3"/>
  <c r="AQ73" i="3" s="1"/>
  <c r="AR73" i="3" s="1"/>
  <c r="AO73" i="3"/>
  <c r="AL73" i="3"/>
  <c r="AK73" i="3"/>
  <c r="AH73" i="3"/>
  <c r="AD73" i="3"/>
  <c r="X73" i="3"/>
  <c r="Z73" i="3" s="1"/>
  <c r="AI73" i="3" s="1"/>
  <c r="AJ73" i="3" s="1"/>
  <c r="V73" i="3"/>
  <c r="O73" i="3"/>
  <c r="M73" i="3"/>
  <c r="N73" i="3" s="1"/>
  <c r="K73" i="3"/>
  <c r="L73" i="3" s="1"/>
  <c r="H73" i="3"/>
  <c r="AP72" i="3"/>
  <c r="AQ72" i="3" s="1"/>
  <c r="AR72" i="3" s="1"/>
  <c r="AO72" i="3"/>
  <c r="AL72" i="3"/>
  <c r="AK72" i="3"/>
  <c r="AH72" i="3"/>
  <c r="AD72" i="3"/>
  <c r="X72" i="3"/>
  <c r="Z72" i="3" s="1"/>
  <c r="AI72" i="3" s="1"/>
  <c r="AJ72" i="3" s="1"/>
  <c r="V72" i="3"/>
  <c r="O72" i="3"/>
  <c r="Q72" i="3" s="1"/>
  <c r="M72" i="3"/>
  <c r="N72" i="3" s="1"/>
  <c r="K72" i="3"/>
  <c r="L72" i="3" s="1"/>
  <c r="I72" i="3"/>
  <c r="H72" i="3"/>
  <c r="W72" i="3" s="1"/>
  <c r="AB72" i="3" s="1"/>
  <c r="AP71" i="3"/>
  <c r="AQ71" i="3" s="1"/>
  <c r="AR71" i="3" s="1"/>
  <c r="AO71" i="3"/>
  <c r="AK71" i="3"/>
  <c r="AL71" i="3" s="1"/>
  <c r="AH71" i="3"/>
  <c r="AD71" i="3"/>
  <c r="X71" i="3"/>
  <c r="Z71" i="3" s="1"/>
  <c r="AI71" i="3" s="1"/>
  <c r="AJ71" i="3" s="1"/>
  <c r="V71" i="3"/>
  <c r="O71" i="3"/>
  <c r="M71" i="3"/>
  <c r="N71" i="3" s="1"/>
  <c r="K71" i="3"/>
  <c r="L71" i="3" s="1"/>
  <c r="H71" i="3"/>
  <c r="AP70" i="3"/>
  <c r="AQ70" i="3" s="1"/>
  <c r="AR70" i="3" s="1"/>
  <c r="AO70" i="3"/>
  <c r="AK70" i="3"/>
  <c r="AL70" i="3" s="1"/>
  <c r="AH70" i="3"/>
  <c r="AD70" i="3"/>
  <c r="X70" i="3"/>
  <c r="Z70" i="3" s="1"/>
  <c r="AI70" i="3" s="1"/>
  <c r="AJ70" i="3" s="1"/>
  <c r="V70" i="3"/>
  <c r="O70" i="3"/>
  <c r="Q70" i="3" s="1"/>
  <c r="M70" i="3"/>
  <c r="N70" i="3" s="1"/>
  <c r="K70" i="3"/>
  <c r="L70" i="3" s="1"/>
  <c r="I70" i="3"/>
  <c r="H70" i="3"/>
  <c r="AP69" i="3"/>
  <c r="AQ69" i="3" s="1"/>
  <c r="AR69" i="3" s="1"/>
  <c r="AO69" i="3"/>
  <c r="AH69" i="3"/>
  <c r="AD69" i="3"/>
  <c r="X69" i="3"/>
  <c r="AK69" i="3" s="1"/>
  <c r="AL69" i="3" s="1"/>
  <c r="V69" i="3"/>
  <c r="O69" i="3"/>
  <c r="M69" i="3"/>
  <c r="N69" i="3" s="1"/>
  <c r="K69" i="3"/>
  <c r="L69" i="3" s="1"/>
  <c r="H69" i="3"/>
  <c r="AP68" i="3"/>
  <c r="AQ68" i="3" s="1"/>
  <c r="AR68" i="3" s="1"/>
  <c r="AO68" i="3"/>
  <c r="AH68" i="3"/>
  <c r="AD68" i="3"/>
  <c r="X68" i="3"/>
  <c r="AK68" i="3" s="1"/>
  <c r="AL68" i="3" s="1"/>
  <c r="V68" i="3"/>
  <c r="O68" i="3"/>
  <c r="Q68" i="3" s="1"/>
  <c r="M68" i="3"/>
  <c r="N68" i="3" s="1"/>
  <c r="K68" i="3"/>
  <c r="L68" i="3" s="1"/>
  <c r="I68" i="3"/>
  <c r="H68" i="3"/>
  <c r="W68" i="3" s="1"/>
  <c r="AB68" i="3" s="1"/>
  <c r="AP67" i="3"/>
  <c r="AQ67" i="3" s="1"/>
  <c r="AR67" i="3" s="1"/>
  <c r="AO67" i="3"/>
  <c r="AH67" i="3"/>
  <c r="AD67" i="3"/>
  <c r="X67" i="3"/>
  <c r="AK67" i="3" s="1"/>
  <c r="AL67" i="3" s="1"/>
  <c r="V67" i="3"/>
  <c r="O67" i="3"/>
  <c r="M67" i="3"/>
  <c r="N67" i="3" s="1"/>
  <c r="K67" i="3"/>
  <c r="L67" i="3" s="1"/>
  <c r="H67" i="3"/>
  <c r="AP66" i="3"/>
  <c r="AQ66" i="3" s="1"/>
  <c r="AR66" i="3" s="1"/>
  <c r="AO66" i="3"/>
  <c r="AH66" i="3"/>
  <c r="AD66" i="3"/>
  <c r="X66" i="3"/>
  <c r="AK66" i="3" s="1"/>
  <c r="AL66" i="3" s="1"/>
  <c r="V66" i="3"/>
  <c r="O66" i="3"/>
  <c r="Q66" i="3" s="1"/>
  <c r="M66" i="3"/>
  <c r="N66" i="3" s="1"/>
  <c r="K66" i="3"/>
  <c r="L66" i="3" s="1"/>
  <c r="I66" i="3"/>
  <c r="H66" i="3"/>
  <c r="AP65" i="3"/>
  <c r="AQ65" i="3" s="1"/>
  <c r="AR65" i="3" s="1"/>
  <c r="AO65" i="3"/>
  <c r="AH65" i="3"/>
  <c r="V65" i="3"/>
  <c r="X65" i="3" s="1"/>
  <c r="R65" i="3"/>
  <c r="Q65" i="3"/>
  <c r="O65" i="3"/>
  <c r="P65" i="3" s="1"/>
  <c r="N65" i="3"/>
  <c r="M65" i="3"/>
  <c r="L65" i="3"/>
  <c r="K65" i="3"/>
  <c r="I65" i="3"/>
  <c r="H65" i="3"/>
  <c r="W65" i="3" s="1"/>
  <c r="AP64" i="3"/>
  <c r="AQ64" i="3" s="1"/>
  <c r="AR64" i="3" s="1"/>
  <c r="AO64" i="3"/>
  <c r="AH64" i="3"/>
  <c r="AD64" i="3"/>
  <c r="X64" i="3"/>
  <c r="AK64" i="3" s="1"/>
  <c r="AL64" i="3" s="1"/>
  <c r="W64" i="3"/>
  <c r="AB64" i="3" s="1"/>
  <c r="V64" i="3"/>
  <c r="O64" i="3"/>
  <c r="Q64" i="3" s="1"/>
  <c r="M64" i="3"/>
  <c r="N64" i="3" s="1"/>
  <c r="K64" i="3"/>
  <c r="L64" i="3" s="1"/>
  <c r="I64" i="3"/>
  <c r="H64" i="3"/>
  <c r="AP63" i="3"/>
  <c r="AQ63" i="3" s="1"/>
  <c r="AR63" i="3" s="1"/>
  <c r="AO63" i="3"/>
  <c r="AH63" i="3"/>
  <c r="AD63" i="3"/>
  <c r="X63" i="3"/>
  <c r="AK63" i="3" s="1"/>
  <c r="AL63" i="3" s="1"/>
  <c r="V63" i="3"/>
  <c r="O63" i="3"/>
  <c r="M63" i="3"/>
  <c r="N63" i="3" s="1"/>
  <c r="K63" i="3"/>
  <c r="L63" i="3" s="1"/>
  <c r="H63" i="3"/>
  <c r="I63" i="3" s="1"/>
  <c r="AP62" i="3"/>
  <c r="AQ62" i="3" s="1"/>
  <c r="AR62" i="3" s="1"/>
  <c r="AO62" i="3"/>
  <c r="AH62" i="3"/>
  <c r="AD62" i="3"/>
  <c r="X62" i="3"/>
  <c r="AK62" i="3" s="1"/>
  <c r="AL62" i="3" s="1"/>
  <c r="W62" i="3"/>
  <c r="AB62" i="3" s="1"/>
  <c r="V62" i="3"/>
  <c r="O62" i="3"/>
  <c r="Q62" i="3" s="1"/>
  <c r="M62" i="3"/>
  <c r="N62" i="3" s="1"/>
  <c r="K62" i="3"/>
  <c r="L62" i="3" s="1"/>
  <c r="I62" i="3"/>
  <c r="H62" i="3"/>
  <c r="AP61" i="3"/>
  <c r="AQ61" i="3" s="1"/>
  <c r="AR61" i="3" s="1"/>
  <c r="AO61" i="3"/>
  <c r="AH61" i="3"/>
  <c r="V61" i="3"/>
  <c r="X61" i="3" s="1"/>
  <c r="R61" i="3"/>
  <c r="Q61" i="3"/>
  <c r="P61" i="3"/>
  <c r="O61" i="3"/>
  <c r="N61" i="3"/>
  <c r="M61" i="3"/>
  <c r="L61" i="3"/>
  <c r="K61" i="3"/>
  <c r="I61" i="3"/>
  <c r="H61" i="3"/>
  <c r="AR60" i="3"/>
  <c r="AP60" i="3"/>
  <c r="AQ60" i="3" s="1"/>
  <c r="AO60" i="3"/>
  <c r="AH60" i="3"/>
  <c r="AD60" i="3"/>
  <c r="X60" i="3"/>
  <c r="AK60" i="3" s="1"/>
  <c r="AL60" i="3" s="1"/>
  <c r="V60" i="3"/>
  <c r="O60" i="3"/>
  <c r="M60" i="3"/>
  <c r="N60" i="3" s="1"/>
  <c r="K60" i="3"/>
  <c r="L60" i="3" s="1"/>
  <c r="H60" i="3"/>
  <c r="I60" i="3" s="1"/>
  <c r="AP59" i="3"/>
  <c r="AQ59" i="3" s="1"/>
  <c r="AR59" i="3" s="1"/>
  <c r="AO59" i="3"/>
  <c r="AH59" i="3"/>
  <c r="AD59" i="3"/>
  <c r="X59" i="3"/>
  <c r="AK59" i="3" s="1"/>
  <c r="AL59" i="3" s="1"/>
  <c r="V59" i="3"/>
  <c r="W59" i="3" s="1"/>
  <c r="AB59" i="3" s="1"/>
  <c r="P59" i="3"/>
  <c r="R59" i="3" s="1"/>
  <c r="O59" i="3"/>
  <c r="Q59" i="3" s="1"/>
  <c r="N59" i="3"/>
  <c r="M59" i="3"/>
  <c r="L59" i="3"/>
  <c r="K59" i="3"/>
  <c r="I59" i="3"/>
  <c r="H59" i="3"/>
  <c r="AR58" i="3"/>
  <c r="AP58" i="3"/>
  <c r="AQ58" i="3" s="1"/>
  <c r="AO58" i="3"/>
  <c r="AH58" i="3"/>
  <c r="W58" i="3"/>
  <c r="AB58" i="3" s="1"/>
  <c r="V58" i="3"/>
  <c r="X58" i="3" s="1"/>
  <c r="R58" i="3"/>
  <c r="Q58" i="3"/>
  <c r="O58" i="3"/>
  <c r="P58" i="3" s="1"/>
  <c r="N58" i="3"/>
  <c r="M58" i="3"/>
  <c r="L58" i="3"/>
  <c r="K58" i="3"/>
  <c r="I58" i="3"/>
  <c r="H58" i="3"/>
  <c r="AP57" i="3"/>
  <c r="AQ57" i="3" s="1"/>
  <c r="AR57" i="3" s="1"/>
  <c r="AO57" i="3"/>
  <c r="AH57" i="3"/>
  <c r="AD57" i="3"/>
  <c r="X57" i="3"/>
  <c r="AK57" i="3" s="1"/>
  <c r="AL57" i="3" s="1"/>
  <c r="V57" i="3"/>
  <c r="O57" i="3"/>
  <c r="M57" i="3"/>
  <c r="N57" i="3" s="1"/>
  <c r="K57" i="3"/>
  <c r="L57" i="3" s="1"/>
  <c r="H57" i="3"/>
  <c r="I57" i="3" s="1"/>
  <c r="AP56" i="3"/>
  <c r="AQ56" i="3" s="1"/>
  <c r="AR56" i="3" s="1"/>
  <c r="AO56" i="3"/>
  <c r="AH56" i="3"/>
  <c r="AD56" i="3"/>
  <c r="X56" i="3"/>
  <c r="AK56" i="3" s="1"/>
  <c r="AL56" i="3" s="1"/>
  <c r="W56" i="3"/>
  <c r="AB56" i="3" s="1"/>
  <c r="V56" i="3"/>
  <c r="O56" i="3"/>
  <c r="Q56" i="3" s="1"/>
  <c r="M56" i="3"/>
  <c r="N56" i="3" s="1"/>
  <c r="K56" i="3"/>
  <c r="L56" i="3" s="1"/>
  <c r="I56" i="3"/>
  <c r="H56" i="3"/>
  <c r="AP55" i="3"/>
  <c r="AQ55" i="3" s="1"/>
  <c r="AR55" i="3" s="1"/>
  <c r="AO55" i="3"/>
  <c r="AH55" i="3"/>
  <c r="V55" i="3"/>
  <c r="X55" i="3" s="1"/>
  <c r="R55" i="3"/>
  <c r="Q55" i="3"/>
  <c r="P55" i="3"/>
  <c r="O55" i="3"/>
  <c r="N55" i="3"/>
  <c r="M55" i="3"/>
  <c r="L55" i="3"/>
  <c r="K55" i="3"/>
  <c r="I55" i="3"/>
  <c r="H55" i="3"/>
  <c r="AR54" i="3"/>
  <c r="AP54" i="3"/>
  <c r="AQ54" i="3" s="1"/>
  <c r="AO54" i="3"/>
  <c r="AH54" i="3"/>
  <c r="AD54" i="3"/>
  <c r="X54" i="3"/>
  <c r="AK54" i="3" s="1"/>
  <c r="AL54" i="3" s="1"/>
  <c r="V54" i="3"/>
  <c r="O54" i="3"/>
  <c r="M54" i="3"/>
  <c r="N54" i="3" s="1"/>
  <c r="K54" i="3"/>
  <c r="L54" i="3" s="1"/>
  <c r="H54" i="3"/>
  <c r="I54" i="3" s="1"/>
  <c r="AP53" i="3"/>
  <c r="AQ53" i="3" s="1"/>
  <c r="AR53" i="3" s="1"/>
  <c r="AO53" i="3"/>
  <c r="AH53" i="3"/>
  <c r="AD53" i="3"/>
  <c r="X53" i="3"/>
  <c r="AK53" i="3" s="1"/>
  <c r="AL53" i="3" s="1"/>
  <c r="V53" i="3"/>
  <c r="W53" i="3" s="1"/>
  <c r="AB53" i="3" s="1"/>
  <c r="P53" i="3"/>
  <c r="R53" i="3" s="1"/>
  <c r="O53" i="3"/>
  <c r="Q53" i="3" s="1"/>
  <c r="N53" i="3"/>
  <c r="M53" i="3"/>
  <c r="L53" i="3"/>
  <c r="K53" i="3"/>
  <c r="I53" i="3"/>
  <c r="H53" i="3"/>
  <c r="AR52" i="3"/>
  <c r="AP52" i="3"/>
  <c r="AQ52" i="3" s="1"/>
  <c r="AO52" i="3"/>
  <c r="AH52" i="3"/>
  <c r="AD52" i="3"/>
  <c r="X52" i="3"/>
  <c r="AK52" i="3" s="1"/>
  <c r="AL52" i="3" s="1"/>
  <c r="V52" i="3"/>
  <c r="O52" i="3"/>
  <c r="M52" i="3"/>
  <c r="N52" i="3" s="1"/>
  <c r="K52" i="3"/>
  <c r="L52" i="3" s="1"/>
  <c r="H52" i="3"/>
  <c r="I52" i="3" s="1"/>
  <c r="AP51" i="3"/>
  <c r="AQ51" i="3" s="1"/>
  <c r="AR51" i="3" s="1"/>
  <c r="AO51" i="3"/>
  <c r="AH51" i="3"/>
  <c r="W51" i="3"/>
  <c r="V51" i="3"/>
  <c r="X51" i="3" s="1"/>
  <c r="R51" i="3"/>
  <c r="Q51" i="3"/>
  <c r="O51" i="3"/>
  <c r="P51" i="3" s="1"/>
  <c r="N51" i="3"/>
  <c r="M51" i="3"/>
  <c r="L51" i="3"/>
  <c r="K51" i="3"/>
  <c r="I51" i="3"/>
  <c r="H51" i="3"/>
  <c r="AP50" i="3"/>
  <c r="AQ50" i="3" s="1"/>
  <c r="AR50" i="3" s="1"/>
  <c r="AO50" i="3"/>
  <c r="AH50" i="3"/>
  <c r="V50" i="3"/>
  <c r="X50" i="3" s="1"/>
  <c r="R50" i="3"/>
  <c r="Q50" i="3"/>
  <c r="O50" i="3"/>
  <c r="P50" i="3" s="1"/>
  <c r="N50" i="3"/>
  <c r="M50" i="3"/>
  <c r="L50" i="3"/>
  <c r="K50" i="3"/>
  <c r="I50" i="3"/>
  <c r="H50" i="3"/>
  <c r="AP49" i="3"/>
  <c r="AQ49" i="3" s="1"/>
  <c r="AR49" i="3" s="1"/>
  <c r="AO49" i="3"/>
  <c r="AH49" i="3"/>
  <c r="V49" i="3"/>
  <c r="X49" i="3" s="1"/>
  <c r="R49" i="3"/>
  <c r="Q49" i="3"/>
  <c r="O49" i="3"/>
  <c r="P49" i="3" s="1"/>
  <c r="N49" i="3"/>
  <c r="M49" i="3"/>
  <c r="L49" i="3"/>
  <c r="K49" i="3"/>
  <c r="I49" i="3"/>
  <c r="H49" i="3"/>
  <c r="AP48" i="3"/>
  <c r="AQ48" i="3" s="1"/>
  <c r="AR48" i="3" s="1"/>
  <c r="AO48" i="3"/>
  <c r="AH48" i="3"/>
  <c r="AD48" i="3"/>
  <c r="X48" i="3"/>
  <c r="AK48" i="3" s="1"/>
  <c r="AL48" i="3" s="1"/>
  <c r="V48" i="3"/>
  <c r="O48" i="3"/>
  <c r="M48" i="3"/>
  <c r="N48" i="3" s="1"/>
  <c r="K48" i="3"/>
  <c r="L48" i="3" s="1"/>
  <c r="H48" i="3"/>
  <c r="AP47" i="3"/>
  <c r="AQ47" i="3" s="1"/>
  <c r="AR47" i="3" s="1"/>
  <c r="AO47" i="3"/>
  <c r="AH47" i="3"/>
  <c r="AD47" i="3"/>
  <c r="X47" i="3"/>
  <c r="AK47" i="3" s="1"/>
  <c r="AL47" i="3" s="1"/>
  <c r="V47" i="3"/>
  <c r="O47" i="3"/>
  <c r="Q47" i="3" s="1"/>
  <c r="M47" i="3"/>
  <c r="N47" i="3" s="1"/>
  <c r="K47" i="3"/>
  <c r="L47" i="3" s="1"/>
  <c r="I47" i="3"/>
  <c r="H47" i="3"/>
  <c r="W47" i="3" s="1"/>
  <c r="AB47" i="3" s="1"/>
  <c r="AP46" i="3"/>
  <c r="AQ46" i="3" s="1"/>
  <c r="AR46" i="3" s="1"/>
  <c r="AO46" i="3"/>
  <c r="AH46" i="3"/>
  <c r="AD46" i="3"/>
  <c r="X46" i="3"/>
  <c r="AK46" i="3" s="1"/>
  <c r="AL46" i="3" s="1"/>
  <c r="V46" i="3"/>
  <c r="O46" i="3"/>
  <c r="M46" i="3"/>
  <c r="N46" i="3" s="1"/>
  <c r="K46" i="3"/>
  <c r="L46" i="3" s="1"/>
  <c r="H46" i="3"/>
  <c r="AP45" i="3"/>
  <c r="AQ45" i="3" s="1"/>
  <c r="AR45" i="3" s="1"/>
  <c r="AO45" i="3"/>
  <c r="AH45" i="3"/>
  <c r="V45" i="3"/>
  <c r="X45" i="3" s="1"/>
  <c r="R45" i="3"/>
  <c r="Q45" i="3"/>
  <c r="O45" i="3"/>
  <c r="P45" i="3" s="1"/>
  <c r="N45" i="3"/>
  <c r="M45" i="3"/>
  <c r="L45" i="3"/>
  <c r="K45" i="3"/>
  <c r="I45" i="3"/>
  <c r="H45" i="3"/>
  <c r="AP44" i="3"/>
  <c r="AQ44" i="3" s="1"/>
  <c r="AR44" i="3" s="1"/>
  <c r="AO44" i="3"/>
  <c r="AH44" i="3"/>
  <c r="V44" i="3"/>
  <c r="X44" i="3" s="1"/>
  <c r="R44" i="3"/>
  <c r="Q44" i="3"/>
  <c r="O44" i="3"/>
  <c r="P44" i="3" s="1"/>
  <c r="N44" i="3"/>
  <c r="M44" i="3"/>
  <c r="L44" i="3"/>
  <c r="K44" i="3"/>
  <c r="I44" i="3"/>
  <c r="H44" i="3"/>
  <c r="W44" i="3" s="1"/>
  <c r="AB44" i="3" s="1"/>
  <c r="AP43" i="3"/>
  <c r="AQ43" i="3" s="1"/>
  <c r="AR43" i="3" s="1"/>
  <c r="AO43" i="3"/>
  <c r="AH43" i="3"/>
  <c r="AD43" i="3"/>
  <c r="X43" i="3"/>
  <c r="AK43" i="3" s="1"/>
  <c r="AL43" i="3" s="1"/>
  <c r="V43" i="3"/>
  <c r="O43" i="3"/>
  <c r="Q43" i="3" s="1"/>
  <c r="M43" i="3"/>
  <c r="N43" i="3" s="1"/>
  <c r="K43" i="3"/>
  <c r="L43" i="3" s="1"/>
  <c r="I43" i="3"/>
  <c r="H43" i="3"/>
  <c r="AP42" i="3"/>
  <c r="AQ42" i="3" s="1"/>
  <c r="AR42" i="3" s="1"/>
  <c r="AO42" i="3"/>
  <c r="AH42" i="3"/>
  <c r="AD42" i="3"/>
  <c r="X42" i="3"/>
  <c r="AK42" i="3" s="1"/>
  <c r="AL42" i="3" s="1"/>
  <c r="V42" i="3"/>
  <c r="O42" i="3"/>
  <c r="Q42" i="3" s="1"/>
  <c r="M42" i="3"/>
  <c r="N42" i="3" s="1"/>
  <c r="K42" i="3"/>
  <c r="L42" i="3" s="1"/>
  <c r="I42" i="3"/>
  <c r="H42" i="3"/>
  <c r="W42" i="3" s="1"/>
  <c r="AB42" i="3" s="1"/>
  <c r="AP41" i="3"/>
  <c r="AQ41" i="3" s="1"/>
  <c r="AR41" i="3" s="1"/>
  <c r="AO41" i="3"/>
  <c r="AH41" i="3"/>
  <c r="AD41" i="3"/>
  <c r="X41" i="3"/>
  <c r="AK41" i="3" s="1"/>
  <c r="AL41" i="3" s="1"/>
  <c r="V41" i="3"/>
  <c r="O41" i="3"/>
  <c r="Q41" i="3" s="1"/>
  <c r="M41" i="3"/>
  <c r="N41" i="3" s="1"/>
  <c r="K41" i="3"/>
  <c r="L41" i="3" s="1"/>
  <c r="H41" i="3"/>
  <c r="I41" i="3" s="1"/>
  <c r="AP40" i="3"/>
  <c r="AQ40" i="3" s="1"/>
  <c r="AR40" i="3" s="1"/>
  <c r="AO40" i="3"/>
  <c r="AH40" i="3"/>
  <c r="AD40" i="3"/>
  <c r="X40" i="3"/>
  <c r="AK40" i="3" s="1"/>
  <c r="AL40" i="3" s="1"/>
  <c r="W40" i="3"/>
  <c r="AB40" i="3" s="1"/>
  <c r="V40" i="3"/>
  <c r="O40" i="3"/>
  <c r="Q40" i="3" s="1"/>
  <c r="M40" i="3"/>
  <c r="N40" i="3" s="1"/>
  <c r="K40" i="3"/>
  <c r="L40" i="3" s="1"/>
  <c r="I40" i="3"/>
  <c r="H40" i="3"/>
  <c r="AP39" i="3"/>
  <c r="AQ39" i="3" s="1"/>
  <c r="AR39" i="3" s="1"/>
  <c r="AO39" i="3"/>
  <c r="AH39" i="3"/>
  <c r="AD39" i="3"/>
  <c r="X39" i="3"/>
  <c r="AK39" i="3" s="1"/>
  <c r="AL39" i="3" s="1"/>
  <c r="V39" i="3"/>
  <c r="O39" i="3"/>
  <c r="Q39" i="3" s="1"/>
  <c r="M39" i="3"/>
  <c r="N39" i="3" s="1"/>
  <c r="K39" i="3"/>
  <c r="L39" i="3" s="1"/>
  <c r="H39" i="3"/>
  <c r="I39" i="3" s="1"/>
  <c r="AP38" i="3"/>
  <c r="AQ38" i="3" s="1"/>
  <c r="AR38" i="3" s="1"/>
  <c r="AO38" i="3"/>
  <c r="AH38" i="3"/>
  <c r="V38" i="3"/>
  <c r="X38" i="3" s="1"/>
  <c r="R38" i="3"/>
  <c r="Q38" i="3"/>
  <c r="P38" i="3"/>
  <c r="O38" i="3"/>
  <c r="N38" i="3"/>
  <c r="M38" i="3"/>
  <c r="L38" i="3"/>
  <c r="K38" i="3"/>
  <c r="I38" i="3"/>
  <c r="H38" i="3"/>
  <c r="AP37" i="3"/>
  <c r="AQ37" i="3" s="1"/>
  <c r="AR37" i="3" s="1"/>
  <c r="AO37" i="3"/>
  <c r="AH37" i="3"/>
  <c r="AD37" i="3"/>
  <c r="X37" i="3"/>
  <c r="AK37" i="3" s="1"/>
  <c r="AL37" i="3" s="1"/>
  <c r="V37" i="3"/>
  <c r="O37" i="3"/>
  <c r="Q37" i="3" s="1"/>
  <c r="M37" i="3"/>
  <c r="N37" i="3" s="1"/>
  <c r="K37" i="3"/>
  <c r="L37" i="3" s="1"/>
  <c r="H37" i="3"/>
  <c r="W37" i="3" s="1"/>
  <c r="AB37" i="3" s="1"/>
  <c r="AP36" i="3"/>
  <c r="AQ36" i="3" s="1"/>
  <c r="AR36" i="3" s="1"/>
  <c r="AO36" i="3"/>
  <c r="AH36" i="3"/>
  <c r="AD36" i="3"/>
  <c r="X36" i="3"/>
  <c r="AK36" i="3" s="1"/>
  <c r="AL36" i="3" s="1"/>
  <c r="V36" i="3"/>
  <c r="P36" i="3"/>
  <c r="R36" i="3" s="1"/>
  <c r="O36" i="3"/>
  <c r="Q36" i="3" s="1"/>
  <c r="N36" i="3"/>
  <c r="M36" i="3"/>
  <c r="L36" i="3"/>
  <c r="K36" i="3"/>
  <c r="I36" i="3"/>
  <c r="H36" i="3"/>
  <c r="W36" i="3" s="1"/>
  <c r="AP35" i="3"/>
  <c r="AQ35" i="3" s="1"/>
  <c r="AR35" i="3" s="1"/>
  <c r="AO35" i="3"/>
  <c r="AH35" i="3"/>
  <c r="AD35" i="3"/>
  <c r="X35" i="3"/>
  <c r="AK35" i="3" s="1"/>
  <c r="AL35" i="3" s="1"/>
  <c r="V35" i="3"/>
  <c r="O35" i="3"/>
  <c r="Q35" i="3" s="1"/>
  <c r="M35" i="3"/>
  <c r="N35" i="3" s="1"/>
  <c r="K35" i="3"/>
  <c r="L35" i="3" s="1"/>
  <c r="H35" i="3"/>
  <c r="W35" i="3" s="1"/>
  <c r="AB35" i="3" s="1"/>
  <c r="AP34" i="3"/>
  <c r="AQ34" i="3" s="1"/>
  <c r="AR34" i="3" s="1"/>
  <c r="AO34" i="3"/>
  <c r="AH34" i="3"/>
  <c r="AD34" i="3"/>
  <c r="X34" i="3"/>
  <c r="AK34" i="3" s="1"/>
  <c r="AL34" i="3" s="1"/>
  <c r="V34" i="3"/>
  <c r="O34" i="3"/>
  <c r="Q34" i="3" s="1"/>
  <c r="M34" i="3"/>
  <c r="N34" i="3" s="1"/>
  <c r="K34" i="3"/>
  <c r="L34" i="3" s="1"/>
  <c r="H34" i="3"/>
  <c r="I34" i="3" s="1"/>
  <c r="AP33" i="3"/>
  <c r="AQ33" i="3" s="1"/>
  <c r="AR33" i="3" s="1"/>
  <c r="AO33" i="3"/>
  <c r="AH33" i="3"/>
  <c r="AD33" i="3"/>
  <c r="X33" i="3"/>
  <c r="AK33" i="3" s="1"/>
  <c r="AL33" i="3" s="1"/>
  <c r="W33" i="3"/>
  <c r="AB33" i="3" s="1"/>
  <c r="V33" i="3"/>
  <c r="O33" i="3"/>
  <c r="Q33" i="3" s="1"/>
  <c r="M33" i="3"/>
  <c r="N33" i="3" s="1"/>
  <c r="K33" i="3"/>
  <c r="L33" i="3" s="1"/>
  <c r="I33" i="3"/>
  <c r="H33" i="3"/>
  <c r="AP32" i="3"/>
  <c r="AQ32" i="3" s="1"/>
  <c r="AR32" i="3" s="1"/>
  <c r="AO32" i="3"/>
  <c r="AH32" i="3"/>
  <c r="V32" i="3"/>
  <c r="X32" i="3" s="1"/>
  <c r="R32" i="3"/>
  <c r="Q32" i="3"/>
  <c r="P32" i="3"/>
  <c r="O32" i="3"/>
  <c r="N32" i="3"/>
  <c r="M32" i="3"/>
  <c r="L32" i="3"/>
  <c r="K32" i="3"/>
  <c r="I32" i="3"/>
  <c r="H32" i="3"/>
  <c r="AR31" i="3"/>
  <c r="AP31" i="3"/>
  <c r="AQ31" i="3" s="1"/>
  <c r="AO31" i="3"/>
  <c r="AH31" i="3"/>
  <c r="AD31" i="3"/>
  <c r="X31" i="3"/>
  <c r="AK31" i="3" s="1"/>
  <c r="AL31" i="3" s="1"/>
  <c r="V31" i="3"/>
  <c r="O31" i="3"/>
  <c r="Q31" i="3" s="1"/>
  <c r="M31" i="3"/>
  <c r="N31" i="3" s="1"/>
  <c r="K31" i="3"/>
  <c r="L31" i="3" s="1"/>
  <c r="H31" i="3"/>
  <c r="I31" i="3" s="1"/>
  <c r="AP30" i="3"/>
  <c r="AQ30" i="3" s="1"/>
  <c r="AR30" i="3" s="1"/>
  <c r="AO30" i="3"/>
  <c r="AH30" i="3"/>
  <c r="AD30" i="3"/>
  <c r="X30" i="3"/>
  <c r="AK30" i="3" s="1"/>
  <c r="AL30" i="3" s="1"/>
  <c r="V30" i="3"/>
  <c r="W30" i="3" s="1"/>
  <c r="AB30" i="3" s="1"/>
  <c r="P30" i="3"/>
  <c r="R30" i="3" s="1"/>
  <c r="O30" i="3"/>
  <c r="Q30" i="3" s="1"/>
  <c r="N30" i="3"/>
  <c r="M30" i="3"/>
  <c r="L30" i="3"/>
  <c r="K30" i="3"/>
  <c r="I30" i="3"/>
  <c r="H30" i="3"/>
  <c r="AR29" i="3"/>
  <c r="AP29" i="3"/>
  <c r="AQ29" i="3" s="1"/>
  <c r="AO29" i="3"/>
  <c r="AH29" i="3"/>
  <c r="V29" i="3"/>
  <c r="R29" i="3"/>
  <c r="Q29" i="3"/>
  <c r="O29" i="3"/>
  <c r="P29" i="3" s="1"/>
  <c r="N29" i="3"/>
  <c r="M29" i="3"/>
  <c r="L29" i="3"/>
  <c r="K29" i="3"/>
  <c r="I29" i="3"/>
  <c r="H29" i="3"/>
  <c r="X29" i="3" s="1"/>
  <c r="AP28" i="3"/>
  <c r="AQ28" i="3" s="1"/>
  <c r="AR28" i="3" s="1"/>
  <c r="AO28" i="3"/>
  <c r="AH28" i="3"/>
  <c r="AD28" i="3"/>
  <c r="X28" i="3"/>
  <c r="AK28" i="3" s="1"/>
  <c r="AL28" i="3" s="1"/>
  <c r="V28" i="3"/>
  <c r="Q28" i="3"/>
  <c r="O28" i="3"/>
  <c r="P28" i="3" s="1"/>
  <c r="R28" i="3" s="1"/>
  <c r="M28" i="3"/>
  <c r="N28" i="3" s="1"/>
  <c r="K28" i="3"/>
  <c r="L28" i="3" s="1"/>
  <c r="H28" i="3"/>
  <c r="I28" i="3" s="1"/>
  <c r="AP27" i="3"/>
  <c r="AQ27" i="3" s="1"/>
  <c r="AR27" i="3" s="1"/>
  <c r="AO27" i="3"/>
  <c r="AH27" i="3"/>
  <c r="AD27" i="3"/>
  <c r="X27" i="3"/>
  <c r="AK27" i="3" s="1"/>
  <c r="AL27" i="3" s="1"/>
  <c r="V27" i="3"/>
  <c r="O27" i="3"/>
  <c r="P27" i="3" s="1"/>
  <c r="R27" i="3" s="1"/>
  <c r="M27" i="3"/>
  <c r="N27" i="3" s="1"/>
  <c r="K27" i="3"/>
  <c r="L27" i="3" s="1"/>
  <c r="H27" i="3"/>
  <c r="I27" i="3" s="1"/>
  <c r="AP26" i="3"/>
  <c r="AQ26" i="3" s="1"/>
  <c r="AR26" i="3" s="1"/>
  <c r="AO26" i="3"/>
  <c r="AH26" i="3"/>
  <c r="AD26" i="3"/>
  <c r="X26" i="3"/>
  <c r="AK26" i="3" s="1"/>
  <c r="AL26" i="3" s="1"/>
  <c r="V26" i="3"/>
  <c r="Q26" i="3"/>
  <c r="O26" i="3"/>
  <c r="P26" i="3" s="1"/>
  <c r="R26" i="3" s="1"/>
  <c r="M26" i="3"/>
  <c r="N26" i="3" s="1"/>
  <c r="K26" i="3"/>
  <c r="L26" i="3" s="1"/>
  <c r="H26" i="3"/>
  <c r="I26" i="3" s="1"/>
  <c r="AP25" i="3"/>
  <c r="AQ25" i="3" s="1"/>
  <c r="AR25" i="3" s="1"/>
  <c r="AO25" i="3"/>
  <c r="AH25" i="3"/>
  <c r="AD25" i="3"/>
  <c r="X25" i="3"/>
  <c r="AK25" i="3" s="1"/>
  <c r="AL25" i="3" s="1"/>
  <c r="V25" i="3"/>
  <c r="O25" i="3"/>
  <c r="P25" i="3" s="1"/>
  <c r="R25" i="3" s="1"/>
  <c r="M25" i="3"/>
  <c r="N25" i="3" s="1"/>
  <c r="K25" i="3"/>
  <c r="L25" i="3" s="1"/>
  <c r="H25" i="3"/>
  <c r="I25" i="3" s="1"/>
  <c r="AP24" i="3"/>
  <c r="AQ24" i="3" s="1"/>
  <c r="AR24" i="3" s="1"/>
  <c r="AO24" i="3"/>
  <c r="AH24" i="3"/>
  <c r="AD24" i="3"/>
  <c r="X24" i="3"/>
  <c r="AK24" i="3" s="1"/>
  <c r="AL24" i="3" s="1"/>
  <c r="V24" i="3"/>
  <c r="Q24" i="3"/>
  <c r="O24" i="3"/>
  <c r="P24" i="3" s="1"/>
  <c r="R24" i="3" s="1"/>
  <c r="M24" i="3"/>
  <c r="N24" i="3" s="1"/>
  <c r="K24" i="3"/>
  <c r="L24" i="3" s="1"/>
  <c r="H24" i="3"/>
  <c r="I24" i="3" s="1"/>
  <c r="AP23" i="3"/>
  <c r="AQ23" i="3" s="1"/>
  <c r="AR23" i="3" s="1"/>
  <c r="AO23" i="3"/>
  <c r="AH23" i="3"/>
  <c r="AD23" i="3"/>
  <c r="X23" i="3"/>
  <c r="AK23" i="3" s="1"/>
  <c r="AL23" i="3" s="1"/>
  <c r="V23" i="3"/>
  <c r="O23" i="3"/>
  <c r="P23" i="3" s="1"/>
  <c r="R23" i="3" s="1"/>
  <c r="M23" i="3"/>
  <c r="N23" i="3" s="1"/>
  <c r="K23" i="3"/>
  <c r="L23" i="3" s="1"/>
  <c r="H23" i="3"/>
  <c r="I23" i="3" s="1"/>
  <c r="AP22" i="3"/>
  <c r="AQ22" i="3" s="1"/>
  <c r="AR22" i="3" s="1"/>
  <c r="AO22" i="3"/>
  <c r="AH22" i="3"/>
  <c r="AD22" i="3"/>
  <c r="X22" i="3"/>
  <c r="AK22" i="3" s="1"/>
  <c r="AL22" i="3" s="1"/>
  <c r="V22" i="3"/>
  <c r="O22" i="3"/>
  <c r="P22" i="3" s="1"/>
  <c r="R22" i="3" s="1"/>
  <c r="M22" i="3"/>
  <c r="N22" i="3" s="1"/>
  <c r="K22" i="3"/>
  <c r="L22" i="3" s="1"/>
  <c r="H22" i="3"/>
  <c r="I22" i="3" s="1"/>
  <c r="AP21" i="3"/>
  <c r="AQ21" i="3" s="1"/>
  <c r="AR21" i="3" s="1"/>
  <c r="AO21" i="3"/>
  <c r="AH21" i="3"/>
  <c r="AD21" i="3"/>
  <c r="X21" i="3"/>
  <c r="AK21" i="3" s="1"/>
  <c r="AL21" i="3" s="1"/>
  <c r="V21" i="3"/>
  <c r="O21" i="3"/>
  <c r="P21" i="3" s="1"/>
  <c r="R21" i="3" s="1"/>
  <c r="M21" i="3"/>
  <c r="N21" i="3" s="1"/>
  <c r="K21" i="3"/>
  <c r="L21" i="3" s="1"/>
  <c r="H21" i="3"/>
  <c r="I21" i="3" s="1"/>
  <c r="AP20" i="3"/>
  <c r="AQ20" i="3" s="1"/>
  <c r="AR20" i="3" s="1"/>
  <c r="AO20" i="3"/>
  <c r="AH20" i="3"/>
  <c r="AD20" i="3"/>
  <c r="Z20" i="3"/>
  <c r="X20" i="3"/>
  <c r="AK20" i="3" s="1"/>
  <c r="AL20" i="3" s="1"/>
  <c r="V20" i="3"/>
  <c r="O20" i="3"/>
  <c r="P20" i="3" s="1"/>
  <c r="R20" i="3" s="1"/>
  <c r="M20" i="3"/>
  <c r="N20" i="3" s="1"/>
  <c r="K20" i="3"/>
  <c r="L20" i="3" s="1"/>
  <c r="H20" i="3"/>
  <c r="I20" i="3" s="1"/>
  <c r="AP19" i="3"/>
  <c r="AQ19" i="3" s="1"/>
  <c r="AR19" i="3" s="1"/>
  <c r="AO19" i="3"/>
  <c r="AH19" i="3"/>
  <c r="AD19" i="3"/>
  <c r="X19" i="3"/>
  <c r="AK19" i="3" s="1"/>
  <c r="AL19" i="3" s="1"/>
  <c r="V19" i="3"/>
  <c r="O19" i="3"/>
  <c r="P19" i="3" s="1"/>
  <c r="R19" i="3" s="1"/>
  <c r="M19" i="3"/>
  <c r="N19" i="3" s="1"/>
  <c r="K19" i="3"/>
  <c r="L19" i="3" s="1"/>
  <c r="H19" i="3"/>
  <c r="I19" i="3" s="1"/>
  <c r="AP18" i="3"/>
  <c r="AQ18" i="3" s="1"/>
  <c r="AR18" i="3" s="1"/>
  <c r="AO18" i="3"/>
  <c r="AH18" i="3"/>
  <c r="AD18" i="3"/>
  <c r="X18" i="3"/>
  <c r="AK18" i="3" s="1"/>
  <c r="AL18" i="3" s="1"/>
  <c r="V18" i="3"/>
  <c r="O18" i="3"/>
  <c r="P18" i="3" s="1"/>
  <c r="R18" i="3" s="1"/>
  <c r="M18" i="3"/>
  <c r="N18" i="3" s="1"/>
  <c r="K18" i="3"/>
  <c r="L18" i="3" s="1"/>
  <c r="H18" i="3"/>
  <c r="I18" i="3" s="1"/>
  <c r="AP17" i="3"/>
  <c r="AQ17" i="3" s="1"/>
  <c r="AR17" i="3" s="1"/>
  <c r="AO17" i="3"/>
  <c r="AH17" i="3"/>
  <c r="AD17" i="3"/>
  <c r="X17" i="3"/>
  <c r="AK17" i="3" s="1"/>
  <c r="AL17" i="3" s="1"/>
  <c r="V17" i="3"/>
  <c r="O17" i="3"/>
  <c r="P17" i="3" s="1"/>
  <c r="R17" i="3" s="1"/>
  <c r="M17" i="3"/>
  <c r="N17" i="3" s="1"/>
  <c r="K17" i="3"/>
  <c r="L17" i="3" s="1"/>
  <c r="H17" i="3"/>
  <c r="I17" i="3" s="1"/>
  <c r="AP16" i="3"/>
  <c r="AQ16" i="3" s="1"/>
  <c r="AR16" i="3" s="1"/>
  <c r="AO16" i="3"/>
  <c r="AH16" i="3"/>
  <c r="AD16" i="3"/>
  <c r="Z16" i="3"/>
  <c r="X16" i="3"/>
  <c r="AK16" i="3" s="1"/>
  <c r="AL16" i="3" s="1"/>
  <c r="V16" i="3"/>
  <c r="O16" i="3"/>
  <c r="P16" i="3" s="1"/>
  <c r="R16" i="3" s="1"/>
  <c r="M16" i="3"/>
  <c r="N16" i="3" s="1"/>
  <c r="K16" i="3"/>
  <c r="L16" i="3" s="1"/>
  <c r="H16" i="3"/>
  <c r="I16" i="3" s="1"/>
  <c r="AP15" i="3"/>
  <c r="AQ15" i="3" s="1"/>
  <c r="AR15" i="3" s="1"/>
  <c r="AO15" i="3"/>
  <c r="AH15" i="3"/>
  <c r="AD15" i="3"/>
  <c r="X15" i="3"/>
  <c r="AK15" i="3" s="1"/>
  <c r="V15" i="3"/>
  <c r="O15" i="3"/>
  <c r="P15" i="3" s="1"/>
  <c r="R15" i="3" s="1"/>
  <c r="M15" i="3"/>
  <c r="N15" i="3" s="1"/>
  <c r="K15" i="3"/>
  <c r="H15" i="3"/>
  <c r="AJ8" i="3"/>
  <c r="AE8" i="3"/>
  <c r="AJ7" i="3"/>
  <c r="AE7" i="3"/>
  <c r="AM6" i="3"/>
  <c r="AM8" i="3" s="1"/>
  <c r="AM5" i="3"/>
  <c r="AM7" i="3" s="1"/>
  <c r="AM4" i="3"/>
  <c r="C4" i="3"/>
  <c r="V2" i="3"/>
  <c r="Q2" i="3"/>
  <c r="L55" i="2"/>
  <c r="L58" i="2"/>
  <c r="L61" i="2"/>
  <c r="L65" i="2"/>
  <c r="AS35" i="2"/>
  <c r="AS51" i="2"/>
  <c r="AR33" i="2"/>
  <c r="AS33" i="2" s="1"/>
  <c r="AR34" i="2"/>
  <c r="AS34" i="2" s="1"/>
  <c r="AR35" i="2"/>
  <c r="AR36" i="2"/>
  <c r="AS36" i="2" s="1"/>
  <c r="AR37" i="2"/>
  <c r="AS37" i="2" s="1"/>
  <c r="AR38" i="2"/>
  <c r="AS38" i="2" s="1"/>
  <c r="AR39" i="2"/>
  <c r="AS39" i="2" s="1"/>
  <c r="AR40" i="2"/>
  <c r="AS40" i="2" s="1"/>
  <c r="AR41" i="2"/>
  <c r="AS41" i="2" s="1"/>
  <c r="AR42" i="2"/>
  <c r="AS42" i="2" s="1"/>
  <c r="AR43" i="2"/>
  <c r="AS43" i="2" s="1"/>
  <c r="AR44" i="2"/>
  <c r="AS44" i="2" s="1"/>
  <c r="AR45" i="2"/>
  <c r="AS45" i="2" s="1"/>
  <c r="AR46" i="2"/>
  <c r="AS46" i="2" s="1"/>
  <c r="AR47" i="2"/>
  <c r="AS47" i="2" s="1"/>
  <c r="AR48" i="2"/>
  <c r="AS48" i="2" s="1"/>
  <c r="AR49" i="2"/>
  <c r="AS49" i="2" s="1"/>
  <c r="AR50" i="2"/>
  <c r="AS50" i="2" s="1"/>
  <c r="AR51" i="2"/>
  <c r="AR52" i="2"/>
  <c r="AS52" i="2" s="1"/>
  <c r="AR53" i="2"/>
  <c r="AS53" i="2" s="1"/>
  <c r="AR54" i="2"/>
  <c r="AS54" i="2" s="1"/>
  <c r="AR55" i="2"/>
  <c r="AS55" i="2" s="1"/>
  <c r="AR56" i="2"/>
  <c r="AS56" i="2" s="1"/>
  <c r="AR57" i="2"/>
  <c r="AS57" i="2" s="1"/>
  <c r="AR58" i="2"/>
  <c r="AS58" i="2" s="1"/>
  <c r="AR59" i="2"/>
  <c r="AS59" i="2" s="1"/>
  <c r="AR60" i="2"/>
  <c r="AS60" i="2" s="1"/>
  <c r="AR61" i="2"/>
  <c r="AS61" i="2" s="1"/>
  <c r="AR62" i="2"/>
  <c r="AS62" i="2" s="1"/>
  <c r="AR63" i="2"/>
  <c r="AS63" i="2" s="1"/>
  <c r="AR64" i="2"/>
  <c r="AS64" i="2" s="1"/>
  <c r="AR65" i="2"/>
  <c r="AS65" i="2" s="1"/>
  <c r="AR66" i="2"/>
  <c r="AS66" i="2" s="1"/>
  <c r="AR67" i="2"/>
  <c r="AS67" i="2" s="1"/>
  <c r="AR68" i="2"/>
  <c r="AS68" i="2" s="1"/>
  <c r="AR69" i="2"/>
  <c r="AS69" i="2" s="1"/>
  <c r="AR70" i="2"/>
  <c r="AS70" i="2" s="1"/>
  <c r="AR71" i="2"/>
  <c r="AS71" i="2" s="1"/>
  <c r="AR72" i="2"/>
  <c r="AS72" i="2" s="1"/>
  <c r="AR73" i="2"/>
  <c r="AS73" i="2" s="1"/>
  <c r="AR74" i="2"/>
  <c r="AS74" i="2" s="1"/>
  <c r="AR75" i="2"/>
  <c r="AS75" i="2" s="1"/>
  <c r="AR76" i="2"/>
  <c r="AS76" i="2" s="1"/>
  <c r="AR77" i="2"/>
  <c r="AS77" i="2" s="1"/>
  <c r="AR78" i="2"/>
  <c r="AS78" i="2" s="1"/>
  <c r="AR79" i="2"/>
  <c r="AS79" i="2" s="1"/>
  <c r="AR80" i="2"/>
  <c r="AS80" i="2" s="1"/>
  <c r="AR81" i="2"/>
  <c r="AS81" i="2" s="1"/>
  <c r="AR82" i="2"/>
  <c r="AS82" i="2" s="1"/>
  <c r="AR83" i="2"/>
  <c r="AS83" i="2" s="1"/>
  <c r="AR84" i="2"/>
  <c r="AS84" i="2" s="1"/>
  <c r="AR85" i="2"/>
  <c r="AS85" i="2" s="1"/>
  <c r="AR86" i="2"/>
  <c r="AS86" i="2" s="1"/>
  <c r="AR87" i="2"/>
  <c r="AS87" i="2" s="1"/>
  <c r="AR88" i="2"/>
  <c r="AS88" i="2" s="1"/>
  <c r="AR89" i="2"/>
  <c r="AS89" i="2" s="1"/>
  <c r="AR90" i="2"/>
  <c r="AS90" i="2" s="1"/>
  <c r="AR91" i="2"/>
  <c r="AS91" i="2" s="1"/>
  <c r="AR92" i="2"/>
  <c r="AS92" i="2" s="1"/>
  <c r="AR93" i="2"/>
  <c r="AS93" i="2" s="1"/>
  <c r="AR94" i="2"/>
  <c r="AS94" i="2" s="1"/>
  <c r="AR95" i="2"/>
  <c r="AS95" i="2" s="1"/>
  <c r="AR96" i="2"/>
  <c r="AS96" i="2" s="1"/>
  <c r="AR97" i="2"/>
  <c r="AS97" i="2" s="1"/>
  <c r="AR98" i="2"/>
  <c r="AS98" i="2" s="1"/>
  <c r="AR99" i="2"/>
  <c r="AS99" i="2" s="1"/>
  <c r="AR100" i="2"/>
  <c r="AS100" i="2" s="1"/>
  <c r="AR101" i="2"/>
  <c r="AS101" i="2" s="1"/>
  <c r="AR102" i="2"/>
  <c r="AS102" i="2" s="1"/>
  <c r="AR103" i="2"/>
  <c r="AS103" i="2" s="1"/>
  <c r="AR104" i="2"/>
  <c r="AS104" i="2" s="1"/>
  <c r="AR105" i="2"/>
  <c r="AS105" i="2" s="1"/>
  <c r="AR106" i="2"/>
  <c r="AS106" i="2" s="1"/>
  <c r="AR107" i="2"/>
  <c r="AS107" i="2" s="1"/>
  <c r="AR108" i="2"/>
  <c r="AS108" i="2" s="1"/>
  <c r="AR109" i="2"/>
  <c r="AS109" i="2" s="1"/>
  <c r="AR110" i="2"/>
  <c r="AS110" i="2" s="1"/>
  <c r="AR111" i="2"/>
  <c r="AS111" i="2" s="1"/>
  <c r="AR112" i="2"/>
  <c r="AS112" i="2" s="1"/>
  <c r="AR113" i="2"/>
  <c r="AS113" i="2" s="1"/>
  <c r="AR114" i="2"/>
  <c r="AS114" i="2" s="1"/>
  <c r="AR115" i="2"/>
  <c r="AS115" i="2" s="1"/>
  <c r="AR15" i="2"/>
  <c r="AR17" i="2"/>
  <c r="AR19" i="2"/>
  <c r="AR21" i="2"/>
  <c r="AR23" i="2"/>
  <c r="AR25" i="2"/>
  <c r="AR27" i="2"/>
  <c r="AS27" i="2" s="1"/>
  <c r="AR29" i="2"/>
  <c r="AS29" i="2" s="1"/>
  <c r="AR31" i="2"/>
  <c r="AS31" i="2" s="1"/>
  <c r="AD33" i="2"/>
  <c r="AD34" i="2"/>
  <c r="V31" i="2"/>
  <c r="V32" i="2"/>
  <c r="V33" i="2"/>
  <c r="L32" i="2"/>
  <c r="M32" i="2"/>
  <c r="N32" i="2"/>
  <c r="O32" i="2"/>
  <c r="P32" i="2" s="1"/>
  <c r="Q32" i="2"/>
  <c r="M33" i="2"/>
  <c r="N33" i="2" s="1"/>
  <c r="O33" i="2"/>
  <c r="P33" i="2" s="1"/>
  <c r="H32" i="2"/>
  <c r="H33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85" i="2"/>
  <c r="AO86" i="2"/>
  <c r="AO87" i="2"/>
  <c r="AO88" i="2"/>
  <c r="AO89" i="2"/>
  <c r="AO90" i="2"/>
  <c r="AO91" i="2"/>
  <c r="AO92" i="2"/>
  <c r="AO93" i="2"/>
  <c r="AO94" i="2"/>
  <c r="AO95" i="2"/>
  <c r="AO96" i="2"/>
  <c r="AO97" i="2"/>
  <c r="AO98" i="2"/>
  <c r="AO99" i="2"/>
  <c r="AO100" i="2"/>
  <c r="AO101" i="2"/>
  <c r="AO102" i="2"/>
  <c r="AO103" i="2"/>
  <c r="AO104" i="2"/>
  <c r="AO105" i="2"/>
  <c r="AO106" i="2"/>
  <c r="AO107" i="2"/>
  <c r="AO108" i="2"/>
  <c r="AO109" i="2"/>
  <c r="AO110" i="2"/>
  <c r="AO111" i="2"/>
  <c r="AO112" i="2"/>
  <c r="AO113" i="2"/>
  <c r="AO114" i="2"/>
  <c r="AO115" i="2"/>
  <c r="L50" i="2"/>
  <c r="L51" i="2"/>
  <c r="Q33" i="2" l="1"/>
  <c r="AA26" i="14"/>
  <c r="AI26" i="14"/>
  <c r="AJ26" i="14" s="1"/>
  <c r="AA25" i="14"/>
  <c r="AI25" i="14"/>
  <c r="AJ25" i="14" s="1"/>
  <c r="K116" i="14"/>
  <c r="L15" i="14"/>
  <c r="L116" i="14" s="1"/>
  <c r="F3" i="14" s="1"/>
  <c r="F4" i="14" s="1"/>
  <c r="C9" i="14" s="1"/>
  <c r="V116" i="14"/>
  <c r="W15" i="14"/>
  <c r="Z116" i="14"/>
  <c r="Q5" i="14" s="1"/>
  <c r="AA15" i="14"/>
  <c r="AI15" i="14"/>
  <c r="AC16" i="14"/>
  <c r="Y16" i="14"/>
  <c r="AI16" i="14"/>
  <c r="AJ16" i="14" s="1"/>
  <c r="AC17" i="14"/>
  <c r="Y17" i="14"/>
  <c r="AI17" i="14"/>
  <c r="AJ17" i="14" s="1"/>
  <c r="AC18" i="14"/>
  <c r="Y18" i="14"/>
  <c r="AI18" i="14"/>
  <c r="AJ18" i="14" s="1"/>
  <c r="AC19" i="14"/>
  <c r="Y19" i="14"/>
  <c r="AI19" i="14"/>
  <c r="AJ19" i="14" s="1"/>
  <c r="AC20" i="14"/>
  <c r="Y20" i="14"/>
  <c r="AI20" i="14"/>
  <c r="AJ20" i="14" s="1"/>
  <c r="AC21" i="14"/>
  <c r="Y21" i="14"/>
  <c r="AI21" i="14"/>
  <c r="AJ21" i="14" s="1"/>
  <c r="AC22" i="14"/>
  <c r="Y22" i="14"/>
  <c r="AI22" i="14"/>
  <c r="AJ22" i="14" s="1"/>
  <c r="AC23" i="14"/>
  <c r="Y23" i="14"/>
  <c r="AI23" i="14"/>
  <c r="AJ23" i="14" s="1"/>
  <c r="AC24" i="14"/>
  <c r="Y24" i="14"/>
  <c r="AI24" i="14"/>
  <c r="AJ24" i="14" s="1"/>
  <c r="W25" i="14"/>
  <c r="W26" i="14"/>
  <c r="W27" i="14"/>
  <c r="AA27" i="14"/>
  <c r="Y28" i="14"/>
  <c r="AA29" i="14"/>
  <c r="Y30" i="14"/>
  <c r="Y32" i="14"/>
  <c r="Y34" i="14"/>
  <c r="Y36" i="14"/>
  <c r="Y38" i="14"/>
  <c r="Y40" i="14"/>
  <c r="AB42" i="14"/>
  <c r="AC42" i="14"/>
  <c r="Y42" i="14"/>
  <c r="H116" i="14"/>
  <c r="I15" i="14"/>
  <c r="I116" i="14" s="1"/>
  <c r="F2" i="14" s="1"/>
  <c r="Q15" i="14"/>
  <c r="AK116" i="14"/>
  <c r="AL15" i="14"/>
  <c r="AL116" i="14" s="1"/>
  <c r="Q6" i="14" s="1"/>
  <c r="Q16" i="14"/>
  <c r="AB16" i="14"/>
  <c r="Q17" i="14"/>
  <c r="AB17" i="14"/>
  <c r="Q18" i="14"/>
  <c r="AB18" i="14"/>
  <c r="Q19" i="14"/>
  <c r="AB19" i="14"/>
  <c r="Q20" i="14"/>
  <c r="AB20" i="14"/>
  <c r="Q21" i="14"/>
  <c r="AB21" i="14"/>
  <c r="Q22" i="14"/>
  <c r="AB22" i="14"/>
  <c r="Q23" i="14"/>
  <c r="AB23" i="14"/>
  <c r="Q24" i="14"/>
  <c r="AB24" i="14"/>
  <c r="Q25" i="14"/>
  <c r="AC28" i="14"/>
  <c r="AC30" i="14"/>
  <c r="AC32" i="14"/>
  <c r="AC34" i="14"/>
  <c r="AC36" i="14"/>
  <c r="AC38" i="14"/>
  <c r="AC40" i="14"/>
  <c r="AA43" i="14"/>
  <c r="Y44" i="14"/>
  <c r="AC44" i="14"/>
  <c r="AA45" i="14"/>
  <c r="Y46" i="14"/>
  <c r="AC46" i="14"/>
  <c r="AA47" i="14"/>
  <c r="Y48" i="14"/>
  <c r="AC48" i="14"/>
  <c r="AA49" i="14"/>
  <c r="Y50" i="14"/>
  <c r="AC50" i="14"/>
  <c r="AA51" i="14"/>
  <c r="Y52" i="14"/>
  <c r="AC52" i="14"/>
  <c r="AA53" i="14"/>
  <c r="Y54" i="14"/>
  <c r="AC54" i="14"/>
  <c r="AA55" i="14"/>
  <c r="Y56" i="14"/>
  <c r="AC56" i="14"/>
  <c r="AA57" i="14"/>
  <c r="Y58" i="14"/>
  <c r="AC58" i="14"/>
  <c r="AA59" i="14"/>
  <c r="Y60" i="14"/>
  <c r="AC60" i="14"/>
  <c r="AA61" i="14"/>
  <c r="Y62" i="14"/>
  <c r="AC62" i="14"/>
  <c r="AA63" i="14"/>
  <c r="Y64" i="14"/>
  <c r="AC64" i="14"/>
  <c r="AA65" i="14"/>
  <c r="Y66" i="14"/>
  <c r="AC66" i="14"/>
  <c r="AA67" i="14"/>
  <c r="Y68" i="14"/>
  <c r="AC68" i="14"/>
  <c r="AA69" i="14"/>
  <c r="Y70" i="14"/>
  <c r="AC70" i="14"/>
  <c r="AA71" i="14"/>
  <c r="Y72" i="14"/>
  <c r="AC72" i="14"/>
  <c r="AA73" i="14"/>
  <c r="Y74" i="14"/>
  <c r="AC74" i="14"/>
  <c r="AA75" i="14"/>
  <c r="Y76" i="14"/>
  <c r="Y78" i="14"/>
  <c r="Y80" i="14"/>
  <c r="Y82" i="14"/>
  <c r="Y84" i="14"/>
  <c r="Y86" i="14"/>
  <c r="Y88" i="14"/>
  <c r="Y90" i="14"/>
  <c r="Y92" i="14"/>
  <c r="Y94" i="14"/>
  <c r="Y96" i="14"/>
  <c r="Y98" i="14"/>
  <c r="Y100" i="14"/>
  <c r="Y102" i="14"/>
  <c r="Y108" i="14"/>
  <c r="AA28" i="14"/>
  <c r="Y29" i="14"/>
  <c r="AC29" i="14"/>
  <c r="AA30" i="14"/>
  <c r="Y31" i="14"/>
  <c r="AC31" i="14"/>
  <c r="AA32" i="14"/>
  <c r="Y33" i="14"/>
  <c r="AC33" i="14"/>
  <c r="AA34" i="14"/>
  <c r="Y35" i="14"/>
  <c r="AC35" i="14"/>
  <c r="AA36" i="14"/>
  <c r="Y37" i="14"/>
  <c r="AC37" i="14"/>
  <c r="AA38" i="14"/>
  <c r="Y39" i="14"/>
  <c r="AC39" i="14"/>
  <c r="AA40" i="14"/>
  <c r="Y41" i="14"/>
  <c r="AC41" i="14"/>
  <c r="AA42" i="14"/>
  <c r="Y43" i="14"/>
  <c r="AC43" i="14"/>
  <c r="AA44" i="14"/>
  <c r="Y45" i="14"/>
  <c r="AC45" i="14"/>
  <c r="AA46" i="14"/>
  <c r="Y47" i="14"/>
  <c r="AC47" i="14"/>
  <c r="AA48" i="14"/>
  <c r="Y49" i="14"/>
  <c r="AC49" i="14"/>
  <c r="AA50" i="14"/>
  <c r="Y51" i="14"/>
  <c r="AC51" i="14"/>
  <c r="AA52" i="14"/>
  <c r="Y53" i="14"/>
  <c r="AC53" i="14"/>
  <c r="AA54" i="14"/>
  <c r="Y55" i="14"/>
  <c r="AC55" i="14"/>
  <c r="AA56" i="14"/>
  <c r="Y57" i="14"/>
  <c r="AC57" i="14"/>
  <c r="AA58" i="14"/>
  <c r="Y59" i="14"/>
  <c r="AC59" i="14"/>
  <c r="AA60" i="14"/>
  <c r="Y61" i="14"/>
  <c r="AC61" i="14"/>
  <c r="AA62" i="14"/>
  <c r="Y63" i="14"/>
  <c r="AC63" i="14"/>
  <c r="AA64" i="14"/>
  <c r="Y65" i="14"/>
  <c r="AC65" i="14"/>
  <c r="AA66" i="14"/>
  <c r="Y67" i="14"/>
  <c r="AC67" i="14"/>
  <c r="AA68" i="14"/>
  <c r="Y69" i="14"/>
  <c r="AC69" i="14"/>
  <c r="AA70" i="14"/>
  <c r="Y71" i="14"/>
  <c r="AC71" i="14"/>
  <c r="AA72" i="14"/>
  <c r="Y73" i="14"/>
  <c r="AC73" i="14"/>
  <c r="AA74" i="14"/>
  <c r="Y75" i="14"/>
  <c r="AC75" i="14"/>
  <c r="AC76" i="14"/>
  <c r="AC78" i="14"/>
  <c r="AC80" i="14"/>
  <c r="AC82" i="14"/>
  <c r="AC84" i="14"/>
  <c r="AC86" i="14"/>
  <c r="AC88" i="14"/>
  <c r="AC90" i="14"/>
  <c r="AC92" i="14"/>
  <c r="AC94" i="14"/>
  <c r="AC96" i="14"/>
  <c r="AC98" i="14"/>
  <c r="AC100" i="14"/>
  <c r="AC102" i="14"/>
  <c r="AC108" i="14"/>
  <c r="P110" i="14"/>
  <c r="R110" i="14" s="1"/>
  <c r="Q110" i="14"/>
  <c r="P111" i="14"/>
  <c r="R111" i="14" s="1"/>
  <c r="Q111" i="14"/>
  <c r="P112" i="14"/>
  <c r="R112" i="14" s="1"/>
  <c r="Q112" i="14"/>
  <c r="P113" i="14"/>
  <c r="R113" i="14" s="1"/>
  <c r="Q113" i="14"/>
  <c r="P114" i="14"/>
  <c r="R114" i="14" s="1"/>
  <c r="Q114" i="14"/>
  <c r="P115" i="14"/>
  <c r="R115" i="14" s="1"/>
  <c r="Q115" i="14"/>
  <c r="AA76" i="14"/>
  <c r="Y77" i="14"/>
  <c r="AC77" i="14"/>
  <c r="AA78" i="14"/>
  <c r="Y79" i="14"/>
  <c r="AC79" i="14"/>
  <c r="AA80" i="14"/>
  <c r="Y81" i="14"/>
  <c r="AC81" i="14"/>
  <c r="AA82" i="14"/>
  <c r="Y83" i="14"/>
  <c r="AC83" i="14"/>
  <c r="AA84" i="14"/>
  <c r="Y85" i="14"/>
  <c r="AC85" i="14"/>
  <c r="AA86" i="14"/>
  <c r="Y87" i="14"/>
  <c r="AC87" i="14"/>
  <c r="AA88" i="14"/>
  <c r="Y89" i="14"/>
  <c r="AC89" i="14"/>
  <c r="AA90" i="14"/>
  <c r="Y91" i="14"/>
  <c r="AC91" i="14"/>
  <c r="AA92" i="14"/>
  <c r="Y93" i="14"/>
  <c r="AC93" i="14"/>
  <c r="AA94" i="14"/>
  <c r="Y95" i="14"/>
  <c r="AC95" i="14"/>
  <c r="AA96" i="14"/>
  <c r="Y97" i="14"/>
  <c r="AC97" i="14"/>
  <c r="AA98" i="14"/>
  <c r="Y99" i="14"/>
  <c r="AC99" i="14"/>
  <c r="AA100" i="14"/>
  <c r="Y101" i="14"/>
  <c r="AC101" i="14"/>
  <c r="AA102" i="14"/>
  <c r="Y103" i="14"/>
  <c r="AC103" i="14"/>
  <c r="AA108" i="14"/>
  <c r="AC109" i="14"/>
  <c r="Y109" i="14"/>
  <c r="AB109" i="14"/>
  <c r="AC110" i="14"/>
  <c r="Y110" i="14"/>
  <c r="AB110" i="14"/>
  <c r="AC111" i="14"/>
  <c r="Y111" i="14"/>
  <c r="AB111" i="14"/>
  <c r="AC112" i="14"/>
  <c r="Y112" i="14"/>
  <c r="AB112" i="14"/>
  <c r="AC113" i="14"/>
  <c r="Y113" i="14"/>
  <c r="AB113" i="14"/>
  <c r="AC114" i="14"/>
  <c r="Y114" i="14"/>
  <c r="AB114" i="14"/>
  <c r="AC115" i="14"/>
  <c r="Y115" i="14"/>
  <c r="AB115" i="14"/>
  <c r="Z116" i="4"/>
  <c r="Q5" i="4" s="1"/>
  <c r="AA15" i="4"/>
  <c r="AI15" i="4"/>
  <c r="AA16" i="4"/>
  <c r="AI16" i="4"/>
  <c r="AJ16" i="4" s="1"/>
  <c r="AA17" i="4"/>
  <c r="AI17" i="4"/>
  <c r="AJ17" i="4" s="1"/>
  <c r="AA18" i="4"/>
  <c r="AI18" i="4"/>
  <c r="AJ18" i="4" s="1"/>
  <c r="AA19" i="4"/>
  <c r="AI19" i="4"/>
  <c r="AJ19" i="4" s="1"/>
  <c r="AA20" i="4"/>
  <c r="AI20" i="4"/>
  <c r="AJ20" i="4" s="1"/>
  <c r="AA21" i="4"/>
  <c r="AI21" i="4"/>
  <c r="AJ21" i="4" s="1"/>
  <c r="AA22" i="4"/>
  <c r="AI22" i="4"/>
  <c r="AJ22" i="4" s="1"/>
  <c r="AA23" i="4"/>
  <c r="AI23" i="4"/>
  <c r="AJ23" i="4" s="1"/>
  <c r="AA24" i="4"/>
  <c r="AI24" i="4"/>
  <c r="AJ24" i="4" s="1"/>
  <c r="AA25" i="4"/>
  <c r="AI25" i="4"/>
  <c r="AJ25" i="4" s="1"/>
  <c r="AA26" i="4"/>
  <c r="AI26" i="4"/>
  <c r="AJ26" i="4" s="1"/>
  <c r="AA27" i="4"/>
  <c r="AI27" i="4"/>
  <c r="AJ27" i="4" s="1"/>
  <c r="AA28" i="4"/>
  <c r="AI28" i="4"/>
  <c r="AJ28" i="4" s="1"/>
  <c r="AA29" i="4"/>
  <c r="AI29" i="4"/>
  <c r="AJ29" i="4" s="1"/>
  <c r="AA30" i="4"/>
  <c r="AI30" i="4"/>
  <c r="AJ30" i="4" s="1"/>
  <c r="AA31" i="4"/>
  <c r="AI31" i="4"/>
  <c r="AJ31" i="4" s="1"/>
  <c r="AA41" i="4"/>
  <c r="AI41" i="4"/>
  <c r="AJ41" i="4" s="1"/>
  <c r="AA42" i="4"/>
  <c r="AI42" i="4"/>
  <c r="AJ42" i="4" s="1"/>
  <c r="AA43" i="4"/>
  <c r="AI43" i="4"/>
  <c r="AJ43" i="4" s="1"/>
  <c r="AA44" i="4"/>
  <c r="AI44" i="4"/>
  <c r="AJ44" i="4" s="1"/>
  <c r="AA45" i="4"/>
  <c r="AI45" i="4"/>
  <c r="AJ45" i="4" s="1"/>
  <c r="AA46" i="4"/>
  <c r="AI46" i="4"/>
  <c r="AJ46" i="4" s="1"/>
  <c r="AA47" i="4"/>
  <c r="AI47" i="4"/>
  <c r="AJ47" i="4" s="1"/>
  <c r="AA48" i="4"/>
  <c r="AI48" i="4"/>
  <c r="AJ48" i="4" s="1"/>
  <c r="AA49" i="4"/>
  <c r="AI49" i="4"/>
  <c r="AJ49" i="4" s="1"/>
  <c r="AA50" i="4"/>
  <c r="AI50" i="4"/>
  <c r="AJ50" i="4" s="1"/>
  <c r="AA51" i="4"/>
  <c r="AI51" i="4"/>
  <c r="AJ51" i="4" s="1"/>
  <c r="AA52" i="4"/>
  <c r="AI52" i="4"/>
  <c r="AJ52" i="4" s="1"/>
  <c r="AA53" i="4"/>
  <c r="AI53" i="4"/>
  <c r="AJ53" i="4" s="1"/>
  <c r="AA54" i="4"/>
  <c r="AI54" i="4"/>
  <c r="AJ54" i="4" s="1"/>
  <c r="AA55" i="4"/>
  <c r="AI55" i="4"/>
  <c r="AJ55" i="4" s="1"/>
  <c r="AA56" i="4"/>
  <c r="AI56" i="4"/>
  <c r="AJ56" i="4" s="1"/>
  <c r="AA57" i="4"/>
  <c r="AI57" i="4"/>
  <c r="AJ57" i="4" s="1"/>
  <c r="AA58" i="4"/>
  <c r="AI58" i="4"/>
  <c r="AJ58" i="4" s="1"/>
  <c r="AA59" i="4"/>
  <c r="AI59" i="4"/>
  <c r="AJ59" i="4" s="1"/>
  <c r="AA60" i="4"/>
  <c r="AI60" i="4"/>
  <c r="AJ60" i="4" s="1"/>
  <c r="AA61" i="4"/>
  <c r="AI61" i="4"/>
  <c r="AJ61" i="4" s="1"/>
  <c r="AA62" i="4"/>
  <c r="AI62" i="4"/>
  <c r="AJ62" i="4" s="1"/>
  <c r="AA63" i="4"/>
  <c r="AI63" i="4"/>
  <c r="AJ63" i="4" s="1"/>
  <c r="AA64" i="4"/>
  <c r="AI64" i="4"/>
  <c r="AJ64" i="4" s="1"/>
  <c r="AA65" i="4"/>
  <c r="AI65" i="4"/>
  <c r="AJ65" i="4" s="1"/>
  <c r="AA66" i="4"/>
  <c r="AI66" i="4"/>
  <c r="AJ66" i="4" s="1"/>
  <c r="AA67" i="4"/>
  <c r="AI67" i="4"/>
  <c r="AJ67" i="4" s="1"/>
  <c r="AA68" i="4"/>
  <c r="AI68" i="4"/>
  <c r="AJ68" i="4" s="1"/>
  <c r="AA69" i="4"/>
  <c r="AI69" i="4"/>
  <c r="AJ69" i="4" s="1"/>
  <c r="AA70" i="4"/>
  <c r="AI70" i="4"/>
  <c r="AJ70" i="4" s="1"/>
  <c r="AA71" i="4"/>
  <c r="AI71" i="4"/>
  <c r="AJ71" i="4" s="1"/>
  <c r="AA72" i="4"/>
  <c r="AI72" i="4"/>
  <c r="AJ72" i="4" s="1"/>
  <c r="AA73" i="4"/>
  <c r="AI73" i="4"/>
  <c r="AJ73" i="4" s="1"/>
  <c r="AA74" i="4"/>
  <c r="AI74" i="4"/>
  <c r="AJ74" i="4" s="1"/>
  <c r="AA75" i="4"/>
  <c r="AI75" i="4"/>
  <c r="AJ75" i="4" s="1"/>
  <c r="AA76" i="4"/>
  <c r="AI76" i="4"/>
  <c r="AJ76" i="4" s="1"/>
  <c r="AA77" i="4"/>
  <c r="AI77" i="4"/>
  <c r="AJ77" i="4" s="1"/>
  <c r="AA78" i="4"/>
  <c r="AI78" i="4"/>
  <c r="AJ78" i="4" s="1"/>
  <c r="AA79" i="4"/>
  <c r="AI79" i="4"/>
  <c r="AJ79" i="4" s="1"/>
  <c r="AA80" i="4"/>
  <c r="AI80" i="4"/>
  <c r="AJ80" i="4" s="1"/>
  <c r="AA81" i="4"/>
  <c r="AI81" i="4"/>
  <c r="AJ81" i="4" s="1"/>
  <c r="AA82" i="4"/>
  <c r="AI82" i="4"/>
  <c r="AJ82" i="4" s="1"/>
  <c r="AA83" i="4"/>
  <c r="AI83" i="4"/>
  <c r="AJ83" i="4" s="1"/>
  <c r="AA84" i="4"/>
  <c r="AI84" i="4"/>
  <c r="AJ84" i="4" s="1"/>
  <c r="AA85" i="4"/>
  <c r="AI85" i="4"/>
  <c r="AJ85" i="4" s="1"/>
  <c r="AA86" i="4"/>
  <c r="AI86" i="4"/>
  <c r="AJ86" i="4" s="1"/>
  <c r="AA87" i="4"/>
  <c r="AI87" i="4"/>
  <c r="AJ87" i="4" s="1"/>
  <c r="AA88" i="4"/>
  <c r="AI88" i="4"/>
  <c r="AJ88" i="4" s="1"/>
  <c r="AA89" i="4"/>
  <c r="AI89" i="4"/>
  <c r="AJ89" i="4" s="1"/>
  <c r="AA90" i="4"/>
  <c r="AI90" i="4"/>
  <c r="AJ90" i="4" s="1"/>
  <c r="AC91" i="4"/>
  <c r="Y91" i="4"/>
  <c r="AB91" i="4"/>
  <c r="AC92" i="4"/>
  <c r="Y92" i="4"/>
  <c r="AB92" i="4"/>
  <c r="AC93" i="4"/>
  <c r="Y93" i="4"/>
  <c r="AB93" i="4"/>
  <c r="AC94" i="4"/>
  <c r="Y94" i="4"/>
  <c r="AB94" i="4"/>
  <c r="AC95" i="4"/>
  <c r="Y95" i="4"/>
  <c r="AB95" i="4"/>
  <c r="AC96" i="4"/>
  <c r="Y96" i="4"/>
  <c r="AB96" i="4"/>
  <c r="AC97" i="4"/>
  <c r="Y97" i="4"/>
  <c r="AB97" i="4"/>
  <c r="AC98" i="4"/>
  <c r="Y98" i="4"/>
  <c r="AB98" i="4"/>
  <c r="AC99" i="4"/>
  <c r="Y99" i="4"/>
  <c r="AB99" i="4"/>
  <c r="AC100" i="4"/>
  <c r="Y100" i="4"/>
  <c r="AB100" i="4"/>
  <c r="AC101" i="4"/>
  <c r="Y101" i="4"/>
  <c r="AB101" i="4"/>
  <c r="AC102" i="4"/>
  <c r="Y102" i="4"/>
  <c r="AB102" i="4"/>
  <c r="AC103" i="4"/>
  <c r="Y103" i="4"/>
  <c r="AB103" i="4"/>
  <c r="AC108" i="4"/>
  <c r="Y108" i="4"/>
  <c r="AB108" i="4"/>
  <c r="AC109" i="4"/>
  <c r="Y109" i="4"/>
  <c r="AB109" i="4"/>
  <c r="AC110" i="4"/>
  <c r="Y110" i="4"/>
  <c r="AB110" i="4"/>
  <c r="AC111" i="4"/>
  <c r="Y111" i="4"/>
  <c r="AB111" i="4"/>
  <c r="AC112" i="4"/>
  <c r="Y112" i="4"/>
  <c r="AB112" i="4"/>
  <c r="AC113" i="4"/>
  <c r="Y113" i="4"/>
  <c r="AB113" i="4"/>
  <c r="AC114" i="4"/>
  <c r="Y114" i="4"/>
  <c r="AB114" i="4"/>
  <c r="AC115" i="4"/>
  <c r="Y115" i="4"/>
  <c r="AB115" i="4"/>
  <c r="Z116" i="13"/>
  <c r="Q5" i="13" s="1"/>
  <c r="AA15" i="13"/>
  <c r="AI15" i="13"/>
  <c r="AA16" i="13"/>
  <c r="AI16" i="13"/>
  <c r="AJ16" i="13" s="1"/>
  <c r="AA17" i="13"/>
  <c r="AI17" i="13"/>
  <c r="AJ17" i="13" s="1"/>
  <c r="AA18" i="13"/>
  <c r="AI18" i="13"/>
  <c r="AJ18" i="13" s="1"/>
  <c r="AA19" i="13"/>
  <c r="AI19" i="13"/>
  <c r="AJ19" i="13" s="1"/>
  <c r="AA20" i="13"/>
  <c r="AI20" i="13"/>
  <c r="AJ20" i="13" s="1"/>
  <c r="AA21" i="13"/>
  <c r="AI21" i="13"/>
  <c r="AJ21" i="13" s="1"/>
  <c r="AA22" i="13"/>
  <c r="AI22" i="13"/>
  <c r="AJ22" i="13" s="1"/>
  <c r="AA23" i="13"/>
  <c r="AI23" i="13"/>
  <c r="AJ23" i="13" s="1"/>
  <c r="AA24" i="13"/>
  <c r="AI24" i="13"/>
  <c r="AJ24" i="13" s="1"/>
  <c r="AA25" i="13"/>
  <c r="AI25" i="13"/>
  <c r="AJ25" i="13" s="1"/>
  <c r="AA26" i="13"/>
  <c r="AI26" i="13"/>
  <c r="AJ26" i="13" s="1"/>
  <c r="AA27" i="13"/>
  <c r="AI27" i="13"/>
  <c r="AJ27" i="13" s="1"/>
  <c r="AA28" i="13"/>
  <c r="AI28" i="13"/>
  <c r="AJ28" i="13" s="1"/>
  <c r="AA29" i="13"/>
  <c r="AI29" i="13"/>
  <c r="AJ29" i="13" s="1"/>
  <c r="AA30" i="13"/>
  <c r="AI30" i="13"/>
  <c r="AJ30" i="13" s="1"/>
  <c r="AA31" i="13"/>
  <c r="AI31" i="13"/>
  <c r="AJ31" i="13" s="1"/>
  <c r="AA32" i="13"/>
  <c r="AI32" i="13"/>
  <c r="AJ32" i="13" s="1"/>
  <c r="AA33" i="13"/>
  <c r="AI33" i="13"/>
  <c r="AJ33" i="13" s="1"/>
  <c r="AA34" i="13"/>
  <c r="AI34" i="13"/>
  <c r="AJ34" i="13" s="1"/>
  <c r="AA35" i="13"/>
  <c r="AI35" i="13"/>
  <c r="AJ35" i="13" s="1"/>
  <c r="AA36" i="13"/>
  <c r="AI36" i="13"/>
  <c r="AJ36" i="13" s="1"/>
  <c r="AA37" i="13"/>
  <c r="AI37" i="13"/>
  <c r="AJ37" i="13" s="1"/>
  <c r="AA38" i="13"/>
  <c r="AI38" i="13"/>
  <c r="AJ38" i="13" s="1"/>
  <c r="AA39" i="13"/>
  <c r="AI39" i="13"/>
  <c r="AJ39" i="13" s="1"/>
  <c r="AA40" i="13"/>
  <c r="AI40" i="13"/>
  <c r="AJ40" i="13" s="1"/>
  <c r="AA41" i="13"/>
  <c r="AI41" i="13"/>
  <c r="AJ41" i="13" s="1"/>
  <c r="AA42" i="13"/>
  <c r="AI42" i="13"/>
  <c r="AJ42" i="13" s="1"/>
  <c r="AA43" i="13"/>
  <c r="AI43" i="13"/>
  <c r="AJ43" i="13" s="1"/>
  <c r="AA44" i="13"/>
  <c r="AI44" i="13"/>
  <c r="AJ44" i="13" s="1"/>
  <c r="AA45" i="13"/>
  <c r="AI45" i="13"/>
  <c r="AJ45" i="13" s="1"/>
  <c r="AA46" i="13"/>
  <c r="AI46" i="13"/>
  <c r="AJ46" i="13" s="1"/>
  <c r="AA47" i="13"/>
  <c r="AI47" i="13"/>
  <c r="AJ47" i="13" s="1"/>
  <c r="AA48" i="13"/>
  <c r="AI48" i="13"/>
  <c r="AJ48" i="13" s="1"/>
  <c r="AA49" i="13"/>
  <c r="AI49" i="13"/>
  <c r="AJ49" i="13" s="1"/>
  <c r="AA50" i="13"/>
  <c r="AI50" i="13"/>
  <c r="AJ50" i="13" s="1"/>
  <c r="AA51" i="13"/>
  <c r="AI51" i="13"/>
  <c r="AJ51" i="13" s="1"/>
  <c r="AA52" i="13"/>
  <c r="AI52" i="13"/>
  <c r="AJ52" i="13" s="1"/>
  <c r="AA53" i="13"/>
  <c r="AI53" i="13"/>
  <c r="AJ53" i="13" s="1"/>
  <c r="AA54" i="13"/>
  <c r="AI54" i="13"/>
  <c r="AJ54" i="13" s="1"/>
  <c r="AA55" i="13"/>
  <c r="AI55" i="13"/>
  <c r="AJ55" i="13" s="1"/>
  <c r="AA56" i="13"/>
  <c r="AI56" i="13"/>
  <c r="AJ56" i="13" s="1"/>
  <c r="AA57" i="13"/>
  <c r="AI57" i="13"/>
  <c r="AJ57" i="13" s="1"/>
  <c r="AA58" i="13"/>
  <c r="AI58" i="13"/>
  <c r="AJ58" i="13" s="1"/>
  <c r="AA59" i="13"/>
  <c r="AI59" i="13"/>
  <c r="AJ59" i="13" s="1"/>
  <c r="AA60" i="13"/>
  <c r="AI60" i="13"/>
  <c r="AJ60" i="13" s="1"/>
  <c r="AA61" i="13"/>
  <c r="AI61" i="13"/>
  <c r="AJ61" i="13" s="1"/>
  <c r="AA62" i="13"/>
  <c r="AI62" i="13"/>
  <c r="AJ62" i="13" s="1"/>
  <c r="AA63" i="13"/>
  <c r="AI63" i="13"/>
  <c r="AJ63" i="13" s="1"/>
  <c r="AA64" i="13"/>
  <c r="AI64" i="13"/>
  <c r="AJ64" i="13" s="1"/>
  <c r="AA65" i="13"/>
  <c r="AI65" i="13"/>
  <c r="AJ65" i="13" s="1"/>
  <c r="AA66" i="13"/>
  <c r="AI66" i="13"/>
  <c r="AJ66" i="13" s="1"/>
  <c r="AA67" i="13"/>
  <c r="AI67" i="13"/>
  <c r="AJ67" i="13" s="1"/>
  <c r="AA68" i="13"/>
  <c r="AI68" i="13"/>
  <c r="AJ68" i="13" s="1"/>
  <c r="AA69" i="13"/>
  <c r="AI69" i="13"/>
  <c r="AJ69" i="13" s="1"/>
  <c r="AA70" i="13"/>
  <c r="AI70" i="13"/>
  <c r="AJ70" i="13" s="1"/>
  <c r="AA71" i="13"/>
  <c r="AI71" i="13"/>
  <c r="AJ71" i="13" s="1"/>
  <c r="AA72" i="13"/>
  <c r="AI72" i="13"/>
  <c r="AJ72" i="13" s="1"/>
  <c r="AA73" i="13"/>
  <c r="AI73" i="13"/>
  <c r="AJ73" i="13" s="1"/>
  <c r="AA74" i="13"/>
  <c r="AI74" i="13"/>
  <c r="AJ74" i="13" s="1"/>
  <c r="AA75" i="13"/>
  <c r="AI75" i="13"/>
  <c r="AJ75" i="13" s="1"/>
  <c r="AA76" i="13"/>
  <c r="AI76" i="13"/>
  <c r="AJ76" i="13" s="1"/>
  <c r="AA77" i="13"/>
  <c r="AI77" i="13"/>
  <c r="AJ77" i="13" s="1"/>
  <c r="AA78" i="13"/>
  <c r="AI78" i="13"/>
  <c r="AJ78" i="13" s="1"/>
  <c r="AA79" i="13"/>
  <c r="AI79" i="13"/>
  <c r="AJ79" i="13" s="1"/>
  <c r="AA80" i="13"/>
  <c r="AI80" i="13"/>
  <c r="AJ80" i="13" s="1"/>
  <c r="AA81" i="13"/>
  <c r="AI81" i="13"/>
  <c r="AJ81" i="13" s="1"/>
  <c r="AA82" i="13"/>
  <c r="AI82" i="13"/>
  <c r="AJ82" i="13" s="1"/>
  <c r="AA83" i="13"/>
  <c r="AI83" i="13"/>
  <c r="AJ83" i="13" s="1"/>
  <c r="AA84" i="13"/>
  <c r="AI84" i="13"/>
  <c r="AJ84" i="13" s="1"/>
  <c r="AA85" i="13"/>
  <c r="AI85" i="13"/>
  <c r="AJ85" i="13" s="1"/>
  <c r="AA86" i="13"/>
  <c r="AI86" i="13"/>
  <c r="AJ86" i="13" s="1"/>
  <c r="AA87" i="13"/>
  <c r="AI87" i="13"/>
  <c r="AJ87" i="13" s="1"/>
  <c r="AA88" i="13"/>
  <c r="AI88" i="13"/>
  <c r="AJ88" i="13" s="1"/>
  <c r="AA89" i="13"/>
  <c r="AI89" i="13"/>
  <c r="AJ89" i="13" s="1"/>
  <c r="AA90" i="13"/>
  <c r="AI90" i="13"/>
  <c r="AJ90" i="13" s="1"/>
  <c r="AA91" i="13"/>
  <c r="AI91" i="13"/>
  <c r="AJ91" i="13" s="1"/>
  <c r="AA92" i="13"/>
  <c r="AI92" i="13"/>
  <c r="AJ92" i="13" s="1"/>
  <c r="AA93" i="13"/>
  <c r="AI93" i="13"/>
  <c r="AJ93" i="13" s="1"/>
  <c r="AA94" i="13"/>
  <c r="AI94" i="13"/>
  <c r="AJ94" i="13" s="1"/>
  <c r="AA95" i="13"/>
  <c r="AI95" i="13"/>
  <c r="AJ95" i="13" s="1"/>
  <c r="AA96" i="13"/>
  <c r="AI96" i="13"/>
  <c r="AJ96" i="13" s="1"/>
  <c r="AA97" i="13"/>
  <c r="AI97" i="13"/>
  <c r="AJ97" i="13" s="1"/>
  <c r="AA98" i="13"/>
  <c r="AI98" i="13"/>
  <c r="AJ98" i="13" s="1"/>
  <c r="AA99" i="13"/>
  <c r="AI99" i="13"/>
  <c r="AJ99" i="13" s="1"/>
  <c r="AA100" i="13"/>
  <c r="AI100" i="13"/>
  <c r="AJ100" i="13" s="1"/>
  <c r="AA101" i="13"/>
  <c r="AI101" i="13"/>
  <c r="AJ101" i="13" s="1"/>
  <c r="AA102" i="13"/>
  <c r="AI102" i="13"/>
  <c r="AJ102" i="13" s="1"/>
  <c r="AA103" i="13"/>
  <c r="AI103" i="13"/>
  <c r="AJ103" i="13" s="1"/>
  <c r="AA108" i="13"/>
  <c r="AI108" i="13"/>
  <c r="AJ108" i="13" s="1"/>
  <c r="AA109" i="13"/>
  <c r="AI109" i="13"/>
  <c r="AJ109" i="13" s="1"/>
  <c r="AA110" i="13"/>
  <c r="AI110" i="13"/>
  <c r="AJ110" i="13" s="1"/>
  <c r="AA111" i="13"/>
  <c r="AI111" i="13"/>
  <c r="AJ111" i="13" s="1"/>
  <c r="AA112" i="13"/>
  <c r="AI112" i="13"/>
  <c r="AJ112" i="13" s="1"/>
  <c r="AA113" i="13"/>
  <c r="AI113" i="13"/>
  <c r="AJ113" i="13" s="1"/>
  <c r="AA114" i="13"/>
  <c r="AI114" i="13"/>
  <c r="AJ114" i="13" s="1"/>
  <c r="AA115" i="13"/>
  <c r="AI115" i="13"/>
  <c r="AJ115" i="13" s="1"/>
  <c r="Q4" i="12"/>
  <c r="W116" i="12"/>
  <c r="AC16" i="12"/>
  <c r="Y16" i="12"/>
  <c r="AB16" i="12"/>
  <c r="AC17" i="12"/>
  <c r="Y17" i="12"/>
  <c r="AB17" i="12"/>
  <c r="AC18" i="12"/>
  <c r="Y18" i="12"/>
  <c r="AB18" i="12"/>
  <c r="AC19" i="12"/>
  <c r="Y19" i="12"/>
  <c r="AB19" i="12"/>
  <c r="AC20" i="12"/>
  <c r="Y20" i="12"/>
  <c r="AB20" i="12"/>
  <c r="AC21" i="12"/>
  <c r="Y21" i="12"/>
  <c r="AB21" i="12"/>
  <c r="AC22" i="12"/>
  <c r="Y22" i="12"/>
  <c r="AB22" i="12"/>
  <c r="AC23" i="12"/>
  <c r="Y23" i="12"/>
  <c r="AB23" i="12"/>
  <c r="AC24" i="12"/>
  <c r="Y24" i="12"/>
  <c r="AB24" i="12"/>
  <c r="AC25" i="12"/>
  <c r="Y25" i="12"/>
  <c r="AB25" i="12"/>
  <c r="AC26" i="12"/>
  <c r="Y26" i="12"/>
  <c r="AB26" i="12"/>
  <c r="AC27" i="12"/>
  <c r="Y27" i="12"/>
  <c r="AB27" i="12"/>
  <c r="AC28" i="12"/>
  <c r="Y28" i="12"/>
  <c r="AB28" i="12"/>
  <c r="AC29" i="12"/>
  <c r="Y29" i="12"/>
  <c r="AB29" i="12"/>
  <c r="AC30" i="12"/>
  <c r="Y30" i="12"/>
  <c r="AB30" i="12"/>
  <c r="AC31" i="12"/>
  <c r="Y31" i="12"/>
  <c r="AB31" i="12"/>
  <c r="AC32" i="12"/>
  <c r="Y32" i="12"/>
  <c r="AB32" i="12"/>
  <c r="AC33" i="12"/>
  <c r="Y33" i="12"/>
  <c r="AB33" i="12"/>
  <c r="AC34" i="12"/>
  <c r="Y34" i="12"/>
  <c r="AB34" i="12"/>
  <c r="AC35" i="12"/>
  <c r="Y35" i="12"/>
  <c r="AB35" i="12"/>
  <c r="AC36" i="12"/>
  <c r="Y36" i="12"/>
  <c r="AB36" i="12"/>
  <c r="AC37" i="12"/>
  <c r="Y37" i="12"/>
  <c r="AB37" i="12"/>
  <c r="AA38" i="12"/>
  <c r="AI38" i="12"/>
  <c r="AJ38" i="12" s="1"/>
  <c r="AA39" i="12"/>
  <c r="AI39" i="12"/>
  <c r="AJ39" i="12" s="1"/>
  <c r="AA40" i="12"/>
  <c r="AI40" i="12"/>
  <c r="AJ40" i="12" s="1"/>
  <c r="AA41" i="12"/>
  <c r="AI41" i="12"/>
  <c r="AJ41" i="12" s="1"/>
  <c r="AA42" i="12"/>
  <c r="AI42" i="12"/>
  <c r="AJ42" i="12" s="1"/>
  <c r="AA43" i="12"/>
  <c r="AI43" i="12"/>
  <c r="AJ43" i="12" s="1"/>
  <c r="AA44" i="12"/>
  <c r="AI44" i="12"/>
  <c r="AJ44" i="12" s="1"/>
  <c r="AA45" i="12"/>
  <c r="AI45" i="12"/>
  <c r="AJ45" i="12" s="1"/>
  <c r="AA46" i="12"/>
  <c r="AI46" i="12"/>
  <c r="AJ46" i="12" s="1"/>
  <c r="AA47" i="12"/>
  <c r="AI47" i="12"/>
  <c r="AJ47" i="12" s="1"/>
  <c r="AA48" i="12"/>
  <c r="AI48" i="12"/>
  <c r="AJ48" i="12" s="1"/>
  <c r="AA49" i="12"/>
  <c r="AI49" i="12"/>
  <c r="AJ49" i="12" s="1"/>
  <c r="AA50" i="12"/>
  <c r="AI50" i="12"/>
  <c r="AJ50" i="12" s="1"/>
  <c r="AA51" i="12"/>
  <c r="AI51" i="12"/>
  <c r="AJ51" i="12" s="1"/>
  <c r="AA52" i="12"/>
  <c r="AI52" i="12"/>
  <c r="AJ52" i="12" s="1"/>
  <c r="AA53" i="12"/>
  <c r="AI53" i="12"/>
  <c r="AJ53" i="12" s="1"/>
  <c r="AA54" i="12"/>
  <c r="AI54" i="12"/>
  <c r="AJ54" i="12" s="1"/>
  <c r="AA55" i="12"/>
  <c r="AI55" i="12"/>
  <c r="AJ55" i="12" s="1"/>
  <c r="AA56" i="12"/>
  <c r="AI56" i="12"/>
  <c r="AJ56" i="12" s="1"/>
  <c r="AA57" i="12"/>
  <c r="AI57" i="12"/>
  <c r="AJ57" i="12" s="1"/>
  <c r="AA58" i="12"/>
  <c r="AI58" i="12"/>
  <c r="AJ58" i="12" s="1"/>
  <c r="AA59" i="12"/>
  <c r="AI59" i="12"/>
  <c r="AJ59" i="12" s="1"/>
  <c r="AA60" i="12"/>
  <c r="AI60" i="12"/>
  <c r="AJ60" i="12" s="1"/>
  <c r="AA61" i="12"/>
  <c r="AI61" i="12"/>
  <c r="AJ61" i="12" s="1"/>
  <c r="AA62" i="12"/>
  <c r="AI62" i="12"/>
  <c r="AJ62" i="12" s="1"/>
  <c r="AA63" i="12"/>
  <c r="AI63" i="12"/>
  <c r="AJ63" i="12" s="1"/>
  <c r="AA64" i="12"/>
  <c r="AI64" i="12"/>
  <c r="AJ64" i="12" s="1"/>
  <c r="AA65" i="12"/>
  <c r="AI65" i="12"/>
  <c r="AJ65" i="12" s="1"/>
  <c r="AA66" i="12"/>
  <c r="AI66" i="12"/>
  <c r="AJ66" i="12" s="1"/>
  <c r="AA67" i="12"/>
  <c r="AI67" i="12"/>
  <c r="AJ67" i="12" s="1"/>
  <c r="AA68" i="12"/>
  <c r="AI68" i="12"/>
  <c r="AJ68" i="12" s="1"/>
  <c r="AA69" i="12"/>
  <c r="AI69" i="12"/>
  <c r="AJ69" i="12" s="1"/>
  <c r="AA70" i="12"/>
  <c r="AI70" i="12"/>
  <c r="AJ70" i="12" s="1"/>
  <c r="AA71" i="12"/>
  <c r="AI71" i="12"/>
  <c r="AJ71" i="12" s="1"/>
  <c r="AA72" i="12"/>
  <c r="AI72" i="12"/>
  <c r="AJ72" i="12" s="1"/>
  <c r="AA73" i="12"/>
  <c r="AI73" i="12"/>
  <c r="AJ73" i="12" s="1"/>
  <c r="AA74" i="12"/>
  <c r="AI74" i="12"/>
  <c r="AJ74" i="12" s="1"/>
  <c r="AA75" i="12"/>
  <c r="AI75" i="12"/>
  <c r="AJ75" i="12" s="1"/>
  <c r="AA76" i="12"/>
  <c r="AI76" i="12"/>
  <c r="AJ76" i="12" s="1"/>
  <c r="AA77" i="12"/>
  <c r="AI77" i="12"/>
  <c r="AJ77" i="12" s="1"/>
  <c r="AA78" i="12"/>
  <c r="AI78" i="12"/>
  <c r="AJ78" i="12" s="1"/>
  <c r="AA79" i="12"/>
  <c r="AI79" i="12"/>
  <c r="AJ79" i="12" s="1"/>
  <c r="AA80" i="12"/>
  <c r="AI80" i="12"/>
  <c r="AJ80" i="12" s="1"/>
  <c r="AA81" i="12"/>
  <c r="AI81" i="12"/>
  <c r="AJ81" i="12" s="1"/>
  <c r="AA82" i="12"/>
  <c r="AI82" i="12"/>
  <c r="AJ82" i="12" s="1"/>
  <c r="AA83" i="12"/>
  <c r="AI83" i="12"/>
  <c r="AJ83" i="12" s="1"/>
  <c r="AA84" i="12"/>
  <c r="AI84" i="12"/>
  <c r="AJ84" i="12" s="1"/>
  <c r="AA85" i="12"/>
  <c r="AI85" i="12"/>
  <c r="AJ85" i="12" s="1"/>
  <c r="AA86" i="12"/>
  <c r="AI86" i="12"/>
  <c r="AJ86" i="12" s="1"/>
  <c r="AA87" i="12"/>
  <c r="AI87" i="12"/>
  <c r="AJ87" i="12" s="1"/>
  <c r="AA88" i="12"/>
  <c r="AI88" i="12"/>
  <c r="AJ88" i="12" s="1"/>
  <c r="AA89" i="12"/>
  <c r="AI89" i="12"/>
  <c r="AJ89" i="12" s="1"/>
  <c r="AA90" i="12"/>
  <c r="AI90" i="12"/>
  <c r="AJ90" i="12" s="1"/>
  <c r="AA91" i="12"/>
  <c r="AI91" i="12"/>
  <c r="AJ91" i="12" s="1"/>
  <c r="AA92" i="12"/>
  <c r="AI92" i="12"/>
  <c r="AJ92" i="12" s="1"/>
  <c r="AA93" i="12"/>
  <c r="AI93" i="12"/>
  <c r="AJ93" i="12" s="1"/>
  <c r="AA94" i="12"/>
  <c r="AI94" i="12"/>
  <c r="AJ94" i="12" s="1"/>
  <c r="AA95" i="12"/>
  <c r="AI95" i="12"/>
  <c r="AJ95" i="12" s="1"/>
  <c r="AA96" i="12"/>
  <c r="AI96" i="12"/>
  <c r="AJ96" i="12" s="1"/>
  <c r="AA97" i="12"/>
  <c r="AI97" i="12"/>
  <c r="AJ97" i="12" s="1"/>
  <c r="AA98" i="12"/>
  <c r="AI98" i="12"/>
  <c r="AJ98" i="12" s="1"/>
  <c r="AA99" i="12"/>
  <c r="AI99" i="12"/>
  <c r="AJ99" i="12" s="1"/>
  <c r="AA100" i="12"/>
  <c r="AI100" i="12"/>
  <c r="AJ100" i="12" s="1"/>
  <c r="AA101" i="12"/>
  <c r="AI101" i="12"/>
  <c r="AJ101" i="12" s="1"/>
  <c r="AA102" i="12"/>
  <c r="AI102" i="12"/>
  <c r="AJ102" i="12" s="1"/>
  <c r="AA103" i="12"/>
  <c r="AI103" i="12"/>
  <c r="AJ103" i="12" s="1"/>
  <c r="AA108" i="12"/>
  <c r="AI108" i="12"/>
  <c r="AJ108" i="12" s="1"/>
  <c r="AA109" i="12"/>
  <c r="AI109" i="12"/>
  <c r="AJ109" i="12" s="1"/>
  <c r="AA110" i="12"/>
  <c r="AI110" i="12"/>
  <c r="AJ110" i="12" s="1"/>
  <c r="AA111" i="12"/>
  <c r="AI111" i="12"/>
  <c r="AJ111" i="12" s="1"/>
  <c r="AA112" i="12"/>
  <c r="AI112" i="12"/>
  <c r="AJ112" i="12" s="1"/>
  <c r="AA113" i="12"/>
  <c r="AI113" i="12"/>
  <c r="AJ113" i="12" s="1"/>
  <c r="AA114" i="12"/>
  <c r="AI114" i="12"/>
  <c r="AJ114" i="12" s="1"/>
  <c r="AA115" i="12"/>
  <c r="AI115" i="12"/>
  <c r="AJ115" i="12" s="1"/>
  <c r="AC16" i="11"/>
  <c r="Y16" i="11"/>
  <c r="AB16" i="11"/>
  <c r="AC17" i="11"/>
  <c r="Y17" i="11"/>
  <c r="AB17" i="11"/>
  <c r="AC18" i="11"/>
  <c r="Y18" i="11"/>
  <c r="AB18" i="11"/>
  <c r="AC19" i="11"/>
  <c r="Y19" i="11"/>
  <c r="AB19" i="11"/>
  <c r="AC20" i="11"/>
  <c r="Y20" i="11"/>
  <c r="AB20" i="11"/>
  <c r="AC21" i="11"/>
  <c r="Y21" i="11"/>
  <c r="AB21" i="11"/>
  <c r="AC22" i="11"/>
  <c r="Y22" i="11"/>
  <c r="AB22" i="11"/>
  <c r="AC23" i="11"/>
  <c r="Y23" i="11"/>
  <c r="AB23" i="11"/>
  <c r="AC24" i="11"/>
  <c r="Y24" i="11"/>
  <c r="AB24" i="11"/>
  <c r="AC25" i="11"/>
  <c r="Y25" i="11"/>
  <c r="AB25" i="11"/>
  <c r="AC26" i="11"/>
  <c r="Y26" i="11"/>
  <c r="AB26" i="11"/>
  <c r="AC27" i="11"/>
  <c r="Y27" i="11"/>
  <c r="AB27" i="11"/>
  <c r="AC28" i="11"/>
  <c r="Y28" i="11"/>
  <c r="AB28" i="11"/>
  <c r="AC29" i="11"/>
  <c r="Y29" i="11"/>
  <c r="AB29" i="11"/>
  <c r="AC30" i="11"/>
  <c r="Y30" i="11"/>
  <c r="AB30" i="11"/>
  <c r="AC31" i="11"/>
  <c r="Y31" i="11"/>
  <c r="AB31" i="11"/>
  <c r="AC32" i="11"/>
  <c r="Y32" i="11"/>
  <c r="AB32" i="11"/>
  <c r="AC33" i="11"/>
  <c r="Y33" i="11"/>
  <c r="AB33" i="11"/>
  <c r="AC34" i="11"/>
  <c r="Y34" i="11"/>
  <c r="AB34" i="11"/>
  <c r="AC35" i="11"/>
  <c r="Y35" i="11"/>
  <c r="AB35" i="11"/>
  <c r="AC36" i="11"/>
  <c r="Y36" i="11"/>
  <c r="AB36" i="11"/>
  <c r="AC37" i="11"/>
  <c r="Y37" i="11"/>
  <c r="AB37" i="11"/>
  <c r="AC38" i="11"/>
  <c r="Y38" i="11"/>
  <c r="AB38" i="11"/>
  <c r="AC39" i="11"/>
  <c r="Y39" i="11"/>
  <c r="AB39" i="11"/>
  <c r="AC40" i="11"/>
  <c r="Y40" i="11"/>
  <c r="AB40" i="11"/>
  <c r="AC41" i="11"/>
  <c r="Y41" i="11"/>
  <c r="AB41" i="11"/>
  <c r="AC42" i="11"/>
  <c r="Y42" i="11"/>
  <c r="AB42" i="11"/>
  <c r="AC43" i="11"/>
  <c r="Y43" i="11"/>
  <c r="AB43" i="11"/>
  <c r="AC44" i="11"/>
  <c r="Y44" i="11"/>
  <c r="AB44" i="11"/>
  <c r="AC45" i="11"/>
  <c r="Y45" i="11"/>
  <c r="AB45" i="11"/>
  <c r="AC46" i="11"/>
  <c r="Y46" i="11"/>
  <c r="AB46" i="11"/>
  <c r="AA48" i="11"/>
  <c r="AI48" i="11"/>
  <c r="AJ48" i="11" s="1"/>
  <c r="AA50" i="11"/>
  <c r="AI50" i="11"/>
  <c r="AJ50" i="11" s="1"/>
  <c r="AA52" i="11"/>
  <c r="AI52" i="11"/>
  <c r="AJ52" i="11" s="1"/>
  <c r="AA54" i="11"/>
  <c r="AI54" i="11"/>
  <c r="AJ54" i="11" s="1"/>
  <c r="AA56" i="11"/>
  <c r="AI56" i="11"/>
  <c r="AJ56" i="11" s="1"/>
  <c r="AA58" i="11"/>
  <c r="AI58" i="11"/>
  <c r="AJ58" i="11" s="1"/>
  <c r="AA60" i="11"/>
  <c r="AI60" i="11"/>
  <c r="AJ60" i="11" s="1"/>
  <c r="AA62" i="11"/>
  <c r="AI62" i="11"/>
  <c r="AJ62" i="11" s="1"/>
  <c r="AA64" i="11"/>
  <c r="AI64" i="11"/>
  <c r="AJ64" i="11" s="1"/>
  <c r="AA66" i="11"/>
  <c r="AI66" i="11"/>
  <c r="AJ66" i="11" s="1"/>
  <c r="AA68" i="11"/>
  <c r="AI68" i="11"/>
  <c r="AJ68" i="11" s="1"/>
  <c r="AA70" i="11"/>
  <c r="AI70" i="11"/>
  <c r="AJ70" i="11" s="1"/>
  <c r="AA72" i="11"/>
  <c r="AI72" i="11"/>
  <c r="AJ72" i="11" s="1"/>
  <c r="AA74" i="11"/>
  <c r="AI74" i="11"/>
  <c r="AJ74" i="11" s="1"/>
  <c r="AA76" i="11"/>
  <c r="AI76" i="11"/>
  <c r="AJ76" i="11" s="1"/>
  <c r="AA78" i="11"/>
  <c r="AI78" i="11"/>
  <c r="AJ78" i="11" s="1"/>
  <c r="AA80" i="11"/>
  <c r="AI80" i="11"/>
  <c r="AJ80" i="11" s="1"/>
  <c r="AA82" i="11"/>
  <c r="AI82" i="11"/>
  <c r="AJ82" i="11" s="1"/>
  <c r="AA84" i="11"/>
  <c r="AI84" i="11"/>
  <c r="AJ84" i="11" s="1"/>
  <c r="AA86" i="11"/>
  <c r="AI86" i="11"/>
  <c r="AJ86" i="11" s="1"/>
  <c r="AA88" i="11"/>
  <c r="AI88" i="11"/>
  <c r="AJ88" i="11" s="1"/>
  <c r="AA90" i="11"/>
  <c r="AI90" i="11"/>
  <c r="AJ90" i="11" s="1"/>
  <c r="AA92" i="11"/>
  <c r="AI92" i="11"/>
  <c r="AJ92" i="11" s="1"/>
  <c r="AA94" i="11"/>
  <c r="AI94" i="11"/>
  <c r="AJ94" i="11" s="1"/>
  <c r="AA96" i="11"/>
  <c r="AI96" i="11"/>
  <c r="AJ96" i="11" s="1"/>
  <c r="AA98" i="11"/>
  <c r="AI98" i="11"/>
  <c r="AJ98" i="11" s="1"/>
  <c r="AA100" i="11"/>
  <c r="AI100" i="11"/>
  <c r="AJ100" i="11" s="1"/>
  <c r="AA102" i="11"/>
  <c r="AI102" i="11"/>
  <c r="AJ102" i="11" s="1"/>
  <c r="AA108" i="11"/>
  <c r="AI108" i="11"/>
  <c r="AJ108" i="11" s="1"/>
  <c r="AA110" i="11"/>
  <c r="AI110" i="11"/>
  <c r="AJ110" i="11" s="1"/>
  <c r="AA112" i="11"/>
  <c r="AI112" i="11"/>
  <c r="AJ112" i="11" s="1"/>
  <c r="AA114" i="11"/>
  <c r="AI114" i="11"/>
  <c r="AJ114" i="11" s="1"/>
  <c r="AA82" i="10"/>
  <c r="AI82" i="10"/>
  <c r="AJ82" i="10" s="1"/>
  <c r="AA84" i="10"/>
  <c r="AI84" i="10"/>
  <c r="AJ84" i="10" s="1"/>
  <c r="AA86" i="10"/>
  <c r="AI86" i="10"/>
  <c r="AJ86" i="10" s="1"/>
  <c r="AA88" i="10"/>
  <c r="AI88" i="10"/>
  <c r="AJ88" i="10" s="1"/>
  <c r="AA90" i="10"/>
  <c r="AI90" i="10"/>
  <c r="AJ90" i="10" s="1"/>
  <c r="AA92" i="10"/>
  <c r="AI92" i="10"/>
  <c r="AJ92" i="10" s="1"/>
  <c r="AA32" i="4"/>
  <c r="AI32" i="4"/>
  <c r="AJ32" i="4" s="1"/>
  <c r="AA33" i="4"/>
  <c r="AI33" i="4"/>
  <c r="AJ33" i="4" s="1"/>
  <c r="AA34" i="4"/>
  <c r="AI34" i="4"/>
  <c r="AJ34" i="4" s="1"/>
  <c r="AA35" i="4"/>
  <c r="AI35" i="4"/>
  <c r="AJ35" i="4" s="1"/>
  <c r="AA36" i="4"/>
  <c r="AI36" i="4"/>
  <c r="AJ36" i="4" s="1"/>
  <c r="AA37" i="4"/>
  <c r="AI37" i="4"/>
  <c r="AJ37" i="4" s="1"/>
  <c r="AA38" i="4"/>
  <c r="AI38" i="4"/>
  <c r="AJ38" i="4" s="1"/>
  <c r="AA39" i="4"/>
  <c r="AI39" i="4"/>
  <c r="AJ39" i="4" s="1"/>
  <c r="AA40" i="4"/>
  <c r="AI40" i="4"/>
  <c r="AJ40" i="4" s="1"/>
  <c r="Q4" i="4"/>
  <c r="W116" i="4"/>
  <c r="AC16" i="4"/>
  <c r="Y16" i="4"/>
  <c r="AB16" i="4"/>
  <c r="AC17" i="4"/>
  <c r="Y17" i="4"/>
  <c r="AB17" i="4"/>
  <c r="AC18" i="4"/>
  <c r="Y18" i="4"/>
  <c r="AB18" i="4"/>
  <c r="AC19" i="4"/>
  <c r="Y19" i="4"/>
  <c r="AB19" i="4"/>
  <c r="AC20" i="4"/>
  <c r="Y20" i="4"/>
  <c r="AB20" i="4"/>
  <c r="AC21" i="4"/>
  <c r="Y21" i="4"/>
  <c r="AB21" i="4"/>
  <c r="AC22" i="4"/>
  <c r="Y22" i="4"/>
  <c r="AB22" i="4"/>
  <c r="AC23" i="4"/>
  <c r="Y23" i="4"/>
  <c r="AB23" i="4"/>
  <c r="AC24" i="4"/>
  <c r="Y24" i="4"/>
  <c r="AB24" i="4"/>
  <c r="AC25" i="4"/>
  <c r="Y25" i="4"/>
  <c r="AB25" i="4"/>
  <c r="AC26" i="4"/>
  <c r="Y26" i="4"/>
  <c r="AB26" i="4"/>
  <c r="AC27" i="4"/>
  <c r="Y27" i="4"/>
  <c r="AB27" i="4"/>
  <c r="AC28" i="4"/>
  <c r="Y28" i="4"/>
  <c r="AB28" i="4"/>
  <c r="AC29" i="4"/>
  <c r="Y29" i="4"/>
  <c r="AB29" i="4"/>
  <c r="AC30" i="4"/>
  <c r="Y30" i="4"/>
  <c r="AB30" i="4"/>
  <c r="AC31" i="4"/>
  <c r="Y31" i="4"/>
  <c r="AB31" i="4"/>
  <c r="AC32" i="4"/>
  <c r="Y32" i="4"/>
  <c r="AB32" i="4"/>
  <c r="AC33" i="4"/>
  <c r="Y33" i="4"/>
  <c r="AB33" i="4"/>
  <c r="AC34" i="4"/>
  <c r="Y34" i="4"/>
  <c r="AB34" i="4"/>
  <c r="AC35" i="4"/>
  <c r="Y35" i="4"/>
  <c r="AB35" i="4"/>
  <c r="AC36" i="4"/>
  <c r="Y36" i="4"/>
  <c r="AB36" i="4"/>
  <c r="AC37" i="4"/>
  <c r="Y37" i="4"/>
  <c r="AB37" i="4"/>
  <c r="AC38" i="4"/>
  <c r="Y38" i="4"/>
  <c r="AB38" i="4"/>
  <c r="AC39" i="4"/>
  <c r="Y39" i="4"/>
  <c r="AB39" i="4"/>
  <c r="AC40" i="4"/>
  <c r="Y40" i="4"/>
  <c r="AB40" i="4"/>
  <c r="AC41" i="4"/>
  <c r="Y41" i="4"/>
  <c r="AB41" i="4"/>
  <c r="AC42" i="4"/>
  <c r="Y42" i="4"/>
  <c r="AB42" i="4"/>
  <c r="AC43" i="4"/>
  <c r="Y43" i="4"/>
  <c r="AB43" i="4"/>
  <c r="AC44" i="4"/>
  <c r="Y44" i="4"/>
  <c r="AB44" i="4"/>
  <c r="AC45" i="4"/>
  <c r="Y45" i="4"/>
  <c r="AB45" i="4"/>
  <c r="AC46" i="4"/>
  <c r="Y46" i="4"/>
  <c r="AB46" i="4"/>
  <c r="AC47" i="4"/>
  <c r="Y47" i="4"/>
  <c r="AB47" i="4"/>
  <c r="AC48" i="4"/>
  <c r="Y48" i="4"/>
  <c r="AB48" i="4"/>
  <c r="AC49" i="4"/>
  <c r="Y49" i="4"/>
  <c r="AB49" i="4"/>
  <c r="AC50" i="4"/>
  <c r="Y50" i="4"/>
  <c r="AB50" i="4"/>
  <c r="AC51" i="4"/>
  <c r="Y51" i="4"/>
  <c r="AB51" i="4"/>
  <c r="AC52" i="4"/>
  <c r="Y52" i="4"/>
  <c r="AB52" i="4"/>
  <c r="AC53" i="4"/>
  <c r="Y53" i="4"/>
  <c r="AB53" i="4"/>
  <c r="AC54" i="4"/>
  <c r="Y54" i="4"/>
  <c r="AB54" i="4"/>
  <c r="AC55" i="4"/>
  <c r="Y55" i="4"/>
  <c r="AB55" i="4"/>
  <c r="AC56" i="4"/>
  <c r="Y56" i="4"/>
  <c r="AB56" i="4"/>
  <c r="AC57" i="4"/>
  <c r="Y57" i="4"/>
  <c r="AB57" i="4"/>
  <c r="AC58" i="4"/>
  <c r="Y58" i="4"/>
  <c r="AB58" i="4"/>
  <c r="AC59" i="4"/>
  <c r="Y59" i="4"/>
  <c r="AB59" i="4"/>
  <c r="AC60" i="4"/>
  <c r="Y60" i="4"/>
  <c r="AB60" i="4"/>
  <c r="AC61" i="4"/>
  <c r="Y61" i="4"/>
  <c r="AB61" i="4"/>
  <c r="AC62" i="4"/>
  <c r="Y62" i="4"/>
  <c r="AB62" i="4"/>
  <c r="AC63" i="4"/>
  <c r="Y63" i="4"/>
  <c r="AB63" i="4"/>
  <c r="AC64" i="4"/>
  <c r="Y64" i="4"/>
  <c r="AB64" i="4"/>
  <c r="AC65" i="4"/>
  <c r="Y65" i="4"/>
  <c r="AB65" i="4"/>
  <c r="AC66" i="4"/>
  <c r="Y66" i="4"/>
  <c r="AB66" i="4"/>
  <c r="AC67" i="4"/>
  <c r="Y67" i="4"/>
  <c r="AB67" i="4"/>
  <c r="AC68" i="4"/>
  <c r="Y68" i="4"/>
  <c r="AB68" i="4"/>
  <c r="AC69" i="4"/>
  <c r="Y69" i="4"/>
  <c r="AB69" i="4"/>
  <c r="AC70" i="4"/>
  <c r="Y70" i="4"/>
  <c r="AB70" i="4"/>
  <c r="AC71" i="4"/>
  <c r="Y71" i="4"/>
  <c r="AB71" i="4"/>
  <c r="AC72" i="4"/>
  <c r="Y72" i="4"/>
  <c r="AB72" i="4"/>
  <c r="AC73" i="4"/>
  <c r="Y73" i="4"/>
  <c r="AB73" i="4"/>
  <c r="AC74" i="4"/>
  <c r="Y74" i="4"/>
  <c r="AB74" i="4"/>
  <c r="AC75" i="4"/>
  <c r="Y75" i="4"/>
  <c r="AB75" i="4"/>
  <c r="AC76" i="4"/>
  <c r="Y76" i="4"/>
  <c r="AB76" i="4"/>
  <c r="AC77" i="4"/>
  <c r="Y77" i="4"/>
  <c r="AB77" i="4"/>
  <c r="AC78" i="4"/>
  <c r="Y78" i="4"/>
  <c r="AB78" i="4"/>
  <c r="AC79" i="4"/>
  <c r="Y79" i="4"/>
  <c r="AB79" i="4"/>
  <c r="AC80" i="4"/>
  <c r="Y80" i="4"/>
  <c r="AB80" i="4"/>
  <c r="AC81" i="4"/>
  <c r="Y81" i="4"/>
  <c r="AB81" i="4"/>
  <c r="AC82" i="4"/>
  <c r="Y82" i="4"/>
  <c r="AB82" i="4"/>
  <c r="AC83" i="4"/>
  <c r="Y83" i="4"/>
  <c r="AB83" i="4"/>
  <c r="AC84" i="4"/>
  <c r="Y84" i="4"/>
  <c r="AB84" i="4"/>
  <c r="AC85" i="4"/>
  <c r="Y85" i="4"/>
  <c r="AB85" i="4"/>
  <c r="AC86" i="4"/>
  <c r="Y86" i="4"/>
  <c r="AB86" i="4"/>
  <c r="AC87" i="4"/>
  <c r="Y87" i="4"/>
  <c r="AB87" i="4"/>
  <c r="AC88" i="4"/>
  <c r="Y88" i="4"/>
  <c r="AB88" i="4"/>
  <c r="AC89" i="4"/>
  <c r="Y89" i="4"/>
  <c r="AB89" i="4"/>
  <c r="AC90" i="4"/>
  <c r="Y90" i="4"/>
  <c r="AB90" i="4"/>
  <c r="AA91" i="4"/>
  <c r="AI91" i="4"/>
  <c r="AJ91" i="4" s="1"/>
  <c r="AA92" i="4"/>
  <c r="AI92" i="4"/>
  <c r="AJ92" i="4" s="1"/>
  <c r="AA93" i="4"/>
  <c r="AI93" i="4"/>
  <c r="AJ93" i="4" s="1"/>
  <c r="AA94" i="4"/>
  <c r="AI94" i="4"/>
  <c r="AJ94" i="4" s="1"/>
  <c r="AA95" i="4"/>
  <c r="AI95" i="4"/>
  <c r="AJ95" i="4" s="1"/>
  <c r="AA96" i="4"/>
  <c r="AI96" i="4"/>
  <c r="AJ96" i="4" s="1"/>
  <c r="AA97" i="4"/>
  <c r="AI97" i="4"/>
  <c r="AJ97" i="4" s="1"/>
  <c r="AA98" i="4"/>
  <c r="AI98" i="4"/>
  <c r="AJ98" i="4" s="1"/>
  <c r="AA99" i="4"/>
  <c r="AI99" i="4"/>
  <c r="AJ99" i="4" s="1"/>
  <c r="AA100" i="4"/>
  <c r="AI100" i="4"/>
  <c r="AJ100" i="4" s="1"/>
  <c r="AA101" i="4"/>
  <c r="AI101" i="4"/>
  <c r="AJ101" i="4" s="1"/>
  <c r="AA102" i="4"/>
  <c r="AI102" i="4"/>
  <c r="AJ102" i="4" s="1"/>
  <c r="AA103" i="4"/>
  <c r="AI103" i="4"/>
  <c r="AJ103" i="4" s="1"/>
  <c r="AA108" i="4"/>
  <c r="AI108" i="4"/>
  <c r="AJ108" i="4" s="1"/>
  <c r="AA109" i="4"/>
  <c r="AI109" i="4"/>
  <c r="AJ109" i="4" s="1"/>
  <c r="AA110" i="4"/>
  <c r="AI110" i="4"/>
  <c r="AJ110" i="4" s="1"/>
  <c r="AA111" i="4"/>
  <c r="AI111" i="4"/>
  <c r="AJ111" i="4" s="1"/>
  <c r="AA112" i="4"/>
  <c r="AI112" i="4"/>
  <c r="AJ112" i="4" s="1"/>
  <c r="AA113" i="4"/>
  <c r="AI113" i="4"/>
  <c r="AJ113" i="4" s="1"/>
  <c r="AA114" i="4"/>
  <c r="AI114" i="4"/>
  <c r="AJ114" i="4" s="1"/>
  <c r="AA115" i="4"/>
  <c r="AI115" i="4"/>
  <c r="AJ115" i="4" s="1"/>
  <c r="Q4" i="13"/>
  <c r="W116" i="13"/>
  <c r="AC16" i="13"/>
  <c r="Y16" i="13"/>
  <c r="AB16" i="13"/>
  <c r="AC17" i="13"/>
  <c r="Y17" i="13"/>
  <c r="AB17" i="13"/>
  <c r="AC18" i="13"/>
  <c r="Y18" i="13"/>
  <c r="AB18" i="13"/>
  <c r="AC19" i="13"/>
  <c r="Y19" i="13"/>
  <c r="AB19" i="13"/>
  <c r="AC20" i="13"/>
  <c r="Y20" i="13"/>
  <c r="AB20" i="13"/>
  <c r="AC21" i="13"/>
  <c r="Y21" i="13"/>
  <c r="AB21" i="13"/>
  <c r="AC22" i="13"/>
  <c r="Y22" i="13"/>
  <c r="AB22" i="13"/>
  <c r="AC23" i="13"/>
  <c r="Y23" i="13"/>
  <c r="AB23" i="13"/>
  <c r="AC24" i="13"/>
  <c r="Y24" i="13"/>
  <c r="AB24" i="13"/>
  <c r="AC25" i="13"/>
  <c r="Y25" i="13"/>
  <c r="AB25" i="13"/>
  <c r="AC26" i="13"/>
  <c r="Y26" i="13"/>
  <c r="AB26" i="13"/>
  <c r="AC27" i="13"/>
  <c r="Y27" i="13"/>
  <c r="AB27" i="13"/>
  <c r="AC28" i="13"/>
  <c r="Y28" i="13"/>
  <c r="AB28" i="13"/>
  <c r="AC29" i="13"/>
  <c r="Y29" i="13"/>
  <c r="AB29" i="13"/>
  <c r="AC30" i="13"/>
  <c r="Y30" i="13"/>
  <c r="AB30" i="13"/>
  <c r="AC31" i="13"/>
  <c r="Y31" i="13"/>
  <c r="AB31" i="13"/>
  <c r="AC32" i="13"/>
  <c r="Y32" i="13"/>
  <c r="AB32" i="13"/>
  <c r="AC33" i="13"/>
  <c r="Y33" i="13"/>
  <c r="AB33" i="13"/>
  <c r="AC34" i="13"/>
  <c r="Y34" i="13"/>
  <c r="AB34" i="13"/>
  <c r="AC35" i="13"/>
  <c r="Y35" i="13"/>
  <c r="AB35" i="13"/>
  <c r="AC36" i="13"/>
  <c r="Y36" i="13"/>
  <c r="AB36" i="13"/>
  <c r="AC37" i="13"/>
  <c r="Y37" i="13"/>
  <c r="AB37" i="13"/>
  <c r="AC38" i="13"/>
  <c r="Y38" i="13"/>
  <c r="AB38" i="13"/>
  <c r="AC39" i="13"/>
  <c r="Y39" i="13"/>
  <c r="AB39" i="13"/>
  <c r="AC40" i="13"/>
  <c r="Y40" i="13"/>
  <c r="AB40" i="13"/>
  <c r="AC41" i="13"/>
  <c r="Y41" i="13"/>
  <c r="AB41" i="13"/>
  <c r="AC42" i="13"/>
  <c r="Y42" i="13"/>
  <c r="AB42" i="13"/>
  <c r="AC43" i="13"/>
  <c r="Y43" i="13"/>
  <c r="AB43" i="13"/>
  <c r="AC44" i="13"/>
  <c r="Y44" i="13"/>
  <c r="AB44" i="13"/>
  <c r="AC45" i="13"/>
  <c r="Y45" i="13"/>
  <c r="AB45" i="13"/>
  <c r="AC46" i="13"/>
  <c r="Y46" i="13"/>
  <c r="AB46" i="13"/>
  <c r="AC47" i="13"/>
  <c r="Y47" i="13"/>
  <c r="AB47" i="13"/>
  <c r="AC48" i="13"/>
  <c r="Y48" i="13"/>
  <c r="AB48" i="13"/>
  <c r="AC49" i="13"/>
  <c r="Y49" i="13"/>
  <c r="AB49" i="13"/>
  <c r="AC50" i="13"/>
  <c r="Y50" i="13"/>
  <c r="AB50" i="13"/>
  <c r="AC51" i="13"/>
  <c r="Y51" i="13"/>
  <c r="AB51" i="13"/>
  <c r="AC52" i="13"/>
  <c r="Y52" i="13"/>
  <c r="AB52" i="13"/>
  <c r="AC53" i="13"/>
  <c r="Y53" i="13"/>
  <c r="AB53" i="13"/>
  <c r="AC54" i="13"/>
  <c r="Y54" i="13"/>
  <c r="AB54" i="13"/>
  <c r="AC55" i="13"/>
  <c r="Y55" i="13"/>
  <c r="AB55" i="13"/>
  <c r="AC56" i="13"/>
  <c r="Y56" i="13"/>
  <c r="AB56" i="13"/>
  <c r="AC57" i="13"/>
  <c r="Y57" i="13"/>
  <c r="AB57" i="13"/>
  <c r="AC58" i="13"/>
  <c r="Y58" i="13"/>
  <c r="AB58" i="13"/>
  <c r="AC59" i="13"/>
  <c r="Y59" i="13"/>
  <c r="AB59" i="13"/>
  <c r="AC60" i="13"/>
  <c r="Y60" i="13"/>
  <c r="AB60" i="13"/>
  <c r="AC61" i="13"/>
  <c r="Y61" i="13"/>
  <c r="AB61" i="13"/>
  <c r="AC62" i="13"/>
  <c r="Y62" i="13"/>
  <c r="AB62" i="13"/>
  <c r="AC63" i="13"/>
  <c r="Y63" i="13"/>
  <c r="AB63" i="13"/>
  <c r="AC64" i="13"/>
  <c r="Y64" i="13"/>
  <c r="AB64" i="13"/>
  <c r="AC65" i="13"/>
  <c r="Y65" i="13"/>
  <c r="AB65" i="13"/>
  <c r="AC66" i="13"/>
  <c r="Y66" i="13"/>
  <c r="AB66" i="13"/>
  <c r="AC67" i="13"/>
  <c r="Y67" i="13"/>
  <c r="AB67" i="13"/>
  <c r="AC68" i="13"/>
  <c r="Y68" i="13"/>
  <c r="AB68" i="13"/>
  <c r="AC69" i="13"/>
  <c r="Y69" i="13"/>
  <c r="AB69" i="13"/>
  <c r="AC70" i="13"/>
  <c r="Y70" i="13"/>
  <c r="AB70" i="13"/>
  <c r="AC71" i="13"/>
  <c r="Y71" i="13"/>
  <c r="AB71" i="13"/>
  <c r="AC72" i="13"/>
  <c r="Y72" i="13"/>
  <c r="AB72" i="13"/>
  <c r="AC73" i="13"/>
  <c r="Y73" i="13"/>
  <c r="AB73" i="13"/>
  <c r="AC74" i="13"/>
  <c r="Y74" i="13"/>
  <c r="AB74" i="13"/>
  <c r="AC75" i="13"/>
  <c r="Y75" i="13"/>
  <c r="AB75" i="13"/>
  <c r="AC76" i="13"/>
  <c r="Y76" i="13"/>
  <c r="AB76" i="13"/>
  <c r="AC77" i="13"/>
  <c r="Y77" i="13"/>
  <c r="AB77" i="13"/>
  <c r="AC78" i="13"/>
  <c r="Y78" i="13"/>
  <c r="AB78" i="13"/>
  <c r="AC79" i="13"/>
  <c r="Y79" i="13"/>
  <c r="AB79" i="13"/>
  <c r="AC80" i="13"/>
  <c r="Y80" i="13"/>
  <c r="AB80" i="13"/>
  <c r="AC81" i="13"/>
  <c r="Y81" i="13"/>
  <c r="AB81" i="13"/>
  <c r="AC82" i="13"/>
  <c r="Y82" i="13"/>
  <c r="AB82" i="13"/>
  <c r="AC83" i="13"/>
  <c r="Y83" i="13"/>
  <c r="AB83" i="13"/>
  <c r="AC84" i="13"/>
  <c r="Y84" i="13"/>
  <c r="AB84" i="13"/>
  <c r="AC85" i="13"/>
  <c r="Y85" i="13"/>
  <c r="AB85" i="13"/>
  <c r="AC86" i="13"/>
  <c r="Y86" i="13"/>
  <c r="AB86" i="13"/>
  <c r="AC87" i="13"/>
  <c r="Y87" i="13"/>
  <c r="AB87" i="13"/>
  <c r="AC88" i="13"/>
  <c r="Y88" i="13"/>
  <c r="AB88" i="13"/>
  <c r="AC89" i="13"/>
  <c r="Y89" i="13"/>
  <c r="AB89" i="13"/>
  <c r="AC90" i="13"/>
  <c r="Y90" i="13"/>
  <c r="AB90" i="13"/>
  <c r="AC91" i="13"/>
  <c r="Y91" i="13"/>
  <c r="AB91" i="13"/>
  <c r="AC92" i="13"/>
  <c r="Y92" i="13"/>
  <c r="AB92" i="13"/>
  <c r="AC93" i="13"/>
  <c r="Y93" i="13"/>
  <c r="AB93" i="13"/>
  <c r="AC94" i="13"/>
  <c r="Y94" i="13"/>
  <c r="AB94" i="13"/>
  <c r="AC95" i="13"/>
  <c r="Y95" i="13"/>
  <c r="AB95" i="13"/>
  <c r="AC96" i="13"/>
  <c r="Y96" i="13"/>
  <c r="AB96" i="13"/>
  <c r="AC97" i="13"/>
  <c r="Y97" i="13"/>
  <c r="AB97" i="13"/>
  <c r="AC98" i="13"/>
  <c r="Y98" i="13"/>
  <c r="AB98" i="13"/>
  <c r="AC99" i="13"/>
  <c r="Y99" i="13"/>
  <c r="AB99" i="13"/>
  <c r="AC100" i="13"/>
  <c r="Y100" i="13"/>
  <c r="AB100" i="13"/>
  <c r="AC101" i="13"/>
  <c r="Y101" i="13"/>
  <c r="AB101" i="13"/>
  <c r="AC102" i="13"/>
  <c r="Y102" i="13"/>
  <c r="AB102" i="13"/>
  <c r="AC103" i="13"/>
  <c r="Y103" i="13"/>
  <c r="AB103" i="13"/>
  <c r="AC108" i="13"/>
  <c r="Y108" i="13"/>
  <c r="AB108" i="13"/>
  <c r="AC109" i="13"/>
  <c r="Y109" i="13"/>
  <c r="AB109" i="13"/>
  <c r="AC110" i="13"/>
  <c r="Y110" i="13"/>
  <c r="AB110" i="13"/>
  <c r="AC111" i="13"/>
  <c r="Y111" i="13"/>
  <c r="AB111" i="13"/>
  <c r="AC112" i="13"/>
  <c r="Y112" i="13"/>
  <c r="AB112" i="13"/>
  <c r="AC113" i="13"/>
  <c r="Y113" i="13"/>
  <c r="AB113" i="13"/>
  <c r="AC114" i="13"/>
  <c r="Y114" i="13"/>
  <c r="AB114" i="13"/>
  <c r="AC115" i="13"/>
  <c r="Y115" i="13"/>
  <c r="AB115" i="13"/>
  <c r="L116" i="12"/>
  <c r="F3" i="12" s="1"/>
  <c r="F4" i="12" s="1"/>
  <c r="C9" i="12" s="1"/>
  <c r="Z116" i="12"/>
  <c r="Q5" i="12" s="1"/>
  <c r="AA15" i="12"/>
  <c r="AI15" i="12"/>
  <c r="AA16" i="12"/>
  <c r="AI16" i="12"/>
  <c r="AJ16" i="12" s="1"/>
  <c r="AA17" i="12"/>
  <c r="AI17" i="12"/>
  <c r="AJ17" i="12" s="1"/>
  <c r="AA18" i="12"/>
  <c r="AI18" i="12"/>
  <c r="AJ18" i="12" s="1"/>
  <c r="AA19" i="12"/>
  <c r="AI19" i="12"/>
  <c r="AJ19" i="12" s="1"/>
  <c r="AA20" i="12"/>
  <c r="AI20" i="12"/>
  <c r="AJ20" i="12" s="1"/>
  <c r="AA21" i="12"/>
  <c r="AI21" i="12"/>
  <c r="AJ21" i="12" s="1"/>
  <c r="AA22" i="12"/>
  <c r="AI22" i="12"/>
  <c r="AJ22" i="12" s="1"/>
  <c r="AA23" i="12"/>
  <c r="AI23" i="12"/>
  <c r="AJ23" i="12" s="1"/>
  <c r="AA24" i="12"/>
  <c r="AI24" i="12"/>
  <c r="AJ24" i="12" s="1"/>
  <c r="AA25" i="12"/>
  <c r="AI25" i="12"/>
  <c r="AJ25" i="12" s="1"/>
  <c r="AA26" i="12"/>
  <c r="AI26" i="12"/>
  <c r="AJ26" i="12" s="1"/>
  <c r="AA27" i="12"/>
  <c r="AI27" i="12"/>
  <c r="AJ27" i="12" s="1"/>
  <c r="AA28" i="12"/>
  <c r="AI28" i="12"/>
  <c r="AJ28" i="12" s="1"/>
  <c r="AA29" i="12"/>
  <c r="AI29" i="12"/>
  <c r="AJ29" i="12" s="1"/>
  <c r="AA30" i="12"/>
  <c r="AI30" i="12"/>
  <c r="AJ30" i="12" s="1"/>
  <c r="AA31" i="12"/>
  <c r="AI31" i="12"/>
  <c r="AJ31" i="12" s="1"/>
  <c r="AA32" i="12"/>
  <c r="AI32" i="12"/>
  <c r="AJ32" i="12" s="1"/>
  <c r="AA33" i="12"/>
  <c r="AI33" i="12"/>
  <c r="AJ33" i="12" s="1"/>
  <c r="AA34" i="12"/>
  <c r="AI34" i="12"/>
  <c r="AJ34" i="12" s="1"/>
  <c r="AA35" i="12"/>
  <c r="AI35" i="12"/>
  <c r="AJ35" i="12" s="1"/>
  <c r="AA36" i="12"/>
  <c r="AI36" i="12"/>
  <c r="AJ36" i="12" s="1"/>
  <c r="AA37" i="12"/>
  <c r="AI37" i="12"/>
  <c r="AJ37" i="12" s="1"/>
  <c r="AC38" i="12"/>
  <c r="Y38" i="12"/>
  <c r="AB38" i="12"/>
  <c r="AC39" i="12"/>
  <c r="Y39" i="12"/>
  <c r="AB39" i="12"/>
  <c r="AC40" i="12"/>
  <c r="Y40" i="12"/>
  <c r="AB40" i="12"/>
  <c r="AC41" i="12"/>
  <c r="Y41" i="12"/>
  <c r="AB41" i="12"/>
  <c r="AC42" i="12"/>
  <c r="Y42" i="12"/>
  <c r="AB42" i="12"/>
  <c r="AC43" i="12"/>
  <c r="Y43" i="12"/>
  <c r="AB43" i="12"/>
  <c r="AC44" i="12"/>
  <c r="Y44" i="12"/>
  <c r="AB44" i="12"/>
  <c r="AC45" i="12"/>
  <c r="Y45" i="12"/>
  <c r="AB45" i="12"/>
  <c r="AC46" i="12"/>
  <c r="Y46" i="12"/>
  <c r="AB46" i="12"/>
  <c r="AC47" i="12"/>
  <c r="Y47" i="12"/>
  <c r="AB47" i="12"/>
  <c r="AC48" i="12"/>
  <c r="Y48" i="12"/>
  <c r="AB48" i="12"/>
  <c r="AC49" i="12"/>
  <c r="Y49" i="12"/>
  <c r="AB49" i="12"/>
  <c r="AC50" i="12"/>
  <c r="Y50" i="12"/>
  <c r="AB50" i="12"/>
  <c r="AC51" i="12"/>
  <c r="Y51" i="12"/>
  <c r="AB51" i="12"/>
  <c r="AC52" i="12"/>
  <c r="Y52" i="12"/>
  <c r="AB52" i="12"/>
  <c r="AC53" i="12"/>
  <c r="Y53" i="12"/>
  <c r="AB53" i="12"/>
  <c r="AC54" i="12"/>
  <c r="Y54" i="12"/>
  <c r="AB54" i="12"/>
  <c r="AC55" i="12"/>
  <c r="Y55" i="12"/>
  <c r="AB55" i="12"/>
  <c r="AC56" i="12"/>
  <c r="Y56" i="12"/>
  <c r="AB56" i="12"/>
  <c r="AC57" i="12"/>
  <c r="Y57" i="12"/>
  <c r="AB57" i="12"/>
  <c r="AC58" i="12"/>
  <c r="Y58" i="12"/>
  <c r="AB58" i="12"/>
  <c r="AC59" i="12"/>
  <c r="Y59" i="12"/>
  <c r="AB59" i="12"/>
  <c r="AC60" i="12"/>
  <c r="Y60" i="12"/>
  <c r="AB60" i="12"/>
  <c r="AC61" i="12"/>
  <c r="Y61" i="12"/>
  <c r="AB61" i="12"/>
  <c r="AC62" i="12"/>
  <c r="Y62" i="12"/>
  <c r="AB62" i="12"/>
  <c r="AC63" i="12"/>
  <c r="Y63" i="12"/>
  <c r="AB63" i="12"/>
  <c r="AC64" i="12"/>
  <c r="Y64" i="12"/>
  <c r="AB64" i="12"/>
  <c r="AC65" i="12"/>
  <c r="Y65" i="12"/>
  <c r="AB65" i="12"/>
  <c r="AC66" i="12"/>
  <c r="Y66" i="12"/>
  <c r="AB66" i="12"/>
  <c r="AC67" i="12"/>
  <c r="Y67" i="12"/>
  <c r="AB67" i="12"/>
  <c r="AC68" i="12"/>
  <c r="Y68" i="12"/>
  <c r="AB68" i="12"/>
  <c r="AC69" i="12"/>
  <c r="Y69" i="12"/>
  <c r="AB69" i="12"/>
  <c r="AC70" i="12"/>
  <c r="Y70" i="12"/>
  <c r="AB70" i="12"/>
  <c r="AC71" i="12"/>
  <c r="Y71" i="12"/>
  <c r="AB71" i="12"/>
  <c r="AC72" i="12"/>
  <c r="Y72" i="12"/>
  <c r="AB72" i="12"/>
  <c r="AC73" i="12"/>
  <c r="Y73" i="12"/>
  <c r="AB73" i="12"/>
  <c r="AC74" i="12"/>
  <c r="Y74" i="12"/>
  <c r="AB74" i="12"/>
  <c r="AC75" i="12"/>
  <c r="Y75" i="12"/>
  <c r="AB75" i="12"/>
  <c r="AC76" i="12"/>
  <c r="Y76" i="12"/>
  <c r="AB76" i="12"/>
  <c r="AC77" i="12"/>
  <c r="Y77" i="12"/>
  <c r="AB77" i="12"/>
  <c r="AC78" i="12"/>
  <c r="Y78" i="12"/>
  <c r="AB78" i="12"/>
  <c r="AC79" i="12"/>
  <c r="Y79" i="12"/>
  <c r="AB79" i="12"/>
  <c r="AC80" i="12"/>
  <c r="Y80" i="12"/>
  <c r="AB80" i="12"/>
  <c r="AC81" i="12"/>
  <c r="Y81" i="12"/>
  <c r="AB81" i="12"/>
  <c r="AC82" i="12"/>
  <c r="Y82" i="12"/>
  <c r="AB82" i="12"/>
  <c r="AC83" i="12"/>
  <c r="Y83" i="12"/>
  <c r="AB83" i="12"/>
  <c r="AC84" i="12"/>
  <c r="Y84" i="12"/>
  <c r="AB84" i="12"/>
  <c r="AC85" i="12"/>
  <c r="Y85" i="12"/>
  <c r="AB85" i="12"/>
  <c r="AC86" i="12"/>
  <c r="Y86" i="12"/>
  <c r="AB86" i="12"/>
  <c r="AC87" i="12"/>
  <c r="Y87" i="12"/>
  <c r="AB87" i="12"/>
  <c r="AC88" i="12"/>
  <c r="Y88" i="12"/>
  <c r="AB88" i="12"/>
  <c r="AC89" i="12"/>
  <c r="Y89" i="12"/>
  <c r="AB89" i="12"/>
  <c r="AC90" i="12"/>
  <c r="Y90" i="12"/>
  <c r="AB90" i="12"/>
  <c r="AC91" i="12"/>
  <c r="Y91" i="12"/>
  <c r="AB91" i="12"/>
  <c r="AC92" i="12"/>
  <c r="Y92" i="12"/>
  <c r="AB92" i="12"/>
  <c r="AC93" i="12"/>
  <c r="Y93" i="12"/>
  <c r="AB93" i="12"/>
  <c r="AC94" i="12"/>
  <c r="Y94" i="12"/>
  <c r="AB94" i="12"/>
  <c r="AC95" i="12"/>
  <c r="Y95" i="12"/>
  <c r="AB95" i="12"/>
  <c r="AC96" i="12"/>
  <c r="Y96" i="12"/>
  <c r="AB96" i="12"/>
  <c r="AC97" i="12"/>
  <c r="Y97" i="12"/>
  <c r="AB97" i="12"/>
  <c r="AC98" i="12"/>
  <c r="Y98" i="12"/>
  <c r="AB98" i="12"/>
  <c r="AC99" i="12"/>
  <c r="Y99" i="12"/>
  <c r="AB99" i="12"/>
  <c r="AC100" i="12"/>
  <c r="Y100" i="12"/>
  <c r="AB100" i="12"/>
  <c r="AC101" i="12"/>
  <c r="Y101" i="12"/>
  <c r="AB101" i="12"/>
  <c r="AC102" i="12"/>
  <c r="Y102" i="12"/>
  <c r="AB102" i="12"/>
  <c r="AC103" i="12"/>
  <c r="Y103" i="12"/>
  <c r="AB103" i="12"/>
  <c r="AC108" i="12"/>
  <c r="Y108" i="12"/>
  <c r="AB108" i="12"/>
  <c r="AC109" i="12"/>
  <c r="Y109" i="12"/>
  <c r="AB109" i="12"/>
  <c r="AC110" i="12"/>
  <c r="Y110" i="12"/>
  <c r="AB110" i="12"/>
  <c r="AC111" i="12"/>
  <c r="Y111" i="12"/>
  <c r="AB111" i="12"/>
  <c r="AC112" i="12"/>
  <c r="Y112" i="12"/>
  <c r="AB112" i="12"/>
  <c r="AC113" i="12"/>
  <c r="Y113" i="12"/>
  <c r="AB113" i="12"/>
  <c r="AC114" i="12"/>
  <c r="Y114" i="12"/>
  <c r="AB114" i="12"/>
  <c r="AC115" i="12"/>
  <c r="Y115" i="12"/>
  <c r="AB115" i="12"/>
  <c r="Z116" i="11"/>
  <c r="Q5" i="11" s="1"/>
  <c r="AA15" i="11"/>
  <c r="AI15" i="11"/>
  <c r="AA16" i="11"/>
  <c r="AI16" i="11"/>
  <c r="AJ16" i="11" s="1"/>
  <c r="AA17" i="11"/>
  <c r="AI17" i="11"/>
  <c r="AJ17" i="11" s="1"/>
  <c r="AA18" i="11"/>
  <c r="AI18" i="11"/>
  <c r="AJ18" i="11" s="1"/>
  <c r="AA19" i="11"/>
  <c r="AI19" i="11"/>
  <c r="AJ19" i="11" s="1"/>
  <c r="AA20" i="11"/>
  <c r="AI20" i="11"/>
  <c r="AJ20" i="11" s="1"/>
  <c r="AA21" i="11"/>
  <c r="AI21" i="11"/>
  <c r="AJ21" i="11" s="1"/>
  <c r="AA22" i="11"/>
  <c r="AI22" i="11"/>
  <c r="AJ22" i="11" s="1"/>
  <c r="AA23" i="11"/>
  <c r="AI23" i="11"/>
  <c r="AJ23" i="11" s="1"/>
  <c r="AA24" i="11"/>
  <c r="AI24" i="11"/>
  <c r="AJ24" i="11" s="1"/>
  <c r="AA25" i="11"/>
  <c r="AI25" i="11"/>
  <c r="AJ25" i="11" s="1"/>
  <c r="AA26" i="11"/>
  <c r="AI26" i="11"/>
  <c r="AJ26" i="11" s="1"/>
  <c r="AA27" i="11"/>
  <c r="AI27" i="11"/>
  <c r="AJ27" i="11" s="1"/>
  <c r="AA28" i="11"/>
  <c r="AI28" i="11"/>
  <c r="AJ28" i="11" s="1"/>
  <c r="AA29" i="11"/>
  <c r="AI29" i="11"/>
  <c r="AJ29" i="11" s="1"/>
  <c r="AA30" i="11"/>
  <c r="AI30" i="11"/>
  <c r="AJ30" i="11" s="1"/>
  <c r="AA31" i="11"/>
  <c r="AI31" i="11"/>
  <c r="AJ31" i="11" s="1"/>
  <c r="AA32" i="11"/>
  <c r="AI32" i="11"/>
  <c r="AJ32" i="11" s="1"/>
  <c r="AA33" i="11"/>
  <c r="AI33" i="11"/>
  <c r="AJ33" i="11" s="1"/>
  <c r="AA34" i="11"/>
  <c r="AI34" i="11"/>
  <c r="AJ34" i="11" s="1"/>
  <c r="AA35" i="11"/>
  <c r="AI35" i="11"/>
  <c r="AJ35" i="11" s="1"/>
  <c r="AA36" i="11"/>
  <c r="AI36" i="11"/>
  <c r="AJ36" i="11" s="1"/>
  <c r="AA37" i="11"/>
  <c r="AI37" i="11"/>
  <c r="AJ37" i="11" s="1"/>
  <c r="AA38" i="11"/>
  <c r="AI38" i="11"/>
  <c r="AJ38" i="11" s="1"/>
  <c r="AA39" i="11"/>
  <c r="AI39" i="11"/>
  <c r="AJ39" i="11" s="1"/>
  <c r="AA40" i="11"/>
  <c r="AI40" i="11"/>
  <c r="AJ40" i="11" s="1"/>
  <c r="AA41" i="11"/>
  <c r="AI41" i="11"/>
  <c r="AJ41" i="11" s="1"/>
  <c r="AA42" i="11"/>
  <c r="AI42" i="11"/>
  <c r="AJ42" i="11" s="1"/>
  <c r="AA43" i="11"/>
  <c r="AI43" i="11"/>
  <c r="AJ43" i="11" s="1"/>
  <c r="AA44" i="11"/>
  <c r="AI44" i="11"/>
  <c r="AJ44" i="11" s="1"/>
  <c r="AA45" i="11"/>
  <c r="AI45" i="11"/>
  <c r="AJ45" i="11" s="1"/>
  <c r="AA46" i="11"/>
  <c r="AI46" i="11"/>
  <c r="AJ46" i="11" s="1"/>
  <c r="AA47" i="11"/>
  <c r="AI47" i="11"/>
  <c r="AJ47" i="11" s="1"/>
  <c r="AA49" i="11"/>
  <c r="AI49" i="11"/>
  <c r="AJ49" i="11" s="1"/>
  <c r="AA51" i="11"/>
  <c r="AI51" i="11"/>
  <c r="AJ51" i="11" s="1"/>
  <c r="AA53" i="11"/>
  <c r="AI53" i="11"/>
  <c r="AJ53" i="11" s="1"/>
  <c r="AA55" i="11"/>
  <c r="AI55" i="11"/>
  <c r="AJ55" i="11" s="1"/>
  <c r="AA57" i="11"/>
  <c r="AI57" i="11"/>
  <c r="AJ57" i="11" s="1"/>
  <c r="AA59" i="11"/>
  <c r="AI59" i="11"/>
  <c r="AJ59" i="11" s="1"/>
  <c r="AA61" i="11"/>
  <c r="AI61" i="11"/>
  <c r="AJ61" i="11" s="1"/>
  <c r="AA63" i="11"/>
  <c r="AI63" i="11"/>
  <c r="AJ63" i="11" s="1"/>
  <c r="AA65" i="11"/>
  <c r="AI65" i="11"/>
  <c r="AJ65" i="11" s="1"/>
  <c r="AA67" i="11"/>
  <c r="AI67" i="11"/>
  <c r="AJ67" i="11" s="1"/>
  <c r="AA69" i="11"/>
  <c r="AI69" i="11"/>
  <c r="AJ69" i="11" s="1"/>
  <c r="AA71" i="11"/>
  <c r="AI71" i="11"/>
  <c r="AJ71" i="11" s="1"/>
  <c r="AA73" i="11"/>
  <c r="AI73" i="11"/>
  <c r="AJ73" i="11" s="1"/>
  <c r="AA75" i="11"/>
  <c r="AI75" i="11"/>
  <c r="AJ75" i="11" s="1"/>
  <c r="AA77" i="11"/>
  <c r="AI77" i="11"/>
  <c r="AJ77" i="11" s="1"/>
  <c r="AA79" i="11"/>
  <c r="AI79" i="11"/>
  <c r="AJ79" i="11" s="1"/>
  <c r="AA81" i="11"/>
  <c r="AI81" i="11"/>
  <c r="AJ81" i="11" s="1"/>
  <c r="AA83" i="11"/>
  <c r="AI83" i="11"/>
  <c r="AJ83" i="11" s="1"/>
  <c r="AA85" i="11"/>
  <c r="AI85" i="11"/>
  <c r="AJ85" i="11" s="1"/>
  <c r="AA87" i="11"/>
  <c r="AI87" i="11"/>
  <c r="AJ87" i="11" s="1"/>
  <c r="AA89" i="11"/>
  <c r="AI89" i="11"/>
  <c r="AJ89" i="11" s="1"/>
  <c r="AA91" i="11"/>
  <c r="AI91" i="11"/>
  <c r="AJ91" i="11" s="1"/>
  <c r="AA93" i="11"/>
  <c r="AI93" i="11"/>
  <c r="AJ93" i="11" s="1"/>
  <c r="AA95" i="11"/>
  <c r="AI95" i="11"/>
  <c r="AJ95" i="11" s="1"/>
  <c r="AA97" i="11"/>
  <c r="AI97" i="11"/>
  <c r="AJ97" i="11" s="1"/>
  <c r="AA99" i="11"/>
  <c r="AI99" i="11"/>
  <c r="AJ99" i="11" s="1"/>
  <c r="AA101" i="11"/>
  <c r="AI101" i="11"/>
  <c r="AJ101" i="11" s="1"/>
  <c r="AA103" i="11"/>
  <c r="AI103" i="11"/>
  <c r="AJ103" i="11" s="1"/>
  <c r="AA109" i="11"/>
  <c r="AI109" i="11"/>
  <c r="AJ109" i="11" s="1"/>
  <c r="AA111" i="11"/>
  <c r="AI111" i="11"/>
  <c r="AJ111" i="11" s="1"/>
  <c r="AA113" i="11"/>
  <c r="AI113" i="11"/>
  <c r="AJ113" i="11" s="1"/>
  <c r="AA115" i="11"/>
  <c r="AI115" i="11"/>
  <c r="AJ115" i="11" s="1"/>
  <c r="AA81" i="10"/>
  <c r="AI81" i="10"/>
  <c r="AJ81" i="10" s="1"/>
  <c r="AA83" i="10"/>
  <c r="AI83" i="10"/>
  <c r="AJ83" i="10" s="1"/>
  <c r="AA85" i="10"/>
  <c r="AI85" i="10"/>
  <c r="AJ85" i="10" s="1"/>
  <c r="AA87" i="10"/>
  <c r="AI87" i="10"/>
  <c r="AJ87" i="10" s="1"/>
  <c r="AA89" i="10"/>
  <c r="AI89" i="10"/>
  <c r="AJ89" i="10" s="1"/>
  <c r="AA91" i="10"/>
  <c r="AI91" i="10"/>
  <c r="AJ91" i="10" s="1"/>
  <c r="Q16" i="4"/>
  <c r="Q17" i="4"/>
  <c r="Q18" i="4"/>
  <c r="Q19" i="4"/>
  <c r="Q20" i="4"/>
  <c r="Q21" i="4"/>
  <c r="Q22" i="4"/>
  <c r="Q23" i="4"/>
  <c r="Q24" i="4"/>
  <c r="Q25" i="4"/>
  <c r="Q26" i="4"/>
  <c r="Q27" i="4"/>
  <c r="Q43" i="4"/>
  <c r="Q77" i="4"/>
  <c r="Q90" i="4"/>
  <c r="Q21" i="13"/>
  <c r="Q37" i="13"/>
  <c r="Q73" i="13"/>
  <c r="Q74" i="13"/>
  <c r="Q75" i="13"/>
  <c r="Q76" i="13"/>
  <c r="Q77" i="13"/>
  <c r="Q78" i="13"/>
  <c r="Q79" i="13"/>
  <c r="Q80" i="13"/>
  <c r="Q81" i="13"/>
  <c r="Q92" i="13"/>
  <c r="Q93" i="13"/>
  <c r="Q29" i="12"/>
  <c r="Q30" i="12"/>
  <c r="Q31" i="12"/>
  <c r="Q32" i="12"/>
  <c r="Q33" i="12"/>
  <c r="Q34" i="12"/>
  <c r="Q35" i="12"/>
  <c r="Q36" i="12"/>
  <c r="Q39" i="12"/>
  <c r="Q40" i="12"/>
  <c r="Q41" i="12"/>
  <c r="Q43" i="12"/>
  <c r="Q44" i="12"/>
  <c r="Q45" i="12"/>
  <c r="Q46" i="12"/>
  <c r="Q47" i="12"/>
  <c r="Q48" i="12"/>
  <c r="Q52" i="12"/>
  <c r="Q53" i="12"/>
  <c r="Q54" i="12"/>
  <c r="Q56" i="12"/>
  <c r="Q57" i="12"/>
  <c r="Q58" i="12"/>
  <c r="Q60" i="12"/>
  <c r="Q61" i="12"/>
  <c r="Q62" i="12"/>
  <c r="Q64" i="12"/>
  <c r="Q66" i="12"/>
  <c r="Q67" i="12"/>
  <c r="Q68" i="12"/>
  <c r="Q69" i="12"/>
  <c r="Q70" i="12"/>
  <c r="Q73" i="12"/>
  <c r="Q75" i="12"/>
  <c r="Q80" i="12"/>
  <c r="Q83" i="12"/>
  <c r="Q85" i="12"/>
  <c r="Q86" i="12"/>
  <c r="Q87" i="12"/>
  <c r="Q88" i="12"/>
  <c r="Q89" i="12"/>
  <c r="Q90" i="12"/>
  <c r="Q91" i="12"/>
  <c r="Q92" i="12"/>
  <c r="Q93" i="12"/>
  <c r="Q94" i="12"/>
  <c r="Q95" i="12"/>
  <c r="Q96" i="12"/>
  <c r="Q97" i="12"/>
  <c r="Q98" i="12"/>
  <c r="Q99" i="12"/>
  <c r="Q100" i="12"/>
  <c r="Q101" i="12"/>
  <c r="Q102" i="12"/>
  <c r="Q103" i="12"/>
  <c r="Q104" i="12"/>
  <c r="Q105" i="12"/>
  <c r="Q106" i="12"/>
  <c r="Q107" i="12"/>
  <c r="Q108" i="12"/>
  <c r="Q109" i="12"/>
  <c r="Q110" i="12"/>
  <c r="Q111" i="12"/>
  <c r="Q112" i="12"/>
  <c r="Q113" i="12"/>
  <c r="Q114" i="12"/>
  <c r="Q115" i="12"/>
  <c r="H116" i="12"/>
  <c r="K116" i="12"/>
  <c r="AK116" i="12"/>
  <c r="Q15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H116" i="11"/>
  <c r="AK116" i="11"/>
  <c r="L15" i="10"/>
  <c r="L116" i="10" s="1"/>
  <c r="F3" i="10" s="1"/>
  <c r="F4" i="10" s="1"/>
  <c r="C9" i="10" s="1"/>
  <c r="K116" i="10"/>
  <c r="V116" i="10"/>
  <c r="W15" i="10"/>
  <c r="Z116" i="10"/>
  <c r="Q5" i="10" s="1"/>
  <c r="AA15" i="10"/>
  <c r="AI15" i="10"/>
  <c r="AC16" i="10"/>
  <c r="Y16" i="10"/>
  <c r="AI16" i="10"/>
  <c r="AJ16" i="10" s="1"/>
  <c r="AC17" i="10"/>
  <c r="Y17" i="10"/>
  <c r="AI17" i="10"/>
  <c r="AJ17" i="10" s="1"/>
  <c r="AC18" i="10"/>
  <c r="Y18" i="10"/>
  <c r="AI18" i="10"/>
  <c r="AJ18" i="10" s="1"/>
  <c r="AC19" i="10"/>
  <c r="Y19" i="10"/>
  <c r="AI19" i="10"/>
  <c r="AJ19" i="10" s="1"/>
  <c r="AC20" i="10"/>
  <c r="Y20" i="10"/>
  <c r="AI20" i="10"/>
  <c r="AJ20" i="10" s="1"/>
  <c r="AC21" i="10"/>
  <c r="Y21" i="10"/>
  <c r="AI21" i="10"/>
  <c r="AJ21" i="10" s="1"/>
  <c r="AC22" i="10"/>
  <c r="Y22" i="10"/>
  <c r="AI22" i="10"/>
  <c r="AJ22" i="10" s="1"/>
  <c r="AC23" i="10"/>
  <c r="Y23" i="10"/>
  <c r="AI23" i="10"/>
  <c r="AJ23" i="10" s="1"/>
  <c r="AC24" i="10"/>
  <c r="Y24" i="10"/>
  <c r="AI24" i="10"/>
  <c r="AJ24" i="10" s="1"/>
  <c r="AC25" i="10"/>
  <c r="Y25" i="10"/>
  <c r="AI25" i="10"/>
  <c r="AJ25" i="10" s="1"/>
  <c r="AC26" i="10"/>
  <c r="Y26" i="10"/>
  <c r="AI26" i="10"/>
  <c r="AJ26" i="10" s="1"/>
  <c r="AC27" i="10"/>
  <c r="Y27" i="10"/>
  <c r="AI27" i="10"/>
  <c r="AJ27" i="10" s="1"/>
  <c r="AC28" i="10"/>
  <c r="Y28" i="10"/>
  <c r="AI28" i="10"/>
  <c r="AJ28" i="10" s="1"/>
  <c r="AC29" i="10"/>
  <c r="Y29" i="10"/>
  <c r="AI29" i="10"/>
  <c r="AJ29" i="10" s="1"/>
  <c r="AC30" i="10"/>
  <c r="Y30" i="10"/>
  <c r="AI30" i="10"/>
  <c r="AJ30" i="10" s="1"/>
  <c r="AC31" i="10"/>
  <c r="Y31" i="10"/>
  <c r="AI31" i="10"/>
  <c r="AJ31" i="10" s="1"/>
  <c r="AC32" i="10"/>
  <c r="Y32" i="10"/>
  <c r="AI32" i="10"/>
  <c r="AJ32" i="10" s="1"/>
  <c r="AC33" i="10"/>
  <c r="Y33" i="10"/>
  <c r="AI33" i="10"/>
  <c r="AJ33" i="10" s="1"/>
  <c r="AC34" i="10"/>
  <c r="Y34" i="10"/>
  <c r="AI34" i="10"/>
  <c r="AJ34" i="10" s="1"/>
  <c r="AC35" i="10"/>
  <c r="Y35" i="10"/>
  <c r="AI35" i="10"/>
  <c r="AJ35" i="10" s="1"/>
  <c r="AC36" i="10"/>
  <c r="Y36" i="10"/>
  <c r="AI36" i="10"/>
  <c r="AJ36" i="10" s="1"/>
  <c r="AC37" i="10"/>
  <c r="Y37" i="10"/>
  <c r="AI37" i="10"/>
  <c r="AJ37" i="10" s="1"/>
  <c r="AC38" i="10"/>
  <c r="Y38" i="10"/>
  <c r="AI38" i="10"/>
  <c r="AJ38" i="10" s="1"/>
  <c r="AC39" i="10"/>
  <c r="Y39" i="10"/>
  <c r="AI39" i="10"/>
  <c r="AJ39" i="10" s="1"/>
  <c r="AC40" i="10"/>
  <c r="Y40" i="10"/>
  <c r="AI40" i="10"/>
  <c r="AJ40" i="10" s="1"/>
  <c r="AC41" i="10"/>
  <c r="Y41" i="10"/>
  <c r="AI41" i="10"/>
  <c r="AJ41" i="10" s="1"/>
  <c r="AC42" i="10"/>
  <c r="Y42" i="10"/>
  <c r="AI42" i="10"/>
  <c r="AJ42" i="10" s="1"/>
  <c r="AC43" i="10"/>
  <c r="Y43" i="10"/>
  <c r="AI43" i="10"/>
  <c r="AJ43" i="10" s="1"/>
  <c r="AC44" i="10"/>
  <c r="Y44" i="10"/>
  <c r="AI44" i="10"/>
  <c r="AJ44" i="10" s="1"/>
  <c r="AC45" i="10"/>
  <c r="Y45" i="10"/>
  <c r="AI45" i="10"/>
  <c r="AJ45" i="10" s="1"/>
  <c r="AC46" i="10"/>
  <c r="Y46" i="10"/>
  <c r="AI46" i="10"/>
  <c r="AJ46" i="10" s="1"/>
  <c r="AC47" i="10"/>
  <c r="Y47" i="10"/>
  <c r="AI47" i="10"/>
  <c r="AJ47" i="10" s="1"/>
  <c r="AC48" i="10"/>
  <c r="Y48" i="10"/>
  <c r="AI48" i="10"/>
  <c r="AJ48" i="10" s="1"/>
  <c r="AC49" i="10"/>
  <c r="Y49" i="10"/>
  <c r="AI49" i="10"/>
  <c r="AJ49" i="10" s="1"/>
  <c r="AC50" i="10"/>
  <c r="Y50" i="10"/>
  <c r="AI50" i="10"/>
  <c r="AJ50" i="10" s="1"/>
  <c r="AC51" i="10"/>
  <c r="Y51" i="10"/>
  <c r="AI51" i="10"/>
  <c r="AJ51" i="10" s="1"/>
  <c r="AC52" i="10"/>
  <c r="Y52" i="10"/>
  <c r="AI52" i="10"/>
  <c r="AJ52" i="10" s="1"/>
  <c r="AC53" i="10"/>
  <c r="Y53" i="10"/>
  <c r="AI53" i="10"/>
  <c r="AJ53" i="10" s="1"/>
  <c r="AC54" i="10"/>
  <c r="Y54" i="10"/>
  <c r="AI54" i="10"/>
  <c r="AJ54" i="10" s="1"/>
  <c r="AC55" i="10"/>
  <c r="Y55" i="10"/>
  <c r="AI55" i="10"/>
  <c r="AJ55" i="10" s="1"/>
  <c r="AC56" i="10"/>
  <c r="Y56" i="10"/>
  <c r="AI56" i="10"/>
  <c r="AJ56" i="10" s="1"/>
  <c r="AC57" i="10"/>
  <c r="Y57" i="10"/>
  <c r="AI57" i="10"/>
  <c r="AJ57" i="10" s="1"/>
  <c r="AC58" i="10"/>
  <c r="Y58" i="10"/>
  <c r="AI58" i="10"/>
  <c r="AJ58" i="10" s="1"/>
  <c r="AC59" i="10"/>
  <c r="Y59" i="10"/>
  <c r="AI59" i="10"/>
  <c r="AJ59" i="10" s="1"/>
  <c r="AC60" i="10"/>
  <c r="Y60" i="10"/>
  <c r="AI60" i="10"/>
  <c r="AJ60" i="10" s="1"/>
  <c r="AC61" i="10"/>
  <c r="Y61" i="10"/>
  <c r="AI61" i="10"/>
  <c r="AJ61" i="10" s="1"/>
  <c r="AC62" i="10"/>
  <c r="Y62" i="10"/>
  <c r="AI62" i="10"/>
  <c r="AJ62" i="10" s="1"/>
  <c r="AC63" i="10"/>
  <c r="Y63" i="10"/>
  <c r="AI63" i="10"/>
  <c r="AJ63" i="10" s="1"/>
  <c r="AC64" i="10"/>
  <c r="Y64" i="10"/>
  <c r="AI64" i="10"/>
  <c r="AJ64" i="10" s="1"/>
  <c r="AC65" i="10"/>
  <c r="Y65" i="10"/>
  <c r="AI65" i="10"/>
  <c r="AJ65" i="10" s="1"/>
  <c r="W66" i="10"/>
  <c r="AA66" i="10"/>
  <c r="AI66" i="10"/>
  <c r="AJ66" i="10" s="1"/>
  <c r="W67" i="10"/>
  <c r="AA67" i="10"/>
  <c r="AI67" i="10"/>
  <c r="AJ67" i="10" s="1"/>
  <c r="AC68" i="10"/>
  <c r="Y68" i="10"/>
  <c r="AI68" i="10"/>
  <c r="AJ68" i="10" s="1"/>
  <c r="AC69" i="10"/>
  <c r="Y69" i="10"/>
  <c r="AI69" i="10"/>
  <c r="AJ69" i="10" s="1"/>
  <c r="AC70" i="10"/>
  <c r="Y70" i="10"/>
  <c r="AI70" i="10"/>
  <c r="AJ70" i="10" s="1"/>
  <c r="AC71" i="10"/>
  <c r="Y71" i="10"/>
  <c r="AI71" i="10"/>
  <c r="AJ71" i="10" s="1"/>
  <c r="AC72" i="10"/>
  <c r="Y72" i="10"/>
  <c r="AI72" i="10"/>
  <c r="AJ72" i="10" s="1"/>
  <c r="AC73" i="10"/>
  <c r="Y73" i="10"/>
  <c r="AI73" i="10"/>
  <c r="AJ73" i="10" s="1"/>
  <c r="AC74" i="10"/>
  <c r="Y74" i="10"/>
  <c r="AI74" i="10"/>
  <c r="AJ74" i="10" s="1"/>
  <c r="AC75" i="10"/>
  <c r="Y75" i="10"/>
  <c r="AI75" i="10"/>
  <c r="AJ75" i="10" s="1"/>
  <c r="AC76" i="10"/>
  <c r="Y76" i="10"/>
  <c r="AI76" i="10"/>
  <c r="AJ76" i="10" s="1"/>
  <c r="AC77" i="10"/>
  <c r="Y77" i="10"/>
  <c r="AI77" i="10"/>
  <c r="AJ77" i="10" s="1"/>
  <c r="AC78" i="10"/>
  <c r="Y78" i="10"/>
  <c r="AI78" i="10"/>
  <c r="AJ78" i="10" s="1"/>
  <c r="AC79" i="10"/>
  <c r="Y79" i="10"/>
  <c r="AI79" i="10"/>
  <c r="AJ79" i="10" s="1"/>
  <c r="AC80" i="10"/>
  <c r="Y80" i="10"/>
  <c r="AI80" i="10"/>
  <c r="AJ80" i="10" s="1"/>
  <c r="W81" i="10"/>
  <c r="W82" i="10"/>
  <c r="W83" i="10"/>
  <c r="W84" i="10"/>
  <c r="W85" i="10"/>
  <c r="W86" i="10"/>
  <c r="W87" i="10"/>
  <c r="W88" i="10"/>
  <c r="W89" i="10"/>
  <c r="W90" i="10"/>
  <c r="W91" i="10"/>
  <c r="W92" i="10"/>
  <c r="P93" i="10"/>
  <c r="R93" i="10" s="1"/>
  <c r="Q93" i="10"/>
  <c r="AA93" i="10"/>
  <c r="AI93" i="10"/>
  <c r="AJ93" i="10" s="1"/>
  <c r="AA94" i="10"/>
  <c r="AI94" i="10"/>
  <c r="AJ94" i="10" s="1"/>
  <c r="AA95" i="10"/>
  <c r="AI95" i="10"/>
  <c r="AJ95" i="10" s="1"/>
  <c r="AA96" i="10"/>
  <c r="AI96" i="10"/>
  <c r="AJ96" i="10" s="1"/>
  <c r="AA97" i="10"/>
  <c r="AI97" i="10"/>
  <c r="AJ97" i="10" s="1"/>
  <c r="AA98" i="10"/>
  <c r="AI98" i="10"/>
  <c r="AJ98" i="10" s="1"/>
  <c r="AA99" i="10"/>
  <c r="AI99" i="10"/>
  <c r="AJ99" i="10" s="1"/>
  <c r="AA100" i="10"/>
  <c r="AI100" i="10"/>
  <c r="AJ100" i="10" s="1"/>
  <c r="AA101" i="10"/>
  <c r="AI101" i="10"/>
  <c r="AJ101" i="10" s="1"/>
  <c r="AA102" i="10"/>
  <c r="AI102" i="10"/>
  <c r="AJ102" i="10" s="1"/>
  <c r="AA103" i="10"/>
  <c r="AI103" i="10"/>
  <c r="AJ103" i="10" s="1"/>
  <c r="AA108" i="10"/>
  <c r="AI108" i="10"/>
  <c r="AJ108" i="10" s="1"/>
  <c r="AA109" i="10"/>
  <c r="AI109" i="10"/>
  <c r="AJ109" i="10" s="1"/>
  <c r="AA110" i="10"/>
  <c r="AI110" i="10"/>
  <c r="AJ110" i="10" s="1"/>
  <c r="AA111" i="10"/>
  <c r="AI111" i="10"/>
  <c r="AJ111" i="10" s="1"/>
  <c r="AA112" i="10"/>
  <c r="AI112" i="10"/>
  <c r="AJ112" i="10" s="1"/>
  <c r="AA113" i="10"/>
  <c r="AI113" i="10"/>
  <c r="AJ113" i="10" s="1"/>
  <c r="AA114" i="10"/>
  <c r="AI114" i="10"/>
  <c r="AJ114" i="10" s="1"/>
  <c r="AA115" i="10"/>
  <c r="AI115" i="10"/>
  <c r="AJ115" i="10" s="1"/>
  <c r="AC16" i="9"/>
  <c r="Y16" i="9"/>
  <c r="AB16" i="9"/>
  <c r="AC17" i="9"/>
  <c r="Y17" i="9"/>
  <c r="AB17" i="9"/>
  <c r="AC18" i="9"/>
  <c r="Y18" i="9"/>
  <c r="AB18" i="9"/>
  <c r="AC19" i="9"/>
  <c r="Y19" i="9"/>
  <c r="AB19" i="9"/>
  <c r="AC20" i="9"/>
  <c r="Y20" i="9"/>
  <c r="AB20" i="9"/>
  <c r="AC21" i="9"/>
  <c r="Y21" i="9"/>
  <c r="AB21" i="9"/>
  <c r="AC22" i="9"/>
  <c r="Y22" i="9"/>
  <c r="AB22" i="9"/>
  <c r="AC23" i="9"/>
  <c r="Y23" i="9"/>
  <c r="AB23" i="9"/>
  <c r="AC24" i="9"/>
  <c r="Y24" i="9"/>
  <c r="AB24" i="9"/>
  <c r="AC25" i="9"/>
  <c r="Y25" i="9"/>
  <c r="AB25" i="9"/>
  <c r="AC26" i="9"/>
  <c r="Y26" i="9"/>
  <c r="AB26" i="9"/>
  <c r="AC27" i="9"/>
  <c r="Y27" i="9"/>
  <c r="AB27" i="9"/>
  <c r="AC28" i="9"/>
  <c r="Y28" i="9"/>
  <c r="AB28" i="9"/>
  <c r="AC29" i="9"/>
  <c r="Y29" i="9"/>
  <c r="AB29" i="9"/>
  <c r="AC30" i="9"/>
  <c r="Y30" i="9"/>
  <c r="AB30" i="9"/>
  <c r="AC31" i="9"/>
  <c r="Y31" i="9"/>
  <c r="AB31" i="9"/>
  <c r="AC32" i="9"/>
  <c r="Y32" i="9"/>
  <c r="AB32" i="9"/>
  <c r="AC33" i="9"/>
  <c r="Y33" i="9"/>
  <c r="AB33" i="9"/>
  <c r="AC34" i="9"/>
  <c r="Y34" i="9"/>
  <c r="AB34" i="9"/>
  <c r="AC35" i="9"/>
  <c r="Y35" i="9"/>
  <c r="AB35" i="9"/>
  <c r="AC36" i="9"/>
  <c r="Y36" i="9"/>
  <c r="AB36" i="9"/>
  <c r="AC37" i="9"/>
  <c r="Y37" i="9"/>
  <c r="AB37" i="9"/>
  <c r="AC38" i="9"/>
  <c r="Y38" i="9"/>
  <c r="AB38" i="9"/>
  <c r="AC39" i="9"/>
  <c r="Y39" i="9"/>
  <c r="AB39" i="9"/>
  <c r="AC40" i="9"/>
  <c r="Y40" i="9"/>
  <c r="AB40" i="9"/>
  <c r="AC41" i="9"/>
  <c r="Y41" i="9"/>
  <c r="AB41" i="9"/>
  <c r="AC42" i="9"/>
  <c r="Y42" i="9"/>
  <c r="AB42" i="9"/>
  <c r="AC43" i="9"/>
  <c r="Y43" i="9"/>
  <c r="AB43" i="9"/>
  <c r="AC44" i="9"/>
  <c r="Y44" i="9"/>
  <c r="AB44" i="9"/>
  <c r="AC45" i="9"/>
  <c r="Y45" i="9"/>
  <c r="AB45" i="9"/>
  <c r="AC46" i="9"/>
  <c r="Y46" i="9"/>
  <c r="AB46" i="9"/>
  <c r="AC47" i="9"/>
  <c r="Y47" i="9"/>
  <c r="AB47" i="9"/>
  <c r="AC48" i="9"/>
  <c r="Y48" i="9"/>
  <c r="AB48" i="9"/>
  <c r="AC49" i="9"/>
  <c r="Y49" i="9"/>
  <c r="AB49" i="9"/>
  <c r="AC50" i="9"/>
  <c r="Y50" i="9"/>
  <c r="AB50" i="9"/>
  <c r="AC51" i="9"/>
  <c r="Y51" i="9"/>
  <c r="AB51" i="9"/>
  <c r="AC52" i="9"/>
  <c r="Y52" i="9"/>
  <c r="AB52" i="9"/>
  <c r="AC53" i="9"/>
  <c r="Y53" i="9"/>
  <c r="AB53" i="9"/>
  <c r="AC54" i="9"/>
  <c r="Y54" i="9"/>
  <c r="AB54" i="9"/>
  <c r="AC55" i="9"/>
  <c r="Y55" i="9"/>
  <c r="AB55" i="9"/>
  <c r="AC56" i="9"/>
  <c r="Y56" i="9"/>
  <c r="AB56" i="9"/>
  <c r="AC57" i="9"/>
  <c r="Y57" i="9"/>
  <c r="AB57" i="9"/>
  <c r="AC58" i="9"/>
  <c r="Y58" i="9"/>
  <c r="AB58" i="9"/>
  <c r="AC59" i="9"/>
  <c r="AB59" i="9"/>
  <c r="Y59" i="9"/>
  <c r="AA25" i="8"/>
  <c r="AI25" i="8"/>
  <c r="AJ25" i="8" s="1"/>
  <c r="AA27" i="8"/>
  <c r="AI27" i="8"/>
  <c r="AJ27" i="8" s="1"/>
  <c r="AA29" i="8"/>
  <c r="AI29" i="8"/>
  <c r="AJ29" i="8" s="1"/>
  <c r="AA31" i="8"/>
  <c r="AI31" i="8"/>
  <c r="AJ31" i="8" s="1"/>
  <c r="AA33" i="8"/>
  <c r="AI33" i="8"/>
  <c r="AJ33" i="8" s="1"/>
  <c r="AA35" i="8"/>
  <c r="AI35" i="8"/>
  <c r="AJ35" i="8" s="1"/>
  <c r="AA37" i="8"/>
  <c r="AI37" i="8"/>
  <c r="AJ37" i="8" s="1"/>
  <c r="AA39" i="8"/>
  <c r="AI39" i="8"/>
  <c r="AJ39" i="8" s="1"/>
  <c r="Q15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8" i="4"/>
  <c r="Q79" i="4"/>
  <c r="Q80" i="4"/>
  <c r="Q81" i="4"/>
  <c r="Q82" i="4"/>
  <c r="Q83" i="4"/>
  <c r="Q84" i="4"/>
  <c r="Q85" i="4"/>
  <c r="Q86" i="4"/>
  <c r="Q87" i="4"/>
  <c r="Q88" i="4"/>
  <c r="Q89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H116" i="4"/>
  <c r="K116" i="4"/>
  <c r="AK116" i="4"/>
  <c r="Q15" i="13"/>
  <c r="Q16" i="13"/>
  <c r="Q17" i="13"/>
  <c r="Q18" i="13"/>
  <c r="Q19" i="13"/>
  <c r="Q20" i="13"/>
  <c r="Q22" i="13"/>
  <c r="Q23" i="13"/>
  <c r="Q24" i="13"/>
  <c r="Q25" i="13"/>
  <c r="Q26" i="13"/>
  <c r="Q27" i="13"/>
  <c r="Q28" i="13"/>
  <c r="Q29" i="13"/>
  <c r="Q30" i="13"/>
  <c r="Q31" i="13"/>
  <c r="Q32" i="13"/>
  <c r="Q33" i="13"/>
  <c r="Q34" i="13"/>
  <c r="Q35" i="13"/>
  <c r="Q36" i="13"/>
  <c r="Q38" i="13"/>
  <c r="Q39" i="13"/>
  <c r="Q40" i="13"/>
  <c r="Q41" i="13"/>
  <c r="Q42" i="13"/>
  <c r="Q43" i="13"/>
  <c r="Q44" i="13"/>
  <c r="Q45" i="13"/>
  <c r="Q46" i="13"/>
  <c r="Q47" i="13"/>
  <c r="Q48" i="13"/>
  <c r="Q49" i="13"/>
  <c r="Q50" i="13"/>
  <c r="Q51" i="13"/>
  <c r="Q52" i="13"/>
  <c r="Q53" i="13"/>
  <c r="Q54" i="13"/>
  <c r="Q55" i="13"/>
  <c r="Q56" i="13"/>
  <c r="Q57" i="13"/>
  <c r="Q58" i="13"/>
  <c r="Q59" i="13"/>
  <c r="Q60" i="13"/>
  <c r="Q61" i="13"/>
  <c r="Q62" i="13"/>
  <c r="Q63" i="13"/>
  <c r="Q64" i="13"/>
  <c r="Q65" i="13"/>
  <c r="Q66" i="13"/>
  <c r="Q67" i="13"/>
  <c r="Q68" i="13"/>
  <c r="Q69" i="13"/>
  <c r="Q70" i="13"/>
  <c r="Q71" i="13"/>
  <c r="Q72" i="13"/>
  <c r="Q82" i="13"/>
  <c r="Q83" i="13"/>
  <c r="Q84" i="13"/>
  <c r="Q85" i="13"/>
  <c r="Q86" i="13"/>
  <c r="Q87" i="13"/>
  <c r="Q88" i="13"/>
  <c r="Q89" i="13"/>
  <c r="Q90" i="13"/>
  <c r="Q91" i="13"/>
  <c r="Q94" i="13"/>
  <c r="Q95" i="13"/>
  <c r="Q96" i="13"/>
  <c r="Q97" i="13"/>
  <c r="Q98" i="13"/>
  <c r="Q99" i="13"/>
  <c r="Q100" i="13"/>
  <c r="Q101" i="13"/>
  <c r="Q102" i="13"/>
  <c r="Q103" i="13"/>
  <c r="Q104" i="13"/>
  <c r="Q105" i="13"/>
  <c r="Q106" i="13"/>
  <c r="Q107" i="13"/>
  <c r="Q108" i="13"/>
  <c r="Q109" i="13"/>
  <c r="Q110" i="13"/>
  <c r="Q111" i="13"/>
  <c r="Q112" i="13"/>
  <c r="Q113" i="13"/>
  <c r="Q114" i="13"/>
  <c r="Q115" i="13"/>
  <c r="H116" i="13"/>
  <c r="K116" i="13"/>
  <c r="AK116" i="13"/>
  <c r="Q15" i="12"/>
  <c r="Q16" i="12"/>
  <c r="Q17" i="12"/>
  <c r="Q18" i="12"/>
  <c r="Q19" i="12"/>
  <c r="Q20" i="12"/>
  <c r="Q21" i="12"/>
  <c r="Q22" i="12"/>
  <c r="Q23" i="12"/>
  <c r="Q24" i="12"/>
  <c r="Q25" i="12"/>
  <c r="Q26" i="12"/>
  <c r="Q27" i="12"/>
  <c r="Q28" i="12"/>
  <c r="Q37" i="12"/>
  <c r="Q42" i="12"/>
  <c r="Q49" i="12"/>
  <c r="Q50" i="12"/>
  <c r="Q51" i="12"/>
  <c r="Q55" i="12"/>
  <c r="Q59" i="12"/>
  <c r="Q63" i="12"/>
  <c r="Q65" i="12"/>
  <c r="Q71" i="12"/>
  <c r="Q72" i="12"/>
  <c r="Q74" i="12"/>
  <c r="Q76" i="12"/>
  <c r="Q77" i="12"/>
  <c r="Q78" i="12"/>
  <c r="Q79" i="12"/>
  <c r="Q81" i="12"/>
  <c r="Q82" i="12"/>
  <c r="Q84" i="12"/>
  <c r="W15" i="4"/>
  <c r="W15" i="13"/>
  <c r="W15" i="12"/>
  <c r="Q4" i="11"/>
  <c r="L15" i="11"/>
  <c r="L116" i="11" s="1"/>
  <c r="F3" i="11" s="1"/>
  <c r="F4" i="11" s="1"/>
  <c r="C9" i="11" s="1"/>
  <c r="W15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8" i="11"/>
  <c r="W109" i="11"/>
  <c r="W110" i="11"/>
  <c r="W111" i="11"/>
  <c r="W112" i="11"/>
  <c r="W113" i="11"/>
  <c r="W114" i="11"/>
  <c r="W115" i="11"/>
  <c r="I15" i="10"/>
  <c r="I116" i="10" s="1"/>
  <c r="F2" i="10" s="1"/>
  <c r="H116" i="10"/>
  <c r="Q15" i="10"/>
  <c r="AL15" i="10"/>
  <c r="AL116" i="10" s="1"/>
  <c r="Q6" i="10" s="1"/>
  <c r="AK116" i="10"/>
  <c r="Q16" i="10"/>
  <c r="AB16" i="10"/>
  <c r="Q17" i="10"/>
  <c r="AB17" i="10"/>
  <c r="Q18" i="10"/>
  <c r="AB18" i="10"/>
  <c r="Q19" i="10"/>
  <c r="AB19" i="10"/>
  <c r="Q20" i="10"/>
  <c r="AB20" i="10"/>
  <c r="Q21" i="10"/>
  <c r="AB21" i="10"/>
  <c r="Q22" i="10"/>
  <c r="AB22" i="10"/>
  <c r="Q23" i="10"/>
  <c r="AB23" i="10"/>
  <c r="Q24" i="10"/>
  <c r="AB24" i="10"/>
  <c r="Q25" i="10"/>
  <c r="AB25" i="10"/>
  <c r="Q26" i="10"/>
  <c r="AB26" i="10"/>
  <c r="Q27" i="10"/>
  <c r="AB27" i="10"/>
  <c r="Q28" i="10"/>
  <c r="AB28" i="10"/>
  <c r="Q29" i="10"/>
  <c r="AB29" i="10"/>
  <c r="Q30" i="10"/>
  <c r="AB30" i="10"/>
  <c r="Q31" i="10"/>
  <c r="AB31" i="10"/>
  <c r="Q32" i="10"/>
  <c r="AB32" i="10"/>
  <c r="Q33" i="10"/>
  <c r="AB33" i="10"/>
  <c r="Q34" i="10"/>
  <c r="AB34" i="10"/>
  <c r="Q35" i="10"/>
  <c r="AB35" i="10"/>
  <c r="Q36" i="10"/>
  <c r="AB36" i="10"/>
  <c r="Q37" i="10"/>
  <c r="AB37" i="10"/>
  <c r="Q38" i="10"/>
  <c r="AB38" i="10"/>
  <c r="Q39" i="10"/>
  <c r="AB39" i="10"/>
  <c r="Q40" i="10"/>
  <c r="AB40" i="10"/>
  <c r="Q41" i="10"/>
  <c r="AB41" i="10"/>
  <c r="Q42" i="10"/>
  <c r="AB42" i="10"/>
  <c r="Q43" i="10"/>
  <c r="AB43" i="10"/>
  <c r="Q44" i="10"/>
  <c r="AB44" i="10"/>
  <c r="Q45" i="10"/>
  <c r="AB45" i="10"/>
  <c r="Q46" i="10"/>
  <c r="AB46" i="10"/>
  <c r="Q47" i="10"/>
  <c r="AB47" i="10"/>
  <c r="Q48" i="10"/>
  <c r="AB48" i="10"/>
  <c r="Q49" i="10"/>
  <c r="AB49" i="10"/>
  <c r="Q50" i="10"/>
  <c r="AB50" i="10"/>
  <c r="Q51" i="10"/>
  <c r="AB51" i="10"/>
  <c r="Q52" i="10"/>
  <c r="AB52" i="10"/>
  <c r="Q53" i="10"/>
  <c r="AB53" i="10"/>
  <c r="Q54" i="10"/>
  <c r="AB54" i="10"/>
  <c r="Q55" i="10"/>
  <c r="AB55" i="10"/>
  <c r="Q56" i="10"/>
  <c r="AB56" i="10"/>
  <c r="Q57" i="10"/>
  <c r="AB57" i="10"/>
  <c r="Q58" i="10"/>
  <c r="AB58" i="10"/>
  <c r="Q59" i="10"/>
  <c r="AB59" i="10"/>
  <c r="Q60" i="10"/>
  <c r="AB60" i="10"/>
  <c r="Q61" i="10"/>
  <c r="AB61" i="10"/>
  <c r="Q62" i="10"/>
  <c r="AB62" i="10"/>
  <c r="Q63" i="10"/>
  <c r="AB63" i="10"/>
  <c r="Q64" i="10"/>
  <c r="AB64" i="10"/>
  <c r="Q65" i="10"/>
  <c r="AB65" i="10"/>
  <c r="Q66" i="10"/>
  <c r="Q67" i="10"/>
  <c r="Q68" i="10"/>
  <c r="AB68" i="10"/>
  <c r="Q69" i="10"/>
  <c r="AB69" i="10"/>
  <c r="Q70" i="10"/>
  <c r="AB70" i="10"/>
  <c r="Q71" i="10"/>
  <c r="AB71" i="10"/>
  <c r="Q72" i="10"/>
  <c r="AB72" i="10"/>
  <c r="Q73" i="10"/>
  <c r="AB73" i="10"/>
  <c r="Q74" i="10"/>
  <c r="AB74" i="10"/>
  <c r="Q75" i="10"/>
  <c r="AB75" i="10"/>
  <c r="Q76" i="10"/>
  <c r="AB76" i="10"/>
  <c r="Q77" i="10"/>
  <c r="AB77" i="10"/>
  <c r="Q78" i="10"/>
  <c r="AB78" i="10"/>
  <c r="Q79" i="10"/>
  <c r="AB79" i="10"/>
  <c r="Q80" i="10"/>
  <c r="AB80" i="10"/>
  <c r="W93" i="10"/>
  <c r="AC94" i="10"/>
  <c r="Y94" i="10"/>
  <c r="AB94" i="10"/>
  <c r="AC95" i="10"/>
  <c r="Y95" i="10"/>
  <c r="AB95" i="10"/>
  <c r="AC96" i="10"/>
  <c r="Y96" i="10"/>
  <c r="AB96" i="10"/>
  <c r="AC97" i="10"/>
  <c r="Y97" i="10"/>
  <c r="AB97" i="10"/>
  <c r="AC98" i="10"/>
  <c r="Y98" i="10"/>
  <c r="AB98" i="10"/>
  <c r="AC99" i="10"/>
  <c r="Y99" i="10"/>
  <c r="AB99" i="10"/>
  <c r="AC100" i="10"/>
  <c r="Y100" i="10"/>
  <c r="AB100" i="10"/>
  <c r="AC101" i="10"/>
  <c r="Y101" i="10"/>
  <c r="AB101" i="10"/>
  <c r="AC102" i="10"/>
  <c r="Y102" i="10"/>
  <c r="AB102" i="10"/>
  <c r="AC103" i="10"/>
  <c r="Y103" i="10"/>
  <c r="AB103" i="10"/>
  <c r="AC108" i="10"/>
  <c r="Y108" i="10"/>
  <c r="AB108" i="10"/>
  <c r="AC109" i="10"/>
  <c r="Y109" i="10"/>
  <c r="AB109" i="10"/>
  <c r="AC110" i="10"/>
  <c r="Y110" i="10"/>
  <c r="AB110" i="10"/>
  <c r="AC111" i="10"/>
  <c r="Y111" i="10"/>
  <c r="AB111" i="10"/>
  <c r="AC112" i="10"/>
  <c r="Y112" i="10"/>
  <c r="AB112" i="10"/>
  <c r="AC113" i="10"/>
  <c r="Y113" i="10"/>
  <c r="AB113" i="10"/>
  <c r="AC114" i="10"/>
  <c r="Y114" i="10"/>
  <c r="AB114" i="10"/>
  <c r="AC115" i="10"/>
  <c r="Y115" i="10"/>
  <c r="AB115" i="10"/>
  <c r="Z116" i="9"/>
  <c r="Q5" i="9" s="1"/>
  <c r="AA15" i="9"/>
  <c r="AI15" i="9"/>
  <c r="AA16" i="9"/>
  <c r="AI16" i="9"/>
  <c r="AJ16" i="9" s="1"/>
  <c r="AA17" i="9"/>
  <c r="AI17" i="9"/>
  <c r="AJ17" i="9" s="1"/>
  <c r="AA18" i="9"/>
  <c r="AI18" i="9"/>
  <c r="AJ18" i="9" s="1"/>
  <c r="AA19" i="9"/>
  <c r="AI19" i="9"/>
  <c r="AJ19" i="9" s="1"/>
  <c r="AA20" i="9"/>
  <c r="AI20" i="9"/>
  <c r="AJ20" i="9" s="1"/>
  <c r="AA21" i="9"/>
  <c r="AI21" i="9"/>
  <c r="AJ21" i="9" s="1"/>
  <c r="AA22" i="9"/>
  <c r="AI22" i="9"/>
  <c r="AJ22" i="9" s="1"/>
  <c r="AA23" i="9"/>
  <c r="AI23" i="9"/>
  <c r="AJ23" i="9" s="1"/>
  <c r="AA24" i="9"/>
  <c r="AI24" i="9"/>
  <c r="AJ24" i="9" s="1"/>
  <c r="AA25" i="9"/>
  <c r="AI25" i="9"/>
  <c r="AJ25" i="9" s="1"/>
  <c r="AA26" i="9"/>
  <c r="AI26" i="9"/>
  <c r="AJ26" i="9" s="1"/>
  <c r="AA27" i="9"/>
  <c r="AI27" i="9"/>
  <c r="AJ27" i="9" s="1"/>
  <c r="AA28" i="9"/>
  <c r="AI28" i="9"/>
  <c r="AJ28" i="9" s="1"/>
  <c r="AA29" i="9"/>
  <c r="AI29" i="9"/>
  <c r="AJ29" i="9" s="1"/>
  <c r="AA30" i="9"/>
  <c r="AI30" i="9"/>
  <c r="AJ30" i="9" s="1"/>
  <c r="AA31" i="9"/>
  <c r="AI31" i="9"/>
  <c r="AJ31" i="9" s="1"/>
  <c r="AA32" i="9"/>
  <c r="AI32" i="9"/>
  <c r="AJ32" i="9" s="1"/>
  <c r="AA33" i="9"/>
  <c r="AI33" i="9"/>
  <c r="AJ33" i="9" s="1"/>
  <c r="AA34" i="9"/>
  <c r="AI34" i="9"/>
  <c r="AJ34" i="9" s="1"/>
  <c r="AA35" i="9"/>
  <c r="AI35" i="9"/>
  <c r="AJ35" i="9" s="1"/>
  <c r="AA36" i="9"/>
  <c r="AI36" i="9"/>
  <c r="AJ36" i="9" s="1"/>
  <c r="AA37" i="9"/>
  <c r="AI37" i="9"/>
  <c r="AJ37" i="9" s="1"/>
  <c r="AA38" i="9"/>
  <c r="AI38" i="9"/>
  <c r="AJ38" i="9" s="1"/>
  <c r="AA39" i="9"/>
  <c r="AI39" i="9"/>
  <c r="AJ39" i="9" s="1"/>
  <c r="AA40" i="9"/>
  <c r="AI40" i="9"/>
  <c r="AJ40" i="9" s="1"/>
  <c r="AA41" i="9"/>
  <c r="AI41" i="9"/>
  <c r="AJ41" i="9" s="1"/>
  <c r="AA42" i="9"/>
  <c r="AI42" i="9"/>
  <c r="AJ42" i="9" s="1"/>
  <c r="AA43" i="9"/>
  <c r="AI43" i="9"/>
  <c r="AJ43" i="9" s="1"/>
  <c r="AA44" i="9"/>
  <c r="AI44" i="9"/>
  <c r="AJ44" i="9" s="1"/>
  <c r="AA45" i="9"/>
  <c r="AI45" i="9"/>
  <c r="AJ45" i="9" s="1"/>
  <c r="AA46" i="9"/>
  <c r="AI46" i="9"/>
  <c r="AJ46" i="9" s="1"/>
  <c r="AA47" i="9"/>
  <c r="AI47" i="9"/>
  <c r="AJ47" i="9" s="1"/>
  <c r="AA48" i="9"/>
  <c r="AI48" i="9"/>
  <c r="AJ48" i="9" s="1"/>
  <c r="AA49" i="9"/>
  <c r="AI49" i="9"/>
  <c r="AJ49" i="9" s="1"/>
  <c r="AA50" i="9"/>
  <c r="AI50" i="9"/>
  <c r="AJ50" i="9" s="1"/>
  <c r="AA51" i="9"/>
  <c r="AI51" i="9"/>
  <c r="AJ51" i="9" s="1"/>
  <c r="AA52" i="9"/>
  <c r="AI52" i="9"/>
  <c r="AJ52" i="9" s="1"/>
  <c r="AA53" i="9"/>
  <c r="AI53" i="9"/>
  <c r="AJ53" i="9" s="1"/>
  <c r="AA54" i="9"/>
  <c r="AI54" i="9"/>
  <c r="AJ54" i="9" s="1"/>
  <c r="AA55" i="9"/>
  <c r="AI55" i="9"/>
  <c r="AJ55" i="9" s="1"/>
  <c r="AA56" i="9"/>
  <c r="AI56" i="9"/>
  <c r="AJ56" i="9" s="1"/>
  <c r="AA57" i="9"/>
  <c r="AI57" i="9"/>
  <c r="AJ57" i="9" s="1"/>
  <c r="AA58" i="9"/>
  <c r="AI58" i="9"/>
  <c r="AJ58" i="9" s="1"/>
  <c r="AA59" i="9"/>
  <c r="AI59" i="9"/>
  <c r="AJ59" i="9" s="1"/>
  <c r="AA26" i="8"/>
  <c r="AI26" i="8"/>
  <c r="AJ26" i="8" s="1"/>
  <c r="AA28" i="8"/>
  <c r="AI28" i="8"/>
  <c r="AJ28" i="8" s="1"/>
  <c r="AA30" i="8"/>
  <c r="AI30" i="8"/>
  <c r="AJ30" i="8" s="1"/>
  <c r="AA32" i="8"/>
  <c r="AI32" i="8"/>
  <c r="AJ32" i="8" s="1"/>
  <c r="AA34" i="8"/>
  <c r="AI34" i="8"/>
  <c r="AJ34" i="8" s="1"/>
  <c r="AA36" i="8"/>
  <c r="AI36" i="8"/>
  <c r="AJ36" i="8" s="1"/>
  <c r="AA38" i="8"/>
  <c r="AI38" i="8"/>
  <c r="AJ38" i="8" s="1"/>
  <c r="AA40" i="8"/>
  <c r="AI40" i="8"/>
  <c r="AJ40" i="8" s="1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AC60" i="9"/>
  <c r="Y60" i="9"/>
  <c r="AI60" i="9"/>
  <c r="AJ60" i="9" s="1"/>
  <c r="AC61" i="9"/>
  <c r="Y61" i="9"/>
  <c r="AI61" i="9"/>
  <c r="AJ61" i="9" s="1"/>
  <c r="AC62" i="9"/>
  <c r="Y62" i="9"/>
  <c r="AI62" i="9"/>
  <c r="AJ62" i="9" s="1"/>
  <c r="AC63" i="9"/>
  <c r="Y63" i="9"/>
  <c r="AI63" i="9"/>
  <c r="AJ63" i="9" s="1"/>
  <c r="AC64" i="9"/>
  <c r="Y64" i="9"/>
  <c r="AI64" i="9"/>
  <c r="AJ64" i="9" s="1"/>
  <c r="AC65" i="9"/>
  <c r="Y65" i="9"/>
  <c r="AI65" i="9"/>
  <c r="AJ65" i="9" s="1"/>
  <c r="AC66" i="9"/>
  <c r="Y66" i="9"/>
  <c r="AI66" i="9"/>
  <c r="AJ66" i="9" s="1"/>
  <c r="AC67" i="9"/>
  <c r="Y67" i="9"/>
  <c r="AI67" i="9"/>
  <c r="AJ67" i="9" s="1"/>
  <c r="AC68" i="9"/>
  <c r="Y68" i="9"/>
  <c r="AI68" i="9"/>
  <c r="AJ68" i="9" s="1"/>
  <c r="AC69" i="9"/>
  <c r="Y69" i="9"/>
  <c r="AI69" i="9"/>
  <c r="AJ69" i="9" s="1"/>
  <c r="AC70" i="9"/>
  <c r="Y70" i="9"/>
  <c r="AI70" i="9"/>
  <c r="AJ70" i="9" s="1"/>
  <c r="AC71" i="9"/>
  <c r="Y71" i="9"/>
  <c r="AI71" i="9"/>
  <c r="AJ71" i="9" s="1"/>
  <c r="AC72" i="9"/>
  <c r="Y72" i="9"/>
  <c r="AI72" i="9"/>
  <c r="AJ72" i="9" s="1"/>
  <c r="AC73" i="9"/>
  <c r="Y73" i="9"/>
  <c r="AI73" i="9"/>
  <c r="AJ73" i="9" s="1"/>
  <c r="AC74" i="9"/>
  <c r="Y74" i="9"/>
  <c r="AI74" i="9"/>
  <c r="AJ74" i="9" s="1"/>
  <c r="AC75" i="9"/>
  <c r="Y75" i="9"/>
  <c r="AI75" i="9"/>
  <c r="AJ75" i="9" s="1"/>
  <c r="AC76" i="9"/>
  <c r="Y76" i="9"/>
  <c r="AI76" i="9"/>
  <c r="AJ76" i="9" s="1"/>
  <c r="AC77" i="9"/>
  <c r="Y77" i="9"/>
  <c r="AI77" i="9"/>
  <c r="AJ77" i="9" s="1"/>
  <c r="AC78" i="9"/>
  <c r="Y78" i="9"/>
  <c r="AI78" i="9"/>
  <c r="AJ78" i="9" s="1"/>
  <c r="AC79" i="9"/>
  <c r="Y79" i="9"/>
  <c r="AI79" i="9"/>
  <c r="AJ79" i="9" s="1"/>
  <c r="AC80" i="9"/>
  <c r="Y80" i="9"/>
  <c r="AI80" i="9"/>
  <c r="AJ80" i="9" s="1"/>
  <c r="AC81" i="9"/>
  <c r="Y81" i="9"/>
  <c r="AI81" i="9"/>
  <c r="AJ81" i="9" s="1"/>
  <c r="AC82" i="9"/>
  <c r="Y82" i="9"/>
  <c r="AI82" i="9"/>
  <c r="AJ82" i="9" s="1"/>
  <c r="AC83" i="9"/>
  <c r="Y83" i="9"/>
  <c r="AI83" i="9"/>
  <c r="AJ83" i="9" s="1"/>
  <c r="AC84" i="9"/>
  <c r="Y84" i="9"/>
  <c r="AI84" i="9"/>
  <c r="AJ84" i="9" s="1"/>
  <c r="AC85" i="9"/>
  <c r="Y85" i="9"/>
  <c r="AI85" i="9"/>
  <c r="AJ85" i="9" s="1"/>
  <c r="AC86" i="9"/>
  <c r="Y86" i="9"/>
  <c r="AI86" i="9"/>
  <c r="AJ86" i="9" s="1"/>
  <c r="AC87" i="9"/>
  <c r="Y87" i="9"/>
  <c r="AI87" i="9"/>
  <c r="AJ87" i="9" s="1"/>
  <c r="AC88" i="9"/>
  <c r="Y88" i="9"/>
  <c r="AI88" i="9"/>
  <c r="AJ88" i="9" s="1"/>
  <c r="AC89" i="9"/>
  <c r="Y89" i="9"/>
  <c r="AI89" i="9"/>
  <c r="AJ89" i="9" s="1"/>
  <c r="AC90" i="9"/>
  <c r="Y90" i="9"/>
  <c r="AI90" i="9"/>
  <c r="AJ90" i="9" s="1"/>
  <c r="AC91" i="9"/>
  <c r="Y91" i="9"/>
  <c r="AI91" i="9"/>
  <c r="AJ91" i="9" s="1"/>
  <c r="AC92" i="9"/>
  <c r="Y92" i="9"/>
  <c r="AI92" i="9"/>
  <c r="AJ92" i="9" s="1"/>
  <c r="AC93" i="9"/>
  <c r="Y93" i="9"/>
  <c r="AI93" i="9"/>
  <c r="AJ93" i="9" s="1"/>
  <c r="AC94" i="9"/>
  <c r="Y94" i="9"/>
  <c r="AI94" i="9"/>
  <c r="AJ94" i="9" s="1"/>
  <c r="AC95" i="9"/>
  <c r="Y95" i="9"/>
  <c r="AI95" i="9"/>
  <c r="AJ95" i="9" s="1"/>
  <c r="AC96" i="9"/>
  <c r="Y96" i="9"/>
  <c r="AI96" i="9"/>
  <c r="AJ96" i="9" s="1"/>
  <c r="AC97" i="9"/>
  <c r="Y97" i="9"/>
  <c r="AI97" i="9"/>
  <c r="AJ97" i="9" s="1"/>
  <c r="AC98" i="9"/>
  <c r="Y98" i="9"/>
  <c r="AI98" i="9"/>
  <c r="AJ98" i="9" s="1"/>
  <c r="AC99" i="9"/>
  <c r="Y99" i="9"/>
  <c r="AI99" i="9"/>
  <c r="AJ99" i="9" s="1"/>
  <c r="AC100" i="9"/>
  <c r="Y100" i="9"/>
  <c r="AI100" i="9"/>
  <c r="AJ100" i="9" s="1"/>
  <c r="AC101" i="9"/>
  <c r="Y101" i="9"/>
  <c r="AI101" i="9"/>
  <c r="AJ101" i="9" s="1"/>
  <c r="AC102" i="9"/>
  <c r="Y102" i="9"/>
  <c r="AI102" i="9"/>
  <c r="AJ102" i="9" s="1"/>
  <c r="AC103" i="9"/>
  <c r="Y103" i="9"/>
  <c r="AI103" i="9"/>
  <c r="AJ103" i="9" s="1"/>
  <c r="AC108" i="9"/>
  <c r="Y108" i="9"/>
  <c r="AI108" i="9"/>
  <c r="AJ108" i="9" s="1"/>
  <c r="AC109" i="9"/>
  <c r="Y109" i="9"/>
  <c r="AI109" i="9"/>
  <c r="AJ109" i="9" s="1"/>
  <c r="AC110" i="9"/>
  <c r="Y110" i="9"/>
  <c r="AI110" i="9"/>
  <c r="AJ110" i="9" s="1"/>
  <c r="AC111" i="9"/>
  <c r="Y111" i="9"/>
  <c r="AI111" i="9"/>
  <c r="AJ111" i="9" s="1"/>
  <c r="AC112" i="9"/>
  <c r="Y112" i="9"/>
  <c r="AI112" i="9"/>
  <c r="AJ112" i="9" s="1"/>
  <c r="AC113" i="9"/>
  <c r="Y113" i="9"/>
  <c r="AI113" i="9"/>
  <c r="AJ113" i="9" s="1"/>
  <c r="AC114" i="9"/>
  <c r="Y114" i="9"/>
  <c r="AI114" i="9"/>
  <c r="AJ114" i="9" s="1"/>
  <c r="AC115" i="9"/>
  <c r="Y115" i="9"/>
  <c r="AI115" i="9"/>
  <c r="AJ115" i="9" s="1"/>
  <c r="K116" i="9"/>
  <c r="W116" i="9"/>
  <c r="K116" i="8"/>
  <c r="L15" i="8"/>
  <c r="L116" i="8" s="1"/>
  <c r="F3" i="8" s="1"/>
  <c r="W15" i="8"/>
  <c r="V116" i="8"/>
  <c r="AA15" i="8"/>
  <c r="Z116" i="8"/>
  <c r="Q5" i="8" s="1"/>
  <c r="AI15" i="8"/>
  <c r="AC16" i="8"/>
  <c r="Y16" i="8"/>
  <c r="AI16" i="8"/>
  <c r="AJ16" i="8" s="1"/>
  <c r="AC17" i="8"/>
  <c r="Y17" i="8"/>
  <c r="AI17" i="8"/>
  <c r="AJ17" i="8" s="1"/>
  <c r="AC18" i="8"/>
  <c r="Y18" i="8"/>
  <c r="AI18" i="8"/>
  <c r="AJ18" i="8" s="1"/>
  <c r="AC19" i="8"/>
  <c r="Y19" i="8"/>
  <c r="AI19" i="8"/>
  <c r="AJ19" i="8" s="1"/>
  <c r="AC20" i="8"/>
  <c r="Y20" i="8"/>
  <c r="AI20" i="8"/>
  <c r="AJ20" i="8" s="1"/>
  <c r="AC21" i="8"/>
  <c r="Y21" i="8"/>
  <c r="AI21" i="8"/>
  <c r="AJ21" i="8" s="1"/>
  <c r="AC22" i="8"/>
  <c r="Y22" i="8"/>
  <c r="AI22" i="8"/>
  <c r="AJ22" i="8" s="1"/>
  <c r="AC23" i="8"/>
  <c r="Y23" i="8"/>
  <c r="AI23" i="8"/>
  <c r="AJ23" i="8" s="1"/>
  <c r="AC24" i="8"/>
  <c r="Y24" i="8"/>
  <c r="AI24" i="8"/>
  <c r="AJ24" i="8" s="1"/>
  <c r="W25" i="8"/>
  <c r="W26" i="8"/>
  <c r="W27" i="8"/>
  <c r="W28" i="8"/>
  <c r="W29" i="8"/>
  <c r="W30" i="8"/>
  <c r="W31" i="8"/>
  <c r="W32" i="8"/>
  <c r="W33" i="8"/>
  <c r="W34" i="8"/>
  <c r="W35" i="8"/>
  <c r="W36" i="8"/>
  <c r="W37" i="8"/>
  <c r="W38" i="8"/>
  <c r="W39" i="8"/>
  <c r="W40" i="8"/>
  <c r="W41" i="8"/>
  <c r="AA41" i="8"/>
  <c r="Y42" i="8"/>
  <c r="AA43" i="8"/>
  <c r="Y44" i="8"/>
  <c r="AA45" i="8"/>
  <c r="Y46" i="8"/>
  <c r="AA47" i="8"/>
  <c r="Y48" i="8"/>
  <c r="AA49" i="8"/>
  <c r="Y50" i="8"/>
  <c r="AA51" i="8"/>
  <c r="Y52" i="8"/>
  <c r="AA53" i="8"/>
  <c r="Y54" i="8"/>
  <c r="AA55" i="8"/>
  <c r="Y56" i="8"/>
  <c r="AA57" i="8"/>
  <c r="Y58" i="8"/>
  <c r="AA59" i="8"/>
  <c r="Y60" i="8"/>
  <c r="AA61" i="8"/>
  <c r="Y62" i="8"/>
  <c r="AA63" i="8"/>
  <c r="Y64" i="8"/>
  <c r="AA65" i="8"/>
  <c r="Y66" i="8"/>
  <c r="AA67" i="8"/>
  <c r="Y68" i="8"/>
  <c r="AA69" i="8"/>
  <c r="Y70" i="8"/>
  <c r="AA71" i="8"/>
  <c r="Y72" i="8"/>
  <c r="AA73" i="8"/>
  <c r="Y74" i="8"/>
  <c r="AA75" i="8"/>
  <c r="Y76" i="8"/>
  <c r="AA77" i="8"/>
  <c r="Y78" i="8"/>
  <c r="AA79" i="8"/>
  <c r="Y80" i="8"/>
  <c r="I15" i="9"/>
  <c r="I116" i="9" s="1"/>
  <c r="F2" i="9" s="1"/>
  <c r="F4" i="9" s="1"/>
  <c r="C9" i="9" s="1"/>
  <c r="W15" i="9"/>
  <c r="AL15" i="9"/>
  <c r="AL116" i="9" s="1"/>
  <c r="Q6" i="9" s="1"/>
  <c r="Q60" i="9"/>
  <c r="AB60" i="9"/>
  <c r="Q61" i="9"/>
  <c r="AB61" i="9"/>
  <c r="Q62" i="9"/>
  <c r="AB62" i="9"/>
  <c r="Q63" i="9"/>
  <c r="AB63" i="9"/>
  <c r="Q64" i="9"/>
  <c r="AB64" i="9"/>
  <c r="Q65" i="9"/>
  <c r="AB65" i="9"/>
  <c r="Q66" i="9"/>
  <c r="AB66" i="9"/>
  <c r="Q67" i="9"/>
  <c r="AB67" i="9"/>
  <c r="Q68" i="9"/>
  <c r="AB68" i="9"/>
  <c r="Q69" i="9"/>
  <c r="AB69" i="9"/>
  <c r="Q70" i="9"/>
  <c r="AB70" i="9"/>
  <c r="Q71" i="9"/>
  <c r="AB71" i="9"/>
  <c r="Q72" i="9"/>
  <c r="AB72" i="9"/>
  <c r="Q73" i="9"/>
  <c r="AB73" i="9"/>
  <c r="Q74" i="9"/>
  <c r="AB74" i="9"/>
  <c r="Q75" i="9"/>
  <c r="AB75" i="9"/>
  <c r="Q76" i="9"/>
  <c r="AB76" i="9"/>
  <c r="Q77" i="9"/>
  <c r="AB77" i="9"/>
  <c r="Q78" i="9"/>
  <c r="AB78" i="9"/>
  <c r="Q79" i="9"/>
  <c r="AB79" i="9"/>
  <c r="Q80" i="9"/>
  <c r="AB80" i="9"/>
  <c r="Q81" i="9"/>
  <c r="AB81" i="9"/>
  <c r="Q82" i="9"/>
  <c r="AB82" i="9"/>
  <c r="Q83" i="9"/>
  <c r="AB83" i="9"/>
  <c r="Q84" i="9"/>
  <c r="AB84" i="9"/>
  <c r="Q85" i="9"/>
  <c r="AB85" i="9"/>
  <c r="Q86" i="9"/>
  <c r="AB86" i="9"/>
  <c r="Q87" i="9"/>
  <c r="AB87" i="9"/>
  <c r="Q88" i="9"/>
  <c r="AB88" i="9"/>
  <c r="Q89" i="9"/>
  <c r="AB89" i="9"/>
  <c r="Q90" i="9"/>
  <c r="AB90" i="9"/>
  <c r="Q91" i="9"/>
  <c r="AB91" i="9"/>
  <c r="Q92" i="9"/>
  <c r="AB92" i="9"/>
  <c r="Q93" i="9"/>
  <c r="AB93" i="9"/>
  <c r="Q94" i="9"/>
  <c r="AB94" i="9"/>
  <c r="Q95" i="9"/>
  <c r="AB95" i="9"/>
  <c r="Q96" i="9"/>
  <c r="AB96" i="9"/>
  <c r="Q97" i="9"/>
  <c r="AB97" i="9"/>
  <c r="Q98" i="9"/>
  <c r="AB98" i="9"/>
  <c r="Q99" i="9"/>
  <c r="AB99" i="9"/>
  <c r="Q100" i="9"/>
  <c r="AB100" i="9"/>
  <c r="Q101" i="9"/>
  <c r="AB101" i="9"/>
  <c r="Q102" i="9"/>
  <c r="AB102" i="9"/>
  <c r="Q103" i="9"/>
  <c r="AB103" i="9"/>
  <c r="Q104" i="9"/>
  <c r="Q105" i="9"/>
  <c r="Q106" i="9"/>
  <c r="Q107" i="9"/>
  <c r="Q108" i="9"/>
  <c r="AB108" i="9"/>
  <c r="Q109" i="9"/>
  <c r="AB109" i="9"/>
  <c r="Q110" i="9"/>
  <c r="AB110" i="9"/>
  <c r="Q111" i="9"/>
  <c r="AB111" i="9"/>
  <c r="Q112" i="9"/>
  <c r="AB112" i="9"/>
  <c r="Q113" i="9"/>
  <c r="AB113" i="9"/>
  <c r="Q114" i="9"/>
  <c r="AB114" i="9"/>
  <c r="Q115" i="9"/>
  <c r="AB115" i="9"/>
  <c r="H116" i="8"/>
  <c r="I15" i="8"/>
  <c r="I116" i="8" s="1"/>
  <c r="F2" i="8" s="1"/>
  <c r="Q15" i="8"/>
  <c r="AK116" i="8"/>
  <c r="AL15" i="8"/>
  <c r="AL116" i="8" s="1"/>
  <c r="Q6" i="8" s="1"/>
  <c r="Q16" i="8"/>
  <c r="AB16" i="8"/>
  <c r="Q17" i="8"/>
  <c r="AB17" i="8"/>
  <c r="Q18" i="8"/>
  <c r="AB18" i="8"/>
  <c r="Q19" i="8"/>
  <c r="AB19" i="8"/>
  <c r="Q20" i="8"/>
  <c r="AB20" i="8"/>
  <c r="Q21" i="8"/>
  <c r="AB21" i="8"/>
  <c r="Q22" i="8"/>
  <c r="AB22" i="8"/>
  <c r="Q23" i="8"/>
  <c r="AB23" i="8"/>
  <c r="Q24" i="8"/>
  <c r="AB24" i="8"/>
  <c r="AC78" i="8"/>
  <c r="AC80" i="8"/>
  <c r="Y82" i="8"/>
  <c r="AC82" i="8"/>
  <c r="AA83" i="8"/>
  <c r="Y84" i="8"/>
  <c r="AC84" i="8"/>
  <c r="AA85" i="8"/>
  <c r="Y86" i="8"/>
  <c r="AC86" i="8"/>
  <c r="AA87" i="8"/>
  <c r="Y88" i="8"/>
  <c r="AC88" i="8"/>
  <c r="AA89" i="8"/>
  <c r="Y90" i="8"/>
  <c r="AC90" i="8"/>
  <c r="AA91" i="8"/>
  <c r="Y92" i="8"/>
  <c r="AC92" i="8"/>
  <c r="AA93" i="8"/>
  <c r="Y94" i="8"/>
  <c r="AC94" i="8"/>
  <c r="AA95" i="8"/>
  <c r="Y96" i="8"/>
  <c r="AC96" i="8"/>
  <c r="AA97" i="8"/>
  <c r="Y98" i="8"/>
  <c r="AC98" i="8"/>
  <c r="AA99" i="8"/>
  <c r="Y100" i="8"/>
  <c r="AC100" i="8"/>
  <c r="AA101" i="8"/>
  <c r="Y102" i="8"/>
  <c r="AC102" i="8"/>
  <c r="AA103" i="8"/>
  <c r="Y108" i="8"/>
  <c r="AC108" i="8"/>
  <c r="AA109" i="8"/>
  <c r="Y110" i="8"/>
  <c r="AC110" i="8"/>
  <c r="AA111" i="8"/>
  <c r="Y112" i="8"/>
  <c r="AC112" i="8"/>
  <c r="AA113" i="8"/>
  <c r="Y114" i="8"/>
  <c r="AC114" i="8"/>
  <c r="AA115" i="8"/>
  <c r="Y15" i="7"/>
  <c r="AC15" i="7"/>
  <c r="AA16" i="7"/>
  <c r="Y17" i="7"/>
  <c r="AC17" i="7"/>
  <c r="AA18" i="7"/>
  <c r="Y19" i="7"/>
  <c r="AC19" i="7"/>
  <c r="AA20" i="7"/>
  <c r="Y21" i="7"/>
  <c r="AC21" i="7"/>
  <c r="AA22" i="7"/>
  <c r="Y23" i="7"/>
  <c r="AC23" i="7"/>
  <c r="AA24" i="7"/>
  <c r="Y25" i="7"/>
  <c r="AC25" i="7"/>
  <c r="AA26" i="7"/>
  <c r="Y27" i="7"/>
  <c r="AC27" i="7"/>
  <c r="AA28" i="7"/>
  <c r="Y29" i="7"/>
  <c r="AC29" i="7"/>
  <c r="AA30" i="7"/>
  <c r="Y31" i="7"/>
  <c r="AC31" i="7"/>
  <c r="AA32" i="7"/>
  <c r="Y33" i="7"/>
  <c r="AC33" i="7"/>
  <c r="AA34" i="7"/>
  <c r="Y35" i="7"/>
  <c r="AC35" i="7"/>
  <c r="AA36" i="7"/>
  <c r="Y37" i="7"/>
  <c r="AC37" i="7"/>
  <c r="AA38" i="7"/>
  <c r="Y39" i="7"/>
  <c r="AC39" i="7"/>
  <c r="AA40" i="7"/>
  <c r="Y41" i="7"/>
  <c r="AC41" i="7"/>
  <c r="AA42" i="7"/>
  <c r="Y43" i="7"/>
  <c r="AC43" i="7"/>
  <c r="AA44" i="7"/>
  <c r="Y45" i="7"/>
  <c r="AC45" i="7"/>
  <c r="AA46" i="7"/>
  <c r="Y47" i="7"/>
  <c r="AC47" i="7"/>
  <c r="AA48" i="7"/>
  <c r="Y49" i="7"/>
  <c r="AC49" i="7"/>
  <c r="AA50" i="7"/>
  <c r="Y51" i="7"/>
  <c r="AC51" i="7"/>
  <c r="AA52" i="7"/>
  <c r="Y53" i="7"/>
  <c r="AC53" i="7"/>
  <c r="AA54" i="7"/>
  <c r="Y55" i="7"/>
  <c r="AC55" i="7"/>
  <c r="AA56" i="7"/>
  <c r="Y58" i="7"/>
  <c r="Y60" i="7"/>
  <c r="Y62" i="7"/>
  <c r="Y64" i="7"/>
  <c r="Y66" i="7"/>
  <c r="Y68" i="7"/>
  <c r="Y70" i="7"/>
  <c r="Y72" i="7"/>
  <c r="Y74" i="7"/>
  <c r="Y76" i="7"/>
  <c r="Y78" i="7"/>
  <c r="Y80" i="7"/>
  <c r="AA42" i="8"/>
  <c r="Y43" i="8"/>
  <c r="AC43" i="8"/>
  <c r="AA44" i="8"/>
  <c r="Y45" i="8"/>
  <c r="AC45" i="8"/>
  <c r="AA46" i="8"/>
  <c r="Y47" i="8"/>
  <c r="AC47" i="8"/>
  <c r="AA48" i="8"/>
  <c r="Y49" i="8"/>
  <c r="AC49" i="8"/>
  <c r="AA50" i="8"/>
  <c r="Y51" i="8"/>
  <c r="AC51" i="8"/>
  <c r="AA52" i="8"/>
  <c r="Y53" i="8"/>
  <c r="AC53" i="8"/>
  <c r="AA54" i="8"/>
  <c r="Y55" i="8"/>
  <c r="AC55" i="8"/>
  <c r="AA56" i="8"/>
  <c r="Y57" i="8"/>
  <c r="AC57" i="8"/>
  <c r="AA58" i="8"/>
  <c r="Y59" i="8"/>
  <c r="AC59" i="8"/>
  <c r="AA60" i="8"/>
  <c r="Y61" i="8"/>
  <c r="AC61" i="8"/>
  <c r="AA62" i="8"/>
  <c r="Y63" i="8"/>
  <c r="AC63" i="8"/>
  <c r="AA64" i="8"/>
  <c r="Y65" i="8"/>
  <c r="AC65" i="8"/>
  <c r="AA66" i="8"/>
  <c r="Y67" i="8"/>
  <c r="AC67" i="8"/>
  <c r="AA68" i="8"/>
  <c r="Y69" i="8"/>
  <c r="AC69" i="8"/>
  <c r="AA70" i="8"/>
  <c r="Y71" i="8"/>
  <c r="AC71" i="8"/>
  <c r="AA72" i="8"/>
  <c r="Y73" i="8"/>
  <c r="AC73" i="8"/>
  <c r="AA74" i="8"/>
  <c r="Y75" i="8"/>
  <c r="AC75" i="8"/>
  <c r="AA76" i="8"/>
  <c r="Y77" i="8"/>
  <c r="AC77" i="8"/>
  <c r="AA78" i="8"/>
  <c r="Y79" i="8"/>
  <c r="AC79" i="8"/>
  <c r="AA80" i="8"/>
  <c r="Y81" i="8"/>
  <c r="AC81" i="8"/>
  <c r="AA82" i="8"/>
  <c r="Y83" i="8"/>
  <c r="AC83" i="8"/>
  <c r="AA84" i="8"/>
  <c r="Y85" i="8"/>
  <c r="AC85" i="8"/>
  <c r="AA86" i="8"/>
  <c r="Y87" i="8"/>
  <c r="AC87" i="8"/>
  <c r="AA88" i="8"/>
  <c r="Y89" i="8"/>
  <c r="AC89" i="8"/>
  <c r="AA90" i="8"/>
  <c r="Y91" i="8"/>
  <c r="AC91" i="8"/>
  <c r="AA92" i="8"/>
  <c r="Y93" i="8"/>
  <c r="AC93" i="8"/>
  <c r="AA94" i="8"/>
  <c r="Y95" i="8"/>
  <c r="AC95" i="8"/>
  <c r="AA96" i="8"/>
  <c r="Y97" i="8"/>
  <c r="AC97" i="8"/>
  <c r="AA98" i="8"/>
  <c r="Y99" i="8"/>
  <c r="AC99" i="8"/>
  <c r="AA100" i="8"/>
  <c r="Y101" i="8"/>
  <c r="AC101" i="8"/>
  <c r="AA102" i="8"/>
  <c r="Y103" i="8"/>
  <c r="AC103" i="8"/>
  <c r="AA108" i="8"/>
  <c r="Y109" i="8"/>
  <c r="AC109" i="8"/>
  <c r="AA110" i="8"/>
  <c r="Y111" i="8"/>
  <c r="AC111" i="8"/>
  <c r="AA112" i="8"/>
  <c r="Y113" i="8"/>
  <c r="AC113" i="8"/>
  <c r="AA114" i="8"/>
  <c r="Y115" i="8"/>
  <c r="AC115" i="8"/>
  <c r="AM7" i="7"/>
  <c r="I116" i="7"/>
  <c r="F2" i="7" s="1"/>
  <c r="L116" i="7"/>
  <c r="F3" i="7" s="1"/>
  <c r="Z116" i="7"/>
  <c r="Q5" i="7" s="1"/>
  <c r="AI15" i="7"/>
  <c r="AA15" i="7"/>
  <c r="AL116" i="7"/>
  <c r="Q6" i="7" s="1"/>
  <c r="Y16" i="7"/>
  <c r="AC16" i="7"/>
  <c r="N116" i="7"/>
  <c r="Q9" i="7" s="1"/>
  <c r="AA17" i="7"/>
  <c r="Y18" i="7"/>
  <c r="AC18" i="7"/>
  <c r="AA19" i="7"/>
  <c r="Y20" i="7"/>
  <c r="AC20" i="7"/>
  <c r="AA21" i="7"/>
  <c r="Y22" i="7"/>
  <c r="AC22" i="7"/>
  <c r="AA23" i="7"/>
  <c r="Y24" i="7"/>
  <c r="AC24" i="7"/>
  <c r="AA25" i="7"/>
  <c r="Y26" i="7"/>
  <c r="AC26" i="7"/>
  <c r="AA27" i="7"/>
  <c r="Y28" i="7"/>
  <c r="AC28" i="7"/>
  <c r="AA29" i="7"/>
  <c r="Y30" i="7"/>
  <c r="AC30" i="7"/>
  <c r="AA31" i="7"/>
  <c r="Y32" i="7"/>
  <c r="AC32" i="7"/>
  <c r="AA33" i="7"/>
  <c r="Y34" i="7"/>
  <c r="AC34" i="7"/>
  <c r="AA35" i="7"/>
  <c r="Y36" i="7"/>
  <c r="AC36" i="7"/>
  <c r="AA37" i="7"/>
  <c r="Y38" i="7"/>
  <c r="AC38" i="7"/>
  <c r="AA39" i="7"/>
  <c r="Y40" i="7"/>
  <c r="AC40" i="7"/>
  <c r="AA41" i="7"/>
  <c r="Y42" i="7"/>
  <c r="AC42" i="7"/>
  <c r="AA43" i="7"/>
  <c r="Y44" i="7"/>
  <c r="AC44" i="7"/>
  <c r="AA45" i="7"/>
  <c r="Y46" i="7"/>
  <c r="AC46" i="7"/>
  <c r="AA47" i="7"/>
  <c r="Y48" i="7"/>
  <c r="AC48" i="7"/>
  <c r="AA49" i="7"/>
  <c r="Y50" i="7"/>
  <c r="AC50" i="7"/>
  <c r="AA51" i="7"/>
  <c r="Y52" i="7"/>
  <c r="AC52" i="7"/>
  <c r="AA53" i="7"/>
  <c r="Y54" i="7"/>
  <c r="AC54" i="7"/>
  <c r="AA55" i="7"/>
  <c r="Y56" i="7"/>
  <c r="AC56" i="7"/>
  <c r="AC58" i="7"/>
  <c r="AC60" i="7"/>
  <c r="AC62" i="7"/>
  <c r="AC64" i="7"/>
  <c r="AC66" i="7"/>
  <c r="AC68" i="7"/>
  <c r="AC70" i="7"/>
  <c r="AC72" i="7"/>
  <c r="AC74" i="7"/>
  <c r="AC76" i="7"/>
  <c r="AC78" i="7"/>
  <c r="AC80" i="7"/>
  <c r="Y57" i="7"/>
  <c r="AC57" i="7"/>
  <c r="AA58" i="7"/>
  <c r="Y59" i="7"/>
  <c r="AC59" i="7"/>
  <c r="AA60" i="7"/>
  <c r="Y61" i="7"/>
  <c r="AC61" i="7"/>
  <c r="AA62" i="7"/>
  <c r="Y63" i="7"/>
  <c r="AC63" i="7"/>
  <c r="AA64" i="7"/>
  <c r="Y65" i="7"/>
  <c r="AC65" i="7"/>
  <c r="AA66" i="7"/>
  <c r="Y67" i="7"/>
  <c r="AC67" i="7"/>
  <c r="AA68" i="7"/>
  <c r="Y69" i="7"/>
  <c r="AC69" i="7"/>
  <c r="AA70" i="7"/>
  <c r="Y71" i="7"/>
  <c r="AC71" i="7"/>
  <c r="AA72" i="7"/>
  <c r="Y73" i="7"/>
  <c r="AC73" i="7"/>
  <c r="AA74" i="7"/>
  <c r="Y75" i="7"/>
  <c r="AC75" i="7"/>
  <c r="AA76" i="7"/>
  <c r="Y77" i="7"/>
  <c r="AC77" i="7"/>
  <c r="AA78" i="7"/>
  <c r="Y79" i="7"/>
  <c r="AC79" i="7"/>
  <c r="AA80" i="7"/>
  <c r="Y81" i="7"/>
  <c r="AC81" i="7"/>
  <c r="AA82" i="7"/>
  <c r="Y83" i="7"/>
  <c r="AC83" i="7"/>
  <c r="AA84" i="7"/>
  <c r="Y85" i="7"/>
  <c r="AC85" i="7"/>
  <c r="AA86" i="7"/>
  <c r="AA87" i="7"/>
  <c r="AI87" i="7"/>
  <c r="AJ87" i="7" s="1"/>
  <c r="AA89" i="7"/>
  <c r="AI89" i="7"/>
  <c r="AJ89" i="7" s="1"/>
  <c r="AA91" i="7"/>
  <c r="AI91" i="7"/>
  <c r="AJ91" i="7" s="1"/>
  <c r="AA93" i="7"/>
  <c r="AI93" i="7"/>
  <c r="AJ93" i="7" s="1"/>
  <c r="AA95" i="7"/>
  <c r="AI95" i="7"/>
  <c r="AJ95" i="7" s="1"/>
  <c r="AA97" i="7"/>
  <c r="AI97" i="7"/>
  <c r="AJ97" i="7" s="1"/>
  <c r="AA99" i="7"/>
  <c r="AI99" i="7"/>
  <c r="AJ99" i="7" s="1"/>
  <c r="AA101" i="7"/>
  <c r="AI101" i="7"/>
  <c r="AJ101" i="7" s="1"/>
  <c r="AA103" i="7"/>
  <c r="AI103" i="7"/>
  <c r="AJ103" i="7" s="1"/>
  <c r="AA109" i="7"/>
  <c r="AI109" i="7"/>
  <c r="AJ109" i="7" s="1"/>
  <c r="AA111" i="7"/>
  <c r="AI111" i="7"/>
  <c r="AJ111" i="7" s="1"/>
  <c r="AA113" i="7"/>
  <c r="AI113" i="7"/>
  <c r="AJ113" i="7" s="1"/>
  <c r="AA115" i="7"/>
  <c r="AI115" i="7"/>
  <c r="AJ115" i="7" s="1"/>
  <c r="Y82" i="7"/>
  <c r="AC82" i="7"/>
  <c r="AA83" i="7"/>
  <c r="Y84" i="7"/>
  <c r="AC84" i="7"/>
  <c r="AA85" i="7"/>
  <c r="Y86" i="7"/>
  <c r="AC86" i="7"/>
  <c r="AA88" i="7"/>
  <c r="AI88" i="7"/>
  <c r="AJ88" i="7" s="1"/>
  <c r="AA90" i="7"/>
  <c r="AI90" i="7"/>
  <c r="AJ90" i="7" s="1"/>
  <c r="AA92" i="7"/>
  <c r="AI92" i="7"/>
  <c r="AJ92" i="7" s="1"/>
  <c r="AA94" i="7"/>
  <c r="AI94" i="7"/>
  <c r="AJ94" i="7" s="1"/>
  <c r="AA96" i="7"/>
  <c r="AI96" i="7"/>
  <c r="AJ96" i="7" s="1"/>
  <c r="AA98" i="7"/>
  <c r="AI98" i="7"/>
  <c r="AJ98" i="7" s="1"/>
  <c r="AA100" i="7"/>
  <c r="AI100" i="7"/>
  <c r="AJ100" i="7" s="1"/>
  <c r="AA102" i="7"/>
  <c r="AI102" i="7"/>
  <c r="AJ102" i="7" s="1"/>
  <c r="AA108" i="7"/>
  <c r="AI108" i="7"/>
  <c r="AJ108" i="7" s="1"/>
  <c r="AA110" i="7"/>
  <c r="AI110" i="7"/>
  <c r="AJ110" i="7" s="1"/>
  <c r="AA112" i="7"/>
  <c r="AI112" i="7"/>
  <c r="AJ112" i="7" s="1"/>
  <c r="AA114" i="7"/>
  <c r="AI114" i="7"/>
  <c r="AJ114" i="7" s="1"/>
  <c r="AB87" i="7"/>
  <c r="AB88" i="7"/>
  <c r="AB89" i="7"/>
  <c r="AB90" i="7"/>
  <c r="AB91" i="7"/>
  <c r="W92" i="7"/>
  <c r="W93" i="7"/>
  <c r="W94" i="7"/>
  <c r="W95" i="7"/>
  <c r="W96" i="7"/>
  <c r="W97" i="7"/>
  <c r="W98" i="7"/>
  <c r="W99" i="7"/>
  <c r="W100" i="7"/>
  <c r="W101" i="7"/>
  <c r="W102" i="7"/>
  <c r="W103" i="7"/>
  <c r="W108" i="7"/>
  <c r="W109" i="7"/>
  <c r="W110" i="7"/>
  <c r="W111" i="7"/>
  <c r="W112" i="7"/>
  <c r="W113" i="7"/>
  <c r="W114" i="7"/>
  <c r="W115" i="7"/>
  <c r="H116" i="6"/>
  <c r="I15" i="6"/>
  <c r="I116" i="6" s="1"/>
  <c r="F2" i="6" s="1"/>
  <c r="Q15" i="6"/>
  <c r="AK116" i="6"/>
  <c r="AL15" i="6"/>
  <c r="AL116" i="6" s="1"/>
  <c r="Q6" i="6" s="1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AC57" i="6"/>
  <c r="Y57" i="6"/>
  <c r="AB57" i="6"/>
  <c r="AC58" i="6"/>
  <c r="Y58" i="6"/>
  <c r="AB58" i="6"/>
  <c r="AC59" i="6"/>
  <c r="Y59" i="6"/>
  <c r="AB59" i="6"/>
  <c r="AC60" i="6"/>
  <c r="Y60" i="6"/>
  <c r="AB60" i="6"/>
  <c r="AC61" i="6"/>
  <c r="Y61" i="6"/>
  <c r="AB61" i="6"/>
  <c r="AC62" i="6"/>
  <c r="Y62" i="6"/>
  <c r="AB62" i="6"/>
  <c r="AC63" i="6"/>
  <c r="Y63" i="6"/>
  <c r="AB63" i="6"/>
  <c r="AC64" i="6"/>
  <c r="Y64" i="6"/>
  <c r="AB64" i="6"/>
  <c r="AC65" i="6"/>
  <c r="Y65" i="6"/>
  <c r="AB65" i="6"/>
  <c r="AC66" i="6"/>
  <c r="Y66" i="6"/>
  <c r="AB66" i="6"/>
  <c r="AC67" i="6"/>
  <c r="Y67" i="6"/>
  <c r="AB67" i="6"/>
  <c r="AC68" i="6"/>
  <c r="Y68" i="6"/>
  <c r="AB68" i="6"/>
  <c r="AC69" i="6"/>
  <c r="Y69" i="6"/>
  <c r="AB69" i="6"/>
  <c r="AC70" i="6"/>
  <c r="Y70" i="6"/>
  <c r="AB70" i="6"/>
  <c r="AC71" i="6"/>
  <c r="Y71" i="6"/>
  <c r="AB71" i="6"/>
  <c r="AC72" i="6"/>
  <c r="Y72" i="6"/>
  <c r="AB72" i="6"/>
  <c r="AC73" i="6"/>
  <c r="Y73" i="6"/>
  <c r="AB73" i="6"/>
  <c r="AC74" i="6"/>
  <c r="Y74" i="6"/>
  <c r="AB74" i="6"/>
  <c r="AC75" i="6"/>
  <c r="Y75" i="6"/>
  <c r="AB75" i="6"/>
  <c r="AC76" i="6"/>
  <c r="Y76" i="6"/>
  <c r="AB76" i="6"/>
  <c r="AC77" i="6"/>
  <c r="Y77" i="6"/>
  <c r="AB77" i="6"/>
  <c r="AC78" i="6"/>
  <c r="Y78" i="6"/>
  <c r="AB78" i="6"/>
  <c r="AC79" i="6"/>
  <c r="Y79" i="6"/>
  <c r="AB79" i="6"/>
  <c r="AC80" i="6"/>
  <c r="Y80" i="6"/>
  <c r="AB80" i="6"/>
  <c r="AC81" i="6"/>
  <c r="Y81" i="6"/>
  <c r="AB81" i="6"/>
  <c r="AC82" i="6"/>
  <c r="Y82" i="6"/>
  <c r="AB82" i="6"/>
  <c r="AC83" i="6"/>
  <c r="Y83" i="6"/>
  <c r="AB83" i="6"/>
  <c r="AC84" i="6"/>
  <c r="Y84" i="6"/>
  <c r="AB84" i="6"/>
  <c r="AC85" i="6"/>
  <c r="Y85" i="6"/>
  <c r="AB85" i="6"/>
  <c r="AA16" i="5"/>
  <c r="AI16" i="5"/>
  <c r="AJ16" i="5" s="1"/>
  <c r="Y87" i="7"/>
  <c r="Y88" i="7"/>
  <c r="Y89" i="7"/>
  <c r="Y90" i="7"/>
  <c r="Y91" i="7"/>
  <c r="L15" i="6"/>
  <c r="L116" i="6" s="1"/>
  <c r="F3" i="6" s="1"/>
  <c r="K116" i="6"/>
  <c r="V116" i="6"/>
  <c r="W15" i="6"/>
  <c r="Z116" i="6"/>
  <c r="Q5" i="6" s="1"/>
  <c r="AA15" i="6"/>
  <c r="AI15" i="6"/>
  <c r="AC16" i="6"/>
  <c r="Y16" i="6"/>
  <c r="AI16" i="6"/>
  <c r="AJ16" i="6" s="1"/>
  <c r="AC17" i="6"/>
  <c r="Y17" i="6"/>
  <c r="AI17" i="6"/>
  <c r="AJ17" i="6" s="1"/>
  <c r="AC18" i="6"/>
  <c r="Y18" i="6"/>
  <c r="AI18" i="6"/>
  <c r="AJ18" i="6" s="1"/>
  <c r="AC19" i="6"/>
  <c r="Y19" i="6"/>
  <c r="AI19" i="6"/>
  <c r="AJ19" i="6" s="1"/>
  <c r="AC20" i="6"/>
  <c r="Y20" i="6"/>
  <c r="AI20" i="6"/>
  <c r="AJ20" i="6" s="1"/>
  <c r="AC21" i="6"/>
  <c r="Y21" i="6"/>
  <c r="AI21" i="6"/>
  <c r="AJ21" i="6" s="1"/>
  <c r="AC22" i="6"/>
  <c r="Y22" i="6"/>
  <c r="AI22" i="6"/>
  <c r="AJ22" i="6" s="1"/>
  <c r="AC23" i="6"/>
  <c r="Y23" i="6"/>
  <c r="AI23" i="6"/>
  <c r="AJ23" i="6" s="1"/>
  <c r="AC24" i="6"/>
  <c r="Y24" i="6"/>
  <c r="AI24" i="6"/>
  <c r="AJ24" i="6" s="1"/>
  <c r="AC25" i="6"/>
  <c r="Y25" i="6"/>
  <c r="AI25" i="6"/>
  <c r="AJ25" i="6" s="1"/>
  <c r="AC26" i="6"/>
  <c r="Y26" i="6"/>
  <c r="AI26" i="6"/>
  <c r="AJ26" i="6" s="1"/>
  <c r="AC27" i="6"/>
  <c r="Y27" i="6"/>
  <c r="AI27" i="6"/>
  <c r="AJ27" i="6" s="1"/>
  <c r="AC28" i="6"/>
  <c r="Y28" i="6"/>
  <c r="AI28" i="6"/>
  <c r="AJ28" i="6" s="1"/>
  <c r="AC29" i="6"/>
  <c r="Y29" i="6"/>
  <c r="AI29" i="6"/>
  <c r="AJ29" i="6" s="1"/>
  <c r="AC30" i="6"/>
  <c r="Y30" i="6"/>
  <c r="AI30" i="6"/>
  <c r="AJ30" i="6" s="1"/>
  <c r="AC31" i="6"/>
  <c r="Y31" i="6"/>
  <c r="AI31" i="6"/>
  <c r="AJ31" i="6" s="1"/>
  <c r="AC32" i="6"/>
  <c r="Y32" i="6"/>
  <c r="AI32" i="6"/>
  <c r="AJ32" i="6" s="1"/>
  <c r="AC33" i="6"/>
  <c r="Y33" i="6"/>
  <c r="AI33" i="6"/>
  <c r="AJ33" i="6" s="1"/>
  <c r="AC34" i="6"/>
  <c r="Y34" i="6"/>
  <c r="AI34" i="6"/>
  <c r="AJ34" i="6" s="1"/>
  <c r="AC35" i="6"/>
  <c r="Y35" i="6"/>
  <c r="AI35" i="6"/>
  <c r="AJ35" i="6" s="1"/>
  <c r="AC36" i="6"/>
  <c r="Y36" i="6"/>
  <c r="AI36" i="6"/>
  <c r="AJ36" i="6" s="1"/>
  <c r="AC37" i="6"/>
  <c r="Y37" i="6"/>
  <c r="AI37" i="6"/>
  <c r="AJ37" i="6" s="1"/>
  <c r="AC38" i="6"/>
  <c r="Y38" i="6"/>
  <c r="AI38" i="6"/>
  <c r="AJ38" i="6" s="1"/>
  <c r="AC39" i="6"/>
  <c r="Y39" i="6"/>
  <c r="AI39" i="6"/>
  <c r="AJ39" i="6" s="1"/>
  <c r="AC40" i="6"/>
  <c r="Y40" i="6"/>
  <c r="AI40" i="6"/>
  <c r="AJ40" i="6" s="1"/>
  <c r="AC41" i="6"/>
  <c r="Y41" i="6"/>
  <c r="AI41" i="6"/>
  <c r="AJ41" i="6" s="1"/>
  <c r="AC42" i="6"/>
  <c r="Y42" i="6"/>
  <c r="AI42" i="6"/>
  <c r="AJ42" i="6" s="1"/>
  <c r="AC43" i="6"/>
  <c r="Y43" i="6"/>
  <c r="AI43" i="6"/>
  <c r="AJ43" i="6" s="1"/>
  <c r="AC44" i="6"/>
  <c r="Y44" i="6"/>
  <c r="AI44" i="6"/>
  <c r="AJ44" i="6" s="1"/>
  <c r="AC45" i="6"/>
  <c r="Y45" i="6"/>
  <c r="AI45" i="6"/>
  <c r="AJ45" i="6" s="1"/>
  <c r="AC46" i="6"/>
  <c r="Y46" i="6"/>
  <c r="AI46" i="6"/>
  <c r="AJ46" i="6" s="1"/>
  <c r="AC47" i="6"/>
  <c r="Y47" i="6"/>
  <c r="AI47" i="6"/>
  <c r="AJ47" i="6" s="1"/>
  <c r="AC48" i="6"/>
  <c r="Y48" i="6"/>
  <c r="AI48" i="6"/>
  <c r="AJ48" i="6" s="1"/>
  <c r="AC49" i="6"/>
  <c r="Y49" i="6"/>
  <c r="AI49" i="6"/>
  <c r="AJ49" i="6" s="1"/>
  <c r="AC50" i="6"/>
  <c r="Y50" i="6"/>
  <c r="AI50" i="6"/>
  <c r="AJ50" i="6" s="1"/>
  <c r="AC51" i="6"/>
  <c r="Y51" i="6"/>
  <c r="AI51" i="6"/>
  <c r="AJ51" i="6" s="1"/>
  <c r="AC52" i="6"/>
  <c r="Y52" i="6"/>
  <c r="AI52" i="6"/>
  <c r="AJ52" i="6" s="1"/>
  <c r="AC53" i="6"/>
  <c r="Y53" i="6"/>
  <c r="AI53" i="6"/>
  <c r="AJ53" i="6" s="1"/>
  <c r="AC54" i="6"/>
  <c r="Y54" i="6"/>
  <c r="AI54" i="6"/>
  <c r="AJ54" i="6" s="1"/>
  <c r="AC55" i="6"/>
  <c r="Y55" i="6"/>
  <c r="AI55" i="6"/>
  <c r="AJ55" i="6" s="1"/>
  <c r="AC56" i="6"/>
  <c r="Y56" i="6"/>
  <c r="AB56" i="6"/>
  <c r="AA56" i="6"/>
  <c r="AI56" i="6"/>
  <c r="AJ56" i="6" s="1"/>
  <c r="AA57" i="6"/>
  <c r="AI57" i="6"/>
  <c r="AJ57" i="6" s="1"/>
  <c r="AA58" i="6"/>
  <c r="AI58" i="6"/>
  <c r="AJ58" i="6" s="1"/>
  <c r="AA59" i="6"/>
  <c r="AI59" i="6"/>
  <c r="AJ59" i="6" s="1"/>
  <c r="AA60" i="6"/>
  <c r="AI60" i="6"/>
  <c r="AJ60" i="6" s="1"/>
  <c r="AA61" i="6"/>
  <c r="AI61" i="6"/>
  <c r="AJ61" i="6" s="1"/>
  <c r="AA62" i="6"/>
  <c r="AI62" i="6"/>
  <c r="AJ62" i="6" s="1"/>
  <c r="AA63" i="6"/>
  <c r="AI63" i="6"/>
  <c r="AJ63" i="6" s="1"/>
  <c r="AA64" i="6"/>
  <c r="AI64" i="6"/>
  <c r="AJ64" i="6" s="1"/>
  <c r="AA65" i="6"/>
  <c r="AI65" i="6"/>
  <c r="AJ65" i="6" s="1"/>
  <c r="AA66" i="6"/>
  <c r="AI66" i="6"/>
  <c r="AJ66" i="6" s="1"/>
  <c r="AA67" i="6"/>
  <c r="AI67" i="6"/>
  <c r="AJ67" i="6" s="1"/>
  <c r="AA68" i="6"/>
  <c r="AI68" i="6"/>
  <c r="AJ68" i="6" s="1"/>
  <c r="AA69" i="6"/>
  <c r="AI69" i="6"/>
  <c r="AJ69" i="6" s="1"/>
  <c r="AA70" i="6"/>
  <c r="AI70" i="6"/>
  <c r="AJ70" i="6" s="1"/>
  <c r="AA71" i="6"/>
  <c r="AI71" i="6"/>
  <c r="AJ71" i="6" s="1"/>
  <c r="AA72" i="6"/>
  <c r="AI72" i="6"/>
  <c r="AJ72" i="6" s="1"/>
  <c r="AA73" i="6"/>
  <c r="AI73" i="6"/>
  <c r="AJ73" i="6" s="1"/>
  <c r="AA74" i="6"/>
  <c r="AI74" i="6"/>
  <c r="AJ74" i="6" s="1"/>
  <c r="AA75" i="6"/>
  <c r="AI75" i="6"/>
  <c r="AJ75" i="6" s="1"/>
  <c r="AA76" i="6"/>
  <c r="AI76" i="6"/>
  <c r="AJ76" i="6" s="1"/>
  <c r="AA77" i="6"/>
  <c r="AI77" i="6"/>
  <c r="AJ77" i="6" s="1"/>
  <c r="AA78" i="6"/>
  <c r="AI78" i="6"/>
  <c r="AJ78" i="6" s="1"/>
  <c r="AA79" i="6"/>
  <c r="AI79" i="6"/>
  <c r="AJ79" i="6" s="1"/>
  <c r="AA80" i="6"/>
  <c r="AI80" i="6"/>
  <c r="AJ80" i="6" s="1"/>
  <c r="AA81" i="6"/>
  <c r="AI81" i="6"/>
  <c r="AJ81" i="6" s="1"/>
  <c r="AA82" i="6"/>
  <c r="AI82" i="6"/>
  <c r="AJ82" i="6" s="1"/>
  <c r="AA83" i="6"/>
  <c r="AI83" i="6"/>
  <c r="AJ83" i="6" s="1"/>
  <c r="AA84" i="6"/>
  <c r="AI84" i="6"/>
  <c r="AJ84" i="6" s="1"/>
  <c r="AA85" i="6"/>
  <c r="AI85" i="6"/>
  <c r="AJ85" i="6" s="1"/>
  <c r="Z116" i="5"/>
  <c r="Q5" i="5" s="1"/>
  <c r="AA15" i="5"/>
  <c r="AI15" i="5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AC86" i="6"/>
  <c r="Y86" i="6"/>
  <c r="AI86" i="6"/>
  <c r="AJ86" i="6" s="1"/>
  <c r="AC87" i="6"/>
  <c r="Y87" i="6"/>
  <c r="AI87" i="6"/>
  <c r="AJ87" i="6" s="1"/>
  <c r="AC88" i="6"/>
  <c r="Y88" i="6"/>
  <c r="AI88" i="6"/>
  <c r="AJ88" i="6" s="1"/>
  <c r="AC89" i="6"/>
  <c r="Y89" i="6"/>
  <c r="AI89" i="6"/>
  <c r="AJ89" i="6" s="1"/>
  <c r="AC90" i="6"/>
  <c r="Y90" i="6"/>
  <c r="AI90" i="6"/>
  <c r="AJ90" i="6" s="1"/>
  <c r="AC91" i="6"/>
  <c r="Y91" i="6"/>
  <c r="AI91" i="6"/>
  <c r="AJ91" i="6" s="1"/>
  <c r="AC92" i="6"/>
  <c r="Y92" i="6"/>
  <c r="AI92" i="6"/>
  <c r="AJ92" i="6" s="1"/>
  <c r="AC93" i="6"/>
  <c r="Y93" i="6"/>
  <c r="AI93" i="6"/>
  <c r="AJ93" i="6" s="1"/>
  <c r="AC94" i="6"/>
  <c r="Y94" i="6"/>
  <c r="AI94" i="6"/>
  <c r="AJ94" i="6" s="1"/>
  <c r="AC95" i="6"/>
  <c r="Y95" i="6"/>
  <c r="AI95" i="6"/>
  <c r="AJ95" i="6" s="1"/>
  <c r="AC96" i="6"/>
  <c r="Y96" i="6"/>
  <c r="AI96" i="6"/>
  <c r="AJ96" i="6" s="1"/>
  <c r="AC97" i="6"/>
  <c r="Y97" i="6"/>
  <c r="AI97" i="6"/>
  <c r="AJ97" i="6" s="1"/>
  <c r="AC98" i="6"/>
  <c r="Y98" i="6"/>
  <c r="AI98" i="6"/>
  <c r="AJ98" i="6" s="1"/>
  <c r="AC99" i="6"/>
  <c r="Y99" i="6"/>
  <c r="AI99" i="6"/>
  <c r="AJ99" i="6" s="1"/>
  <c r="AC100" i="6"/>
  <c r="Y100" i="6"/>
  <c r="AI100" i="6"/>
  <c r="AJ100" i="6" s="1"/>
  <c r="AC101" i="6"/>
  <c r="Y101" i="6"/>
  <c r="AI101" i="6"/>
  <c r="AJ101" i="6" s="1"/>
  <c r="AC102" i="6"/>
  <c r="Y102" i="6"/>
  <c r="AI102" i="6"/>
  <c r="AJ102" i="6" s="1"/>
  <c r="AC103" i="6"/>
  <c r="Y103" i="6"/>
  <c r="AI103" i="6"/>
  <c r="AJ103" i="6" s="1"/>
  <c r="AC108" i="6"/>
  <c r="Y108" i="6"/>
  <c r="AI108" i="6"/>
  <c r="AJ108" i="6" s="1"/>
  <c r="AC109" i="6"/>
  <c r="Y109" i="6"/>
  <c r="AI109" i="6"/>
  <c r="AJ109" i="6" s="1"/>
  <c r="AC110" i="6"/>
  <c r="Y110" i="6"/>
  <c r="AI110" i="6"/>
  <c r="AJ110" i="6" s="1"/>
  <c r="AC111" i="6"/>
  <c r="Y111" i="6"/>
  <c r="AI111" i="6"/>
  <c r="AJ111" i="6" s="1"/>
  <c r="AC112" i="6"/>
  <c r="Y112" i="6"/>
  <c r="AI112" i="6"/>
  <c r="AJ112" i="6" s="1"/>
  <c r="AC113" i="6"/>
  <c r="Y113" i="6"/>
  <c r="AI113" i="6"/>
  <c r="AJ113" i="6" s="1"/>
  <c r="AC114" i="6"/>
  <c r="Y114" i="6"/>
  <c r="AI114" i="6"/>
  <c r="AJ114" i="6" s="1"/>
  <c r="AC115" i="6"/>
  <c r="Y115" i="6"/>
  <c r="AI115" i="6"/>
  <c r="AJ115" i="6" s="1"/>
  <c r="H116" i="5"/>
  <c r="I15" i="5"/>
  <c r="I116" i="5" s="1"/>
  <c r="F2" i="5" s="1"/>
  <c r="AK116" i="5"/>
  <c r="AL15" i="5"/>
  <c r="AL116" i="5" s="1"/>
  <c r="Q6" i="5" s="1"/>
  <c r="AA17" i="5"/>
  <c r="AI17" i="5"/>
  <c r="AJ17" i="5" s="1"/>
  <c r="AA18" i="5"/>
  <c r="AI18" i="5"/>
  <c r="AJ18" i="5" s="1"/>
  <c r="AA19" i="5"/>
  <c r="AI19" i="5"/>
  <c r="AJ19" i="5" s="1"/>
  <c r="AA20" i="5"/>
  <c r="AI20" i="5"/>
  <c r="AJ20" i="5" s="1"/>
  <c r="AA21" i="5"/>
  <c r="AI21" i="5"/>
  <c r="AJ21" i="5" s="1"/>
  <c r="AA22" i="5"/>
  <c r="AI22" i="5"/>
  <c r="AJ22" i="5" s="1"/>
  <c r="AA23" i="5"/>
  <c r="AI23" i="5"/>
  <c r="AJ23" i="5" s="1"/>
  <c r="AA24" i="5"/>
  <c r="AI24" i="5"/>
  <c r="AJ24" i="5" s="1"/>
  <c r="AA25" i="5"/>
  <c r="AI25" i="5"/>
  <c r="AJ25" i="5" s="1"/>
  <c r="AA26" i="5"/>
  <c r="AI26" i="5"/>
  <c r="AJ26" i="5" s="1"/>
  <c r="AI27" i="5"/>
  <c r="AJ27" i="5" s="1"/>
  <c r="AA27" i="5"/>
  <c r="Q86" i="6"/>
  <c r="AB86" i="6"/>
  <c r="Q87" i="6"/>
  <c r="AB87" i="6"/>
  <c r="Q88" i="6"/>
  <c r="AB88" i="6"/>
  <c r="Q89" i="6"/>
  <c r="AB89" i="6"/>
  <c r="Q90" i="6"/>
  <c r="AB90" i="6"/>
  <c r="Q91" i="6"/>
  <c r="AB91" i="6"/>
  <c r="Q92" i="6"/>
  <c r="AB92" i="6"/>
  <c r="Q93" i="6"/>
  <c r="AB93" i="6"/>
  <c r="Q94" i="6"/>
  <c r="AB94" i="6"/>
  <c r="Q95" i="6"/>
  <c r="AB95" i="6"/>
  <c r="Q96" i="6"/>
  <c r="AB96" i="6"/>
  <c r="Q97" i="6"/>
  <c r="AB97" i="6"/>
  <c r="Q98" i="6"/>
  <c r="AB98" i="6"/>
  <c r="Q99" i="6"/>
  <c r="AB99" i="6"/>
  <c r="Q100" i="6"/>
  <c r="AB100" i="6"/>
  <c r="Q101" i="6"/>
  <c r="AB101" i="6"/>
  <c r="Q102" i="6"/>
  <c r="AB102" i="6"/>
  <c r="Q103" i="6"/>
  <c r="AB103" i="6"/>
  <c r="Q104" i="6"/>
  <c r="Q105" i="6"/>
  <c r="Q106" i="6"/>
  <c r="Q107" i="6"/>
  <c r="Q108" i="6"/>
  <c r="AB108" i="6"/>
  <c r="Q109" i="6"/>
  <c r="AB109" i="6"/>
  <c r="Q110" i="6"/>
  <c r="AB110" i="6"/>
  <c r="Q111" i="6"/>
  <c r="AB111" i="6"/>
  <c r="Q112" i="6"/>
  <c r="AB112" i="6"/>
  <c r="Q113" i="6"/>
  <c r="AB113" i="6"/>
  <c r="Q114" i="6"/>
  <c r="AB114" i="6"/>
  <c r="Q115" i="6"/>
  <c r="AB115" i="6"/>
  <c r="K116" i="5"/>
  <c r="L15" i="5"/>
  <c r="L116" i="5" s="1"/>
  <c r="F3" i="5" s="1"/>
  <c r="F4" i="5" s="1"/>
  <c r="C9" i="5" s="1"/>
  <c r="V116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Y28" i="5"/>
  <c r="AA29" i="5"/>
  <c r="Y30" i="5"/>
  <c r="AA31" i="5"/>
  <c r="Y32" i="5"/>
  <c r="AA33" i="5"/>
  <c r="Y34" i="5"/>
  <c r="AA35" i="5"/>
  <c r="Y36" i="5"/>
  <c r="AA37" i="5"/>
  <c r="Y38" i="5"/>
  <c r="AA39" i="5"/>
  <c r="Y40" i="5"/>
  <c r="AA41" i="5"/>
  <c r="Y42" i="5"/>
  <c r="AA43" i="5"/>
  <c r="Y44" i="5"/>
  <c r="AA45" i="5"/>
  <c r="Y46" i="5"/>
  <c r="AA47" i="5"/>
  <c r="Y48" i="5"/>
  <c r="AA49" i="5"/>
  <c r="Y50" i="5"/>
  <c r="AA51" i="5"/>
  <c r="Y52" i="5"/>
  <c r="AA53" i="5"/>
  <c r="Y54" i="5"/>
  <c r="AA55" i="5"/>
  <c r="Y56" i="5"/>
  <c r="AA57" i="5"/>
  <c r="Y58" i="5"/>
  <c r="AA59" i="5"/>
  <c r="Y60" i="5"/>
  <c r="AA61" i="5"/>
  <c r="Y62" i="5"/>
  <c r="AA63" i="5"/>
  <c r="Y64" i="5"/>
  <c r="AA65" i="5"/>
  <c r="Y66" i="5"/>
  <c r="AA67" i="5"/>
  <c r="Y68" i="5"/>
  <c r="AA69" i="5"/>
  <c r="Y70" i="5"/>
  <c r="AA71" i="5"/>
  <c r="Y72" i="5"/>
  <c r="AA73" i="5"/>
  <c r="Y74" i="5"/>
  <c r="AA75" i="5"/>
  <c r="AB76" i="5"/>
  <c r="AC76" i="5"/>
  <c r="Y76" i="5"/>
  <c r="AB78" i="5"/>
  <c r="AC78" i="5"/>
  <c r="Y78" i="5"/>
  <c r="AB80" i="5"/>
  <c r="AC80" i="5"/>
  <c r="Y80" i="5"/>
  <c r="AB82" i="5"/>
  <c r="AC82" i="5"/>
  <c r="Y82" i="5"/>
  <c r="Y84" i="5"/>
  <c r="Y86" i="5"/>
  <c r="Y88" i="5"/>
  <c r="Y90" i="5"/>
  <c r="Y92" i="5"/>
  <c r="Y94" i="5"/>
  <c r="Y96" i="5"/>
  <c r="Y98" i="5"/>
  <c r="Y100" i="5"/>
  <c r="Y102" i="5"/>
  <c r="Y108" i="5"/>
  <c r="AA28" i="5"/>
  <c r="Y29" i="5"/>
  <c r="AC29" i="5"/>
  <c r="AA30" i="5"/>
  <c r="Y31" i="5"/>
  <c r="AC31" i="5"/>
  <c r="AA32" i="5"/>
  <c r="Y33" i="5"/>
  <c r="AC33" i="5"/>
  <c r="AA34" i="5"/>
  <c r="Y35" i="5"/>
  <c r="AC35" i="5"/>
  <c r="AA36" i="5"/>
  <c r="Y37" i="5"/>
  <c r="AC37" i="5"/>
  <c r="AA38" i="5"/>
  <c r="Y39" i="5"/>
  <c r="AC39" i="5"/>
  <c r="AA40" i="5"/>
  <c r="Y41" i="5"/>
  <c r="AC41" i="5"/>
  <c r="AA42" i="5"/>
  <c r="Y43" i="5"/>
  <c r="AC43" i="5"/>
  <c r="AA44" i="5"/>
  <c r="Y45" i="5"/>
  <c r="AC45" i="5"/>
  <c r="AA46" i="5"/>
  <c r="Y47" i="5"/>
  <c r="AC47" i="5"/>
  <c r="AA48" i="5"/>
  <c r="Y49" i="5"/>
  <c r="AC49" i="5"/>
  <c r="AA50" i="5"/>
  <c r="Y51" i="5"/>
  <c r="AC51" i="5"/>
  <c r="AA52" i="5"/>
  <c r="Y53" i="5"/>
  <c r="AC53" i="5"/>
  <c r="AA54" i="5"/>
  <c r="Y55" i="5"/>
  <c r="AC55" i="5"/>
  <c r="AA56" i="5"/>
  <c r="Y57" i="5"/>
  <c r="AC57" i="5"/>
  <c r="AA58" i="5"/>
  <c r="Y59" i="5"/>
  <c r="AC59" i="5"/>
  <c r="AA60" i="5"/>
  <c r="Y61" i="5"/>
  <c r="AC61" i="5"/>
  <c r="AA62" i="5"/>
  <c r="Y63" i="5"/>
  <c r="AC63" i="5"/>
  <c r="AA64" i="5"/>
  <c r="Y65" i="5"/>
  <c r="AC65" i="5"/>
  <c r="AA66" i="5"/>
  <c r="Y67" i="5"/>
  <c r="AC67" i="5"/>
  <c r="AA68" i="5"/>
  <c r="Y69" i="5"/>
  <c r="AC69" i="5"/>
  <c r="AA70" i="5"/>
  <c r="Y71" i="5"/>
  <c r="AC71" i="5"/>
  <c r="AA72" i="5"/>
  <c r="Y73" i="5"/>
  <c r="AC73" i="5"/>
  <c r="AA74" i="5"/>
  <c r="Y75" i="5"/>
  <c r="AC75" i="5"/>
  <c r="AC84" i="5"/>
  <c r="AC86" i="5"/>
  <c r="AC88" i="5"/>
  <c r="AC90" i="5"/>
  <c r="AC92" i="5"/>
  <c r="AC94" i="5"/>
  <c r="AC96" i="5"/>
  <c r="AC98" i="5"/>
  <c r="AC100" i="5"/>
  <c r="AC102" i="5"/>
  <c r="AC108" i="5"/>
  <c r="P110" i="5"/>
  <c r="R110" i="5" s="1"/>
  <c r="Q110" i="5"/>
  <c r="P111" i="5"/>
  <c r="R111" i="5" s="1"/>
  <c r="Q111" i="5"/>
  <c r="P112" i="5"/>
  <c r="R112" i="5" s="1"/>
  <c r="Q112" i="5"/>
  <c r="P113" i="5"/>
  <c r="R113" i="5" s="1"/>
  <c r="Q113" i="5"/>
  <c r="P114" i="5"/>
  <c r="R114" i="5" s="1"/>
  <c r="Q114" i="5"/>
  <c r="P115" i="5"/>
  <c r="R115" i="5" s="1"/>
  <c r="Q115" i="5"/>
  <c r="AA76" i="5"/>
  <c r="Y77" i="5"/>
  <c r="AC77" i="5"/>
  <c r="AA78" i="5"/>
  <c r="Y79" i="5"/>
  <c r="AC79" i="5"/>
  <c r="AA80" i="5"/>
  <c r="Y81" i="5"/>
  <c r="AC81" i="5"/>
  <c r="AA82" i="5"/>
  <c r="Y83" i="5"/>
  <c r="AC83" i="5"/>
  <c r="AA84" i="5"/>
  <c r="Y85" i="5"/>
  <c r="AC85" i="5"/>
  <c r="AA86" i="5"/>
  <c r="Y87" i="5"/>
  <c r="AC87" i="5"/>
  <c r="AA88" i="5"/>
  <c r="Y89" i="5"/>
  <c r="AC89" i="5"/>
  <c r="AA90" i="5"/>
  <c r="Y91" i="5"/>
  <c r="AC91" i="5"/>
  <c r="AA92" i="5"/>
  <c r="Y93" i="5"/>
  <c r="AC93" i="5"/>
  <c r="AA94" i="5"/>
  <c r="Y95" i="5"/>
  <c r="AC95" i="5"/>
  <c r="AA96" i="5"/>
  <c r="Y97" i="5"/>
  <c r="AC97" i="5"/>
  <c r="AA98" i="5"/>
  <c r="Y99" i="5"/>
  <c r="AC99" i="5"/>
  <c r="AA100" i="5"/>
  <c r="Y101" i="5"/>
  <c r="AC101" i="5"/>
  <c r="AA102" i="5"/>
  <c r="Y103" i="5"/>
  <c r="AC103" i="5"/>
  <c r="AA108" i="5"/>
  <c r="AC109" i="5"/>
  <c r="Y109" i="5"/>
  <c r="AB109" i="5"/>
  <c r="AC110" i="5"/>
  <c r="Y110" i="5"/>
  <c r="AB110" i="5"/>
  <c r="AC111" i="5"/>
  <c r="Y111" i="5"/>
  <c r="AB111" i="5"/>
  <c r="AC112" i="5"/>
  <c r="Y112" i="5"/>
  <c r="AB112" i="5"/>
  <c r="AC113" i="5"/>
  <c r="Y113" i="5"/>
  <c r="AB113" i="5"/>
  <c r="AC114" i="5"/>
  <c r="Y114" i="5"/>
  <c r="AB114" i="5"/>
  <c r="AC115" i="5"/>
  <c r="Y115" i="5"/>
  <c r="AB115" i="5"/>
  <c r="Z18" i="3"/>
  <c r="Z22" i="3"/>
  <c r="W32" i="3"/>
  <c r="W38" i="3"/>
  <c r="AB38" i="3" s="1"/>
  <c r="W43" i="3"/>
  <c r="AB43" i="3" s="1"/>
  <c r="W45" i="3"/>
  <c r="AB45" i="3" s="1"/>
  <c r="W49" i="3"/>
  <c r="AC49" i="3" s="1"/>
  <c r="AD49" i="3" s="1"/>
  <c r="W50" i="3"/>
  <c r="W55" i="3"/>
  <c r="AB55" i="3" s="1"/>
  <c r="W61" i="3"/>
  <c r="AB61" i="3" s="1"/>
  <c r="W66" i="3"/>
  <c r="AB66" i="3" s="1"/>
  <c r="W70" i="3"/>
  <c r="AB70" i="3" s="1"/>
  <c r="W74" i="3"/>
  <c r="AB74" i="3" s="1"/>
  <c r="AA79" i="3"/>
  <c r="W84" i="3"/>
  <c r="AB84" i="3" s="1"/>
  <c r="AA93" i="3"/>
  <c r="AA97" i="3"/>
  <c r="W102" i="3"/>
  <c r="AB102" i="3" s="1"/>
  <c r="P33" i="3"/>
  <c r="R33" i="3" s="1"/>
  <c r="P40" i="3"/>
  <c r="R40" i="3" s="1"/>
  <c r="P42" i="3"/>
  <c r="R42" i="3" s="1"/>
  <c r="P43" i="3"/>
  <c r="R43" i="3" s="1"/>
  <c r="P47" i="3"/>
  <c r="R47" i="3" s="1"/>
  <c r="P56" i="3"/>
  <c r="R56" i="3" s="1"/>
  <c r="P62" i="3"/>
  <c r="R62" i="3" s="1"/>
  <c r="P64" i="3"/>
  <c r="R64" i="3" s="1"/>
  <c r="P66" i="3"/>
  <c r="R66" i="3" s="1"/>
  <c r="P68" i="3"/>
  <c r="R68" i="3" s="1"/>
  <c r="P70" i="3"/>
  <c r="R70" i="3" s="1"/>
  <c r="P72" i="3"/>
  <c r="R72" i="3" s="1"/>
  <c r="P74" i="3"/>
  <c r="R74" i="3" s="1"/>
  <c r="P76" i="3"/>
  <c r="R76" i="3" s="1"/>
  <c r="P83" i="3"/>
  <c r="R83" i="3" s="1"/>
  <c r="P84" i="3"/>
  <c r="R84" i="3" s="1"/>
  <c r="P93" i="3"/>
  <c r="R93" i="3" s="1"/>
  <c r="P94" i="3"/>
  <c r="R94" i="3" s="1"/>
  <c r="P101" i="3"/>
  <c r="R101" i="3" s="1"/>
  <c r="P102" i="3"/>
  <c r="R102" i="3" s="1"/>
  <c r="W16" i="3"/>
  <c r="AA16" i="3"/>
  <c r="W18" i="3"/>
  <c r="AA18" i="3"/>
  <c r="W20" i="3"/>
  <c r="AA20" i="3"/>
  <c r="W22" i="3"/>
  <c r="AA22" i="3"/>
  <c r="W31" i="3"/>
  <c r="AB31" i="3" s="1"/>
  <c r="W34" i="3"/>
  <c r="AC38" i="3"/>
  <c r="AD38" i="3" s="1"/>
  <c r="W39" i="3"/>
  <c r="AB39" i="3" s="1"/>
  <c r="W41" i="3"/>
  <c r="AB41" i="3" s="1"/>
  <c r="Q46" i="3"/>
  <c r="P46" i="3"/>
  <c r="R46" i="3" s="1"/>
  <c r="Q48" i="3"/>
  <c r="P48" i="3"/>
  <c r="R48" i="3" s="1"/>
  <c r="AB51" i="3"/>
  <c r="Y51" i="3"/>
  <c r="W52" i="3"/>
  <c r="AB52" i="3" s="1"/>
  <c r="W54" i="3"/>
  <c r="AB54" i="3" s="1"/>
  <c r="Q57" i="3"/>
  <c r="P57" i="3"/>
  <c r="R57" i="3" s="1"/>
  <c r="W60" i="3"/>
  <c r="AB60" i="3" s="1"/>
  <c r="Q63" i="3"/>
  <c r="P63" i="3"/>
  <c r="R63" i="3" s="1"/>
  <c r="W67" i="3"/>
  <c r="AB67" i="3" s="1"/>
  <c r="I67" i="3"/>
  <c r="W69" i="3"/>
  <c r="AB69" i="3" s="1"/>
  <c r="I69" i="3"/>
  <c r="Q71" i="3"/>
  <c r="P71" i="3"/>
  <c r="R71" i="3" s="1"/>
  <c r="Q73" i="3"/>
  <c r="P73" i="3"/>
  <c r="R73" i="3" s="1"/>
  <c r="Q75" i="3"/>
  <c r="P75" i="3"/>
  <c r="R75" i="3" s="1"/>
  <c r="Q77" i="3"/>
  <c r="P77" i="3"/>
  <c r="R77" i="3" s="1"/>
  <c r="AI77" i="3"/>
  <c r="AJ77" i="3" s="1"/>
  <c r="AA77" i="3"/>
  <c r="W78" i="3"/>
  <c r="AB78" i="3" s="1"/>
  <c r="W81" i="3"/>
  <c r="AB81" i="3" s="1"/>
  <c r="I81" i="3"/>
  <c r="Q82" i="3"/>
  <c r="P82" i="3"/>
  <c r="R82" i="3" s="1"/>
  <c r="Q85" i="3"/>
  <c r="P85" i="3"/>
  <c r="R85" i="3" s="1"/>
  <c r="AI85" i="3"/>
  <c r="AJ85" i="3" s="1"/>
  <c r="AA85" i="3"/>
  <c r="W86" i="3"/>
  <c r="AB86" i="3" s="1"/>
  <c r="Q108" i="3"/>
  <c r="P108" i="3"/>
  <c r="R108" i="3" s="1"/>
  <c r="AA109" i="3"/>
  <c r="AI109" i="3"/>
  <c r="AJ109" i="3" s="1"/>
  <c r="W110" i="3"/>
  <c r="AA110" i="3"/>
  <c r="AI110" i="3"/>
  <c r="AJ110" i="3" s="1"/>
  <c r="W111" i="3"/>
  <c r="AA111" i="3"/>
  <c r="AI111" i="3"/>
  <c r="AJ111" i="3" s="1"/>
  <c r="W112" i="3"/>
  <c r="AA112" i="3"/>
  <c r="AI112" i="3"/>
  <c r="AJ112" i="3" s="1"/>
  <c r="W113" i="3"/>
  <c r="AA113" i="3"/>
  <c r="AI113" i="3"/>
  <c r="AJ113" i="3" s="1"/>
  <c r="W114" i="3"/>
  <c r="AA114" i="3"/>
  <c r="AI114" i="3"/>
  <c r="AJ114" i="3" s="1"/>
  <c r="W115" i="3"/>
  <c r="AA115" i="3"/>
  <c r="AI115" i="3"/>
  <c r="AJ115" i="3" s="1"/>
  <c r="Z15" i="3"/>
  <c r="AI15" i="3" s="1"/>
  <c r="AI16" i="3"/>
  <c r="AJ16" i="3" s="1"/>
  <c r="N116" i="3"/>
  <c r="Q9" i="3" s="1"/>
  <c r="W17" i="3"/>
  <c r="Z17" i="3"/>
  <c r="AI18" i="3"/>
  <c r="AJ18" i="3" s="1"/>
  <c r="W19" i="3"/>
  <c r="Z19" i="3"/>
  <c r="AI20" i="3"/>
  <c r="AJ20" i="3" s="1"/>
  <c r="W21" i="3"/>
  <c r="Z21" i="3"/>
  <c r="AI22" i="3"/>
  <c r="AJ22" i="3" s="1"/>
  <c r="Q23" i="3"/>
  <c r="Q25" i="3"/>
  <c r="Q27" i="3"/>
  <c r="P31" i="3"/>
  <c r="R31" i="3" s="1"/>
  <c r="P34" i="3"/>
  <c r="R34" i="3" s="1"/>
  <c r="I35" i="3"/>
  <c r="P35" i="3"/>
  <c r="R35" i="3" s="1"/>
  <c r="I37" i="3"/>
  <c r="P37" i="3"/>
  <c r="R37" i="3" s="1"/>
  <c r="Y38" i="3"/>
  <c r="P39" i="3"/>
  <c r="R39" i="3" s="1"/>
  <c r="P41" i="3"/>
  <c r="R41" i="3" s="1"/>
  <c r="W46" i="3"/>
  <c r="AB46" i="3" s="1"/>
  <c r="I46" i="3"/>
  <c r="W48" i="3"/>
  <c r="AB48" i="3" s="1"/>
  <c r="I48" i="3"/>
  <c r="AB49" i="3"/>
  <c r="Y49" i="3"/>
  <c r="AB50" i="3"/>
  <c r="AC50" i="3"/>
  <c r="AD50" i="3" s="1"/>
  <c r="Y50" i="3"/>
  <c r="AC51" i="3"/>
  <c r="AD51" i="3" s="1"/>
  <c r="Q52" i="3"/>
  <c r="P52" i="3"/>
  <c r="R52" i="3" s="1"/>
  <c r="Q54" i="3"/>
  <c r="P54" i="3"/>
  <c r="R54" i="3" s="1"/>
  <c r="W57" i="3"/>
  <c r="AB57" i="3" s="1"/>
  <c r="Q60" i="3"/>
  <c r="P60" i="3"/>
  <c r="R60" i="3" s="1"/>
  <c r="W63" i="3"/>
  <c r="AB63" i="3" s="1"/>
  <c r="AB65" i="3"/>
  <c r="AC65" i="3"/>
  <c r="AD65" i="3" s="1"/>
  <c r="Y65" i="3"/>
  <c r="Q67" i="3"/>
  <c r="P67" i="3"/>
  <c r="R67" i="3" s="1"/>
  <c r="Q69" i="3"/>
  <c r="P69" i="3"/>
  <c r="R69" i="3" s="1"/>
  <c r="W71" i="3"/>
  <c r="AB71" i="3" s="1"/>
  <c r="I71" i="3"/>
  <c r="W73" i="3"/>
  <c r="AB73" i="3" s="1"/>
  <c r="I73" i="3"/>
  <c r="W75" i="3"/>
  <c r="AB75" i="3" s="1"/>
  <c r="I75" i="3"/>
  <c r="W77" i="3"/>
  <c r="AB77" i="3" s="1"/>
  <c r="I77" i="3"/>
  <c r="Q78" i="3"/>
  <c r="P78" i="3"/>
  <c r="R78" i="3" s="1"/>
  <c r="Q81" i="3"/>
  <c r="P81" i="3"/>
  <c r="R81" i="3" s="1"/>
  <c r="AI81" i="3"/>
  <c r="AJ81" i="3" s="1"/>
  <c r="AA81" i="3"/>
  <c r="W82" i="3"/>
  <c r="AB82" i="3" s="1"/>
  <c r="W85" i="3"/>
  <c r="AB85" i="3" s="1"/>
  <c r="I85" i="3"/>
  <c r="Q86" i="3"/>
  <c r="P86" i="3"/>
  <c r="R86" i="3" s="1"/>
  <c r="Q91" i="3"/>
  <c r="P91" i="3"/>
  <c r="R91" i="3" s="1"/>
  <c r="AI91" i="3"/>
  <c r="AJ91" i="3" s="1"/>
  <c r="AA91" i="3"/>
  <c r="W92" i="3"/>
  <c r="AB92" i="3" s="1"/>
  <c r="W95" i="3"/>
  <c r="AB95" i="3" s="1"/>
  <c r="I95" i="3"/>
  <c r="Q96" i="3"/>
  <c r="P96" i="3"/>
  <c r="R96" i="3" s="1"/>
  <c r="Q99" i="3"/>
  <c r="P99" i="3"/>
  <c r="R99" i="3" s="1"/>
  <c r="AI99" i="3"/>
  <c r="AJ99" i="3" s="1"/>
  <c r="AA99" i="3"/>
  <c r="W100" i="3"/>
  <c r="AB100" i="3" s="1"/>
  <c r="W103" i="3"/>
  <c r="AB103" i="3" s="1"/>
  <c r="I103" i="3"/>
  <c r="Q104" i="3"/>
  <c r="P104" i="3"/>
  <c r="R104" i="3" s="1"/>
  <c r="W91" i="3"/>
  <c r="AB91" i="3" s="1"/>
  <c r="I91" i="3"/>
  <c r="Q92" i="3"/>
  <c r="P92" i="3"/>
  <c r="R92" i="3" s="1"/>
  <c r="Q95" i="3"/>
  <c r="P95" i="3"/>
  <c r="R95" i="3" s="1"/>
  <c r="AI95" i="3"/>
  <c r="AJ95" i="3" s="1"/>
  <c r="AA95" i="3"/>
  <c r="W96" i="3"/>
  <c r="AB96" i="3" s="1"/>
  <c r="W99" i="3"/>
  <c r="AB99" i="3" s="1"/>
  <c r="I99" i="3"/>
  <c r="Q100" i="3"/>
  <c r="P100" i="3"/>
  <c r="R100" i="3" s="1"/>
  <c r="Q103" i="3"/>
  <c r="P103" i="3"/>
  <c r="R103" i="3" s="1"/>
  <c r="AI103" i="3"/>
  <c r="AJ103" i="3" s="1"/>
  <c r="AA103" i="3"/>
  <c r="Q106" i="3"/>
  <c r="P106" i="3"/>
  <c r="R106" i="3" s="1"/>
  <c r="W108" i="3"/>
  <c r="AB108" i="3" s="1"/>
  <c r="AL15" i="3"/>
  <c r="AK29" i="3"/>
  <c r="AL29" i="3" s="1"/>
  <c r="Z29" i="3"/>
  <c r="K116" i="3"/>
  <c r="L15" i="3"/>
  <c r="L116" i="3" s="1"/>
  <c r="F3" i="3" s="1"/>
  <c r="V116" i="3"/>
  <c r="W15" i="3"/>
  <c r="AA15" i="3"/>
  <c r="AJ15" i="3"/>
  <c r="AC16" i="3"/>
  <c r="Y16" i="3"/>
  <c r="AC17" i="3"/>
  <c r="Y17" i="3"/>
  <c r="AC18" i="3"/>
  <c r="Y18" i="3"/>
  <c r="AC19" i="3"/>
  <c r="Y19" i="3"/>
  <c r="AC20" i="3"/>
  <c r="Y20" i="3"/>
  <c r="AC21" i="3"/>
  <c r="Y21" i="3"/>
  <c r="AC22" i="3"/>
  <c r="Y22" i="3"/>
  <c r="W23" i="3"/>
  <c r="Z23" i="3"/>
  <c r="W24" i="3"/>
  <c r="Z24" i="3"/>
  <c r="W25" i="3"/>
  <c r="Z25" i="3"/>
  <c r="W26" i="3"/>
  <c r="Z26" i="3"/>
  <c r="W27" i="3"/>
  <c r="Z27" i="3"/>
  <c r="W28" i="3"/>
  <c r="Z28" i="3"/>
  <c r="W29" i="3"/>
  <c r="AC31" i="3"/>
  <c r="Y34" i="3"/>
  <c r="AB36" i="3"/>
  <c r="AC36" i="3"/>
  <c r="Y36" i="3"/>
  <c r="H116" i="3"/>
  <c r="I15" i="3"/>
  <c r="I116" i="3" s="1"/>
  <c r="F2" i="3" s="1"/>
  <c r="Q15" i="3"/>
  <c r="Q16" i="3"/>
  <c r="AB16" i="3"/>
  <c r="Q17" i="3"/>
  <c r="AB17" i="3"/>
  <c r="Q18" i="3"/>
  <c r="AB18" i="3"/>
  <c r="Q19" i="3"/>
  <c r="AB19" i="3"/>
  <c r="Q20" i="3"/>
  <c r="AB20" i="3"/>
  <c r="Q21" i="3"/>
  <c r="AB21" i="3"/>
  <c r="Q22" i="3"/>
  <c r="AB22" i="3"/>
  <c r="Y31" i="3"/>
  <c r="AB32" i="3"/>
  <c r="AC32" i="3"/>
  <c r="AD32" i="3" s="1"/>
  <c r="Y32" i="3"/>
  <c r="AK38" i="3"/>
  <c r="AL38" i="3" s="1"/>
  <c r="Z38" i="3"/>
  <c r="Y39" i="3"/>
  <c r="AC39" i="3"/>
  <c r="Y41" i="3"/>
  <c r="AC41" i="3"/>
  <c r="Y43" i="3"/>
  <c r="AC43" i="3"/>
  <c r="Y47" i="3"/>
  <c r="AC47" i="3"/>
  <c r="AK49" i="3"/>
  <c r="AL49" i="3" s="1"/>
  <c r="Z49" i="3"/>
  <c r="AK50" i="3"/>
  <c r="AL50" i="3" s="1"/>
  <c r="Z50" i="3"/>
  <c r="AK51" i="3"/>
  <c r="AL51" i="3" s="1"/>
  <c r="Z51" i="3"/>
  <c r="Y52" i="3"/>
  <c r="AC52" i="3"/>
  <c r="Y54" i="3"/>
  <c r="AC54" i="3"/>
  <c r="Y57" i="3"/>
  <c r="AC57" i="3"/>
  <c r="Y60" i="3"/>
  <c r="AC60" i="3"/>
  <c r="Y63" i="3"/>
  <c r="AC63" i="3"/>
  <c r="AK65" i="3"/>
  <c r="AL65" i="3" s="1"/>
  <c r="Z65" i="3"/>
  <c r="Y66" i="3"/>
  <c r="AC66" i="3"/>
  <c r="Y68" i="3"/>
  <c r="AC68" i="3"/>
  <c r="Y70" i="3"/>
  <c r="AC70" i="3"/>
  <c r="AA71" i="3"/>
  <c r="Y72" i="3"/>
  <c r="AC72" i="3"/>
  <c r="AA73" i="3"/>
  <c r="Y74" i="3"/>
  <c r="AC74" i="3"/>
  <c r="AA75" i="3"/>
  <c r="Y76" i="3"/>
  <c r="Y78" i="3"/>
  <c r="Y80" i="3"/>
  <c r="Y82" i="3"/>
  <c r="Y84" i="3"/>
  <c r="Y86" i="3"/>
  <c r="Y88" i="3"/>
  <c r="Y90" i="3"/>
  <c r="Y92" i="3"/>
  <c r="Y94" i="3"/>
  <c r="Y96" i="3"/>
  <c r="Y98" i="3"/>
  <c r="Y100" i="3"/>
  <c r="Y102" i="3"/>
  <c r="Y30" i="3"/>
  <c r="AC30" i="3"/>
  <c r="AK32" i="3"/>
  <c r="AL32" i="3" s="1"/>
  <c r="Z32" i="3"/>
  <c r="Y33" i="3"/>
  <c r="AC33" i="3"/>
  <c r="Y35" i="3"/>
  <c r="AC35" i="3"/>
  <c r="Y37" i="3"/>
  <c r="AC37" i="3"/>
  <c r="Y40" i="3"/>
  <c r="AC40" i="3"/>
  <c r="Y42" i="3"/>
  <c r="AC42" i="3"/>
  <c r="AK44" i="3"/>
  <c r="AL44" i="3" s="1"/>
  <c r="Z44" i="3"/>
  <c r="Y44" i="3"/>
  <c r="AC44" i="3"/>
  <c r="AD44" i="3" s="1"/>
  <c r="AK45" i="3"/>
  <c r="AL45" i="3" s="1"/>
  <c r="Z45" i="3"/>
  <c r="Y45" i="3"/>
  <c r="AC45" i="3"/>
  <c r="AD45" i="3" s="1"/>
  <c r="Y46" i="3"/>
  <c r="AC46" i="3"/>
  <c r="Y48" i="3"/>
  <c r="AC48" i="3"/>
  <c r="Y53" i="3"/>
  <c r="AC53" i="3"/>
  <c r="AK55" i="3"/>
  <c r="AL55" i="3" s="1"/>
  <c r="Z55" i="3"/>
  <c r="Y55" i="3"/>
  <c r="AC55" i="3"/>
  <c r="AD55" i="3" s="1"/>
  <c r="Y56" i="3"/>
  <c r="AC56" i="3"/>
  <c r="AK58" i="3"/>
  <c r="AL58" i="3" s="1"/>
  <c r="Z58" i="3"/>
  <c r="Y58" i="3"/>
  <c r="AC58" i="3"/>
  <c r="AD58" i="3" s="1"/>
  <c r="Y59" i="3"/>
  <c r="AC59" i="3"/>
  <c r="AK61" i="3"/>
  <c r="AL61" i="3" s="1"/>
  <c r="Z61" i="3"/>
  <c r="Y61" i="3"/>
  <c r="AC61" i="3"/>
  <c r="AD61" i="3" s="1"/>
  <c r="Y62" i="3"/>
  <c r="AC62" i="3"/>
  <c r="Y64" i="3"/>
  <c r="AC64" i="3"/>
  <c r="Y67" i="3"/>
  <c r="AC67" i="3"/>
  <c r="Y69" i="3"/>
  <c r="AC69" i="3"/>
  <c r="AA70" i="3"/>
  <c r="Y71" i="3"/>
  <c r="AC71" i="3"/>
  <c r="AA72" i="3"/>
  <c r="Y73" i="3"/>
  <c r="AC73" i="3"/>
  <c r="AA74" i="3"/>
  <c r="Y75" i="3"/>
  <c r="AC75" i="3"/>
  <c r="AC76" i="3"/>
  <c r="AC78" i="3"/>
  <c r="AC80" i="3"/>
  <c r="AC82" i="3"/>
  <c r="AC84" i="3"/>
  <c r="AC86" i="3"/>
  <c r="AC88" i="3"/>
  <c r="AC90" i="3"/>
  <c r="AC92" i="3"/>
  <c r="AC94" i="3"/>
  <c r="AC96" i="3"/>
  <c r="AC98" i="3"/>
  <c r="AC100" i="3"/>
  <c r="AC102" i="3"/>
  <c r="Y108" i="3"/>
  <c r="AC108" i="3"/>
  <c r="P110" i="3"/>
  <c r="R110" i="3" s="1"/>
  <c r="Q110" i="3"/>
  <c r="P111" i="3"/>
  <c r="R111" i="3" s="1"/>
  <c r="Q111" i="3"/>
  <c r="P112" i="3"/>
  <c r="R112" i="3" s="1"/>
  <c r="Q112" i="3"/>
  <c r="P113" i="3"/>
  <c r="R113" i="3" s="1"/>
  <c r="Q113" i="3"/>
  <c r="P114" i="3"/>
  <c r="R114" i="3" s="1"/>
  <c r="Q114" i="3"/>
  <c r="P115" i="3"/>
  <c r="R115" i="3" s="1"/>
  <c r="Q115" i="3"/>
  <c r="Z30" i="3"/>
  <c r="Z31" i="3"/>
  <c r="Z33" i="3"/>
  <c r="Z34" i="3"/>
  <c r="Z35" i="3"/>
  <c r="Z36" i="3"/>
  <c r="Z37" i="3"/>
  <c r="Z39" i="3"/>
  <c r="Z40" i="3"/>
  <c r="Z41" i="3"/>
  <c r="Z42" i="3"/>
  <c r="Z43" i="3"/>
  <c r="Z46" i="3"/>
  <c r="Z47" i="3"/>
  <c r="Z48" i="3"/>
  <c r="Z52" i="3"/>
  <c r="Z53" i="3"/>
  <c r="Z54" i="3"/>
  <c r="Z56" i="3"/>
  <c r="Z57" i="3"/>
  <c r="Z59" i="3"/>
  <c r="Z60" i="3"/>
  <c r="Z62" i="3"/>
  <c r="Z63" i="3"/>
  <c r="Z64" i="3"/>
  <c r="Z66" i="3"/>
  <c r="Z67" i="3"/>
  <c r="Z68" i="3"/>
  <c r="Z69" i="3"/>
  <c r="AA76" i="3"/>
  <c r="Y77" i="3"/>
  <c r="AC77" i="3"/>
  <c r="AA78" i="3"/>
  <c r="Y79" i="3"/>
  <c r="AC79" i="3"/>
  <c r="AA80" i="3"/>
  <c r="Y81" i="3"/>
  <c r="AC81" i="3"/>
  <c r="AA82" i="3"/>
  <c r="Y83" i="3"/>
  <c r="AC83" i="3"/>
  <c r="AA84" i="3"/>
  <c r="Y85" i="3"/>
  <c r="AC85" i="3"/>
  <c r="AA86" i="3"/>
  <c r="Y87" i="3"/>
  <c r="AC87" i="3"/>
  <c r="AA88" i="3"/>
  <c r="Y89" i="3"/>
  <c r="AC89" i="3"/>
  <c r="AA90" i="3"/>
  <c r="Y91" i="3"/>
  <c r="AC91" i="3"/>
  <c r="AA92" i="3"/>
  <c r="Y93" i="3"/>
  <c r="AC93" i="3"/>
  <c r="AA94" i="3"/>
  <c r="Y95" i="3"/>
  <c r="AC95" i="3"/>
  <c r="AA96" i="3"/>
  <c r="Y97" i="3"/>
  <c r="AC97" i="3"/>
  <c r="AA98" i="3"/>
  <c r="Y99" i="3"/>
  <c r="AC99" i="3"/>
  <c r="AA100" i="3"/>
  <c r="Y101" i="3"/>
  <c r="AC101" i="3"/>
  <c r="AA102" i="3"/>
  <c r="Y103" i="3"/>
  <c r="AC103" i="3"/>
  <c r="AA108" i="3"/>
  <c r="AC109" i="3"/>
  <c r="Y109" i="3"/>
  <c r="AB109" i="3"/>
  <c r="AC110" i="3"/>
  <c r="Y110" i="3"/>
  <c r="AB110" i="3"/>
  <c r="AC111" i="3"/>
  <c r="Y111" i="3"/>
  <c r="AB111" i="3"/>
  <c r="AC112" i="3"/>
  <c r="Y112" i="3"/>
  <c r="AB112" i="3"/>
  <c r="AC113" i="3"/>
  <c r="Y113" i="3"/>
  <c r="AB113" i="3"/>
  <c r="AC114" i="3"/>
  <c r="Y114" i="3"/>
  <c r="AB114" i="3"/>
  <c r="AC115" i="3"/>
  <c r="Y115" i="3"/>
  <c r="AB115" i="3"/>
  <c r="I32" i="2"/>
  <c r="I38" i="2"/>
  <c r="I44" i="2"/>
  <c r="I45" i="2"/>
  <c r="I49" i="2"/>
  <c r="I50" i="2"/>
  <c r="I51" i="2"/>
  <c r="I55" i="2"/>
  <c r="I61" i="2"/>
  <c r="K23" i="2"/>
  <c r="L23" i="2" s="1"/>
  <c r="K24" i="2"/>
  <c r="L24" i="2" s="1"/>
  <c r="K25" i="2"/>
  <c r="L25" i="2" s="1"/>
  <c r="K26" i="2"/>
  <c r="L26" i="2" s="1"/>
  <c r="K27" i="2"/>
  <c r="L27" i="2" s="1"/>
  <c r="K28" i="2"/>
  <c r="L28" i="2" s="1"/>
  <c r="K29" i="2"/>
  <c r="L29" i="2" s="1"/>
  <c r="K30" i="2"/>
  <c r="L30" i="2" s="1"/>
  <c r="K31" i="2"/>
  <c r="L31" i="2" s="1"/>
  <c r="K32" i="2"/>
  <c r="K33" i="2"/>
  <c r="L33" i="2" s="1"/>
  <c r="K34" i="2"/>
  <c r="L34" i="2" s="1"/>
  <c r="K35" i="2"/>
  <c r="L35" i="2" s="1"/>
  <c r="K36" i="2"/>
  <c r="L36" i="2" s="1"/>
  <c r="K37" i="2"/>
  <c r="L37" i="2" s="1"/>
  <c r="K38" i="2"/>
  <c r="L38" i="2"/>
  <c r="K39" i="2"/>
  <c r="L39" i="2" s="1"/>
  <c r="K40" i="2"/>
  <c r="L40" i="2" s="1"/>
  <c r="K41" i="2"/>
  <c r="L41" i="2" s="1"/>
  <c r="K42" i="2"/>
  <c r="L42" i="2" s="1"/>
  <c r="K43" i="2"/>
  <c r="L43" i="2" s="1"/>
  <c r="K44" i="2"/>
  <c r="L44" i="2"/>
  <c r="K45" i="2"/>
  <c r="L45" i="2"/>
  <c r="K46" i="2"/>
  <c r="L46" i="2" s="1"/>
  <c r="K47" i="2"/>
  <c r="L47" i="2" s="1"/>
  <c r="K48" i="2"/>
  <c r="L48" i="2" s="1"/>
  <c r="K49" i="2"/>
  <c r="L49" i="2"/>
  <c r="K50" i="2"/>
  <c r="K51" i="2"/>
  <c r="K52" i="2"/>
  <c r="L52" i="2" s="1"/>
  <c r="K53" i="2"/>
  <c r="L53" i="2" s="1"/>
  <c r="K54" i="2"/>
  <c r="L54" i="2" s="1"/>
  <c r="K55" i="2"/>
  <c r="K56" i="2"/>
  <c r="L56" i="2" s="1"/>
  <c r="K57" i="2"/>
  <c r="L57" i="2" s="1"/>
  <c r="K58" i="2"/>
  <c r="K59" i="2"/>
  <c r="L59" i="2" s="1"/>
  <c r="K60" i="2"/>
  <c r="L60" i="2" s="1"/>
  <c r="K61" i="2"/>
  <c r="K62" i="2"/>
  <c r="L62" i="2" s="1"/>
  <c r="K63" i="2"/>
  <c r="L63" i="2" s="1"/>
  <c r="K64" i="2"/>
  <c r="L64" i="2" s="1"/>
  <c r="K65" i="2"/>
  <c r="K66" i="2"/>
  <c r="L66" i="2" s="1"/>
  <c r="K67" i="2"/>
  <c r="L67" i="2" s="1"/>
  <c r="K68" i="2"/>
  <c r="L68" i="2" s="1"/>
  <c r="K69" i="2"/>
  <c r="L69" i="2" s="1"/>
  <c r="K70" i="2"/>
  <c r="L70" i="2" s="1"/>
  <c r="K71" i="2"/>
  <c r="L71" i="2" s="1"/>
  <c r="K72" i="2"/>
  <c r="L72" i="2" s="1"/>
  <c r="K73" i="2"/>
  <c r="L73" i="2" s="1"/>
  <c r="K74" i="2"/>
  <c r="L74" i="2" s="1"/>
  <c r="K75" i="2"/>
  <c r="L75" i="2" s="1"/>
  <c r="K76" i="2"/>
  <c r="L76" i="2" s="1"/>
  <c r="K77" i="2"/>
  <c r="L77" i="2" s="1"/>
  <c r="K78" i="2"/>
  <c r="L78" i="2" s="1"/>
  <c r="K79" i="2"/>
  <c r="L79" i="2" s="1"/>
  <c r="K80" i="2"/>
  <c r="L80" i="2" s="1"/>
  <c r="K81" i="2"/>
  <c r="L81" i="2" s="1"/>
  <c r="K82" i="2"/>
  <c r="L82" i="2" s="1"/>
  <c r="K83" i="2"/>
  <c r="L83" i="2" s="1"/>
  <c r="K84" i="2"/>
  <c r="L84" i="2" s="1"/>
  <c r="K85" i="2"/>
  <c r="L85" i="2" s="1"/>
  <c r="K86" i="2"/>
  <c r="L86" i="2" s="1"/>
  <c r="K87" i="2"/>
  <c r="L87" i="2" s="1"/>
  <c r="K88" i="2"/>
  <c r="L88" i="2" s="1"/>
  <c r="K89" i="2"/>
  <c r="L89" i="2" s="1"/>
  <c r="K90" i="2"/>
  <c r="L90" i="2" s="1"/>
  <c r="K91" i="2"/>
  <c r="L91" i="2" s="1"/>
  <c r="K92" i="2"/>
  <c r="L92" i="2" s="1"/>
  <c r="K93" i="2"/>
  <c r="L93" i="2" s="1"/>
  <c r="K94" i="2"/>
  <c r="L94" i="2" s="1"/>
  <c r="K95" i="2"/>
  <c r="L95" i="2" s="1"/>
  <c r="K96" i="2"/>
  <c r="L96" i="2" s="1"/>
  <c r="K97" i="2"/>
  <c r="L97" i="2" s="1"/>
  <c r="K98" i="2"/>
  <c r="L98" i="2" s="1"/>
  <c r="K99" i="2"/>
  <c r="L99" i="2" s="1"/>
  <c r="K100" i="2"/>
  <c r="L100" i="2" s="1"/>
  <c r="K101" i="2"/>
  <c r="L101" i="2" s="1"/>
  <c r="K102" i="2"/>
  <c r="L102" i="2" s="1"/>
  <c r="K103" i="2"/>
  <c r="L103" i="2" s="1"/>
  <c r="K104" i="2"/>
  <c r="L104" i="2" s="1"/>
  <c r="K105" i="2"/>
  <c r="L105" i="2" s="1"/>
  <c r="K106" i="2"/>
  <c r="L106" i="2" s="1"/>
  <c r="K107" i="2"/>
  <c r="L107" i="2" s="1"/>
  <c r="K108" i="2"/>
  <c r="L108" i="2" s="1"/>
  <c r="K109" i="2"/>
  <c r="L109" i="2" s="1"/>
  <c r="K110" i="2"/>
  <c r="L110" i="2" s="1"/>
  <c r="K111" i="2"/>
  <c r="L111" i="2" s="1"/>
  <c r="K112" i="2"/>
  <c r="L112" i="2" s="1"/>
  <c r="K113" i="2"/>
  <c r="L113" i="2" s="1"/>
  <c r="K114" i="2"/>
  <c r="L114" i="2" s="1"/>
  <c r="K115" i="2"/>
  <c r="L115" i="2" s="1"/>
  <c r="AC26" i="14" l="1"/>
  <c r="Y26" i="14"/>
  <c r="AB26" i="14"/>
  <c r="AC15" i="14"/>
  <c r="Y15" i="14"/>
  <c r="AB15" i="14"/>
  <c r="AB27" i="14"/>
  <c r="AC27" i="14"/>
  <c r="Y27" i="14"/>
  <c r="AC25" i="14"/>
  <c r="Y25" i="14"/>
  <c r="AB25" i="14"/>
  <c r="AI116" i="14"/>
  <c r="AJ15" i="14"/>
  <c r="AJ116" i="14" s="1"/>
  <c r="Q7" i="14" s="1"/>
  <c r="Q8" i="14" s="1"/>
  <c r="V4" i="14" s="1"/>
  <c r="Q4" i="14"/>
  <c r="W116" i="14"/>
  <c r="AB27" i="5"/>
  <c r="AC27" i="5"/>
  <c r="Y27" i="5"/>
  <c r="AC25" i="5"/>
  <c r="Y25" i="5"/>
  <c r="AB25" i="5"/>
  <c r="AC23" i="5"/>
  <c r="Y23" i="5"/>
  <c r="AB23" i="5"/>
  <c r="AC21" i="5"/>
  <c r="Y21" i="5"/>
  <c r="AB21" i="5"/>
  <c r="AC19" i="5"/>
  <c r="Y19" i="5"/>
  <c r="AB19" i="5"/>
  <c r="AC17" i="5"/>
  <c r="Y17" i="5"/>
  <c r="AB17" i="5"/>
  <c r="AC15" i="5"/>
  <c r="Y15" i="5"/>
  <c r="AB15" i="5"/>
  <c r="AC15" i="6"/>
  <c r="AC116" i="6" s="1"/>
  <c r="Y15" i="6"/>
  <c r="Y116" i="6" s="1"/>
  <c r="AB15" i="6"/>
  <c r="AB116" i="6" s="1"/>
  <c r="AC115" i="7"/>
  <c r="Y115" i="7"/>
  <c r="AB115" i="7"/>
  <c r="AC111" i="7"/>
  <c r="Y111" i="7"/>
  <c r="AB111" i="7"/>
  <c r="AC103" i="7"/>
  <c r="Y103" i="7"/>
  <c r="AB103" i="7"/>
  <c r="AC99" i="7"/>
  <c r="Y99" i="7"/>
  <c r="AB99" i="7"/>
  <c r="AC95" i="7"/>
  <c r="Y95" i="7"/>
  <c r="AB95" i="7"/>
  <c r="AC15" i="9"/>
  <c r="AC116" i="9" s="1"/>
  <c r="Y15" i="9"/>
  <c r="Y116" i="9" s="1"/>
  <c r="AB15" i="9"/>
  <c r="AB116" i="9" s="1"/>
  <c r="AC39" i="8"/>
  <c r="Y39" i="8"/>
  <c r="AB39" i="8"/>
  <c r="AC35" i="8"/>
  <c r="Y35" i="8"/>
  <c r="AB35" i="8"/>
  <c r="AC29" i="8"/>
  <c r="Y29" i="8"/>
  <c r="AB29" i="8"/>
  <c r="AI116" i="8"/>
  <c r="AJ15" i="8"/>
  <c r="AJ116" i="8" s="1"/>
  <c r="Q7" i="8" s="1"/>
  <c r="AC93" i="10"/>
  <c r="Y93" i="10"/>
  <c r="AB93" i="10"/>
  <c r="AC115" i="11"/>
  <c r="Y115" i="11"/>
  <c r="AB115" i="11"/>
  <c r="AC113" i="11"/>
  <c r="Y113" i="11"/>
  <c r="AB113" i="11"/>
  <c r="AC111" i="11"/>
  <c r="Y111" i="11"/>
  <c r="AB111" i="11"/>
  <c r="AC109" i="11"/>
  <c r="Y109" i="11"/>
  <c r="AB109" i="11"/>
  <c r="AC103" i="11"/>
  <c r="Y103" i="11"/>
  <c r="AB103" i="11"/>
  <c r="AC101" i="11"/>
  <c r="Y101" i="11"/>
  <c r="AB101" i="11"/>
  <c r="AC99" i="11"/>
  <c r="Y99" i="11"/>
  <c r="AB99" i="11"/>
  <c r="AC97" i="11"/>
  <c r="Y97" i="11"/>
  <c r="AB97" i="11"/>
  <c r="AC95" i="11"/>
  <c r="Y95" i="11"/>
  <c r="AB95" i="11"/>
  <c r="AC93" i="11"/>
  <c r="Y93" i="11"/>
  <c r="AB93" i="11"/>
  <c r="AC91" i="11"/>
  <c r="Y91" i="11"/>
  <c r="AB91" i="11"/>
  <c r="AC89" i="11"/>
  <c r="Y89" i="11"/>
  <c r="AB89" i="11"/>
  <c r="AC87" i="11"/>
  <c r="Y87" i="11"/>
  <c r="AB87" i="11"/>
  <c r="AC85" i="11"/>
  <c r="Y85" i="11"/>
  <c r="AB85" i="11"/>
  <c r="AC83" i="11"/>
  <c r="Y83" i="11"/>
  <c r="AB83" i="11"/>
  <c r="AC81" i="11"/>
  <c r="Y81" i="11"/>
  <c r="AB81" i="11"/>
  <c r="AC79" i="11"/>
  <c r="Y79" i="11"/>
  <c r="AB79" i="11"/>
  <c r="AC77" i="11"/>
  <c r="Y77" i="11"/>
  <c r="AB77" i="11"/>
  <c r="AC75" i="11"/>
  <c r="Y75" i="11"/>
  <c r="AB75" i="11"/>
  <c r="AC73" i="11"/>
  <c r="Y73" i="11"/>
  <c r="AB73" i="11"/>
  <c r="AC71" i="11"/>
  <c r="Y71" i="11"/>
  <c r="AB71" i="11"/>
  <c r="AC69" i="11"/>
  <c r="Y69" i="11"/>
  <c r="AB69" i="11"/>
  <c r="AC67" i="11"/>
  <c r="Y67" i="11"/>
  <c r="AB67" i="11"/>
  <c r="AC65" i="11"/>
  <c r="Y65" i="11"/>
  <c r="AB65" i="11"/>
  <c r="AC63" i="11"/>
  <c r="Y63" i="11"/>
  <c r="AB63" i="11"/>
  <c r="AC61" i="11"/>
  <c r="Y61" i="11"/>
  <c r="AB61" i="11"/>
  <c r="AC59" i="11"/>
  <c r="Y59" i="11"/>
  <c r="AB59" i="11"/>
  <c r="AC57" i="11"/>
  <c r="Y57" i="11"/>
  <c r="AB57" i="11"/>
  <c r="AC55" i="11"/>
  <c r="Y55" i="11"/>
  <c r="AB55" i="11"/>
  <c r="AC53" i="11"/>
  <c r="Y53" i="11"/>
  <c r="AB53" i="11"/>
  <c r="AC51" i="11"/>
  <c r="Y51" i="11"/>
  <c r="AB51" i="11"/>
  <c r="AC49" i="11"/>
  <c r="Y49" i="11"/>
  <c r="AB49" i="11"/>
  <c r="AC47" i="11"/>
  <c r="Y47" i="11"/>
  <c r="AB47" i="11"/>
  <c r="AC15" i="12"/>
  <c r="AC116" i="12" s="1"/>
  <c r="Y15" i="12"/>
  <c r="Y116" i="12" s="1"/>
  <c r="AB15" i="12"/>
  <c r="AB116" i="12" s="1"/>
  <c r="AC15" i="4"/>
  <c r="AC116" i="4" s="1"/>
  <c r="Y15" i="4"/>
  <c r="Y116" i="4" s="1"/>
  <c r="AB15" i="4"/>
  <c r="AB116" i="4" s="1"/>
  <c r="AC91" i="10"/>
  <c r="Y91" i="10"/>
  <c r="AB91" i="10"/>
  <c r="AC89" i="10"/>
  <c r="Y89" i="10"/>
  <c r="AB89" i="10"/>
  <c r="AC87" i="10"/>
  <c r="Y87" i="10"/>
  <c r="AB87" i="10"/>
  <c r="AC85" i="10"/>
  <c r="Y85" i="10"/>
  <c r="AB85" i="10"/>
  <c r="AC83" i="10"/>
  <c r="Y83" i="10"/>
  <c r="AB83" i="10"/>
  <c r="AC81" i="10"/>
  <c r="Y81" i="10"/>
  <c r="AB81" i="10"/>
  <c r="AC67" i="10"/>
  <c r="Y67" i="10"/>
  <c r="AB67" i="10"/>
  <c r="AJ15" i="10"/>
  <c r="AJ116" i="10" s="1"/>
  <c r="Q7" i="10" s="1"/>
  <c r="AI116" i="10"/>
  <c r="Q8" i="10"/>
  <c r="V4" i="10" s="1"/>
  <c r="Q4" i="10"/>
  <c r="W116" i="10"/>
  <c r="AI116" i="11"/>
  <c r="AJ15" i="11"/>
  <c r="AJ116" i="11" s="1"/>
  <c r="Q7" i="11" s="1"/>
  <c r="Q8" i="11" s="1"/>
  <c r="V4" i="11" s="1"/>
  <c r="AC113" i="7"/>
  <c r="Y113" i="7"/>
  <c r="AB113" i="7"/>
  <c r="AC109" i="7"/>
  <c r="Y109" i="7"/>
  <c r="AB109" i="7"/>
  <c r="AC101" i="7"/>
  <c r="Y101" i="7"/>
  <c r="AB101" i="7"/>
  <c r="AC97" i="7"/>
  <c r="Y97" i="7"/>
  <c r="AB97" i="7"/>
  <c r="AC93" i="7"/>
  <c r="Y93" i="7"/>
  <c r="AB93" i="7"/>
  <c r="AB41" i="8"/>
  <c r="AC41" i="8"/>
  <c r="Y41" i="8"/>
  <c r="AC37" i="8"/>
  <c r="Y37" i="8"/>
  <c r="AB37" i="8"/>
  <c r="AC33" i="8"/>
  <c r="Y33" i="8"/>
  <c r="AB33" i="8"/>
  <c r="AC31" i="8"/>
  <c r="Y31" i="8"/>
  <c r="AB31" i="8"/>
  <c r="AC27" i="8"/>
  <c r="Y27" i="8"/>
  <c r="AB27" i="8"/>
  <c r="AC25" i="8"/>
  <c r="Y25" i="8"/>
  <c r="AB25" i="8"/>
  <c r="AC15" i="8"/>
  <c r="Y15" i="8"/>
  <c r="AB15" i="8"/>
  <c r="AJ15" i="9"/>
  <c r="AJ116" i="9" s="1"/>
  <c r="Q7" i="9" s="1"/>
  <c r="Q8" i="9" s="1"/>
  <c r="V4" i="9" s="1"/>
  <c r="AI116" i="9"/>
  <c r="AC26" i="5"/>
  <c r="Y26" i="5"/>
  <c r="AB26" i="5"/>
  <c r="AC24" i="5"/>
  <c r="Y24" i="5"/>
  <c r="AB24" i="5"/>
  <c r="AC22" i="5"/>
  <c r="Y22" i="5"/>
  <c r="AB22" i="5"/>
  <c r="AC20" i="5"/>
  <c r="Y20" i="5"/>
  <c r="AB20" i="5"/>
  <c r="AC18" i="5"/>
  <c r="Y18" i="5"/>
  <c r="AB18" i="5"/>
  <c r="AC16" i="5"/>
  <c r="Y16" i="5"/>
  <c r="AB16" i="5"/>
  <c r="Q4" i="5"/>
  <c r="W116" i="5"/>
  <c r="AI116" i="5"/>
  <c r="AJ15" i="5"/>
  <c r="AJ116" i="5" s="1"/>
  <c r="Q7" i="5" s="1"/>
  <c r="Q8" i="5" s="1"/>
  <c r="V4" i="5" s="1"/>
  <c r="AJ15" i="6"/>
  <c r="AJ116" i="6" s="1"/>
  <c r="Q7" i="6" s="1"/>
  <c r="AI116" i="6"/>
  <c r="Q8" i="6"/>
  <c r="V4" i="6" s="1"/>
  <c r="Q4" i="6"/>
  <c r="W116" i="6"/>
  <c r="F4" i="6"/>
  <c r="C9" i="6" s="1"/>
  <c r="AC114" i="7"/>
  <c r="Y114" i="7"/>
  <c r="AB114" i="7"/>
  <c r="AC112" i="7"/>
  <c r="Y112" i="7"/>
  <c r="AB112" i="7"/>
  <c r="AC110" i="7"/>
  <c r="Y110" i="7"/>
  <c r="AB110" i="7"/>
  <c r="AC108" i="7"/>
  <c r="Y108" i="7"/>
  <c r="AB108" i="7"/>
  <c r="AC102" i="7"/>
  <c r="Y102" i="7"/>
  <c r="AB102" i="7"/>
  <c r="AC100" i="7"/>
  <c r="Y100" i="7"/>
  <c r="AB100" i="7"/>
  <c r="AC98" i="7"/>
  <c r="Y98" i="7"/>
  <c r="AB98" i="7"/>
  <c r="AC96" i="7"/>
  <c r="Y96" i="7"/>
  <c r="AB96" i="7"/>
  <c r="AC94" i="7"/>
  <c r="Y94" i="7"/>
  <c r="AB94" i="7"/>
  <c r="AC92" i="7"/>
  <c r="AC116" i="7" s="1"/>
  <c r="Y92" i="7"/>
  <c r="AB92" i="7"/>
  <c r="AB116" i="7" s="1"/>
  <c r="AI116" i="7"/>
  <c r="AJ15" i="7"/>
  <c r="AJ116" i="7" s="1"/>
  <c r="Q7" i="7" s="1"/>
  <c r="Q8" i="7" s="1"/>
  <c r="V4" i="7" s="1"/>
  <c r="F4" i="7"/>
  <c r="C9" i="7" s="1"/>
  <c r="Y116" i="7"/>
  <c r="AC40" i="8"/>
  <c r="Y40" i="8"/>
  <c r="AB40" i="8"/>
  <c r="AC38" i="8"/>
  <c r="Y38" i="8"/>
  <c r="AB38" i="8"/>
  <c r="AC36" i="8"/>
  <c r="Y36" i="8"/>
  <c r="AB36" i="8"/>
  <c r="AC34" i="8"/>
  <c r="Y34" i="8"/>
  <c r="AB34" i="8"/>
  <c r="AC32" i="8"/>
  <c r="Y32" i="8"/>
  <c r="AB32" i="8"/>
  <c r="AC30" i="8"/>
  <c r="Y30" i="8"/>
  <c r="AB30" i="8"/>
  <c r="AC28" i="8"/>
  <c r="Y28" i="8"/>
  <c r="AB28" i="8"/>
  <c r="AC26" i="8"/>
  <c r="Y26" i="8"/>
  <c r="AB26" i="8"/>
  <c r="Q8" i="8"/>
  <c r="V4" i="8" s="1"/>
  <c r="W116" i="8"/>
  <c r="Q4" i="8"/>
  <c r="F4" i="8"/>
  <c r="C9" i="8" s="1"/>
  <c r="AC114" i="11"/>
  <c r="Y114" i="11"/>
  <c r="AB114" i="11"/>
  <c r="AC112" i="11"/>
  <c r="Y112" i="11"/>
  <c r="AB112" i="11"/>
  <c r="AC110" i="11"/>
  <c r="Y110" i="11"/>
  <c r="AB110" i="11"/>
  <c r="AC108" i="11"/>
  <c r="Y108" i="11"/>
  <c r="AB108" i="11"/>
  <c r="AC102" i="11"/>
  <c r="Y102" i="11"/>
  <c r="AB102" i="11"/>
  <c r="AC100" i="11"/>
  <c r="Y100" i="11"/>
  <c r="AB100" i="11"/>
  <c r="AC98" i="11"/>
  <c r="Y98" i="11"/>
  <c r="AB98" i="11"/>
  <c r="AC96" i="11"/>
  <c r="Y96" i="11"/>
  <c r="AB96" i="11"/>
  <c r="AC94" i="11"/>
  <c r="Y94" i="11"/>
  <c r="AB94" i="11"/>
  <c r="AC92" i="11"/>
  <c r="Y92" i="11"/>
  <c r="AB92" i="11"/>
  <c r="AC90" i="11"/>
  <c r="Y90" i="11"/>
  <c r="AB90" i="11"/>
  <c r="AC88" i="11"/>
  <c r="Y88" i="11"/>
  <c r="AB88" i="11"/>
  <c r="AC86" i="11"/>
  <c r="Y86" i="11"/>
  <c r="AB86" i="11"/>
  <c r="AC84" i="11"/>
  <c r="Y84" i="11"/>
  <c r="AB84" i="11"/>
  <c r="AC82" i="11"/>
  <c r="Y82" i="11"/>
  <c r="AB82" i="11"/>
  <c r="AC80" i="11"/>
  <c r="Y80" i="11"/>
  <c r="AB80" i="11"/>
  <c r="AC78" i="11"/>
  <c r="Y78" i="11"/>
  <c r="AB78" i="11"/>
  <c r="AC76" i="11"/>
  <c r="Y76" i="11"/>
  <c r="AB76" i="11"/>
  <c r="AC74" i="11"/>
  <c r="Y74" i="11"/>
  <c r="AB74" i="11"/>
  <c r="AC72" i="11"/>
  <c r="Y72" i="11"/>
  <c r="AB72" i="11"/>
  <c r="AC70" i="11"/>
  <c r="Y70" i="11"/>
  <c r="AB70" i="11"/>
  <c r="AC68" i="11"/>
  <c r="Y68" i="11"/>
  <c r="AB68" i="11"/>
  <c r="AC66" i="11"/>
  <c r="Y66" i="11"/>
  <c r="AB66" i="11"/>
  <c r="AC64" i="11"/>
  <c r="Y64" i="11"/>
  <c r="AB64" i="11"/>
  <c r="AC62" i="11"/>
  <c r="Y62" i="11"/>
  <c r="AB62" i="11"/>
  <c r="AC60" i="11"/>
  <c r="Y60" i="11"/>
  <c r="AB60" i="11"/>
  <c r="AC58" i="11"/>
  <c r="Y58" i="11"/>
  <c r="AB58" i="11"/>
  <c r="AC56" i="11"/>
  <c r="Y56" i="11"/>
  <c r="AB56" i="11"/>
  <c r="AC54" i="11"/>
  <c r="Y54" i="11"/>
  <c r="AB54" i="11"/>
  <c r="AC52" i="11"/>
  <c r="Y52" i="11"/>
  <c r="AB52" i="11"/>
  <c r="AC50" i="11"/>
  <c r="Y50" i="11"/>
  <c r="AB50" i="11"/>
  <c r="AC48" i="11"/>
  <c r="Y48" i="11"/>
  <c r="AB48" i="11"/>
  <c r="AC15" i="11"/>
  <c r="AC116" i="11" s="1"/>
  <c r="Y15" i="11"/>
  <c r="Y116" i="11" s="1"/>
  <c r="AB15" i="11"/>
  <c r="AB116" i="11" s="1"/>
  <c r="AC15" i="13"/>
  <c r="AC116" i="13" s="1"/>
  <c r="Y15" i="13"/>
  <c r="Y116" i="13" s="1"/>
  <c r="AB15" i="13"/>
  <c r="AB116" i="13" s="1"/>
  <c r="AC92" i="10"/>
  <c r="Y92" i="10"/>
  <c r="AB92" i="10"/>
  <c r="AC90" i="10"/>
  <c r="Y90" i="10"/>
  <c r="AB90" i="10"/>
  <c r="AC88" i="10"/>
  <c r="Y88" i="10"/>
  <c r="AB88" i="10"/>
  <c r="AC86" i="10"/>
  <c r="Y86" i="10"/>
  <c r="AB86" i="10"/>
  <c r="AC84" i="10"/>
  <c r="Y84" i="10"/>
  <c r="AB84" i="10"/>
  <c r="AC82" i="10"/>
  <c r="Y82" i="10"/>
  <c r="AB82" i="10"/>
  <c r="AC66" i="10"/>
  <c r="Y66" i="10"/>
  <c r="AB66" i="10"/>
  <c r="AC15" i="10"/>
  <c r="AC116" i="10" s="1"/>
  <c r="Y15" i="10"/>
  <c r="Y116" i="10" s="1"/>
  <c r="AB15" i="10"/>
  <c r="AB116" i="10" s="1"/>
  <c r="AJ15" i="12"/>
  <c r="AJ116" i="12" s="1"/>
  <c r="Q7" i="12" s="1"/>
  <c r="AI116" i="12"/>
  <c r="Q8" i="12"/>
  <c r="V4" i="12" s="1"/>
  <c r="AJ15" i="13"/>
  <c r="AJ116" i="13" s="1"/>
  <c r="Q7" i="13" s="1"/>
  <c r="AI116" i="13"/>
  <c r="Q8" i="13"/>
  <c r="V4" i="13" s="1"/>
  <c r="AJ15" i="4"/>
  <c r="AJ116" i="4" s="1"/>
  <c r="Q7" i="4" s="1"/>
  <c r="AI116" i="4"/>
  <c r="Q8" i="4"/>
  <c r="V4" i="4" s="1"/>
  <c r="AA65" i="3"/>
  <c r="AI65" i="3"/>
  <c r="AJ65" i="3" s="1"/>
  <c r="AA51" i="3"/>
  <c r="AI51" i="3"/>
  <c r="AJ51" i="3" s="1"/>
  <c r="AA50" i="3"/>
  <c r="AI50" i="3"/>
  <c r="AJ50" i="3" s="1"/>
  <c r="AA49" i="3"/>
  <c r="AI49" i="3"/>
  <c r="AJ49" i="3" s="1"/>
  <c r="AA38" i="3"/>
  <c r="AI38" i="3"/>
  <c r="AJ38" i="3" s="1"/>
  <c r="AA61" i="3"/>
  <c r="AI61" i="3"/>
  <c r="AJ61" i="3" s="1"/>
  <c r="AA58" i="3"/>
  <c r="AI58" i="3"/>
  <c r="AJ58" i="3" s="1"/>
  <c r="AA55" i="3"/>
  <c r="AI55" i="3"/>
  <c r="AJ55" i="3" s="1"/>
  <c r="AA45" i="3"/>
  <c r="AI45" i="3"/>
  <c r="AJ45" i="3" s="1"/>
  <c r="AA44" i="3"/>
  <c r="AI44" i="3"/>
  <c r="AJ44" i="3" s="1"/>
  <c r="AA32" i="3"/>
  <c r="AI32" i="3"/>
  <c r="AJ32" i="3" s="1"/>
  <c r="AA29" i="3"/>
  <c r="AI29" i="3"/>
  <c r="AJ29" i="3" s="1"/>
  <c r="AA69" i="3"/>
  <c r="AI69" i="3"/>
  <c r="AJ69" i="3" s="1"/>
  <c r="AA67" i="3"/>
  <c r="AI67" i="3"/>
  <c r="AJ67" i="3" s="1"/>
  <c r="AA64" i="3"/>
  <c r="AI64" i="3"/>
  <c r="AJ64" i="3" s="1"/>
  <c r="AA62" i="3"/>
  <c r="AI62" i="3"/>
  <c r="AJ62" i="3" s="1"/>
  <c r="AA59" i="3"/>
  <c r="AI59" i="3"/>
  <c r="AJ59" i="3" s="1"/>
  <c r="AA56" i="3"/>
  <c r="AI56" i="3"/>
  <c r="AJ56" i="3" s="1"/>
  <c r="AA53" i="3"/>
  <c r="AI53" i="3"/>
  <c r="AJ53" i="3" s="1"/>
  <c r="AA48" i="3"/>
  <c r="AI48" i="3"/>
  <c r="AJ48" i="3" s="1"/>
  <c r="AA46" i="3"/>
  <c r="AI46" i="3"/>
  <c r="AJ46" i="3" s="1"/>
  <c r="AA42" i="3"/>
  <c r="AI42" i="3"/>
  <c r="AJ42" i="3" s="1"/>
  <c r="AA40" i="3"/>
  <c r="AI40" i="3"/>
  <c r="AJ40" i="3" s="1"/>
  <c r="AA37" i="3"/>
  <c r="AI37" i="3"/>
  <c r="AJ37" i="3" s="1"/>
  <c r="AA35" i="3"/>
  <c r="AI35" i="3"/>
  <c r="AJ35" i="3" s="1"/>
  <c r="AA33" i="3"/>
  <c r="AI33" i="3"/>
  <c r="AJ33" i="3" s="1"/>
  <c r="AA30" i="3"/>
  <c r="AI30" i="3"/>
  <c r="AJ30" i="3" s="1"/>
  <c r="AA28" i="3"/>
  <c r="AI28" i="3"/>
  <c r="AJ28" i="3" s="1"/>
  <c r="AA27" i="3"/>
  <c r="AI27" i="3"/>
  <c r="AJ27" i="3" s="1"/>
  <c r="AA26" i="3"/>
  <c r="AI26" i="3"/>
  <c r="AJ26" i="3" s="1"/>
  <c r="AA25" i="3"/>
  <c r="AI25" i="3"/>
  <c r="AJ25" i="3" s="1"/>
  <c r="AA24" i="3"/>
  <c r="AI24" i="3"/>
  <c r="AJ24" i="3" s="1"/>
  <c r="AA23" i="3"/>
  <c r="AI23" i="3"/>
  <c r="AJ23" i="3" s="1"/>
  <c r="AA19" i="3"/>
  <c r="AI19" i="3"/>
  <c r="AJ19" i="3" s="1"/>
  <c r="AB34" i="3"/>
  <c r="AC34" i="3"/>
  <c r="AA68" i="3"/>
  <c r="AI68" i="3"/>
  <c r="AJ68" i="3" s="1"/>
  <c r="AA66" i="3"/>
  <c r="AI66" i="3"/>
  <c r="AJ66" i="3" s="1"/>
  <c r="AA63" i="3"/>
  <c r="AI63" i="3"/>
  <c r="AJ63" i="3" s="1"/>
  <c r="AA60" i="3"/>
  <c r="AI60" i="3"/>
  <c r="AJ60" i="3" s="1"/>
  <c r="AA57" i="3"/>
  <c r="AI57" i="3"/>
  <c r="AJ57" i="3" s="1"/>
  <c r="AA54" i="3"/>
  <c r="AI54" i="3"/>
  <c r="AJ54" i="3" s="1"/>
  <c r="AA52" i="3"/>
  <c r="AI52" i="3"/>
  <c r="AJ52" i="3" s="1"/>
  <c r="AA47" i="3"/>
  <c r="AI47" i="3"/>
  <c r="AJ47" i="3" s="1"/>
  <c r="AA43" i="3"/>
  <c r="AI43" i="3"/>
  <c r="AJ43" i="3" s="1"/>
  <c r="AA41" i="3"/>
  <c r="AI41" i="3"/>
  <c r="AJ41" i="3" s="1"/>
  <c r="AA39" i="3"/>
  <c r="AI39" i="3"/>
  <c r="AJ39" i="3" s="1"/>
  <c r="AA36" i="3"/>
  <c r="AI36" i="3"/>
  <c r="AJ36" i="3" s="1"/>
  <c r="AA34" i="3"/>
  <c r="AI34" i="3"/>
  <c r="AJ34" i="3" s="1"/>
  <c r="AA31" i="3"/>
  <c r="AI31" i="3"/>
  <c r="AJ31" i="3" s="1"/>
  <c r="AA21" i="3"/>
  <c r="AI21" i="3"/>
  <c r="AJ21" i="3" s="1"/>
  <c r="AA17" i="3"/>
  <c r="AI17" i="3"/>
  <c r="AC29" i="3"/>
  <c r="AD29" i="3" s="1"/>
  <c r="AD116" i="3" s="1"/>
  <c r="Y29" i="3"/>
  <c r="AB29" i="3"/>
  <c r="AC28" i="3"/>
  <c r="Y28" i="3"/>
  <c r="AB28" i="3"/>
  <c r="AC27" i="3"/>
  <c r="Y27" i="3"/>
  <c r="AB27" i="3"/>
  <c r="AC26" i="3"/>
  <c r="Y26" i="3"/>
  <c r="AB26" i="3"/>
  <c r="AC25" i="3"/>
  <c r="Y25" i="3"/>
  <c r="AB25" i="3"/>
  <c r="AC24" i="3"/>
  <c r="Y24" i="3"/>
  <c r="AB24" i="3"/>
  <c r="AC23" i="3"/>
  <c r="Y23" i="3"/>
  <c r="AB23" i="3"/>
  <c r="AC15" i="3"/>
  <c r="Y15" i="3"/>
  <c r="AB15" i="3"/>
  <c r="F4" i="3"/>
  <c r="C9" i="3" s="1"/>
  <c r="AL116" i="3"/>
  <c r="Q6" i="3" s="1"/>
  <c r="Z116" i="3"/>
  <c r="Q5" i="3" s="1"/>
  <c r="W116" i="3"/>
  <c r="Q4" i="3"/>
  <c r="AK116" i="3"/>
  <c r="K22" i="2"/>
  <c r="L22" i="2" s="1"/>
  <c r="V5" i="14" l="1"/>
  <c r="V6" i="14"/>
  <c r="AB116" i="14"/>
  <c r="AC116" i="14"/>
  <c r="Y116" i="14"/>
  <c r="V5" i="9"/>
  <c r="V6" i="9"/>
  <c r="V6" i="7"/>
  <c r="V5" i="7"/>
  <c r="V5" i="5"/>
  <c r="V6" i="5"/>
  <c r="V5" i="11"/>
  <c r="V6" i="11"/>
  <c r="V5" i="4"/>
  <c r="V6" i="4"/>
  <c r="V5" i="12"/>
  <c r="V6" i="12"/>
  <c r="V5" i="8"/>
  <c r="V6" i="8"/>
  <c r="V5" i="6"/>
  <c r="V6" i="6"/>
  <c r="AB116" i="8"/>
  <c r="AC116" i="8"/>
  <c r="V5" i="10"/>
  <c r="V6" i="10"/>
  <c r="AB116" i="5"/>
  <c r="AC116" i="5"/>
  <c r="V5" i="13"/>
  <c r="V6" i="13"/>
  <c r="Y116" i="8"/>
  <c r="Y116" i="5"/>
  <c r="Y116" i="3"/>
  <c r="AJ17" i="3"/>
  <c r="AJ116" i="3" s="1"/>
  <c r="Q7" i="3" s="1"/>
  <c r="Q8" i="3" s="1"/>
  <c r="V4" i="3" s="1"/>
  <c r="AI116" i="3"/>
  <c r="AB116" i="3"/>
  <c r="AC116" i="3"/>
  <c r="V7" i="14" l="1"/>
  <c r="V8" i="14"/>
  <c r="V7" i="13"/>
  <c r="V8" i="13"/>
  <c r="V7" i="10"/>
  <c r="V8" i="10"/>
  <c r="V7" i="6"/>
  <c r="V8" i="6"/>
  <c r="V7" i="8"/>
  <c r="V8" i="8"/>
  <c r="V7" i="12"/>
  <c r="V8" i="12"/>
  <c r="V7" i="4"/>
  <c r="V8" i="4"/>
  <c r="V7" i="11"/>
  <c r="V8" i="11"/>
  <c r="V7" i="5"/>
  <c r="V8" i="5"/>
  <c r="V7" i="9"/>
  <c r="V8" i="9"/>
  <c r="V8" i="7"/>
  <c r="V7" i="7"/>
  <c r="V6" i="3"/>
  <c r="V8" i="3" s="1"/>
  <c r="V5" i="3"/>
  <c r="V7" i="3"/>
  <c r="R32" i="2" l="1"/>
  <c r="R33" i="2"/>
  <c r="O17" i="2" l="1"/>
  <c r="P17" i="2" s="1"/>
  <c r="R17" i="2" s="1"/>
  <c r="O18" i="2"/>
  <c r="P18" i="2" s="1"/>
  <c r="R18" i="2" s="1"/>
  <c r="O19" i="2"/>
  <c r="P19" i="2" s="1"/>
  <c r="R19" i="2" s="1"/>
  <c r="O20" i="2"/>
  <c r="P20" i="2" s="1"/>
  <c r="R20" i="2" s="1"/>
  <c r="O21" i="2"/>
  <c r="P21" i="2" s="1"/>
  <c r="R21" i="2" s="1"/>
  <c r="O22" i="2"/>
  <c r="P22" i="2" s="1"/>
  <c r="R22" i="2" s="1"/>
  <c r="O23" i="2"/>
  <c r="P23" i="2" s="1"/>
  <c r="R23" i="2" s="1"/>
  <c r="O24" i="2"/>
  <c r="P24" i="2" s="1"/>
  <c r="R24" i="2" s="1"/>
  <c r="O25" i="2"/>
  <c r="P25" i="2" s="1"/>
  <c r="R25" i="2" s="1"/>
  <c r="O26" i="2"/>
  <c r="P26" i="2" s="1"/>
  <c r="R26" i="2" s="1"/>
  <c r="O27" i="2"/>
  <c r="P27" i="2" s="1"/>
  <c r="R27" i="2" s="1"/>
  <c r="O28" i="2"/>
  <c r="P28" i="2" s="1"/>
  <c r="R28" i="2" s="1"/>
  <c r="O29" i="2"/>
  <c r="P29" i="2" s="1"/>
  <c r="R29" i="2" s="1"/>
  <c r="O30" i="2"/>
  <c r="P30" i="2" s="1"/>
  <c r="R30" i="2" s="1"/>
  <c r="O31" i="2"/>
  <c r="P31" i="2" s="1"/>
  <c r="R31" i="2" s="1"/>
  <c r="O34" i="2"/>
  <c r="P34" i="2" s="1"/>
  <c r="R34" i="2" s="1"/>
  <c r="O35" i="2"/>
  <c r="P35" i="2" s="1"/>
  <c r="R35" i="2" s="1"/>
  <c r="O36" i="2"/>
  <c r="P36" i="2" s="1"/>
  <c r="R36" i="2" s="1"/>
  <c r="O37" i="2"/>
  <c r="P37" i="2" s="1"/>
  <c r="R37" i="2" s="1"/>
  <c r="O38" i="2"/>
  <c r="P38" i="2" s="1"/>
  <c r="R38" i="2" s="1"/>
  <c r="O39" i="2"/>
  <c r="P39" i="2" s="1"/>
  <c r="R39" i="2" s="1"/>
  <c r="O40" i="2"/>
  <c r="P40" i="2" s="1"/>
  <c r="R40" i="2" s="1"/>
  <c r="O41" i="2"/>
  <c r="P41" i="2" s="1"/>
  <c r="R41" i="2" s="1"/>
  <c r="O42" i="2"/>
  <c r="P42" i="2" s="1"/>
  <c r="R42" i="2" s="1"/>
  <c r="O43" i="2"/>
  <c r="P43" i="2" s="1"/>
  <c r="R43" i="2" s="1"/>
  <c r="O44" i="2"/>
  <c r="P44" i="2" s="1"/>
  <c r="R44" i="2" s="1"/>
  <c r="O45" i="2"/>
  <c r="P45" i="2" s="1"/>
  <c r="R45" i="2" s="1"/>
  <c r="O46" i="2"/>
  <c r="P46" i="2" s="1"/>
  <c r="R46" i="2" s="1"/>
  <c r="O47" i="2"/>
  <c r="P47" i="2" s="1"/>
  <c r="R47" i="2" s="1"/>
  <c r="O48" i="2"/>
  <c r="P48" i="2" s="1"/>
  <c r="R48" i="2" s="1"/>
  <c r="O49" i="2"/>
  <c r="P49" i="2" s="1"/>
  <c r="R49" i="2" s="1"/>
  <c r="O50" i="2"/>
  <c r="P50" i="2" s="1"/>
  <c r="R50" i="2" s="1"/>
  <c r="O51" i="2"/>
  <c r="P51" i="2" s="1"/>
  <c r="R51" i="2" s="1"/>
  <c r="O52" i="2"/>
  <c r="P52" i="2" s="1"/>
  <c r="R52" i="2" s="1"/>
  <c r="O53" i="2"/>
  <c r="P53" i="2" s="1"/>
  <c r="R53" i="2" s="1"/>
  <c r="O54" i="2"/>
  <c r="P54" i="2" s="1"/>
  <c r="R54" i="2" s="1"/>
  <c r="O55" i="2"/>
  <c r="P55" i="2" s="1"/>
  <c r="R55" i="2" s="1"/>
  <c r="O56" i="2"/>
  <c r="P56" i="2" s="1"/>
  <c r="R56" i="2" s="1"/>
  <c r="O57" i="2"/>
  <c r="P57" i="2" s="1"/>
  <c r="R57" i="2" s="1"/>
  <c r="O58" i="2"/>
  <c r="P58" i="2" s="1"/>
  <c r="R58" i="2" s="1"/>
  <c r="O59" i="2"/>
  <c r="P59" i="2" s="1"/>
  <c r="R59" i="2" s="1"/>
  <c r="O60" i="2"/>
  <c r="P60" i="2" s="1"/>
  <c r="R60" i="2" s="1"/>
  <c r="O61" i="2"/>
  <c r="P61" i="2" s="1"/>
  <c r="R61" i="2" s="1"/>
  <c r="Q61" i="2"/>
  <c r="O62" i="2"/>
  <c r="P62" i="2" s="1"/>
  <c r="R62" i="2" s="1"/>
  <c r="O63" i="2"/>
  <c r="P63" i="2" s="1"/>
  <c r="R63" i="2" s="1"/>
  <c r="O64" i="2"/>
  <c r="P64" i="2" s="1"/>
  <c r="R64" i="2" s="1"/>
  <c r="O65" i="2"/>
  <c r="P65" i="2" s="1"/>
  <c r="R65" i="2" s="1"/>
  <c r="O66" i="2"/>
  <c r="P66" i="2" s="1"/>
  <c r="R66" i="2" s="1"/>
  <c r="O67" i="2"/>
  <c r="P67" i="2" s="1"/>
  <c r="R67" i="2" s="1"/>
  <c r="O68" i="2"/>
  <c r="P68" i="2" s="1"/>
  <c r="R68" i="2" s="1"/>
  <c r="O69" i="2"/>
  <c r="P69" i="2" s="1"/>
  <c r="R69" i="2" s="1"/>
  <c r="O70" i="2"/>
  <c r="P70" i="2" s="1"/>
  <c r="R70" i="2" s="1"/>
  <c r="O71" i="2"/>
  <c r="P71" i="2" s="1"/>
  <c r="R71" i="2" s="1"/>
  <c r="O72" i="2"/>
  <c r="P72" i="2" s="1"/>
  <c r="R72" i="2" s="1"/>
  <c r="O73" i="2"/>
  <c r="P73" i="2" s="1"/>
  <c r="R73" i="2" s="1"/>
  <c r="O74" i="2"/>
  <c r="P74" i="2" s="1"/>
  <c r="R74" i="2" s="1"/>
  <c r="O75" i="2"/>
  <c r="P75" i="2" s="1"/>
  <c r="R75" i="2" s="1"/>
  <c r="O76" i="2"/>
  <c r="P76" i="2" s="1"/>
  <c r="R76" i="2" s="1"/>
  <c r="O77" i="2"/>
  <c r="P77" i="2" s="1"/>
  <c r="R77" i="2" s="1"/>
  <c r="O78" i="2"/>
  <c r="P78" i="2" s="1"/>
  <c r="R78" i="2" s="1"/>
  <c r="O79" i="2"/>
  <c r="P79" i="2" s="1"/>
  <c r="R79" i="2" s="1"/>
  <c r="O80" i="2"/>
  <c r="P80" i="2" s="1"/>
  <c r="R80" i="2" s="1"/>
  <c r="O81" i="2"/>
  <c r="P81" i="2" s="1"/>
  <c r="R81" i="2" s="1"/>
  <c r="O82" i="2"/>
  <c r="P82" i="2" s="1"/>
  <c r="R82" i="2" s="1"/>
  <c r="O83" i="2"/>
  <c r="P83" i="2" s="1"/>
  <c r="R83" i="2" s="1"/>
  <c r="O84" i="2"/>
  <c r="P84" i="2" s="1"/>
  <c r="R84" i="2" s="1"/>
  <c r="O85" i="2"/>
  <c r="P85" i="2" s="1"/>
  <c r="R85" i="2" s="1"/>
  <c r="O86" i="2"/>
  <c r="P86" i="2" s="1"/>
  <c r="R86" i="2" s="1"/>
  <c r="O87" i="2"/>
  <c r="P87" i="2" s="1"/>
  <c r="R87" i="2" s="1"/>
  <c r="O88" i="2"/>
  <c r="P88" i="2" s="1"/>
  <c r="R88" i="2" s="1"/>
  <c r="O89" i="2"/>
  <c r="P89" i="2" s="1"/>
  <c r="R89" i="2" s="1"/>
  <c r="O90" i="2"/>
  <c r="P90" i="2" s="1"/>
  <c r="R90" i="2" s="1"/>
  <c r="O91" i="2"/>
  <c r="P91" i="2" s="1"/>
  <c r="R91" i="2" s="1"/>
  <c r="O92" i="2"/>
  <c r="P92" i="2" s="1"/>
  <c r="R92" i="2" s="1"/>
  <c r="O93" i="2"/>
  <c r="P93" i="2" s="1"/>
  <c r="R93" i="2" s="1"/>
  <c r="O94" i="2"/>
  <c r="P94" i="2" s="1"/>
  <c r="R94" i="2" s="1"/>
  <c r="O95" i="2"/>
  <c r="P95" i="2" s="1"/>
  <c r="R95" i="2" s="1"/>
  <c r="O96" i="2"/>
  <c r="P96" i="2" s="1"/>
  <c r="R96" i="2" s="1"/>
  <c r="O97" i="2"/>
  <c r="P97" i="2" s="1"/>
  <c r="R97" i="2" s="1"/>
  <c r="O98" i="2"/>
  <c r="P98" i="2" s="1"/>
  <c r="R98" i="2" s="1"/>
  <c r="O99" i="2"/>
  <c r="P99" i="2" s="1"/>
  <c r="R99" i="2" s="1"/>
  <c r="O100" i="2"/>
  <c r="P100" i="2" s="1"/>
  <c r="R100" i="2" s="1"/>
  <c r="O101" i="2"/>
  <c r="P101" i="2" s="1"/>
  <c r="R101" i="2" s="1"/>
  <c r="O102" i="2"/>
  <c r="P102" i="2" s="1"/>
  <c r="R102" i="2" s="1"/>
  <c r="O103" i="2"/>
  <c r="P103" i="2" s="1"/>
  <c r="R103" i="2" s="1"/>
  <c r="O104" i="2"/>
  <c r="P104" i="2" s="1"/>
  <c r="R104" i="2" s="1"/>
  <c r="O105" i="2"/>
  <c r="P105" i="2" s="1"/>
  <c r="R105" i="2" s="1"/>
  <c r="O106" i="2"/>
  <c r="P106" i="2" s="1"/>
  <c r="R106" i="2" s="1"/>
  <c r="O107" i="2"/>
  <c r="P107" i="2" s="1"/>
  <c r="R107" i="2" s="1"/>
  <c r="O108" i="2"/>
  <c r="P108" i="2" s="1"/>
  <c r="R108" i="2" s="1"/>
  <c r="O109" i="2"/>
  <c r="P109" i="2" s="1"/>
  <c r="R109" i="2" s="1"/>
  <c r="O110" i="2"/>
  <c r="P110" i="2" s="1"/>
  <c r="R110" i="2" s="1"/>
  <c r="O111" i="2"/>
  <c r="P111" i="2" s="1"/>
  <c r="R111" i="2" s="1"/>
  <c r="O112" i="2"/>
  <c r="P112" i="2" s="1"/>
  <c r="R112" i="2" s="1"/>
  <c r="O113" i="2"/>
  <c r="P113" i="2" s="1"/>
  <c r="R113" i="2" s="1"/>
  <c r="O114" i="2"/>
  <c r="P114" i="2" s="1"/>
  <c r="R114" i="2" s="1"/>
  <c r="O115" i="2"/>
  <c r="P115" i="2" s="1"/>
  <c r="R115" i="2" s="1"/>
  <c r="N45" i="2"/>
  <c r="N49" i="2"/>
  <c r="N50" i="2"/>
  <c r="N51" i="2"/>
  <c r="M16" i="2"/>
  <c r="N16" i="2" s="1"/>
  <c r="M17" i="2"/>
  <c r="N17" i="2" s="1"/>
  <c r="M18" i="2"/>
  <c r="N18" i="2" s="1"/>
  <c r="M19" i="2"/>
  <c r="N19" i="2" s="1"/>
  <c r="M20" i="2"/>
  <c r="N20" i="2" s="1"/>
  <c r="M21" i="2"/>
  <c r="N21" i="2" s="1"/>
  <c r="M22" i="2"/>
  <c r="N22" i="2" s="1"/>
  <c r="M23" i="2"/>
  <c r="N23" i="2" s="1"/>
  <c r="M24" i="2"/>
  <c r="N24" i="2" s="1"/>
  <c r="M25" i="2"/>
  <c r="N25" i="2" s="1"/>
  <c r="M26" i="2"/>
  <c r="N26" i="2" s="1"/>
  <c r="M27" i="2"/>
  <c r="N27" i="2" s="1"/>
  <c r="M28" i="2"/>
  <c r="N28" i="2" s="1"/>
  <c r="M29" i="2"/>
  <c r="N29" i="2" s="1"/>
  <c r="M30" i="2"/>
  <c r="N30" i="2" s="1"/>
  <c r="M31" i="2"/>
  <c r="N31" i="2" s="1"/>
  <c r="M34" i="2"/>
  <c r="N34" i="2" s="1"/>
  <c r="M35" i="2"/>
  <c r="N35" i="2" s="1"/>
  <c r="M36" i="2"/>
  <c r="N36" i="2" s="1"/>
  <c r="M37" i="2"/>
  <c r="N37" i="2" s="1"/>
  <c r="M38" i="2"/>
  <c r="N38" i="2" s="1"/>
  <c r="M39" i="2"/>
  <c r="N39" i="2" s="1"/>
  <c r="M40" i="2"/>
  <c r="N40" i="2" s="1"/>
  <c r="M41" i="2"/>
  <c r="N41" i="2" s="1"/>
  <c r="M42" i="2"/>
  <c r="N42" i="2" s="1"/>
  <c r="M43" i="2"/>
  <c r="N43" i="2" s="1"/>
  <c r="M44" i="2"/>
  <c r="N44" i="2" s="1"/>
  <c r="M45" i="2"/>
  <c r="M46" i="2"/>
  <c r="N46" i="2" s="1"/>
  <c r="M47" i="2"/>
  <c r="N47" i="2" s="1"/>
  <c r="M48" i="2"/>
  <c r="N48" i="2" s="1"/>
  <c r="M49" i="2"/>
  <c r="M50" i="2"/>
  <c r="M51" i="2"/>
  <c r="M52" i="2"/>
  <c r="N52" i="2" s="1"/>
  <c r="M53" i="2"/>
  <c r="N53" i="2" s="1"/>
  <c r="M54" i="2"/>
  <c r="N54" i="2" s="1"/>
  <c r="M55" i="2"/>
  <c r="N55" i="2" s="1"/>
  <c r="M56" i="2"/>
  <c r="N56" i="2" s="1"/>
  <c r="M57" i="2"/>
  <c r="N57" i="2" s="1"/>
  <c r="M58" i="2"/>
  <c r="N58" i="2" s="1"/>
  <c r="M59" i="2"/>
  <c r="N59" i="2" s="1"/>
  <c r="M60" i="2"/>
  <c r="N60" i="2" s="1"/>
  <c r="M61" i="2"/>
  <c r="N61" i="2" s="1"/>
  <c r="M62" i="2"/>
  <c r="N62" i="2" s="1"/>
  <c r="M63" i="2"/>
  <c r="N63" i="2" s="1"/>
  <c r="M64" i="2"/>
  <c r="N64" i="2" s="1"/>
  <c r="M65" i="2"/>
  <c r="N65" i="2" s="1"/>
  <c r="M66" i="2"/>
  <c r="N66" i="2" s="1"/>
  <c r="M67" i="2"/>
  <c r="N67" i="2" s="1"/>
  <c r="M68" i="2"/>
  <c r="N68" i="2" s="1"/>
  <c r="M69" i="2"/>
  <c r="N69" i="2" s="1"/>
  <c r="M70" i="2"/>
  <c r="N70" i="2" s="1"/>
  <c r="M71" i="2"/>
  <c r="N71" i="2" s="1"/>
  <c r="M72" i="2"/>
  <c r="N72" i="2" s="1"/>
  <c r="M73" i="2"/>
  <c r="N73" i="2" s="1"/>
  <c r="M74" i="2"/>
  <c r="N74" i="2" s="1"/>
  <c r="M75" i="2"/>
  <c r="N75" i="2" s="1"/>
  <c r="M76" i="2"/>
  <c r="N76" i="2" s="1"/>
  <c r="M77" i="2"/>
  <c r="N77" i="2" s="1"/>
  <c r="M78" i="2"/>
  <c r="N78" i="2" s="1"/>
  <c r="M79" i="2"/>
  <c r="N79" i="2" s="1"/>
  <c r="M80" i="2"/>
  <c r="N80" i="2" s="1"/>
  <c r="M81" i="2"/>
  <c r="N81" i="2" s="1"/>
  <c r="M82" i="2"/>
  <c r="N82" i="2" s="1"/>
  <c r="M83" i="2"/>
  <c r="N83" i="2" s="1"/>
  <c r="M84" i="2"/>
  <c r="N84" i="2" s="1"/>
  <c r="M85" i="2"/>
  <c r="N85" i="2" s="1"/>
  <c r="M86" i="2"/>
  <c r="N86" i="2" s="1"/>
  <c r="M87" i="2"/>
  <c r="N87" i="2" s="1"/>
  <c r="M88" i="2"/>
  <c r="N88" i="2" s="1"/>
  <c r="M89" i="2"/>
  <c r="N89" i="2" s="1"/>
  <c r="M90" i="2"/>
  <c r="N90" i="2" s="1"/>
  <c r="M91" i="2"/>
  <c r="N91" i="2" s="1"/>
  <c r="M92" i="2"/>
  <c r="N92" i="2" s="1"/>
  <c r="M93" i="2"/>
  <c r="N93" i="2" s="1"/>
  <c r="M94" i="2"/>
  <c r="N94" i="2" s="1"/>
  <c r="M95" i="2"/>
  <c r="N95" i="2" s="1"/>
  <c r="M96" i="2"/>
  <c r="N96" i="2" s="1"/>
  <c r="M97" i="2"/>
  <c r="N97" i="2" s="1"/>
  <c r="M98" i="2"/>
  <c r="N98" i="2" s="1"/>
  <c r="M99" i="2"/>
  <c r="N99" i="2" s="1"/>
  <c r="M100" i="2"/>
  <c r="N100" i="2" s="1"/>
  <c r="M101" i="2"/>
  <c r="N101" i="2" s="1"/>
  <c r="M102" i="2"/>
  <c r="N102" i="2" s="1"/>
  <c r="M103" i="2"/>
  <c r="N103" i="2" s="1"/>
  <c r="M104" i="2"/>
  <c r="N104" i="2" s="1"/>
  <c r="M105" i="2"/>
  <c r="N105" i="2" s="1"/>
  <c r="M106" i="2"/>
  <c r="N106" i="2" s="1"/>
  <c r="M107" i="2"/>
  <c r="N107" i="2" s="1"/>
  <c r="M108" i="2"/>
  <c r="N108" i="2" s="1"/>
  <c r="M109" i="2"/>
  <c r="N109" i="2" s="1"/>
  <c r="M110" i="2"/>
  <c r="N110" i="2" s="1"/>
  <c r="M111" i="2"/>
  <c r="N111" i="2" s="1"/>
  <c r="M112" i="2"/>
  <c r="N112" i="2" s="1"/>
  <c r="M113" i="2"/>
  <c r="N113" i="2" s="1"/>
  <c r="M114" i="2"/>
  <c r="N114" i="2" s="1"/>
  <c r="M115" i="2"/>
  <c r="N115" i="2" s="1"/>
  <c r="AM6" i="2"/>
  <c r="AM5" i="2"/>
  <c r="AE8" i="2"/>
  <c r="AE7" i="2"/>
  <c r="AJ7" i="2"/>
  <c r="AJ8" i="2"/>
  <c r="AM4" i="2"/>
  <c r="H16" i="2"/>
  <c r="I16" i="2" s="1"/>
  <c r="H17" i="2"/>
  <c r="I17" i="2" s="1"/>
  <c r="H18" i="2"/>
  <c r="I18" i="2" s="1"/>
  <c r="H19" i="2"/>
  <c r="I19" i="2" s="1"/>
  <c r="H20" i="2"/>
  <c r="I20" i="2" s="1"/>
  <c r="H21" i="2"/>
  <c r="I21" i="2" s="1"/>
  <c r="H22" i="2"/>
  <c r="I22" i="2" s="1"/>
  <c r="H23" i="2"/>
  <c r="I23" i="2" s="1"/>
  <c r="H24" i="2"/>
  <c r="I24" i="2" s="1"/>
  <c r="H25" i="2"/>
  <c r="I25" i="2" s="1"/>
  <c r="H26" i="2"/>
  <c r="I26" i="2" s="1"/>
  <c r="H27" i="2"/>
  <c r="I27" i="2" s="1"/>
  <c r="H28" i="2"/>
  <c r="I28" i="2" s="1"/>
  <c r="H29" i="2"/>
  <c r="I29" i="2" s="1"/>
  <c r="H30" i="2"/>
  <c r="I30" i="2" s="1"/>
  <c r="H31" i="2"/>
  <c r="I31" i="2" s="1"/>
  <c r="I33" i="2"/>
  <c r="H34" i="2"/>
  <c r="I34" i="2" s="1"/>
  <c r="H35" i="2"/>
  <c r="I35" i="2" s="1"/>
  <c r="H36" i="2"/>
  <c r="I36" i="2" s="1"/>
  <c r="H37" i="2"/>
  <c r="I37" i="2" s="1"/>
  <c r="H38" i="2"/>
  <c r="H39" i="2"/>
  <c r="I39" i="2" s="1"/>
  <c r="H40" i="2"/>
  <c r="I40" i="2" s="1"/>
  <c r="H41" i="2"/>
  <c r="I41" i="2" s="1"/>
  <c r="H42" i="2"/>
  <c r="I42" i="2" s="1"/>
  <c r="H43" i="2"/>
  <c r="I43" i="2" s="1"/>
  <c r="H44" i="2"/>
  <c r="H45" i="2"/>
  <c r="H46" i="2"/>
  <c r="I46" i="2" s="1"/>
  <c r="H47" i="2"/>
  <c r="I47" i="2" s="1"/>
  <c r="H48" i="2"/>
  <c r="I48" i="2" s="1"/>
  <c r="H49" i="2"/>
  <c r="H50" i="2"/>
  <c r="H51" i="2"/>
  <c r="H52" i="2"/>
  <c r="I52" i="2" s="1"/>
  <c r="H53" i="2"/>
  <c r="I53" i="2" s="1"/>
  <c r="H54" i="2"/>
  <c r="I54" i="2" s="1"/>
  <c r="H55" i="2"/>
  <c r="H56" i="2"/>
  <c r="I56" i="2" s="1"/>
  <c r="H57" i="2"/>
  <c r="I57" i="2" s="1"/>
  <c r="H58" i="2"/>
  <c r="I58" i="2" s="1"/>
  <c r="H59" i="2"/>
  <c r="I59" i="2" s="1"/>
  <c r="H60" i="2"/>
  <c r="I60" i="2" s="1"/>
  <c r="H61" i="2"/>
  <c r="H62" i="2"/>
  <c r="I62" i="2" s="1"/>
  <c r="H63" i="2"/>
  <c r="I63" i="2" s="1"/>
  <c r="H64" i="2"/>
  <c r="I64" i="2" s="1"/>
  <c r="H65" i="2"/>
  <c r="I65" i="2" s="1"/>
  <c r="H66" i="2"/>
  <c r="I66" i="2" s="1"/>
  <c r="H67" i="2"/>
  <c r="I67" i="2" s="1"/>
  <c r="H68" i="2"/>
  <c r="I68" i="2" s="1"/>
  <c r="H69" i="2"/>
  <c r="I69" i="2" s="1"/>
  <c r="H70" i="2"/>
  <c r="I70" i="2" s="1"/>
  <c r="H71" i="2"/>
  <c r="I71" i="2" s="1"/>
  <c r="H72" i="2"/>
  <c r="I72" i="2" s="1"/>
  <c r="H73" i="2"/>
  <c r="I73" i="2" s="1"/>
  <c r="H74" i="2"/>
  <c r="I74" i="2" s="1"/>
  <c r="H75" i="2"/>
  <c r="I75" i="2" s="1"/>
  <c r="H76" i="2"/>
  <c r="I76" i="2" s="1"/>
  <c r="H77" i="2"/>
  <c r="I77" i="2" s="1"/>
  <c r="H78" i="2"/>
  <c r="I78" i="2" s="1"/>
  <c r="H79" i="2"/>
  <c r="I79" i="2" s="1"/>
  <c r="H80" i="2"/>
  <c r="I80" i="2" s="1"/>
  <c r="H81" i="2"/>
  <c r="I81" i="2" s="1"/>
  <c r="H82" i="2"/>
  <c r="I82" i="2" s="1"/>
  <c r="H83" i="2"/>
  <c r="I83" i="2" s="1"/>
  <c r="H84" i="2"/>
  <c r="I84" i="2" s="1"/>
  <c r="H85" i="2"/>
  <c r="I85" i="2" s="1"/>
  <c r="H86" i="2"/>
  <c r="I86" i="2" s="1"/>
  <c r="H87" i="2"/>
  <c r="I87" i="2" s="1"/>
  <c r="H88" i="2"/>
  <c r="I88" i="2" s="1"/>
  <c r="H89" i="2"/>
  <c r="I89" i="2" s="1"/>
  <c r="H90" i="2"/>
  <c r="I90" i="2" s="1"/>
  <c r="H91" i="2"/>
  <c r="I91" i="2" s="1"/>
  <c r="H92" i="2"/>
  <c r="I92" i="2" s="1"/>
  <c r="H93" i="2"/>
  <c r="I93" i="2" s="1"/>
  <c r="H94" i="2"/>
  <c r="I94" i="2" s="1"/>
  <c r="H95" i="2"/>
  <c r="I95" i="2" s="1"/>
  <c r="H96" i="2"/>
  <c r="I96" i="2" s="1"/>
  <c r="H97" i="2"/>
  <c r="I97" i="2" s="1"/>
  <c r="H98" i="2"/>
  <c r="I98" i="2" s="1"/>
  <c r="H99" i="2"/>
  <c r="I99" i="2" s="1"/>
  <c r="H100" i="2"/>
  <c r="I100" i="2" s="1"/>
  <c r="H101" i="2"/>
  <c r="I101" i="2" s="1"/>
  <c r="H102" i="2"/>
  <c r="I102" i="2" s="1"/>
  <c r="H103" i="2"/>
  <c r="I103" i="2" s="1"/>
  <c r="H104" i="2"/>
  <c r="I104" i="2" s="1"/>
  <c r="H105" i="2"/>
  <c r="I105" i="2" s="1"/>
  <c r="H106" i="2"/>
  <c r="I106" i="2" s="1"/>
  <c r="H107" i="2"/>
  <c r="I107" i="2" s="1"/>
  <c r="H108" i="2"/>
  <c r="I108" i="2" s="1"/>
  <c r="H109" i="2"/>
  <c r="I109" i="2" s="1"/>
  <c r="H110" i="2"/>
  <c r="I110" i="2" s="1"/>
  <c r="H111" i="2"/>
  <c r="I111" i="2" s="1"/>
  <c r="H112" i="2"/>
  <c r="I112" i="2" s="1"/>
  <c r="H113" i="2"/>
  <c r="I113" i="2" s="1"/>
  <c r="H114" i="2"/>
  <c r="I114" i="2" s="1"/>
  <c r="H115" i="2"/>
  <c r="I115" i="2" s="1"/>
  <c r="T19" i="1"/>
  <c r="AF19" i="1"/>
  <c r="AG19" i="1" s="1"/>
  <c r="AE19" i="1"/>
  <c r="P19" i="1"/>
  <c r="U19" i="1" l="1"/>
  <c r="AM8" i="2"/>
  <c r="AM7" i="2"/>
  <c r="Q92" i="2"/>
  <c r="Q75" i="2"/>
  <c r="Q115" i="2"/>
  <c r="Q114" i="2"/>
  <c r="Q113" i="2"/>
  <c r="Q112" i="2"/>
  <c r="Q111" i="2"/>
  <c r="Q110" i="2"/>
  <c r="Q109" i="2"/>
  <c r="Q108" i="2"/>
  <c r="Q107" i="2"/>
  <c r="Q106" i="2"/>
  <c r="Q105" i="2"/>
  <c r="Q96" i="2"/>
  <c r="Q86" i="2"/>
  <c r="Q85" i="2"/>
  <c r="Q82" i="2"/>
  <c r="Q81" i="2"/>
  <c r="Q59" i="2"/>
  <c r="Q58" i="2"/>
  <c r="Q83" i="2"/>
  <c r="Q104" i="2"/>
  <c r="Q101" i="2"/>
  <c r="Q88" i="2"/>
  <c r="Q87" i="2"/>
  <c r="Q84" i="2"/>
  <c r="Q103" i="2"/>
  <c r="Q100" i="2"/>
  <c r="Q99" i="2"/>
  <c r="Q98" i="2"/>
  <c r="Q95" i="2"/>
  <c r="Q94" i="2"/>
  <c r="Q91" i="2"/>
  <c r="Q90" i="2"/>
  <c r="Q80" i="2"/>
  <c r="Q79" i="2"/>
  <c r="Q65" i="2"/>
  <c r="Q64" i="2"/>
  <c r="Q62" i="2"/>
  <c r="Q60" i="2"/>
  <c r="Q97" i="2"/>
  <c r="Q93" i="2"/>
  <c r="Q89" i="2"/>
  <c r="Q78" i="2"/>
  <c r="Q77" i="2"/>
  <c r="Q74" i="2"/>
  <c r="Q73" i="2"/>
  <c r="Q72" i="2"/>
  <c r="Q71" i="2"/>
  <c r="Q70" i="2"/>
  <c r="Q69" i="2"/>
  <c r="Q68" i="2"/>
  <c r="Q67" i="2"/>
  <c r="Q66" i="2"/>
  <c r="Q102" i="2"/>
  <c r="Q76" i="2"/>
  <c r="Q63" i="2"/>
  <c r="Q34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Z19" i="1"/>
  <c r="AA19" i="1" s="1"/>
  <c r="Y19" i="1"/>
  <c r="V19" i="1"/>
  <c r="AG116" i="2"/>
  <c r="AF116" i="2"/>
  <c r="Q3" i="2" s="1"/>
  <c r="AE116" i="2"/>
  <c r="Q2" i="2" s="1"/>
  <c r="X116" i="2"/>
  <c r="AK115" i="2"/>
  <c r="AL115" i="2" s="1"/>
  <c r="AH115" i="2"/>
  <c r="AD115" i="2"/>
  <c r="X115" i="2"/>
  <c r="Z115" i="2" s="1"/>
  <c r="V115" i="2"/>
  <c r="W115" i="2" s="1"/>
  <c r="AK114" i="2"/>
  <c r="AL114" i="2" s="1"/>
  <c r="AH114" i="2"/>
  <c r="AD114" i="2"/>
  <c r="X114" i="2"/>
  <c r="Z114" i="2" s="1"/>
  <c r="V114" i="2"/>
  <c r="AK113" i="2"/>
  <c r="AL113" i="2" s="1"/>
  <c r="AH113" i="2"/>
  <c r="AD113" i="2"/>
  <c r="X113" i="2"/>
  <c r="Z113" i="2" s="1"/>
  <c r="V113" i="2"/>
  <c r="W113" i="2" s="1"/>
  <c r="AK112" i="2"/>
  <c r="AL112" i="2" s="1"/>
  <c r="AH112" i="2"/>
  <c r="AD112" i="2"/>
  <c r="X112" i="2"/>
  <c r="Z112" i="2" s="1"/>
  <c r="V112" i="2"/>
  <c r="AK111" i="2"/>
  <c r="AL111" i="2" s="1"/>
  <c r="AH111" i="2"/>
  <c r="AD111" i="2"/>
  <c r="X111" i="2"/>
  <c r="Z111" i="2" s="1"/>
  <c r="V111" i="2"/>
  <c r="W111" i="2" s="1"/>
  <c r="AK110" i="2"/>
  <c r="AL110" i="2" s="1"/>
  <c r="AH110" i="2"/>
  <c r="AD110" i="2"/>
  <c r="X110" i="2"/>
  <c r="Z110" i="2" s="1"/>
  <c r="V110" i="2"/>
  <c r="AK109" i="2"/>
  <c r="AL109" i="2" s="1"/>
  <c r="AH109" i="2"/>
  <c r="AD109" i="2"/>
  <c r="X109" i="2"/>
  <c r="Z109" i="2" s="1"/>
  <c r="V109" i="2"/>
  <c r="W109" i="2" s="1"/>
  <c r="AK108" i="2"/>
  <c r="AL108" i="2" s="1"/>
  <c r="AH108" i="2"/>
  <c r="AD108" i="2"/>
  <c r="X108" i="2"/>
  <c r="Z108" i="2" s="1"/>
  <c r="V108" i="2"/>
  <c r="AK103" i="2"/>
  <c r="AL103" i="2" s="1"/>
  <c r="AH103" i="2"/>
  <c r="AD103" i="2"/>
  <c r="X103" i="2"/>
  <c r="Z103" i="2" s="1"/>
  <c r="V103" i="2"/>
  <c r="AK102" i="2"/>
  <c r="AL102" i="2" s="1"/>
  <c r="AH102" i="2"/>
  <c r="AD102" i="2"/>
  <c r="X102" i="2"/>
  <c r="Z102" i="2" s="1"/>
  <c r="V102" i="2"/>
  <c r="AK101" i="2"/>
  <c r="AL101" i="2" s="1"/>
  <c r="AH101" i="2"/>
  <c r="AD101" i="2"/>
  <c r="X101" i="2"/>
  <c r="Z101" i="2" s="1"/>
  <c r="V101" i="2"/>
  <c r="AK100" i="2"/>
  <c r="AL100" i="2" s="1"/>
  <c r="AH100" i="2"/>
  <c r="AD100" i="2"/>
  <c r="X100" i="2"/>
  <c r="Z100" i="2" s="1"/>
  <c r="V100" i="2"/>
  <c r="AK99" i="2"/>
  <c r="AL99" i="2" s="1"/>
  <c r="AH99" i="2"/>
  <c r="AD99" i="2"/>
  <c r="X99" i="2"/>
  <c r="Z99" i="2" s="1"/>
  <c r="V99" i="2"/>
  <c r="AK98" i="2"/>
  <c r="AL98" i="2" s="1"/>
  <c r="AH98" i="2"/>
  <c r="AD98" i="2"/>
  <c r="X98" i="2"/>
  <c r="Z98" i="2" s="1"/>
  <c r="V98" i="2"/>
  <c r="AK97" i="2"/>
  <c r="AL97" i="2" s="1"/>
  <c r="AH97" i="2"/>
  <c r="AD97" i="2"/>
  <c r="X97" i="2"/>
  <c r="Z97" i="2" s="1"/>
  <c r="V97" i="2"/>
  <c r="AK96" i="2"/>
  <c r="AL96" i="2" s="1"/>
  <c r="AH96" i="2"/>
  <c r="AD96" i="2"/>
  <c r="X96" i="2"/>
  <c r="Z96" i="2" s="1"/>
  <c r="V96" i="2"/>
  <c r="AK95" i="2"/>
  <c r="AL95" i="2" s="1"/>
  <c r="AH95" i="2"/>
  <c r="AD95" i="2"/>
  <c r="X95" i="2"/>
  <c r="Z95" i="2" s="1"/>
  <c r="V95" i="2"/>
  <c r="W95" i="2" s="1"/>
  <c r="AK94" i="2"/>
  <c r="AL94" i="2" s="1"/>
  <c r="AH94" i="2"/>
  <c r="AD94" i="2"/>
  <c r="X94" i="2"/>
  <c r="Z94" i="2" s="1"/>
  <c r="V94" i="2"/>
  <c r="AK93" i="2"/>
  <c r="AL93" i="2" s="1"/>
  <c r="AH93" i="2"/>
  <c r="AD93" i="2"/>
  <c r="X93" i="2"/>
  <c r="Z93" i="2" s="1"/>
  <c r="V93" i="2"/>
  <c r="AK92" i="2"/>
  <c r="AL92" i="2" s="1"/>
  <c r="AH92" i="2"/>
  <c r="AD92" i="2"/>
  <c r="X92" i="2"/>
  <c r="Z92" i="2" s="1"/>
  <c r="V92" i="2"/>
  <c r="AK91" i="2"/>
  <c r="AL91" i="2" s="1"/>
  <c r="AH91" i="2"/>
  <c r="AD91" i="2"/>
  <c r="X91" i="2"/>
  <c r="Z91" i="2" s="1"/>
  <c r="V91" i="2"/>
  <c r="AK90" i="2"/>
  <c r="AL90" i="2" s="1"/>
  <c r="AH90" i="2"/>
  <c r="AD90" i="2"/>
  <c r="X90" i="2"/>
  <c r="Z90" i="2" s="1"/>
  <c r="V90" i="2"/>
  <c r="AK89" i="2"/>
  <c r="AL89" i="2" s="1"/>
  <c r="AH89" i="2"/>
  <c r="AD89" i="2"/>
  <c r="X89" i="2"/>
  <c r="Z89" i="2" s="1"/>
  <c r="V89" i="2"/>
  <c r="AK88" i="2"/>
  <c r="AL88" i="2" s="1"/>
  <c r="AH88" i="2"/>
  <c r="AD88" i="2"/>
  <c r="X88" i="2"/>
  <c r="Z88" i="2" s="1"/>
  <c r="V88" i="2"/>
  <c r="AK87" i="2"/>
  <c r="AL87" i="2" s="1"/>
  <c r="AH87" i="2"/>
  <c r="AD87" i="2"/>
  <c r="X87" i="2"/>
  <c r="Z87" i="2" s="1"/>
  <c r="V87" i="2"/>
  <c r="AK86" i="2"/>
  <c r="AL86" i="2" s="1"/>
  <c r="AH86" i="2"/>
  <c r="AD86" i="2"/>
  <c r="X86" i="2"/>
  <c r="Z86" i="2" s="1"/>
  <c r="V86" i="2"/>
  <c r="AK85" i="2"/>
  <c r="AL85" i="2" s="1"/>
  <c r="AH85" i="2"/>
  <c r="AD85" i="2"/>
  <c r="X85" i="2"/>
  <c r="Z85" i="2" s="1"/>
  <c r="V85" i="2"/>
  <c r="AK84" i="2"/>
  <c r="AL84" i="2" s="1"/>
  <c r="AH84" i="2"/>
  <c r="AD84" i="2"/>
  <c r="X84" i="2"/>
  <c r="Z84" i="2" s="1"/>
  <c r="V84" i="2"/>
  <c r="AK83" i="2"/>
  <c r="AL83" i="2" s="1"/>
  <c r="AH83" i="2"/>
  <c r="AD83" i="2"/>
  <c r="X83" i="2"/>
  <c r="Z83" i="2" s="1"/>
  <c r="V83" i="2"/>
  <c r="AK82" i="2"/>
  <c r="AL82" i="2" s="1"/>
  <c r="AH82" i="2"/>
  <c r="AD82" i="2"/>
  <c r="X82" i="2"/>
  <c r="Z82" i="2" s="1"/>
  <c r="V82" i="2"/>
  <c r="AK81" i="2"/>
  <c r="AL81" i="2" s="1"/>
  <c r="AH81" i="2"/>
  <c r="AD81" i="2"/>
  <c r="X81" i="2"/>
  <c r="Z81" i="2" s="1"/>
  <c r="V81" i="2"/>
  <c r="AK80" i="2"/>
  <c r="AL80" i="2" s="1"/>
  <c r="AH80" i="2"/>
  <c r="AD80" i="2"/>
  <c r="X80" i="2"/>
  <c r="Z80" i="2" s="1"/>
  <c r="V80" i="2"/>
  <c r="AK79" i="2"/>
  <c r="AL79" i="2" s="1"/>
  <c r="AH79" i="2"/>
  <c r="AD79" i="2"/>
  <c r="X79" i="2"/>
  <c r="Z79" i="2" s="1"/>
  <c r="V79" i="2"/>
  <c r="AK78" i="2"/>
  <c r="AL78" i="2" s="1"/>
  <c r="AH78" i="2"/>
  <c r="AD78" i="2"/>
  <c r="X78" i="2"/>
  <c r="Z78" i="2" s="1"/>
  <c r="V78" i="2"/>
  <c r="AK77" i="2"/>
  <c r="AL77" i="2" s="1"/>
  <c r="AH77" i="2"/>
  <c r="AD77" i="2"/>
  <c r="X77" i="2"/>
  <c r="Z77" i="2" s="1"/>
  <c r="V77" i="2"/>
  <c r="W77" i="2" s="1"/>
  <c r="AK76" i="2"/>
  <c r="AL76" i="2" s="1"/>
  <c r="AH76" i="2"/>
  <c r="AD76" i="2"/>
  <c r="X76" i="2"/>
  <c r="Z76" i="2" s="1"/>
  <c r="V76" i="2"/>
  <c r="AK75" i="2"/>
  <c r="AL75" i="2" s="1"/>
  <c r="AH75" i="2"/>
  <c r="AD75" i="2"/>
  <c r="X75" i="2"/>
  <c r="Z75" i="2" s="1"/>
  <c r="V75" i="2"/>
  <c r="AK74" i="2"/>
  <c r="AL74" i="2" s="1"/>
  <c r="AH74" i="2"/>
  <c r="AD74" i="2"/>
  <c r="X74" i="2"/>
  <c r="Z74" i="2" s="1"/>
  <c r="V74" i="2"/>
  <c r="AK73" i="2"/>
  <c r="AL73" i="2" s="1"/>
  <c r="AH73" i="2"/>
  <c r="AD73" i="2"/>
  <c r="X73" i="2"/>
  <c r="Z73" i="2" s="1"/>
  <c r="V73" i="2"/>
  <c r="AK72" i="2"/>
  <c r="AL72" i="2" s="1"/>
  <c r="AH72" i="2"/>
  <c r="AD72" i="2"/>
  <c r="X72" i="2"/>
  <c r="Z72" i="2" s="1"/>
  <c r="V72" i="2"/>
  <c r="AK71" i="2"/>
  <c r="AL71" i="2" s="1"/>
  <c r="AH71" i="2"/>
  <c r="AD71" i="2"/>
  <c r="X71" i="2"/>
  <c r="Z71" i="2" s="1"/>
  <c r="V71" i="2"/>
  <c r="AK70" i="2"/>
  <c r="AL70" i="2" s="1"/>
  <c r="AH70" i="2"/>
  <c r="AD70" i="2"/>
  <c r="X70" i="2"/>
  <c r="Z70" i="2" s="1"/>
  <c r="V70" i="2"/>
  <c r="AH69" i="2"/>
  <c r="AD69" i="2"/>
  <c r="X69" i="2"/>
  <c r="Z69" i="2" s="1"/>
  <c r="V69" i="2"/>
  <c r="AH68" i="2"/>
  <c r="AD68" i="2"/>
  <c r="X68" i="2"/>
  <c r="Z68" i="2" s="1"/>
  <c r="V68" i="2"/>
  <c r="AH67" i="2"/>
  <c r="AD67" i="2"/>
  <c r="X67" i="2"/>
  <c r="Z67" i="2" s="1"/>
  <c r="V67" i="2"/>
  <c r="AH66" i="2"/>
  <c r="AD66" i="2"/>
  <c r="X66" i="2"/>
  <c r="Z66" i="2" s="1"/>
  <c r="V66" i="2"/>
  <c r="AH65" i="2"/>
  <c r="V65" i="2"/>
  <c r="W65" i="2" s="1"/>
  <c r="AH64" i="2"/>
  <c r="AD64" i="2"/>
  <c r="X64" i="2"/>
  <c r="Z64" i="2" s="1"/>
  <c r="V64" i="2"/>
  <c r="AH63" i="2"/>
  <c r="AD63" i="2"/>
  <c r="X63" i="2"/>
  <c r="Z63" i="2" s="1"/>
  <c r="V63" i="2"/>
  <c r="AH62" i="2"/>
  <c r="AD62" i="2"/>
  <c r="X62" i="2"/>
  <c r="Z62" i="2" s="1"/>
  <c r="V62" i="2"/>
  <c r="W62" i="2" s="1"/>
  <c r="AH61" i="2"/>
  <c r="V61" i="2"/>
  <c r="X61" i="2" s="1"/>
  <c r="Z61" i="2" s="1"/>
  <c r="AH60" i="2"/>
  <c r="AD60" i="2"/>
  <c r="X60" i="2"/>
  <c r="Z60" i="2" s="1"/>
  <c r="V60" i="2"/>
  <c r="W60" i="2" s="1"/>
  <c r="AH59" i="2"/>
  <c r="AD59" i="2"/>
  <c r="X59" i="2"/>
  <c r="Z59" i="2" s="1"/>
  <c r="V59" i="2"/>
  <c r="AH58" i="2"/>
  <c r="V58" i="2"/>
  <c r="W58" i="2" s="1"/>
  <c r="AH57" i="2"/>
  <c r="AD57" i="2"/>
  <c r="X57" i="2"/>
  <c r="Z57" i="2" s="1"/>
  <c r="V57" i="2"/>
  <c r="AH56" i="2"/>
  <c r="AD56" i="2"/>
  <c r="X56" i="2"/>
  <c r="Z56" i="2" s="1"/>
  <c r="V56" i="2"/>
  <c r="W56" i="2" s="1"/>
  <c r="AH55" i="2"/>
  <c r="V55" i="2"/>
  <c r="X55" i="2" s="1"/>
  <c r="Z55" i="2" s="1"/>
  <c r="AH54" i="2"/>
  <c r="AD54" i="2"/>
  <c r="X54" i="2"/>
  <c r="Z54" i="2" s="1"/>
  <c r="V54" i="2"/>
  <c r="W54" i="2" s="1"/>
  <c r="AH53" i="2"/>
  <c r="AD53" i="2"/>
  <c r="X53" i="2"/>
  <c r="Z53" i="2" s="1"/>
  <c r="V53" i="2"/>
  <c r="AH52" i="2"/>
  <c r="AD52" i="2"/>
  <c r="X52" i="2"/>
  <c r="Z52" i="2" s="1"/>
  <c r="V52" i="2"/>
  <c r="W52" i="2" s="1"/>
  <c r="AI51" i="2"/>
  <c r="AJ51" i="2" s="1"/>
  <c r="AH51" i="2"/>
  <c r="V51" i="2"/>
  <c r="X51" i="2" s="1"/>
  <c r="AK51" i="2" s="1"/>
  <c r="AL51" i="2" s="1"/>
  <c r="AI50" i="2"/>
  <c r="AJ50" i="2" s="1"/>
  <c r="AH50" i="2"/>
  <c r="V50" i="2"/>
  <c r="X50" i="2" s="1"/>
  <c r="AK50" i="2" s="1"/>
  <c r="AL50" i="2" s="1"/>
  <c r="AI49" i="2"/>
  <c r="AJ49" i="2" s="1"/>
  <c r="AH49" i="2"/>
  <c r="V49" i="2"/>
  <c r="X49" i="2" s="1"/>
  <c r="AK49" i="2" s="1"/>
  <c r="AL49" i="2" s="1"/>
  <c r="AI48" i="2"/>
  <c r="AJ48" i="2" s="1"/>
  <c r="AH48" i="2"/>
  <c r="AD48" i="2"/>
  <c r="X48" i="2"/>
  <c r="AK48" i="2" s="1"/>
  <c r="AL48" i="2" s="1"/>
  <c r="V48" i="2"/>
  <c r="AI47" i="2"/>
  <c r="AJ47" i="2" s="1"/>
  <c r="AH47" i="2"/>
  <c r="AD47" i="2"/>
  <c r="X47" i="2"/>
  <c r="AK47" i="2" s="1"/>
  <c r="AL47" i="2" s="1"/>
  <c r="V47" i="2"/>
  <c r="AI46" i="2"/>
  <c r="AJ46" i="2" s="1"/>
  <c r="AH46" i="2"/>
  <c r="AD46" i="2"/>
  <c r="X46" i="2"/>
  <c r="AK46" i="2" s="1"/>
  <c r="AL46" i="2" s="1"/>
  <c r="V46" i="2"/>
  <c r="AI45" i="2"/>
  <c r="AJ45" i="2" s="1"/>
  <c r="AH45" i="2"/>
  <c r="V45" i="2"/>
  <c r="X45" i="2" s="1"/>
  <c r="AK45" i="2" s="1"/>
  <c r="AL45" i="2" s="1"/>
  <c r="AI44" i="2"/>
  <c r="AJ44" i="2" s="1"/>
  <c r="AH44" i="2"/>
  <c r="V44" i="2"/>
  <c r="X44" i="2" s="1"/>
  <c r="AK44" i="2" s="1"/>
  <c r="AL44" i="2" s="1"/>
  <c r="AI43" i="2"/>
  <c r="AJ43" i="2" s="1"/>
  <c r="AH43" i="2"/>
  <c r="AD43" i="2"/>
  <c r="X43" i="2"/>
  <c r="AK43" i="2" s="1"/>
  <c r="AL43" i="2" s="1"/>
  <c r="V43" i="2"/>
  <c r="AI42" i="2"/>
  <c r="AJ42" i="2" s="1"/>
  <c r="AH42" i="2"/>
  <c r="AD42" i="2"/>
  <c r="X42" i="2"/>
  <c r="AK42" i="2" s="1"/>
  <c r="AL42" i="2" s="1"/>
  <c r="V42" i="2"/>
  <c r="AI41" i="2"/>
  <c r="AJ41" i="2" s="1"/>
  <c r="AH41" i="2"/>
  <c r="AD41" i="2"/>
  <c r="X41" i="2"/>
  <c r="AK41" i="2" s="1"/>
  <c r="AL41" i="2" s="1"/>
  <c r="V41" i="2"/>
  <c r="AI40" i="2"/>
  <c r="AJ40" i="2" s="1"/>
  <c r="AH40" i="2"/>
  <c r="AD40" i="2"/>
  <c r="X40" i="2"/>
  <c r="AK40" i="2" s="1"/>
  <c r="AL40" i="2" s="1"/>
  <c r="V40" i="2"/>
  <c r="AI39" i="2"/>
  <c r="AJ39" i="2" s="1"/>
  <c r="AH39" i="2"/>
  <c r="AD39" i="2"/>
  <c r="X39" i="2"/>
  <c r="AK39" i="2" s="1"/>
  <c r="AL39" i="2" s="1"/>
  <c r="V39" i="2"/>
  <c r="AI38" i="2"/>
  <c r="AJ38" i="2" s="1"/>
  <c r="AH38" i="2"/>
  <c r="V38" i="2"/>
  <c r="X38" i="2" s="1"/>
  <c r="AK38" i="2" s="1"/>
  <c r="AL38" i="2" s="1"/>
  <c r="AI37" i="2"/>
  <c r="AJ37" i="2" s="1"/>
  <c r="AH37" i="2"/>
  <c r="AD37" i="2"/>
  <c r="X37" i="2"/>
  <c r="AK37" i="2" s="1"/>
  <c r="AL37" i="2" s="1"/>
  <c r="V37" i="2"/>
  <c r="AI36" i="2"/>
  <c r="AJ36" i="2" s="1"/>
  <c r="AH36" i="2"/>
  <c r="AD36" i="2"/>
  <c r="X36" i="2"/>
  <c r="AK36" i="2" s="1"/>
  <c r="AL36" i="2" s="1"/>
  <c r="V36" i="2"/>
  <c r="AI35" i="2"/>
  <c r="AJ35" i="2" s="1"/>
  <c r="AH35" i="2"/>
  <c r="AD35" i="2"/>
  <c r="X35" i="2"/>
  <c r="AK35" i="2" s="1"/>
  <c r="AL35" i="2" s="1"/>
  <c r="V35" i="2"/>
  <c r="AI34" i="2"/>
  <c r="AJ34" i="2" s="1"/>
  <c r="AH34" i="2"/>
  <c r="X34" i="2"/>
  <c r="AK34" i="2" s="1"/>
  <c r="AL34" i="2" s="1"/>
  <c r="V34" i="2"/>
  <c r="AI33" i="2"/>
  <c r="AJ33" i="2" s="1"/>
  <c r="AH33" i="2"/>
  <c r="X33" i="2"/>
  <c r="AK33" i="2" s="1"/>
  <c r="AL33" i="2" s="1"/>
  <c r="AI32" i="2"/>
  <c r="AJ32" i="2" s="1"/>
  <c r="AH32" i="2"/>
  <c r="X32" i="2"/>
  <c r="AK32" i="2" s="1"/>
  <c r="AL32" i="2" s="1"/>
  <c r="AI31" i="2"/>
  <c r="AJ31" i="2" s="1"/>
  <c r="AH31" i="2"/>
  <c r="AD31" i="2"/>
  <c r="X31" i="2"/>
  <c r="AK31" i="2" s="1"/>
  <c r="AL31" i="2" s="1"/>
  <c r="AI30" i="2"/>
  <c r="AJ30" i="2" s="1"/>
  <c r="AH30" i="2"/>
  <c r="AD30" i="2"/>
  <c r="X30" i="2"/>
  <c r="AK30" i="2" s="1"/>
  <c r="AL30" i="2" s="1"/>
  <c r="V30" i="2"/>
  <c r="AI29" i="2"/>
  <c r="AJ29" i="2" s="1"/>
  <c r="AH29" i="2"/>
  <c r="V29" i="2"/>
  <c r="X29" i="2" s="1"/>
  <c r="AK29" i="2" s="1"/>
  <c r="AL29" i="2" s="1"/>
  <c r="AI28" i="2"/>
  <c r="AJ28" i="2" s="1"/>
  <c r="AH28" i="2"/>
  <c r="AD28" i="2"/>
  <c r="X28" i="2"/>
  <c r="AK28" i="2" s="1"/>
  <c r="AL28" i="2" s="1"/>
  <c r="V28" i="2"/>
  <c r="AI27" i="2"/>
  <c r="AJ27" i="2" s="1"/>
  <c r="AH27" i="2"/>
  <c r="AD27" i="2"/>
  <c r="X27" i="2"/>
  <c r="AK27" i="2" s="1"/>
  <c r="AL27" i="2" s="1"/>
  <c r="V27" i="2"/>
  <c r="AI26" i="2"/>
  <c r="AJ26" i="2" s="1"/>
  <c r="AH26" i="2"/>
  <c r="AD26" i="2"/>
  <c r="X26" i="2"/>
  <c r="AK26" i="2" s="1"/>
  <c r="AL26" i="2" s="1"/>
  <c r="V26" i="2"/>
  <c r="AI25" i="2"/>
  <c r="AJ25" i="2" s="1"/>
  <c r="AH25" i="2"/>
  <c r="AD25" i="2"/>
  <c r="X25" i="2"/>
  <c r="AK25" i="2" s="1"/>
  <c r="AL25" i="2" s="1"/>
  <c r="V25" i="2"/>
  <c r="AI24" i="2"/>
  <c r="AJ24" i="2" s="1"/>
  <c r="AH24" i="2"/>
  <c r="AD24" i="2"/>
  <c r="X24" i="2"/>
  <c r="AK24" i="2" s="1"/>
  <c r="AL24" i="2" s="1"/>
  <c r="V24" i="2"/>
  <c r="AI23" i="2"/>
  <c r="AJ23" i="2" s="1"/>
  <c r="AH23" i="2"/>
  <c r="AD23" i="2"/>
  <c r="X23" i="2"/>
  <c r="AK23" i="2" s="1"/>
  <c r="AL23" i="2" s="1"/>
  <c r="V23" i="2"/>
  <c r="AI22" i="2"/>
  <c r="AJ22" i="2" s="1"/>
  <c r="AH22" i="2"/>
  <c r="AD22" i="2"/>
  <c r="X22" i="2"/>
  <c r="AK22" i="2" s="1"/>
  <c r="AL22" i="2" s="1"/>
  <c r="V22" i="2"/>
  <c r="AI21" i="2"/>
  <c r="AJ21" i="2" s="1"/>
  <c r="AH21" i="2"/>
  <c r="AD21" i="2"/>
  <c r="X21" i="2"/>
  <c r="AK21" i="2" s="1"/>
  <c r="AL21" i="2" s="1"/>
  <c r="V21" i="2"/>
  <c r="K21" i="2"/>
  <c r="L21" i="2" s="1"/>
  <c r="AI20" i="2"/>
  <c r="AJ20" i="2" s="1"/>
  <c r="AH20" i="2"/>
  <c r="AD20" i="2"/>
  <c r="X20" i="2"/>
  <c r="AK20" i="2" s="1"/>
  <c r="AL20" i="2" s="1"/>
  <c r="V20" i="2"/>
  <c r="K20" i="2"/>
  <c r="L20" i="2" s="1"/>
  <c r="AH19" i="2"/>
  <c r="V19" i="2"/>
  <c r="K19" i="2"/>
  <c r="L19" i="2" s="1"/>
  <c r="AI18" i="2"/>
  <c r="AJ18" i="2" s="1"/>
  <c r="AH18" i="2"/>
  <c r="V18" i="2"/>
  <c r="K18" i="2"/>
  <c r="L18" i="2" s="1"/>
  <c r="AI17" i="2"/>
  <c r="AJ17" i="2" s="1"/>
  <c r="AH17" i="2"/>
  <c r="AD17" i="2"/>
  <c r="X17" i="2"/>
  <c r="Z17" i="2" s="1"/>
  <c r="V17" i="2"/>
  <c r="K17" i="2"/>
  <c r="L17" i="2" s="1"/>
  <c r="AI16" i="2"/>
  <c r="AJ16" i="2" s="1"/>
  <c r="AH16" i="2"/>
  <c r="AD16" i="2"/>
  <c r="X16" i="2"/>
  <c r="AK16" i="2" s="1"/>
  <c r="AL16" i="2" s="1"/>
  <c r="V16" i="2"/>
  <c r="O16" i="2"/>
  <c r="Q16" i="2" s="1"/>
  <c r="K16" i="2"/>
  <c r="L16" i="2" s="1"/>
  <c r="AI15" i="2"/>
  <c r="AJ15" i="2" s="1"/>
  <c r="AH15" i="2"/>
  <c r="AD15" i="2"/>
  <c r="X15" i="2"/>
  <c r="AK15" i="2" s="1"/>
  <c r="V15" i="2"/>
  <c r="O15" i="2"/>
  <c r="P15" i="2" s="1"/>
  <c r="R15" i="2" s="1"/>
  <c r="M15" i="2"/>
  <c r="N15" i="2" s="1"/>
  <c r="K15" i="2"/>
  <c r="L15" i="2" s="1"/>
  <c r="H15" i="2"/>
  <c r="C4" i="2"/>
  <c r="V2" i="2"/>
  <c r="AD21" i="1"/>
  <c r="AC21" i="1"/>
  <c r="T3" i="1" s="1"/>
  <c r="AB21" i="1"/>
  <c r="T2" i="1" s="1"/>
  <c r="V21" i="1"/>
  <c r="AF20" i="1"/>
  <c r="AG20" i="1" s="1"/>
  <c r="AE20" i="1"/>
  <c r="T20" i="1"/>
  <c r="P20" i="1"/>
  <c r="N20" i="1"/>
  <c r="M20" i="1"/>
  <c r="J20" i="1"/>
  <c r="H20" i="1"/>
  <c r="AF18" i="1"/>
  <c r="AG18" i="1" s="1"/>
  <c r="AE18" i="1"/>
  <c r="T18" i="1"/>
  <c r="P18" i="1"/>
  <c r="N18" i="1"/>
  <c r="M18" i="1"/>
  <c r="J18" i="1"/>
  <c r="H18" i="1"/>
  <c r="AF17" i="1"/>
  <c r="AG17" i="1" s="1"/>
  <c r="AE17" i="1"/>
  <c r="T17" i="1"/>
  <c r="P17" i="1"/>
  <c r="N17" i="1"/>
  <c r="M17" i="1"/>
  <c r="J17" i="1"/>
  <c r="H17" i="1"/>
  <c r="AF16" i="1"/>
  <c r="AG16" i="1" s="1"/>
  <c r="AE16" i="1"/>
  <c r="T16" i="1"/>
  <c r="P16" i="1"/>
  <c r="N16" i="1"/>
  <c r="M16" i="1"/>
  <c r="J16" i="1"/>
  <c r="H16" i="1"/>
  <c r="AF15" i="1"/>
  <c r="AG15" i="1" s="1"/>
  <c r="AE15" i="1"/>
  <c r="T15" i="1"/>
  <c r="P15" i="1"/>
  <c r="N15" i="1"/>
  <c r="M15" i="1"/>
  <c r="J15" i="1"/>
  <c r="H15" i="1"/>
  <c r="AI3" i="1"/>
  <c r="AG3" i="1" s="1"/>
  <c r="AC2" i="1"/>
  <c r="F15" i="1"/>
  <c r="F20" i="1"/>
  <c r="F16" i="1"/>
  <c r="F17" i="1"/>
  <c r="F18" i="1"/>
  <c r="X58" i="2" l="1"/>
  <c r="Z58" i="2" s="1"/>
  <c r="AK68" i="2"/>
  <c r="AL68" i="2" s="1"/>
  <c r="AK69" i="2"/>
  <c r="AL69" i="2" s="1"/>
  <c r="X65" i="2"/>
  <c r="Z65" i="2" s="1"/>
  <c r="AA65" i="2" s="1"/>
  <c r="U16" i="1"/>
  <c r="H116" i="2"/>
  <c r="I15" i="2"/>
  <c r="I116" i="2" s="1"/>
  <c r="F2" i="2" s="1"/>
  <c r="W49" i="2"/>
  <c r="AB49" i="2" s="1"/>
  <c r="W51" i="2"/>
  <c r="AC51" i="2" s="1"/>
  <c r="AD51" i="2" s="1"/>
  <c r="AK64" i="2"/>
  <c r="AL64" i="2" s="1"/>
  <c r="AK67" i="2"/>
  <c r="AL67" i="2" s="1"/>
  <c r="AK66" i="2"/>
  <c r="AL66" i="2" s="1"/>
  <c r="AK63" i="2"/>
  <c r="AL63" i="2" s="1"/>
  <c r="AK62" i="2"/>
  <c r="AL62" i="2" s="1"/>
  <c r="AK61" i="2"/>
  <c r="AL61" i="2" s="1"/>
  <c r="AK60" i="2"/>
  <c r="AL60" i="2" s="1"/>
  <c r="AK59" i="2"/>
  <c r="AL59" i="2" s="1"/>
  <c r="AK57" i="2"/>
  <c r="AL57" i="2" s="1"/>
  <c r="AK56" i="2"/>
  <c r="AL56" i="2" s="1"/>
  <c r="AK55" i="2"/>
  <c r="AL55" i="2" s="1"/>
  <c r="AK54" i="2"/>
  <c r="AL54" i="2" s="1"/>
  <c r="AK53" i="2"/>
  <c r="AL53" i="2" s="1"/>
  <c r="AK52" i="2"/>
  <c r="AL52" i="2" s="1"/>
  <c r="W67" i="2"/>
  <c r="AC67" i="2" s="1"/>
  <c r="W69" i="2"/>
  <c r="AC69" i="2" s="1"/>
  <c r="W71" i="2"/>
  <c r="AC71" i="2" s="1"/>
  <c r="W73" i="2"/>
  <c r="AC73" i="2" s="1"/>
  <c r="W75" i="2"/>
  <c r="AC75" i="2" s="1"/>
  <c r="V116" i="2"/>
  <c r="Q4" i="2" s="1"/>
  <c r="W20" i="2"/>
  <c r="AC20" i="2" s="1"/>
  <c r="W22" i="2"/>
  <c r="AC22" i="2" s="1"/>
  <c r="W79" i="2"/>
  <c r="AC79" i="2" s="1"/>
  <c r="W81" i="2"/>
  <c r="AC81" i="2" s="1"/>
  <c r="W83" i="2"/>
  <c r="AC83" i="2" s="1"/>
  <c r="W85" i="2"/>
  <c r="AC85" i="2" s="1"/>
  <c r="W87" i="2"/>
  <c r="AC87" i="2" s="1"/>
  <c r="W89" i="2"/>
  <c r="AC89" i="2" s="1"/>
  <c r="W91" i="2"/>
  <c r="AC91" i="2" s="1"/>
  <c r="W93" i="2"/>
  <c r="AC93" i="2" s="1"/>
  <c r="W45" i="2"/>
  <c r="AC45" i="2" s="1"/>
  <c r="AD45" i="2" s="1"/>
  <c r="W47" i="2"/>
  <c r="AC47" i="2" s="1"/>
  <c r="X18" i="2"/>
  <c r="AK18" i="2" s="1"/>
  <c r="AL18" i="2" s="1"/>
  <c r="W24" i="2"/>
  <c r="AC24" i="2" s="1"/>
  <c r="W26" i="2"/>
  <c r="AC26" i="2" s="1"/>
  <c r="W28" i="2"/>
  <c r="AC28" i="2" s="1"/>
  <c r="W30" i="2"/>
  <c r="AC30" i="2" s="1"/>
  <c r="W32" i="2"/>
  <c r="AC32" i="2" s="1"/>
  <c r="AD32" i="2" s="1"/>
  <c r="W34" i="2"/>
  <c r="AC34" i="2" s="1"/>
  <c r="W36" i="2"/>
  <c r="AC36" i="2" s="1"/>
  <c r="W38" i="2"/>
  <c r="AC38" i="2" s="1"/>
  <c r="AD38" i="2" s="1"/>
  <c r="W40" i="2"/>
  <c r="AC40" i="2" s="1"/>
  <c r="W42" i="2"/>
  <c r="AC42" i="2" s="1"/>
  <c r="W43" i="2"/>
  <c r="AC43" i="2" s="1"/>
  <c r="W97" i="2"/>
  <c r="AC97" i="2" s="1"/>
  <c r="W99" i="2"/>
  <c r="AB99" i="2" s="1"/>
  <c r="W101" i="2"/>
  <c r="AB101" i="2" s="1"/>
  <c r="W103" i="2"/>
  <c r="AB103" i="2" s="1"/>
  <c r="W108" i="2"/>
  <c r="AC108" i="2" s="1"/>
  <c r="W110" i="2"/>
  <c r="Y110" i="2" s="1"/>
  <c r="W112" i="2"/>
  <c r="AC112" i="2" s="1"/>
  <c r="W114" i="2"/>
  <c r="Y114" i="2" s="1"/>
  <c r="W19" i="1"/>
  <c r="X19" i="1" s="1"/>
  <c r="AH19" i="1"/>
  <c r="AI19" i="1" s="1"/>
  <c r="N116" i="2"/>
  <c r="Q9" i="2" s="1"/>
  <c r="L116" i="2"/>
  <c r="F3" i="2" s="1"/>
  <c r="W16" i="2"/>
  <c r="Y16" i="2" s="1"/>
  <c r="P16" i="2"/>
  <c r="R16" i="2" s="1"/>
  <c r="AA17" i="2"/>
  <c r="W19" i="2"/>
  <c r="AC19" i="2" s="1"/>
  <c r="AD19" i="2" s="1"/>
  <c r="W21" i="2"/>
  <c r="W23" i="2"/>
  <c r="AC23" i="2" s="1"/>
  <c r="W25" i="2"/>
  <c r="W27" i="2"/>
  <c r="AC27" i="2" s="1"/>
  <c r="W29" i="2"/>
  <c r="W31" i="2"/>
  <c r="AC31" i="2" s="1"/>
  <c r="W33" i="2"/>
  <c r="W35" i="2"/>
  <c r="AC35" i="2" s="1"/>
  <c r="W37" i="2"/>
  <c r="W39" i="2"/>
  <c r="AC39" i="2" s="1"/>
  <c r="W41" i="2"/>
  <c r="W44" i="2"/>
  <c r="AC44" i="2" s="1"/>
  <c r="AD44" i="2" s="1"/>
  <c r="W46" i="2"/>
  <c r="W48" i="2"/>
  <c r="AC48" i="2" s="1"/>
  <c r="W50" i="2"/>
  <c r="W53" i="2"/>
  <c r="W55" i="2"/>
  <c r="AC55" i="2" s="1"/>
  <c r="AD55" i="2" s="1"/>
  <c r="W57" i="2"/>
  <c r="W59" i="2"/>
  <c r="AC59" i="2" s="1"/>
  <c r="W61" i="2"/>
  <c r="W63" i="2"/>
  <c r="AC63" i="2" s="1"/>
  <c r="W64" i="2"/>
  <c r="W66" i="2"/>
  <c r="AC66" i="2" s="1"/>
  <c r="W68" i="2"/>
  <c r="W70" i="2"/>
  <c r="AC70" i="2" s="1"/>
  <c r="W72" i="2"/>
  <c r="W74" i="2"/>
  <c r="AC74" i="2" s="1"/>
  <c r="W76" i="2"/>
  <c r="W78" i="2"/>
  <c r="AC78" i="2" s="1"/>
  <c r="W80" i="2"/>
  <c r="W82" i="2"/>
  <c r="AC82" i="2" s="1"/>
  <c r="W84" i="2"/>
  <c r="W86" i="2"/>
  <c r="AC86" i="2" s="1"/>
  <c r="W88" i="2"/>
  <c r="W90" i="2"/>
  <c r="AC90" i="2" s="1"/>
  <c r="W92" i="2"/>
  <c r="W94" i="2"/>
  <c r="AC94" i="2" s="1"/>
  <c r="W96" i="2"/>
  <c r="W98" i="2"/>
  <c r="AC98" i="2" s="1"/>
  <c r="W100" i="2"/>
  <c r="Y100" i="2" s="1"/>
  <c r="W102" i="2"/>
  <c r="Y102" i="2" s="1"/>
  <c r="W17" i="2"/>
  <c r="V15" i="1"/>
  <c r="AH15" i="1" s="1"/>
  <c r="AI15" i="1" s="1"/>
  <c r="U17" i="1"/>
  <c r="Y17" i="1" s="1"/>
  <c r="V18" i="1"/>
  <c r="AH18" i="1" s="1"/>
  <c r="AI18" i="1" s="1"/>
  <c r="U20" i="1"/>
  <c r="Y20" i="1" s="1"/>
  <c r="P21" i="1"/>
  <c r="U15" i="1"/>
  <c r="Y15" i="1" s="1"/>
  <c r="V17" i="1"/>
  <c r="AH17" i="1" s="1"/>
  <c r="AI17" i="1" s="1"/>
  <c r="U18" i="1"/>
  <c r="Y18" i="1" s="1"/>
  <c r="X19" i="2"/>
  <c r="AK19" i="2" s="1"/>
  <c r="AL19" i="2" s="1"/>
  <c r="W18" i="2"/>
  <c r="AC18" i="2" s="1"/>
  <c r="AD18" i="2" s="1"/>
  <c r="K20" i="1"/>
  <c r="L20" i="1" s="1"/>
  <c r="I20" i="1"/>
  <c r="G20" i="1"/>
  <c r="K16" i="1"/>
  <c r="L16" i="1" s="1"/>
  <c r="I16" i="1"/>
  <c r="G16" i="1"/>
  <c r="K17" i="1"/>
  <c r="L17" i="1" s="1"/>
  <c r="I17" i="1"/>
  <c r="G17" i="1"/>
  <c r="K15" i="1"/>
  <c r="L15" i="1" s="1"/>
  <c r="G15" i="1"/>
  <c r="I15" i="1"/>
  <c r="I18" i="1"/>
  <c r="K18" i="1"/>
  <c r="L18" i="1" s="1"/>
  <c r="G18" i="1"/>
  <c r="Y16" i="1"/>
  <c r="Z16" i="1"/>
  <c r="AA16" i="1" s="1"/>
  <c r="Z17" i="1"/>
  <c r="AA17" i="1" s="1"/>
  <c r="Y23" i="2"/>
  <c r="AC100" i="2"/>
  <c r="AB110" i="2"/>
  <c r="Z20" i="1"/>
  <c r="AA20" i="1" s="1"/>
  <c r="AL15" i="2"/>
  <c r="AB22" i="2"/>
  <c r="AB52" i="2"/>
  <c r="AC52" i="2"/>
  <c r="Y52" i="2"/>
  <c r="AI52" i="2"/>
  <c r="AJ52" i="2" s="1"/>
  <c r="AA52" i="2"/>
  <c r="AA53" i="2"/>
  <c r="AI53" i="2"/>
  <c r="AJ53" i="2" s="1"/>
  <c r="AB54" i="2"/>
  <c r="AC54" i="2"/>
  <c r="Y54" i="2"/>
  <c r="AI54" i="2"/>
  <c r="AJ54" i="2" s="1"/>
  <c r="AA54" i="2"/>
  <c r="AA55" i="2"/>
  <c r="AI55" i="2"/>
  <c r="AJ55" i="2" s="1"/>
  <c r="AB56" i="2"/>
  <c r="AC56" i="2"/>
  <c r="Y56" i="2"/>
  <c r="AI56" i="2"/>
  <c r="AJ56" i="2" s="1"/>
  <c r="AA56" i="2"/>
  <c r="AA57" i="2"/>
  <c r="AI57" i="2"/>
  <c r="AJ57" i="2" s="1"/>
  <c r="AB58" i="2"/>
  <c r="AC58" i="2"/>
  <c r="AD58" i="2" s="1"/>
  <c r="Y58" i="2"/>
  <c r="AI58" i="2"/>
  <c r="AJ58" i="2" s="1"/>
  <c r="AA58" i="2"/>
  <c r="AA59" i="2"/>
  <c r="AI59" i="2"/>
  <c r="AJ59" i="2" s="1"/>
  <c r="AB60" i="2"/>
  <c r="AC60" i="2"/>
  <c r="Y60" i="2"/>
  <c r="AI60" i="2"/>
  <c r="AJ60" i="2" s="1"/>
  <c r="AA60" i="2"/>
  <c r="AA61" i="2"/>
  <c r="AI61" i="2"/>
  <c r="AJ61" i="2" s="1"/>
  <c r="AB62" i="2"/>
  <c r="AC62" i="2"/>
  <c r="Y62" i="2"/>
  <c r="AI62" i="2"/>
  <c r="AJ62" i="2" s="1"/>
  <c r="AA62" i="2"/>
  <c r="AA63" i="2"/>
  <c r="AI63" i="2"/>
  <c r="AJ63" i="2" s="1"/>
  <c r="AA64" i="2"/>
  <c r="AI64" i="2"/>
  <c r="AJ64" i="2" s="1"/>
  <c r="AB65" i="2"/>
  <c r="AC65" i="2"/>
  <c r="AD65" i="2" s="1"/>
  <c r="Y65" i="2"/>
  <c r="AI65" i="2"/>
  <c r="AJ65" i="2" s="1"/>
  <c r="AA66" i="2"/>
  <c r="AI66" i="2"/>
  <c r="AJ66" i="2" s="1"/>
  <c r="AI67" i="2"/>
  <c r="AJ67" i="2" s="1"/>
  <c r="AA67" i="2"/>
  <c r="AA68" i="2"/>
  <c r="AI68" i="2"/>
  <c r="AJ68" i="2" s="1"/>
  <c r="AI69" i="2"/>
  <c r="AJ69" i="2" s="1"/>
  <c r="AA69" i="2"/>
  <c r="AA70" i="2"/>
  <c r="AI70" i="2"/>
  <c r="AJ70" i="2" s="1"/>
  <c r="AI71" i="2"/>
  <c r="AJ71" i="2" s="1"/>
  <c r="AA71" i="2"/>
  <c r="AA72" i="2"/>
  <c r="AI72" i="2"/>
  <c r="AJ72" i="2" s="1"/>
  <c r="AI73" i="2"/>
  <c r="AJ73" i="2" s="1"/>
  <c r="AA73" i="2"/>
  <c r="AA74" i="2"/>
  <c r="AI74" i="2"/>
  <c r="AJ74" i="2" s="1"/>
  <c r="AI75" i="2"/>
  <c r="AJ75" i="2" s="1"/>
  <c r="AA75" i="2"/>
  <c r="AA76" i="2"/>
  <c r="AI76" i="2"/>
  <c r="AJ76" i="2" s="1"/>
  <c r="AB77" i="2"/>
  <c r="AC77" i="2"/>
  <c r="Y77" i="2"/>
  <c r="AI77" i="2"/>
  <c r="AJ77" i="2" s="1"/>
  <c r="AA77" i="2"/>
  <c r="AA78" i="2"/>
  <c r="AI78" i="2"/>
  <c r="AJ78" i="2" s="1"/>
  <c r="AI79" i="2"/>
  <c r="AJ79" i="2" s="1"/>
  <c r="AA79" i="2"/>
  <c r="AA80" i="2"/>
  <c r="AI80" i="2"/>
  <c r="AJ80" i="2" s="1"/>
  <c r="AI81" i="2"/>
  <c r="AJ81" i="2" s="1"/>
  <c r="AA81" i="2"/>
  <c r="AA82" i="2"/>
  <c r="AI82" i="2"/>
  <c r="AJ82" i="2" s="1"/>
  <c r="AI83" i="2"/>
  <c r="AJ83" i="2" s="1"/>
  <c r="AA83" i="2"/>
  <c r="AA84" i="2"/>
  <c r="AI84" i="2"/>
  <c r="AJ84" i="2" s="1"/>
  <c r="AI85" i="2"/>
  <c r="AJ85" i="2" s="1"/>
  <c r="AA85" i="2"/>
  <c r="AA86" i="2"/>
  <c r="AI86" i="2"/>
  <c r="AJ86" i="2" s="1"/>
  <c r="AI87" i="2"/>
  <c r="AJ87" i="2" s="1"/>
  <c r="AA87" i="2"/>
  <c r="AA88" i="2"/>
  <c r="AI88" i="2"/>
  <c r="AJ88" i="2" s="1"/>
  <c r="AI89" i="2"/>
  <c r="AJ89" i="2" s="1"/>
  <c r="AA89" i="2"/>
  <c r="AA90" i="2"/>
  <c r="AI90" i="2"/>
  <c r="AJ90" i="2" s="1"/>
  <c r="AI91" i="2"/>
  <c r="AJ91" i="2" s="1"/>
  <c r="AA91" i="2"/>
  <c r="AA92" i="2"/>
  <c r="AI92" i="2"/>
  <c r="AJ92" i="2" s="1"/>
  <c r="AI93" i="2"/>
  <c r="AJ93" i="2" s="1"/>
  <c r="AA93" i="2"/>
  <c r="AA94" i="2"/>
  <c r="AI94" i="2"/>
  <c r="AJ94" i="2" s="1"/>
  <c r="AB95" i="2"/>
  <c r="AC95" i="2"/>
  <c r="Y95" i="2"/>
  <c r="AI95" i="2"/>
  <c r="AJ95" i="2" s="1"/>
  <c r="AA95" i="2"/>
  <c r="AA96" i="2"/>
  <c r="AI96" i="2"/>
  <c r="AJ96" i="2" s="1"/>
  <c r="AI97" i="2"/>
  <c r="AJ97" i="2" s="1"/>
  <c r="AA97" i="2"/>
  <c r="AA98" i="2"/>
  <c r="AI98" i="2"/>
  <c r="AJ98" i="2" s="1"/>
  <c r="AI99" i="2"/>
  <c r="AJ99" i="2" s="1"/>
  <c r="AA99" i="2"/>
  <c r="AA100" i="2"/>
  <c r="AI100" i="2"/>
  <c r="AJ100" i="2" s="1"/>
  <c r="AC101" i="2"/>
  <c r="AI101" i="2"/>
  <c r="AJ101" i="2" s="1"/>
  <c r="AA101" i="2"/>
  <c r="AA102" i="2"/>
  <c r="AI102" i="2"/>
  <c r="AJ102" i="2" s="1"/>
  <c r="AI103" i="2"/>
  <c r="AJ103" i="2" s="1"/>
  <c r="AA103" i="2"/>
  <c r="AA108" i="2"/>
  <c r="AI108" i="2"/>
  <c r="AJ108" i="2" s="1"/>
  <c r="AB109" i="2"/>
  <c r="AC109" i="2"/>
  <c r="Y109" i="2"/>
  <c r="AI109" i="2"/>
  <c r="AJ109" i="2" s="1"/>
  <c r="AA109" i="2"/>
  <c r="AA110" i="2"/>
  <c r="AI110" i="2"/>
  <c r="AJ110" i="2" s="1"/>
  <c r="AB111" i="2"/>
  <c r="AC111" i="2"/>
  <c r="Y111" i="2"/>
  <c r="AI111" i="2"/>
  <c r="AJ111" i="2" s="1"/>
  <c r="AA111" i="2"/>
  <c r="AA112" i="2"/>
  <c r="AI112" i="2"/>
  <c r="AJ112" i="2" s="1"/>
  <c r="AB113" i="2"/>
  <c r="AC113" i="2"/>
  <c r="Y113" i="2"/>
  <c r="AI113" i="2"/>
  <c r="AJ113" i="2" s="1"/>
  <c r="AA113" i="2"/>
  <c r="AA114" i="2"/>
  <c r="AI114" i="2"/>
  <c r="AJ114" i="2" s="1"/>
  <c r="AB115" i="2"/>
  <c r="AC115" i="2"/>
  <c r="Y115" i="2"/>
  <c r="AI115" i="2"/>
  <c r="AJ115" i="2" s="1"/>
  <c r="AA115" i="2"/>
  <c r="V16" i="1"/>
  <c r="V20" i="1"/>
  <c r="Q15" i="2"/>
  <c r="Z15" i="2"/>
  <c r="AK17" i="2"/>
  <c r="AL17" i="2" s="1"/>
  <c r="Z21" i="2"/>
  <c r="AA21" i="2" s="1"/>
  <c r="Z23" i="2"/>
  <c r="AA23" i="2" s="1"/>
  <c r="Z25" i="2"/>
  <c r="AA25" i="2" s="1"/>
  <c r="Z27" i="2"/>
  <c r="AA27" i="2" s="1"/>
  <c r="Z29" i="2"/>
  <c r="AA29" i="2" s="1"/>
  <c r="Z31" i="2"/>
  <c r="AA31" i="2" s="1"/>
  <c r="Z33" i="2"/>
  <c r="AA33" i="2" s="1"/>
  <c r="Z35" i="2"/>
  <c r="AA35" i="2" s="1"/>
  <c r="Z37" i="2"/>
  <c r="AA37" i="2" s="1"/>
  <c r="Z39" i="2"/>
  <c r="AA39" i="2" s="1"/>
  <c r="Z41" i="2"/>
  <c r="AA41" i="2" s="1"/>
  <c r="Z44" i="2"/>
  <c r="AA44" i="2" s="1"/>
  <c r="Z46" i="2"/>
  <c r="AA46" i="2" s="1"/>
  <c r="Z48" i="2"/>
  <c r="AA48" i="2" s="1"/>
  <c r="Z50" i="2"/>
  <c r="AA50" i="2" s="1"/>
  <c r="K116" i="2"/>
  <c r="T21" i="1"/>
  <c r="W17" i="1"/>
  <c r="X17" i="1" s="1"/>
  <c r="W15" i="2"/>
  <c r="Z16" i="2"/>
  <c r="AA16" i="2" s="1"/>
  <c r="Z18" i="2"/>
  <c r="AA18" i="2" s="1"/>
  <c r="Z20" i="2"/>
  <c r="AA20" i="2" s="1"/>
  <c r="Z22" i="2"/>
  <c r="AA22" i="2" s="1"/>
  <c r="Z24" i="2"/>
  <c r="AA24" i="2" s="1"/>
  <c r="Z26" i="2"/>
  <c r="AA26" i="2" s="1"/>
  <c r="Z28" i="2"/>
  <c r="AA28" i="2" s="1"/>
  <c r="Z30" i="2"/>
  <c r="AA30" i="2" s="1"/>
  <c r="Z32" i="2"/>
  <c r="AA32" i="2" s="1"/>
  <c r="Z34" i="2"/>
  <c r="AA34" i="2" s="1"/>
  <c r="Z36" i="2"/>
  <c r="AA36" i="2" s="1"/>
  <c r="Z38" i="2"/>
  <c r="AA38" i="2" s="1"/>
  <c r="Z40" i="2"/>
  <c r="AA40" i="2" s="1"/>
  <c r="Z42" i="2"/>
  <c r="AA42" i="2" s="1"/>
  <c r="Z43" i="2"/>
  <c r="AA43" i="2" s="1"/>
  <c r="Z45" i="2"/>
  <c r="AA45" i="2" s="1"/>
  <c r="Z47" i="2"/>
  <c r="AA47" i="2" s="1"/>
  <c r="Z49" i="2"/>
  <c r="AA49" i="2" s="1"/>
  <c r="Z51" i="2"/>
  <c r="AA51" i="2" s="1"/>
  <c r="AB97" i="2" l="1"/>
  <c r="AK58" i="2"/>
  <c r="AL58" i="2" s="1"/>
  <c r="Y97" i="2"/>
  <c r="AB20" i="2"/>
  <c r="AK65" i="2"/>
  <c r="AL65" i="2" s="1"/>
  <c r="AB93" i="2"/>
  <c r="Y85" i="2"/>
  <c r="AB69" i="2"/>
  <c r="Y51" i="2"/>
  <c r="Y89" i="2"/>
  <c r="Y81" i="2"/>
  <c r="AB73" i="2"/>
  <c r="AB51" i="2"/>
  <c r="Y93" i="2"/>
  <c r="AB89" i="2"/>
  <c r="AB85" i="2"/>
  <c r="AB81" i="2"/>
  <c r="Y73" i="2"/>
  <c r="Y69" i="2"/>
  <c r="Y22" i="2"/>
  <c r="Y101" i="2"/>
  <c r="AB45" i="2"/>
  <c r="AB30" i="2"/>
  <c r="Y38" i="2"/>
  <c r="AB26" i="2"/>
  <c r="Y34" i="2"/>
  <c r="AC103" i="2"/>
  <c r="AC99" i="2"/>
  <c r="AC49" i="2"/>
  <c r="AD49" i="2" s="1"/>
  <c r="AC114" i="2"/>
  <c r="Y42" i="2"/>
  <c r="AB38" i="2"/>
  <c r="AB34" i="2"/>
  <c r="Y30" i="2"/>
  <c r="Y26" i="2"/>
  <c r="Y112" i="2"/>
  <c r="Y108" i="2"/>
  <c r="AB42" i="2"/>
  <c r="AC16" i="2"/>
  <c r="AB112" i="2"/>
  <c r="AB108" i="2"/>
  <c r="AB16" i="2"/>
  <c r="Z19" i="2"/>
  <c r="AA19" i="2" s="1"/>
  <c r="Y103" i="2"/>
  <c r="Y99" i="2"/>
  <c r="Y49" i="2"/>
  <c r="Y20" i="2"/>
  <c r="AB114" i="2"/>
  <c r="AC110" i="2"/>
  <c r="AB18" i="2"/>
  <c r="AB102" i="2"/>
  <c r="Y94" i="2"/>
  <c r="Y45" i="2"/>
  <c r="Y39" i="2"/>
  <c r="Y63" i="2"/>
  <c r="Y31" i="2"/>
  <c r="Y78" i="2"/>
  <c r="Y48" i="2"/>
  <c r="W116" i="2"/>
  <c r="Y18" i="2"/>
  <c r="AC102" i="2"/>
  <c r="AB98" i="2"/>
  <c r="Y86" i="2"/>
  <c r="Y70" i="2"/>
  <c r="Y55" i="2"/>
  <c r="Y44" i="2"/>
  <c r="Y35" i="2"/>
  <c r="Y27" i="2"/>
  <c r="Y19" i="2"/>
  <c r="Y98" i="2"/>
  <c r="Y90" i="2"/>
  <c r="Y82" i="2"/>
  <c r="Y74" i="2"/>
  <c r="Y66" i="2"/>
  <c r="Y59" i="2"/>
  <c r="AC17" i="2"/>
  <c r="Y17" i="2"/>
  <c r="AC96" i="2"/>
  <c r="AB96" i="2"/>
  <c r="AC92" i="2"/>
  <c r="AB92" i="2"/>
  <c r="AC88" i="2"/>
  <c r="AB88" i="2"/>
  <c r="AC84" i="2"/>
  <c r="AB84" i="2"/>
  <c r="AC80" i="2"/>
  <c r="AB80" i="2"/>
  <c r="AC76" i="2"/>
  <c r="AB76" i="2"/>
  <c r="AC72" i="2"/>
  <c r="AB72" i="2"/>
  <c r="AC68" i="2"/>
  <c r="AB68" i="2"/>
  <c r="AC64" i="2"/>
  <c r="AB64" i="2"/>
  <c r="AC61" i="2"/>
  <c r="AD61" i="2" s="1"/>
  <c r="AB61" i="2"/>
  <c r="AC57" i="2"/>
  <c r="AB57" i="2"/>
  <c r="AC53" i="2"/>
  <c r="AB53" i="2"/>
  <c r="AC50" i="2"/>
  <c r="AD50" i="2" s="1"/>
  <c r="AB50" i="2"/>
  <c r="AC46" i="2"/>
  <c r="AB46" i="2"/>
  <c r="AC41" i="2"/>
  <c r="AB41" i="2"/>
  <c r="AC37" i="2"/>
  <c r="AB37" i="2"/>
  <c r="AC33" i="2"/>
  <c r="AB33" i="2"/>
  <c r="AC29" i="2"/>
  <c r="AD29" i="2" s="1"/>
  <c r="AB29" i="2"/>
  <c r="AC25" i="2"/>
  <c r="AB25" i="2"/>
  <c r="AC21" i="2"/>
  <c r="AB21" i="2"/>
  <c r="AB43" i="2"/>
  <c r="Y43" i="2"/>
  <c r="AB40" i="2"/>
  <c r="Y40" i="2"/>
  <c r="AB36" i="2"/>
  <c r="Y36" i="2"/>
  <c r="AB32" i="2"/>
  <c r="Y32" i="2"/>
  <c r="AB28" i="2"/>
  <c r="Y28" i="2"/>
  <c r="AB24" i="2"/>
  <c r="Y24" i="2"/>
  <c r="AB47" i="2"/>
  <c r="Y47" i="2"/>
  <c r="AB91" i="2"/>
  <c r="Y91" i="2"/>
  <c r="AB87" i="2"/>
  <c r="Y87" i="2"/>
  <c r="AB83" i="2"/>
  <c r="Y83" i="2"/>
  <c r="AB79" i="2"/>
  <c r="Y79" i="2"/>
  <c r="AB75" i="2"/>
  <c r="Y75" i="2"/>
  <c r="AB71" i="2"/>
  <c r="Y71" i="2"/>
  <c r="AB67" i="2"/>
  <c r="Y67" i="2"/>
  <c r="AB100" i="2"/>
  <c r="Y96" i="2"/>
  <c r="Y92" i="2"/>
  <c r="Y88" i="2"/>
  <c r="Y84" i="2"/>
  <c r="Y80" i="2"/>
  <c r="Y76" i="2"/>
  <c r="Y72" i="2"/>
  <c r="Y68" i="2"/>
  <c r="Y64" i="2"/>
  <c r="Y61" i="2"/>
  <c r="Y57" i="2"/>
  <c r="Y53" i="2"/>
  <c r="Y50" i="2"/>
  <c r="Y46" i="2"/>
  <c r="Y41" i="2"/>
  <c r="Y37" i="2"/>
  <c r="Y33" i="2"/>
  <c r="Y29" i="2"/>
  <c r="Y25" i="2"/>
  <c r="Y21" i="2"/>
  <c r="AB94" i="2"/>
  <c r="AB90" i="2"/>
  <c r="AB86" i="2"/>
  <c r="AB82" i="2"/>
  <c r="AB78" i="2"/>
  <c r="AB74" i="2"/>
  <c r="AB70" i="2"/>
  <c r="AB66" i="2"/>
  <c r="AB63" i="2"/>
  <c r="AB59" i="2"/>
  <c r="AB55" i="2"/>
  <c r="AB48" i="2"/>
  <c r="AB44" i="2"/>
  <c r="AB39" i="2"/>
  <c r="AB35" i="2"/>
  <c r="AB31" i="2"/>
  <c r="AB27" i="2"/>
  <c r="AB23" i="2"/>
  <c r="AB19" i="2"/>
  <c r="AB17" i="2"/>
  <c r="AI19" i="2"/>
  <c r="AJ19" i="2" s="1"/>
  <c r="AJ116" i="2" s="1"/>
  <c r="Q7" i="2" s="1"/>
  <c r="Z18" i="1"/>
  <c r="AA18" i="1" s="1"/>
  <c r="Z15" i="1"/>
  <c r="AA15" i="1" s="1"/>
  <c r="W18" i="1"/>
  <c r="X18" i="1" s="1"/>
  <c r="W15" i="1"/>
  <c r="X15" i="1" s="1"/>
  <c r="AG21" i="1"/>
  <c r="T7" i="1" s="1"/>
  <c r="Z116" i="2"/>
  <c r="Q5" i="2" s="1"/>
  <c r="AA15" i="2"/>
  <c r="AF21" i="1"/>
  <c r="AH20" i="1"/>
  <c r="AI20" i="1" s="1"/>
  <c r="W20" i="1"/>
  <c r="X20" i="1" s="1"/>
  <c r="J21" i="1"/>
  <c r="T9" i="1" s="1"/>
  <c r="AC15" i="2"/>
  <c r="Y15" i="2"/>
  <c r="AB15" i="2"/>
  <c r="U21" i="1"/>
  <c r="T4" i="1"/>
  <c r="Y21" i="1"/>
  <c r="AH16" i="1"/>
  <c r="W16" i="1"/>
  <c r="X16" i="1" s="1"/>
  <c r="H21" i="1"/>
  <c r="M3" i="1" s="1"/>
  <c r="G21" i="1"/>
  <c r="AL116" i="2" l="1"/>
  <c r="Q6" i="2" s="1"/>
  <c r="AK116" i="2"/>
  <c r="AD116" i="2"/>
  <c r="AB116" i="2"/>
  <c r="AC116" i="2"/>
  <c r="Y116" i="2"/>
  <c r="AI116" i="2"/>
  <c r="AA21" i="1"/>
  <c r="Z21" i="1"/>
  <c r="AI16" i="1"/>
  <c r="AI21" i="1" s="1"/>
  <c r="T6" i="1" s="1"/>
  <c r="AH21" i="1"/>
  <c r="W21" i="1"/>
  <c r="T5" i="1" s="1"/>
  <c r="Q8" i="2"/>
  <c r="V4" i="2" s="1"/>
  <c r="V5" i="2" l="1"/>
  <c r="V6" i="2"/>
  <c r="T8" i="1"/>
  <c r="V7" i="2" l="1"/>
  <c r="V8" i="2"/>
  <c r="F4" i="2" s="1"/>
  <c r="C9" i="2" s="1"/>
  <c r="AC4" i="1"/>
  <c r="V8" i="1"/>
  <c r="AC6" i="1" l="1"/>
  <c r="AC5" i="1"/>
  <c r="AC8" i="1" l="1"/>
  <c r="M2" i="1" s="1"/>
  <c r="M4" i="1" s="1"/>
  <c r="E4" i="1" s="1"/>
  <c r="AC7" i="1"/>
  <c r="F8" i="1" l="1"/>
  <c r="AR32" i="2"/>
  <c r="AS32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IRIS BERTOLLINI</author>
  </authors>
  <commentList>
    <comment ref="C65" authorId="0" shapeId="0" xr:uid="{00000000-0006-0000-0100-000001000000}">
      <text>
        <r>
          <rPr>
            <sz val="9"/>
            <color indexed="81"/>
            <rFont val="Tahoma"/>
            <charset val="1"/>
          </rPr>
          <t xml:space="preserve">
11/1-500-7,40
12/1-1100-7,37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IRIS BERTOLLINI</author>
  </authors>
  <commentList>
    <comment ref="C65" authorId="0" shapeId="0" xr:uid="{F721F7A0-24AD-4C3C-848C-AA3FF565A898}">
      <text>
        <r>
          <rPr>
            <sz val="9"/>
            <color indexed="81"/>
            <rFont val="Tahoma"/>
            <charset val="1"/>
          </rPr>
          <t xml:space="preserve">
11/1-500-7,40
12/1-1100-7,37</t>
        </r>
      </text>
    </comment>
  </commentList>
</comments>
</file>

<file path=xl/sharedStrings.xml><?xml version="1.0" encoding="utf-8"?>
<sst xmlns="http://schemas.openxmlformats.org/spreadsheetml/2006/main" count="1155" uniqueCount="139">
  <si>
    <t>inter</t>
  </si>
  <si>
    <t>VLR INV AÇÕES:</t>
  </si>
  <si>
    <t xml:space="preserve">  TAXA LIQUIDAÇÃONO MÊS =</t>
  </si>
  <si>
    <t>VLR INV. DE 10/2019 ATÉ A DATA DE:</t>
  </si>
  <si>
    <t>DEPOSITO</t>
  </si>
  <si>
    <t>VLR AT VAR INDICE:</t>
  </si>
  <si>
    <t>EMOLUMENTOS NO MÊS =</t>
  </si>
  <si>
    <t>VLR INV. DE 10/2019 ATÉ DT ATUAL</t>
  </si>
  <si>
    <t>clear</t>
  </si>
  <si>
    <t>TOTAL DE VENDAS &gt; R$ 20000,00 =</t>
  </si>
  <si>
    <t>CRESC. EM DINH. NO MÊS ATUAL:</t>
  </si>
  <si>
    <t>LUCRO BRUTO =</t>
  </si>
  <si>
    <t>LUCRO LIQ MÊS AT / VLR INV TOT:</t>
  </si>
  <si>
    <t>DARF À PAGAR =</t>
  </si>
  <si>
    <t>CRESC R$ DO CAPITAL MÊS A MÊS:</t>
  </si>
  <si>
    <t>DAYTRADE &gt; R$ 10.00--&gt;DARF=</t>
  </si>
  <si>
    <t>CRESC % REL VLR INV MÊS ANT.:</t>
  </si>
  <si>
    <t>LUCRO REAL</t>
  </si>
  <si>
    <t>LUCRO LÍQUIDO NO MÊS (PÓS DARFS)=</t>
  </si>
  <si>
    <t>VALOR TOTAL ATÉ A DATA ATUAL:</t>
  </si>
  <si>
    <t>VAMOS VENDER?</t>
  </si>
  <si>
    <t>IR DAY</t>
  </si>
  <si>
    <t>IR SWING</t>
  </si>
  <si>
    <t>C / I</t>
  </si>
  <si>
    <t>DT</t>
  </si>
  <si>
    <t>AÇÃO</t>
  </si>
  <si>
    <t>QD. C</t>
  </si>
  <si>
    <t>B3</t>
  </si>
  <si>
    <t>B3 L/P</t>
  </si>
  <si>
    <t>PRÉVIA</t>
  </si>
  <si>
    <t>AÇÃO +</t>
  </si>
  <si>
    <t>%</t>
  </si>
  <si>
    <t>AQ : B3</t>
  </si>
  <si>
    <t>%  - / +</t>
  </si>
  <si>
    <t>PR.AQ.</t>
  </si>
  <si>
    <t>TOT.AQ.</t>
  </si>
  <si>
    <t>DATA V</t>
  </si>
  <si>
    <t>QD.  V</t>
  </si>
  <si>
    <t>PR.VD.</t>
  </si>
  <si>
    <t>TOT.VD.</t>
  </si>
  <si>
    <t>RESLT OP</t>
  </si>
  <si>
    <t>L /P</t>
  </si>
  <si>
    <t>VLR+OP</t>
  </si>
  <si>
    <t>VLR -OP</t>
  </si>
  <si>
    <t>VLR-OP</t>
  </si>
  <si>
    <t>TX LIQ</t>
  </si>
  <si>
    <t>EMOL</t>
  </si>
  <si>
    <t>IRPF</t>
  </si>
  <si>
    <t>D/S</t>
  </si>
  <si>
    <t>VALOR</t>
  </si>
  <si>
    <t>C</t>
  </si>
  <si>
    <t>TCSA3</t>
  </si>
  <si>
    <t>BMGB4</t>
  </si>
  <si>
    <t>BRKM5</t>
  </si>
  <si>
    <t>YDUQ3</t>
  </si>
  <si>
    <t>EMBR3</t>
  </si>
  <si>
    <t>SAPR4</t>
  </si>
  <si>
    <t>LLIS3</t>
  </si>
  <si>
    <t>ECOR3</t>
  </si>
  <si>
    <t>MRVE3</t>
  </si>
  <si>
    <t>MEAL3</t>
  </si>
  <si>
    <t>I</t>
  </si>
  <si>
    <t>GFSA3</t>
  </si>
  <si>
    <t>HBOR3</t>
  </si>
  <si>
    <t>AMAR3</t>
  </si>
  <si>
    <t>COGN3</t>
  </si>
  <si>
    <t>STBP3</t>
  </si>
  <si>
    <t>CNTO3</t>
  </si>
  <si>
    <t>CMIG3</t>
  </si>
  <si>
    <t>CIEL3</t>
  </si>
  <si>
    <t>SULA11</t>
  </si>
  <si>
    <t>BTOW3</t>
  </si>
  <si>
    <t>PGMN3</t>
  </si>
  <si>
    <t>MRFG3</t>
  </si>
  <si>
    <t>KLBN11</t>
  </si>
  <si>
    <t>HGTX3</t>
  </si>
  <si>
    <t>IRBR3</t>
  </si>
  <si>
    <t>SQIA3</t>
  </si>
  <si>
    <t>B3SA3</t>
  </si>
  <si>
    <t>LAME3</t>
  </si>
  <si>
    <t>GOAU3</t>
  </si>
  <si>
    <t>MGLU3</t>
  </si>
  <si>
    <t>ABEV3</t>
  </si>
  <si>
    <t>QUAL3</t>
  </si>
  <si>
    <t>WEGE3</t>
  </si>
  <si>
    <t>POMO4</t>
  </si>
  <si>
    <t>VVAR3</t>
  </si>
  <si>
    <t>TRIS3</t>
  </si>
  <si>
    <t>PETZ3</t>
  </si>
  <si>
    <t>NEOE3</t>
  </si>
  <si>
    <t>USIM5</t>
  </si>
  <si>
    <t>BEEF3</t>
  </si>
  <si>
    <t>TOTAL</t>
  </si>
  <si>
    <t>APLICAÇÃO BANCO</t>
  </si>
  <si>
    <t>INV 10/2019- HOJE:</t>
  </si>
  <si>
    <t>CLEAR</t>
  </si>
  <si>
    <t>INTER</t>
  </si>
  <si>
    <t>TOTVENDAS &gt; R$ 20000,00 =</t>
  </si>
  <si>
    <t>CRESCMÊS ATUAL:</t>
  </si>
  <si>
    <t xml:space="preserve"> MÊS AT / INV TOT:</t>
  </si>
  <si>
    <t>CAP MÊS A MÊS:</t>
  </si>
  <si>
    <t>REAL+SD NEGAT:</t>
  </si>
  <si>
    <t xml:space="preserve"> % REL. MÊS ANT.:</t>
  </si>
  <si>
    <t>%APLIC x REAL:</t>
  </si>
  <si>
    <t>LCR. LÍQ NO MÊS (PÓS DARFS)=</t>
  </si>
  <si>
    <t>V.T. ATÉ DT ATUAL:</t>
  </si>
  <si>
    <t>%APLxREAL+INV:</t>
  </si>
  <si>
    <t>INV INIC 01/2021 :</t>
  </si>
  <si>
    <t>CMIG4</t>
  </si>
  <si>
    <t>DEPOSITOS CC:</t>
  </si>
  <si>
    <t>SD CC+REAL(DIA):</t>
  </si>
  <si>
    <t>ITSA4</t>
  </si>
  <si>
    <t>AZUL4</t>
  </si>
  <si>
    <t>CSNA3</t>
  </si>
  <si>
    <t>CPFE3</t>
  </si>
  <si>
    <t>GUAR3</t>
  </si>
  <si>
    <t>LOGN3</t>
  </si>
  <si>
    <t>JBSS3</t>
  </si>
  <si>
    <t>MYPK3</t>
  </si>
  <si>
    <t>GOAU4</t>
  </si>
  <si>
    <t>NGRD3</t>
  </si>
  <si>
    <t>RAPT4</t>
  </si>
  <si>
    <t>IRB3</t>
  </si>
  <si>
    <t>QT.A*B3</t>
  </si>
  <si>
    <t>CASH3</t>
  </si>
  <si>
    <t>IR SW</t>
  </si>
  <si>
    <t>VLR+</t>
  </si>
  <si>
    <t>LOSS</t>
  </si>
  <si>
    <t>VLR</t>
  </si>
  <si>
    <t>(+)</t>
  </si>
  <si>
    <t xml:space="preserve">LOSS </t>
  </si>
  <si>
    <t>LIMITE</t>
  </si>
  <si>
    <t>SALDO BANCO</t>
  </si>
  <si>
    <t>A</t>
  </si>
  <si>
    <t>B</t>
  </si>
  <si>
    <t>REFERENCIA</t>
  </si>
  <si>
    <t>TOTAL DE A=</t>
  </si>
  <si>
    <t>TOTALDE B=</t>
  </si>
  <si>
    <t>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</si>
</sst>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R$&quot;\ #,##0.00"/>
    <numFmt numFmtId="165" formatCode="d/m"/>
    <numFmt numFmtId="166" formatCode="0.000"/>
  </numFmts>
  <fonts count="39">
    <font>
      <sz val="10"/>
      <color rgb="FF000000"/>
      <name val="Arial"/>
    </font>
    <font>
      <sz val="9"/>
      <color rgb="FF000000"/>
      <name val="Arial"/>
    </font>
    <font>
      <sz val="14"/>
      <color rgb="FFFFFFFF"/>
      <name val="Arial"/>
    </font>
    <font>
      <sz val="10"/>
      <name val="Arial"/>
    </font>
    <font>
      <sz val="18"/>
      <color theme="0"/>
      <name val="Arial"/>
    </font>
    <font>
      <b/>
      <sz val="9"/>
      <color rgb="FF000000"/>
      <name val="Arial"/>
    </font>
    <font>
      <b/>
      <sz val="9"/>
      <color rgb="FFFFFFFF"/>
      <name val="Arial"/>
    </font>
    <font>
      <b/>
      <sz val="9"/>
      <color rgb="FFFF0000"/>
      <name val="Arial"/>
    </font>
    <font>
      <sz val="9"/>
      <color theme="0"/>
      <name val="Arial"/>
    </font>
    <font>
      <b/>
      <sz val="14"/>
      <color rgb="FF000000"/>
      <name val="Arial"/>
    </font>
    <font>
      <sz val="20"/>
      <color rgb="FF000000"/>
      <name val="Arial"/>
    </font>
    <font>
      <sz val="9"/>
      <color rgb="FFFFFFFF"/>
      <name val="Arial"/>
    </font>
    <font>
      <b/>
      <sz val="18"/>
      <color theme="0"/>
      <name val="Arial"/>
    </font>
    <font>
      <sz val="9"/>
      <color rgb="FFFF0000"/>
      <name val="Arial"/>
    </font>
    <font>
      <sz val="9"/>
      <color theme="1"/>
      <name val="Arial"/>
    </font>
    <font>
      <sz val="11"/>
      <color rgb="FF000000"/>
      <name val="Inconsolata"/>
    </font>
    <font>
      <sz val="8"/>
      <color rgb="FF000000"/>
      <name val="Arial"/>
    </font>
    <font>
      <sz val="10"/>
      <color theme="0"/>
      <name val="Arial"/>
    </font>
    <font>
      <sz val="12"/>
      <color theme="1"/>
      <name val="Arial"/>
    </font>
    <font>
      <sz val="10"/>
      <color rgb="FF000000"/>
      <name val="Arial"/>
      <family val="2"/>
    </font>
    <font>
      <sz val="11"/>
      <name val="Arial"/>
      <family val="2"/>
    </font>
    <font>
      <b/>
      <sz val="11"/>
      <color theme="0"/>
      <name val="Arial"/>
      <family val="2"/>
    </font>
    <font>
      <sz val="14"/>
      <color theme="0"/>
      <name val="Arial"/>
      <family val="2"/>
    </font>
    <font>
      <sz val="14"/>
      <name val="Arial"/>
      <family val="2"/>
    </font>
    <font>
      <sz val="14"/>
      <color rgb="FF000000"/>
      <name val="Arial"/>
      <family val="2"/>
    </font>
    <font>
      <sz val="9"/>
      <color indexed="81"/>
      <name val="Tahoma"/>
      <charset val="1"/>
    </font>
    <font>
      <sz val="8"/>
      <color theme="0"/>
      <name val="Arial"/>
      <family val="2"/>
    </font>
    <font>
      <sz val="8"/>
      <color rgb="FF00000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sz val="8"/>
      <color rgb="FFFF0000"/>
      <name val="Arial"/>
      <family val="2"/>
    </font>
    <font>
      <sz val="8"/>
      <color theme="7"/>
      <name val="Inconsolata"/>
    </font>
    <font>
      <sz val="8"/>
      <color rgb="FFFFFFFF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sz val="10"/>
      <color rgb="FF000000"/>
      <name val="Arial"/>
      <family val="2"/>
    </font>
    <font>
      <b/>
      <sz val="12"/>
      <color theme="9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rgb="FFFC8A2C"/>
        <bgColor rgb="FFFC8A2C"/>
      </patternFill>
    </fill>
    <fill>
      <patternFill patternType="solid">
        <fgColor rgb="FF00B050"/>
        <bgColor rgb="FF00B050"/>
      </patternFill>
    </fill>
    <fill>
      <patternFill patternType="solid">
        <fgColor rgb="FFFFFFFF"/>
        <bgColor rgb="FFFFFFFF"/>
      </patternFill>
    </fill>
    <fill>
      <patternFill patternType="solid">
        <fgColor rgb="FFC2D69B"/>
        <bgColor rgb="FFC2D69B"/>
      </patternFill>
    </fill>
    <fill>
      <patternFill patternType="solid">
        <fgColor rgb="FFD9D9D9"/>
        <bgColor rgb="FFD9D9D9"/>
      </patternFill>
    </fill>
    <fill>
      <patternFill patternType="solid">
        <fgColor rgb="FFFFE599"/>
        <bgColor rgb="FFFFE599"/>
      </patternFill>
    </fill>
    <fill>
      <patternFill patternType="solid">
        <fgColor rgb="FFC9DAF8"/>
        <bgColor rgb="FFC9DAF8"/>
      </patternFill>
    </fill>
    <fill>
      <patternFill patternType="solid">
        <fgColor theme="0"/>
        <bgColor theme="0"/>
      </patternFill>
    </fill>
    <fill>
      <patternFill patternType="solid">
        <fgColor rgb="FFB7E1CD"/>
        <bgColor rgb="FFB7E1CD"/>
      </patternFill>
    </fill>
    <fill>
      <patternFill patternType="solid">
        <fgColor rgb="FFCCCCCC"/>
        <bgColor rgb="FFCCCCCC"/>
      </patternFill>
    </fill>
    <fill>
      <patternFill patternType="solid">
        <fgColor rgb="FFEFEFEF"/>
        <bgColor rgb="FFEFEFEF"/>
      </patternFill>
    </fill>
    <fill>
      <patternFill patternType="solid">
        <fgColor theme="4"/>
        <bgColor theme="4"/>
      </patternFill>
    </fill>
    <fill>
      <patternFill patternType="solid">
        <fgColor rgb="FFF2DBDB"/>
        <bgColor rgb="FFF2DBDB"/>
      </patternFill>
    </fill>
    <fill>
      <patternFill patternType="solid">
        <fgColor rgb="FF244061"/>
        <bgColor rgb="FF244061"/>
      </patternFill>
    </fill>
    <fill>
      <patternFill patternType="solid">
        <fgColor rgb="FF17365D"/>
        <bgColor rgb="FF17365D"/>
      </patternFill>
    </fill>
    <fill>
      <patternFill patternType="solid">
        <fgColor rgb="FFFFFF99"/>
        <bgColor rgb="FFFFFF99"/>
      </patternFill>
    </fill>
    <fill>
      <patternFill patternType="solid">
        <fgColor rgb="FFFDE9D9"/>
        <bgColor rgb="FFFDE9D9"/>
      </patternFill>
    </fill>
    <fill>
      <patternFill patternType="solid">
        <fgColor rgb="FFD8D8D8"/>
        <bgColor rgb="FFD8D8D8"/>
      </patternFill>
    </fill>
    <fill>
      <patternFill patternType="solid">
        <fgColor rgb="FFB2A1C7"/>
        <bgColor rgb="FFB2A1C7"/>
      </patternFill>
    </fill>
    <fill>
      <patternFill patternType="solid">
        <fgColor theme="0"/>
        <bgColor rgb="FFFFFFFF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0" tint="-0.14996795556505021"/>
        <bgColor rgb="FFC2D69B"/>
      </patternFill>
    </fill>
    <fill>
      <patternFill patternType="solid">
        <fgColor theme="0" tint="-0.14996795556505021"/>
        <bgColor rgb="FFD8D8D8"/>
      </patternFill>
    </fill>
    <fill>
      <patternFill patternType="solid">
        <fgColor theme="0" tint="-0.14999847407452621"/>
        <bgColor rgb="FFC2D69B"/>
      </patternFill>
    </fill>
    <fill>
      <patternFill patternType="solid">
        <fgColor theme="0"/>
        <bgColor rgb="FFFFFF99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C2D69B"/>
      </patternFill>
    </fill>
    <fill>
      <patternFill patternType="solid">
        <fgColor theme="0"/>
        <bgColor rgb="FFD8D8D8"/>
      </patternFill>
    </fill>
    <fill>
      <patternFill patternType="solid">
        <fgColor theme="0"/>
        <bgColor rgb="FFFDE9D9"/>
      </patternFill>
    </fill>
    <fill>
      <patternFill patternType="solid">
        <fgColor theme="0"/>
        <bgColor rgb="FFF2DBDB"/>
      </patternFill>
    </fill>
  </fills>
  <borders count="121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402">
    <xf numFmtId="0" fontId="0" fillId="0" borderId="0" xfId="0" applyFont="1" applyAlignment="1"/>
    <xf numFmtId="0" fontId="1" fillId="0" borderId="0" xfId="0" applyFont="1"/>
    <xf numFmtId="164" fontId="4" fillId="3" borderId="6" xfId="0" applyNumberFormat="1" applyFont="1" applyFill="1" applyBorder="1" applyAlignment="1">
      <alignment vertical="center"/>
    </xf>
    <xf numFmtId="164" fontId="4" fillId="3" borderId="7" xfId="0" applyNumberFormat="1" applyFont="1" applyFill="1" applyBorder="1" applyAlignment="1">
      <alignment vertical="center"/>
    </xf>
    <xf numFmtId="2" fontId="1" fillId="0" borderId="0" xfId="0" applyNumberFormat="1" applyFont="1"/>
    <xf numFmtId="0" fontId="5" fillId="7" borderId="13" xfId="0" applyFont="1" applyFill="1" applyBorder="1"/>
    <xf numFmtId="0" fontId="6" fillId="7" borderId="13" xfId="0" applyFont="1" applyFill="1" applyBorder="1"/>
    <xf numFmtId="164" fontId="7" fillId="7" borderId="13" xfId="0" applyNumberFormat="1" applyFont="1" applyFill="1" applyBorder="1"/>
    <xf numFmtId="164" fontId="4" fillId="3" borderId="18" xfId="0" applyNumberFormat="1" applyFont="1" applyFill="1" applyBorder="1" applyAlignment="1">
      <alignment vertical="center"/>
    </xf>
    <xf numFmtId="164" fontId="4" fillId="3" borderId="13" xfId="0" applyNumberFormat="1" applyFont="1" applyFill="1" applyBorder="1" applyAlignment="1">
      <alignment vertical="center"/>
    </xf>
    <xf numFmtId="164" fontId="8" fillId="0" borderId="0" xfId="0" applyNumberFormat="1" applyFont="1"/>
    <xf numFmtId="0" fontId="1" fillId="9" borderId="22" xfId="0" applyFont="1" applyFill="1" applyBorder="1" applyAlignment="1">
      <alignment horizontal="right"/>
    </xf>
    <xf numFmtId="0" fontId="1" fillId="4" borderId="23" xfId="0" applyFont="1" applyFill="1" applyBorder="1" applyAlignment="1">
      <alignment horizontal="right"/>
    </xf>
    <xf numFmtId="0" fontId="1" fillId="0" borderId="0" xfId="0" applyFont="1" applyAlignment="1">
      <alignment horizontal="left"/>
    </xf>
    <xf numFmtId="0" fontId="1" fillId="9" borderId="25" xfId="0" applyFont="1" applyFill="1" applyBorder="1" applyAlignment="1">
      <alignment horizontal="right"/>
    </xf>
    <xf numFmtId="0" fontId="1" fillId="4" borderId="25" xfId="0" applyFont="1" applyFill="1" applyBorder="1" applyAlignment="1">
      <alignment horizontal="right"/>
    </xf>
    <xf numFmtId="164" fontId="1" fillId="4" borderId="26" xfId="0" applyNumberFormat="1" applyFont="1" applyFill="1" applyBorder="1"/>
    <xf numFmtId="9" fontId="1" fillId="0" borderId="13" xfId="0" applyNumberFormat="1" applyFont="1" applyBorder="1" applyAlignment="1">
      <alignment horizontal="left"/>
    </xf>
    <xf numFmtId="0" fontId="0" fillId="0" borderId="0" xfId="0" applyFont="1"/>
    <xf numFmtId="164" fontId="1" fillId="4" borderId="25" xfId="0" applyNumberFormat="1" applyFont="1" applyFill="1" applyBorder="1"/>
    <xf numFmtId="0" fontId="10" fillId="4" borderId="25" xfId="0" applyFont="1" applyFill="1" applyBorder="1" applyAlignment="1">
      <alignment horizontal="right"/>
    </xf>
    <xf numFmtId="164" fontId="11" fillId="0" borderId="0" xfId="0" applyNumberFormat="1" applyFont="1"/>
    <xf numFmtId="0" fontId="1" fillId="14" borderId="40" xfId="0" applyFont="1" applyFill="1" applyBorder="1" applyAlignment="1">
      <alignment horizontal="center"/>
    </xf>
    <xf numFmtId="0" fontId="11" fillId="15" borderId="40" xfId="0" applyFont="1" applyFill="1" applyBorder="1" applyAlignment="1">
      <alignment horizontal="center"/>
    </xf>
    <xf numFmtId="0" fontId="11" fillId="16" borderId="40" xfId="0" applyFont="1" applyFill="1" applyBorder="1" applyAlignment="1">
      <alignment horizontal="center" vertical="center"/>
    </xf>
    <xf numFmtId="0" fontId="11" fillId="15" borderId="41" xfId="0" applyFont="1" applyFill="1" applyBorder="1" applyAlignment="1">
      <alignment horizontal="center"/>
    </xf>
    <xf numFmtId="0" fontId="11" fillId="15" borderId="42" xfId="0" applyFont="1" applyFill="1" applyBorder="1" applyAlignment="1">
      <alignment horizontal="center"/>
    </xf>
    <xf numFmtId="0" fontId="11" fillId="16" borderId="43" xfId="0" applyFont="1" applyFill="1" applyBorder="1" applyAlignment="1">
      <alignment vertical="center" textRotation="90"/>
    </xf>
    <xf numFmtId="0" fontId="11" fillId="15" borderId="25" xfId="0" applyFont="1" applyFill="1" applyBorder="1" applyAlignment="1">
      <alignment horizontal="center"/>
    </xf>
    <xf numFmtId="0" fontId="11" fillId="15" borderId="44" xfId="0" applyFont="1" applyFill="1" applyBorder="1" applyAlignment="1">
      <alignment horizontal="center"/>
    </xf>
    <xf numFmtId="0" fontId="1" fillId="9" borderId="45" xfId="0" applyFont="1" applyFill="1" applyBorder="1" applyAlignment="1">
      <alignment horizontal="center"/>
    </xf>
    <xf numFmtId="165" fontId="13" fillId="9" borderId="13" xfId="0" applyNumberFormat="1" applyFont="1" applyFill="1" applyBorder="1" applyAlignment="1">
      <alignment horizontal="center"/>
    </xf>
    <xf numFmtId="0" fontId="1" fillId="9" borderId="13" xfId="0" applyFont="1" applyFill="1" applyBorder="1" applyAlignment="1">
      <alignment horizontal="center"/>
    </xf>
    <xf numFmtId="2" fontId="1" fillId="9" borderId="13" xfId="0" applyNumberFormat="1" applyFont="1" applyFill="1" applyBorder="1" applyAlignment="1">
      <alignment horizontal="center"/>
    </xf>
    <xf numFmtId="2" fontId="14" fillId="9" borderId="13" xfId="0" applyNumberFormat="1" applyFont="1" applyFill="1" applyBorder="1" applyAlignment="1">
      <alignment horizontal="center"/>
    </xf>
    <xf numFmtId="165" fontId="1" fillId="9" borderId="13" xfId="0" applyNumberFormat="1" applyFont="1" applyFill="1" applyBorder="1" applyAlignment="1">
      <alignment horizontal="center"/>
    </xf>
    <xf numFmtId="10" fontId="1" fillId="9" borderId="13" xfId="0" applyNumberFormat="1" applyFont="1" applyFill="1" applyBorder="1" applyAlignment="1">
      <alignment horizontal="center"/>
    </xf>
    <xf numFmtId="2" fontId="1" fillId="9" borderId="46" xfId="0" applyNumberFormat="1" applyFont="1" applyFill="1" applyBorder="1" applyAlignment="1">
      <alignment horizontal="center"/>
    </xf>
    <xf numFmtId="0" fontId="1" fillId="0" borderId="13" xfId="0" applyFont="1" applyBorder="1" applyAlignment="1">
      <alignment horizontal="center"/>
    </xf>
    <xf numFmtId="165" fontId="13" fillId="5" borderId="13" xfId="0" applyNumberFormat="1" applyFont="1" applyFill="1" applyBorder="1" applyAlignment="1">
      <alignment horizontal="center"/>
    </xf>
    <xf numFmtId="0" fontId="1" fillId="4" borderId="13" xfId="0" applyFont="1" applyFill="1" applyBorder="1" applyAlignment="1">
      <alignment horizontal="center"/>
    </xf>
    <xf numFmtId="2" fontId="15" fillId="17" borderId="13" xfId="0" applyNumberFormat="1" applyFont="1" applyFill="1" applyBorder="1" applyAlignment="1">
      <alignment horizontal="center"/>
    </xf>
    <xf numFmtId="2" fontId="16" fillId="17" borderId="13" xfId="0" applyNumberFormat="1" applyFont="1" applyFill="1" applyBorder="1" applyAlignment="1">
      <alignment horizontal="center"/>
    </xf>
    <xf numFmtId="2" fontId="1" fillId="4" borderId="13" xfId="0" applyNumberFormat="1" applyFont="1" applyFill="1" applyBorder="1" applyAlignment="1">
      <alignment horizontal="center"/>
    </xf>
    <xf numFmtId="2" fontId="14" fillId="4" borderId="13" xfId="0" applyNumberFormat="1" applyFont="1" applyFill="1" applyBorder="1" applyAlignment="1">
      <alignment horizontal="center"/>
    </xf>
    <xf numFmtId="10" fontId="14" fillId="4" borderId="13" xfId="0" applyNumberFormat="1" applyFont="1" applyFill="1" applyBorder="1" applyAlignment="1">
      <alignment horizontal="center"/>
    </xf>
    <xf numFmtId="166" fontId="14" fillId="4" borderId="13" xfId="0" applyNumberFormat="1" applyFont="1" applyFill="1" applyBorder="1" applyAlignment="1">
      <alignment horizontal="center"/>
    </xf>
    <xf numFmtId="2" fontId="1" fillId="5" borderId="13" xfId="0" applyNumberFormat="1" applyFont="1" applyFill="1" applyBorder="1" applyAlignment="1">
      <alignment horizontal="center"/>
    </xf>
    <xf numFmtId="165" fontId="1" fillId="4" borderId="13" xfId="0" applyNumberFormat="1" applyFont="1" applyFill="1" applyBorder="1" applyAlignment="1">
      <alignment horizontal="center"/>
    </xf>
    <xf numFmtId="2" fontId="1" fillId="18" borderId="13" xfId="0" applyNumberFormat="1" applyFont="1" applyFill="1" applyBorder="1" applyAlignment="1">
      <alignment horizontal="center"/>
    </xf>
    <xf numFmtId="2" fontId="1" fillId="19" borderId="13" xfId="0" applyNumberFormat="1" applyFont="1" applyFill="1" applyBorder="1" applyAlignment="1">
      <alignment horizontal="center"/>
    </xf>
    <xf numFmtId="10" fontId="1" fillId="4" borderId="13" xfId="0" applyNumberFormat="1" applyFont="1" applyFill="1" applyBorder="1" applyAlignment="1">
      <alignment horizontal="center"/>
    </xf>
    <xf numFmtId="2" fontId="1" fillId="14" borderId="13" xfId="0" applyNumberFormat="1" applyFont="1" applyFill="1" applyBorder="1" applyAlignment="1">
      <alignment horizontal="center"/>
    </xf>
    <xf numFmtId="2" fontId="1" fillId="20" borderId="13" xfId="0" applyNumberFormat="1" applyFont="1" applyFill="1" applyBorder="1" applyAlignment="1">
      <alignment horizontal="center"/>
    </xf>
    <xf numFmtId="2" fontId="1" fillId="14" borderId="46" xfId="0" applyNumberFormat="1" applyFont="1" applyFill="1" applyBorder="1" applyAlignment="1">
      <alignment horizontal="center"/>
    </xf>
    <xf numFmtId="165" fontId="13" fillId="5" borderId="18" xfId="0" applyNumberFormat="1" applyFont="1" applyFill="1" applyBorder="1" applyAlignment="1">
      <alignment horizontal="center"/>
    </xf>
    <xf numFmtId="0" fontId="14" fillId="9" borderId="13" xfId="0" applyFont="1" applyFill="1" applyBorder="1" applyAlignment="1">
      <alignment horizontal="center"/>
    </xf>
    <xf numFmtId="0" fontId="1" fillId="0" borderId="13" xfId="0" applyFont="1" applyBorder="1"/>
    <xf numFmtId="2" fontId="1" fillId="4" borderId="46" xfId="0" applyNumberFormat="1" applyFont="1" applyFill="1" applyBorder="1" applyAlignment="1">
      <alignment horizontal="center"/>
    </xf>
    <xf numFmtId="0" fontId="15" fillId="4" borderId="25" xfId="0" applyFont="1" applyFill="1" applyBorder="1"/>
    <xf numFmtId="0" fontId="17" fillId="0" borderId="0" xfId="0" applyFont="1"/>
    <xf numFmtId="164" fontId="12" fillId="9" borderId="25" xfId="0" applyNumberFormat="1" applyFont="1" applyFill="1" applyBorder="1" applyAlignment="1">
      <alignment vertical="center"/>
    </xf>
    <xf numFmtId="0" fontId="18" fillId="0" borderId="0" xfId="0" applyFont="1" applyAlignment="1">
      <alignment vertical="center"/>
    </xf>
    <xf numFmtId="0" fontId="1" fillId="9" borderId="69" xfId="0" applyFont="1" applyFill="1" applyBorder="1" applyAlignment="1">
      <alignment horizontal="center"/>
    </xf>
    <xf numFmtId="2" fontId="1" fillId="9" borderId="69" xfId="0" applyNumberFormat="1" applyFont="1" applyFill="1" applyBorder="1" applyAlignment="1">
      <alignment horizontal="center"/>
    </xf>
    <xf numFmtId="2" fontId="14" fillId="9" borderId="69" xfId="0" applyNumberFormat="1" applyFont="1" applyFill="1" applyBorder="1" applyAlignment="1">
      <alignment horizontal="center"/>
    </xf>
    <xf numFmtId="165" fontId="1" fillId="9" borderId="69" xfId="0" applyNumberFormat="1" applyFont="1" applyFill="1" applyBorder="1" applyAlignment="1">
      <alignment horizontal="center"/>
    </xf>
    <xf numFmtId="10" fontId="1" fillId="9" borderId="69" xfId="0" applyNumberFormat="1" applyFont="1" applyFill="1" applyBorder="1" applyAlignment="1">
      <alignment horizontal="center"/>
    </xf>
    <xf numFmtId="2" fontId="1" fillId="9" borderId="70" xfId="0" applyNumberFormat="1" applyFont="1" applyFill="1" applyBorder="1" applyAlignment="1">
      <alignment horizontal="center"/>
    </xf>
    <xf numFmtId="164" fontId="1" fillId="0" borderId="0" xfId="0" applyNumberFormat="1" applyFont="1"/>
    <xf numFmtId="0" fontId="0" fillId="0" borderId="0" xfId="0" applyFont="1" applyAlignment="1"/>
    <xf numFmtId="0" fontId="19" fillId="0" borderId="0" xfId="0" applyFont="1" applyAlignment="1"/>
    <xf numFmtId="4" fontId="0" fillId="0" borderId="0" xfId="0" applyNumberFormat="1" applyFont="1" applyAlignment="1"/>
    <xf numFmtId="0" fontId="24" fillId="0" borderId="13" xfId="0" applyFont="1" applyBorder="1"/>
    <xf numFmtId="0" fontId="24" fillId="0" borderId="23" xfId="0" applyFont="1" applyBorder="1"/>
    <xf numFmtId="0" fontId="0" fillId="0" borderId="0" xfId="0" applyFont="1" applyAlignment="1"/>
    <xf numFmtId="16" fontId="1" fillId="0" borderId="0" xfId="0" applyNumberFormat="1" applyFont="1"/>
    <xf numFmtId="0" fontId="11" fillId="15" borderId="65" xfId="0" applyFont="1" applyFill="1" applyBorder="1" applyAlignment="1">
      <alignment horizontal="center"/>
    </xf>
    <xf numFmtId="0" fontId="15" fillId="4" borderId="65" xfId="0" applyFont="1" applyFill="1" applyBorder="1"/>
    <xf numFmtId="0" fontId="27" fillId="0" borderId="7" xfId="0" applyFont="1" applyBorder="1"/>
    <xf numFmtId="0" fontId="27" fillId="5" borderId="54" xfId="0" applyFont="1" applyFill="1" applyBorder="1"/>
    <xf numFmtId="0" fontId="29" fillId="5" borderId="45" xfId="0" applyFont="1" applyFill="1" applyBorder="1"/>
    <xf numFmtId="0" fontId="27" fillId="0" borderId="13" xfId="0" applyFont="1" applyBorder="1"/>
    <xf numFmtId="0" fontId="27" fillId="5" borderId="57" xfId="0" applyFont="1" applyFill="1" applyBorder="1"/>
    <xf numFmtId="0" fontId="29" fillId="5" borderId="13" xfId="0" applyFont="1" applyFill="1" applyBorder="1"/>
    <xf numFmtId="0" fontId="28" fillId="19" borderId="73" xfId="0" applyFont="1" applyFill="1" applyBorder="1"/>
    <xf numFmtId="0" fontId="26" fillId="0" borderId="0" xfId="0" applyFont="1"/>
    <xf numFmtId="0" fontId="27" fillId="0" borderId="0" xfId="0" applyFont="1"/>
    <xf numFmtId="0" fontId="27" fillId="5" borderId="61" xfId="0" applyFont="1" applyFill="1" applyBorder="1"/>
    <xf numFmtId="0" fontId="29" fillId="5" borderId="23" xfId="0" applyFont="1" applyFill="1" applyBorder="1"/>
    <xf numFmtId="0" fontId="28" fillId="19" borderId="80" xfId="0" applyFont="1" applyFill="1" applyBorder="1"/>
    <xf numFmtId="165" fontId="32" fillId="25" borderId="13" xfId="0" applyNumberFormat="1" applyFont="1" applyFill="1" applyBorder="1" applyAlignment="1">
      <alignment horizontal="center"/>
    </xf>
    <xf numFmtId="0" fontId="27" fillId="4" borderId="13" xfId="0" applyFont="1" applyFill="1" applyBorder="1" applyAlignment="1">
      <alignment horizontal="center"/>
    </xf>
    <xf numFmtId="2" fontId="29" fillId="4" borderId="13" xfId="0" applyNumberFormat="1" applyFont="1" applyFill="1" applyBorder="1" applyAlignment="1">
      <alignment horizontal="center"/>
    </xf>
    <xf numFmtId="2" fontId="27" fillId="17" borderId="13" xfId="0" applyNumberFormat="1" applyFont="1" applyFill="1" applyBorder="1" applyAlignment="1">
      <alignment horizontal="center"/>
    </xf>
    <xf numFmtId="2" fontId="27" fillId="4" borderId="46" xfId="0" applyNumberFormat="1" applyFont="1" applyFill="1" applyBorder="1" applyAlignment="1">
      <alignment horizontal="center"/>
    </xf>
    <xf numFmtId="2" fontId="27" fillId="19" borderId="57" xfId="0" applyNumberFormat="1" applyFont="1" applyFill="1" applyBorder="1" applyAlignment="1">
      <alignment horizontal="center"/>
    </xf>
    <xf numFmtId="2" fontId="27" fillId="18" borderId="18" xfId="0" applyNumberFormat="1" applyFont="1" applyFill="1" applyBorder="1" applyAlignment="1">
      <alignment horizontal="center"/>
    </xf>
    <xf numFmtId="2" fontId="27" fillId="19" borderId="13" xfId="0" applyNumberFormat="1" applyFont="1" applyFill="1" applyBorder="1" applyAlignment="1">
      <alignment horizontal="center"/>
    </xf>
    <xf numFmtId="0" fontId="27" fillId="4" borderId="18" xfId="0" applyFont="1" applyFill="1" applyBorder="1" applyAlignment="1">
      <alignment horizontal="center"/>
    </xf>
    <xf numFmtId="2" fontId="27" fillId="14" borderId="46" xfId="0" applyNumberFormat="1" applyFont="1" applyFill="1" applyBorder="1" applyAlignment="1">
      <alignment horizontal="center"/>
    </xf>
    <xf numFmtId="2" fontId="27" fillId="5" borderId="71" xfId="0" applyNumberFormat="1" applyFont="1" applyFill="1" applyBorder="1" applyAlignment="1">
      <alignment horizontal="center"/>
    </xf>
    <xf numFmtId="0" fontId="33" fillId="0" borderId="72" xfId="0" applyFont="1" applyBorder="1" applyAlignment="1">
      <alignment horizontal="center" wrapText="1"/>
    </xf>
    <xf numFmtId="2" fontId="29" fillId="19" borderId="13" xfId="0" applyNumberFormat="1" applyFont="1" applyFill="1" applyBorder="1" applyAlignment="1">
      <alignment horizontal="center"/>
    </xf>
    <xf numFmtId="10" fontId="29" fillId="19" borderId="13" xfId="0" applyNumberFormat="1" applyFont="1" applyFill="1" applyBorder="1" applyAlignment="1">
      <alignment horizontal="center"/>
    </xf>
    <xf numFmtId="166" fontId="29" fillId="19" borderId="13" xfId="0" applyNumberFormat="1" applyFont="1" applyFill="1" applyBorder="1" applyAlignment="1">
      <alignment horizontal="center"/>
    </xf>
    <xf numFmtId="10" fontId="29" fillId="19" borderId="71" xfId="0" applyNumberFormat="1" applyFont="1" applyFill="1" applyBorder="1" applyAlignment="1">
      <alignment horizontal="center"/>
    </xf>
    <xf numFmtId="165" fontId="27" fillId="4" borderId="57" xfId="0" applyNumberFormat="1" applyFont="1" applyFill="1" applyBorder="1" applyAlignment="1">
      <alignment horizontal="center"/>
    </xf>
    <xf numFmtId="10" fontId="27" fillId="19" borderId="57" xfId="0" applyNumberFormat="1" applyFont="1" applyFill="1" applyBorder="1" applyAlignment="1">
      <alignment horizontal="center"/>
    </xf>
    <xf numFmtId="2" fontId="27" fillId="19" borderId="46" xfId="0" applyNumberFormat="1" applyFont="1" applyFill="1" applyBorder="1" applyAlignment="1">
      <alignment horizontal="center"/>
    </xf>
    <xf numFmtId="2" fontId="27" fillId="4" borderId="57" xfId="0" applyNumberFormat="1" applyFont="1" applyFill="1" applyBorder="1" applyAlignment="1">
      <alignment horizontal="center"/>
    </xf>
    <xf numFmtId="2" fontId="27" fillId="4" borderId="13" xfId="0" applyNumberFormat="1" applyFont="1" applyFill="1" applyBorder="1" applyAlignment="1">
      <alignment horizontal="center"/>
    </xf>
    <xf numFmtId="2" fontId="27" fillId="4" borderId="71" xfId="0" applyNumberFormat="1" applyFont="1" applyFill="1" applyBorder="1" applyAlignment="1">
      <alignment horizontal="center"/>
    </xf>
    <xf numFmtId="165" fontId="32" fillId="25" borderId="18" xfId="0" applyNumberFormat="1" applyFont="1" applyFill="1" applyBorder="1" applyAlignment="1">
      <alignment horizontal="center"/>
    </xf>
    <xf numFmtId="0" fontId="29" fillId="9" borderId="13" xfId="0" applyFont="1" applyFill="1" applyBorder="1" applyAlignment="1">
      <alignment horizontal="center"/>
    </xf>
    <xf numFmtId="2" fontId="33" fillId="0" borderId="72" xfId="0" applyNumberFormat="1" applyFont="1" applyBorder="1" applyAlignment="1">
      <alignment horizontal="center" wrapText="1"/>
    </xf>
    <xf numFmtId="165" fontId="32" fillId="23" borderId="18" xfId="0" applyNumberFormat="1" applyFont="1" applyFill="1" applyBorder="1" applyAlignment="1">
      <alignment horizontal="center"/>
    </xf>
    <xf numFmtId="0" fontId="27" fillId="9" borderId="13" xfId="0" applyFont="1" applyFill="1" applyBorder="1" applyAlignment="1">
      <alignment horizontal="center"/>
    </xf>
    <xf numFmtId="165" fontId="32" fillId="23" borderId="13" xfId="0" applyNumberFormat="1" applyFont="1" applyFill="1" applyBorder="1" applyAlignment="1">
      <alignment horizontal="center"/>
    </xf>
    <xf numFmtId="0" fontId="27" fillId="21" borderId="13" xfId="0" applyFont="1" applyFill="1" applyBorder="1" applyAlignment="1">
      <alignment horizontal="center"/>
    </xf>
    <xf numFmtId="165" fontId="32" fillId="24" borderId="46" xfId="0" applyNumberFormat="1" applyFont="1" applyFill="1" applyBorder="1" applyAlignment="1">
      <alignment horizontal="center"/>
    </xf>
    <xf numFmtId="0" fontId="27" fillId="4" borderId="57" xfId="0" applyFont="1" applyFill="1" applyBorder="1" applyAlignment="1">
      <alignment horizontal="center"/>
    </xf>
    <xf numFmtId="165" fontId="32" fillId="19" borderId="46" xfId="0" applyNumberFormat="1" applyFont="1" applyFill="1" applyBorder="1" applyAlignment="1">
      <alignment horizontal="center"/>
    </xf>
    <xf numFmtId="2" fontId="27" fillId="0" borderId="0" xfId="0" applyNumberFormat="1" applyFont="1"/>
    <xf numFmtId="0" fontId="27" fillId="14" borderId="40" xfId="0" applyFont="1" applyFill="1" applyBorder="1" applyAlignment="1">
      <alignment horizontal="center"/>
    </xf>
    <xf numFmtId="0" fontId="34" fillId="15" borderId="40" xfId="0" applyFont="1" applyFill="1" applyBorder="1" applyAlignment="1">
      <alignment horizontal="center"/>
    </xf>
    <xf numFmtId="0" fontId="34" fillId="16" borderId="40" xfId="0" applyFont="1" applyFill="1" applyBorder="1" applyAlignment="1">
      <alignment horizontal="center" vertical="center"/>
    </xf>
    <xf numFmtId="0" fontId="34" fillId="15" borderId="41" xfId="0" applyFont="1" applyFill="1" applyBorder="1" applyAlignment="1">
      <alignment horizontal="center"/>
    </xf>
    <xf numFmtId="0" fontId="34" fillId="15" borderId="60" xfId="0" applyFont="1" applyFill="1" applyBorder="1" applyAlignment="1">
      <alignment horizontal="center"/>
    </xf>
    <xf numFmtId="0" fontId="34" fillId="15" borderId="42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34" fillId="15" borderId="65" xfId="0" applyFont="1" applyFill="1" applyBorder="1" applyAlignment="1">
      <alignment horizontal="center"/>
    </xf>
    <xf numFmtId="0" fontId="1" fillId="27" borderId="0" xfId="0" applyFont="1" applyFill="1"/>
    <xf numFmtId="0" fontId="0" fillId="27" borderId="0" xfId="0" applyFont="1" applyFill="1"/>
    <xf numFmtId="165" fontId="32" fillId="28" borderId="18" xfId="0" applyNumberFormat="1" applyFont="1" applyFill="1" applyBorder="1" applyAlignment="1">
      <alignment horizontal="center"/>
    </xf>
    <xf numFmtId="2" fontId="27" fillId="21" borderId="13" xfId="0" applyNumberFormat="1" applyFont="1" applyFill="1" applyBorder="1" applyAlignment="1">
      <alignment horizontal="center"/>
    </xf>
    <xf numFmtId="2" fontId="27" fillId="26" borderId="13" xfId="0" applyNumberFormat="1" applyFont="1" applyFill="1" applyBorder="1" applyAlignment="1">
      <alignment horizontal="center"/>
    </xf>
    <xf numFmtId="0" fontId="33" fillId="27" borderId="72" xfId="0" applyFont="1" applyFill="1" applyBorder="1" applyAlignment="1">
      <alignment horizontal="center" wrapText="1"/>
    </xf>
    <xf numFmtId="2" fontId="27" fillId="21" borderId="46" xfId="0" applyNumberFormat="1" applyFont="1" applyFill="1" applyBorder="1" applyAlignment="1">
      <alignment horizontal="center"/>
    </xf>
    <xf numFmtId="10" fontId="29" fillId="29" borderId="71" xfId="0" applyNumberFormat="1" applyFont="1" applyFill="1" applyBorder="1" applyAlignment="1">
      <alignment horizontal="center"/>
    </xf>
    <xf numFmtId="165" fontId="27" fillId="21" borderId="57" xfId="0" applyNumberFormat="1" applyFont="1" applyFill="1" applyBorder="1" applyAlignment="1">
      <alignment horizontal="center"/>
    </xf>
    <xf numFmtId="2" fontId="27" fillId="30" borderId="18" xfId="0" applyNumberFormat="1" applyFont="1" applyFill="1" applyBorder="1" applyAlignment="1">
      <alignment horizontal="center"/>
    </xf>
    <xf numFmtId="2" fontId="27" fillId="29" borderId="13" xfId="0" applyNumberFormat="1" applyFont="1" applyFill="1" applyBorder="1" applyAlignment="1">
      <alignment horizontal="center"/>
    </xf>
    <xf numFmtId="10" fontId="27" fillId="29" borderId="57" xfId="0" applyNumberFormat="1" applyFont="1" applyFill="1" applyBorder="1" applyAlignment="1">
      <alignment horizontal="center"/>
    </xf>
    <xf numFmtId="2" fontId="27" fillId="21" borderId="57" xfId="0" applyNumberFormat="1" applyFont="1" applyFill="1" applyBorder="1" applyAlignment="1">
      <alignment horizontal="center"/>
    </xf>
    <xf numFmtId="2" fontId="27" fillId="21" borderId="71" xfId="0" applyNumberFormat="1" applyFont="1" applyFill="1" applyBorder="1" applyAlignment="1">
      <alignment horizontal="center"/>
    </xf>
    <xf numFmtId="0" fontId="27" fillId="21" borderId="18" xfId="0" applyFont="1" applyFill="1" applyBorder="1" applyAlignment="1">
      <alignment horizontal="center"/>
    </xf>
    <xf numFmtId="2" fontId="27" fillId="31" borderId="46" xfId="0" applyNumberFormat="1" applyFont="1" applyFill="1" applyBorder="1" applyAlignment="1">
      <alignment horizontal="center"/>
    </xf>
    <xf numFmtId="0" fontId="0" fillId="27" borderId="0" xfId="0" applyFont="1" applyFill="1" applyAlignment="1"/>
    <xf numFmtId="0" fontId="26" fillId="15" borderId="65" xfId="0" applyFont="1" applyFill="1" applyBorder="1" applyAlignment="1">
      <alignment horizontal="center"/>
    </xf>
    <xf numFmtId="2" fontId="27" fillId="27" borderId="73" xfId="0" applyNumberFormat="1" applyFont="1" applyFill="1" applyBorder="1" applyAlignment="1">
      <alignment horizontal="center"/>
    </xf>
    <xf numFmtId="0" fontId="27" fillId="0" borderId="73" xfId="0" applyFont="1" applyBorder="1" applyAlignment="1">
      <alignment horizontal="center"/>
    </xf>
    <xf numFmtId="0" fontId="28" fillId="29" borderId="65" xfId="0" applyFont="1" applyFill="1" applyBorder="1" applyAlignment="1">
      <alignment horizontal="center"/>
    </xf>
    <xf numFmtId="164" fontId="30" fillId="9" borderId="65" xfId="0" applyNumberFormat="1" applyFont="1" applyFill="1" applyBorder="1" applyAlignment="1">
      <alignment horizontal="center"/>
    </xf>
    <xf numFmtId="10" fontId="30" fillId="9" borderId="65" xfId="0" applyNumberFormat="1" applyFont="1" applyFill="1" applyBorder="1" applyAlignment="1">
      <alignment horizontal="center"/>
    </xf>
    <xf numFmtId="2" fontId="27" fillId="0" borderId="87" xfId="0" applyNumberFormat="1" applyFont="1" applyBorder="1" applyAlignment="1">
      <alignment horizontal="center"/>
    </xf>
    <xf numFmtId="0" fontId="27" fillId="0" borderId="87" xfId="0" applyFont="1" applyBorder="1" applyAlignment="1">
      <alignment horizontal="center"/>
    </xf>
    <xf numFmtId="2" fontId="27" fillId="0" borderId="88" xfId="0" applyNumberFormat="1" applyFont="1" applyBorder="1" applyAlignment="1">
      <alignment horizontal="center"/>
    </xf>
    <xf numFmtId="2" fontId="27" fillId="27" borderId="89" xfId="0" applyNumberFormat="1" applyFont="1" applyFill="1" applyBorder="1" applyAlignment="1">
      <alignment horizontal="center"/>
    </xf>
    <xf numFmtId="2" fontId="27" fillId="0" borderId="89" xfId="0" applyNumberFormat="1" applyFont="1" applyBorder="1" applyAlignment="1">
      <alignment horizontal="center"/>
    </xf>
    <xf numFmtId="2" fontId="27" fillId="0" borderId="90" xfId="0" applyNumberFormat="1" applyFont="1" applyBorder="1" applyAlignment="1">
      <alignment horizontal="center"/>
    </xf>
    <xf numFmtId="0" fontId="1" fillId="9" borderId="91" xfId="0" applyFont="1" applyFill="1" applyBorder="1" applyAlignment="1">
      <alignment horizontal="center"/>
    </xf>
    <xf numFmtId="165" fontId="13" fillId="9" borderId="69" xfId="0" applyNumberFormat="1" applyFont="1" applyFill="1" applyBorder="1" applyAlignment="1">
      <alignment horizontal="center"/>
    </xf>
    <xf numFmtId="0" fontId="31" fillId="0" borderId="92" xfId="0" applyFont="1" applyBorder="1"/>
    <xf numFmtId="0" fontId="31" fillId="4" borderId="14" xfId="0" applyFont="1" applyFill="1" applyBorder="1" applyAlignment="1">
      <alignment horizontal="center"/>
    </xf>
    <xf numFmtId="2" fontId="31" fillId="4" borderId="15" xfId="0" applyNumberFormat="1" applyFont="1" applyFill="1" applyBorder="1" applyAlignment="1">
      <alignment horizontal="center"/>
    </xf>
    <xf numFmtId="2" fontId="31" fillId="4" borderId="93" xfId="0" applyNumberFormat="1" applyFont="1" applyFill="1" applyBorder="1" applyAlignment="1">
      <alignment horizontal="center"/>
    </xf>
    <xf numFmtId="2" fontId="31" fillId="4" borderId="67" xfId="0" applyNumberFormat="1" applyFont="1" applyFill="1" applyBorder="1" applyAlignment="1">
      <alignment horizontal="center"/>
    </xf>
    <xf numFmtId="2" fontId="31" fillId="4" borderId="94" xfId="0" applyNumberFormat="1" applyFont="1" applyFill="1" applyBorder="1" applyAlignment="1">
      <alignment horizontal="center"/>
    </xf>
    <xf numFmtId="2" fontId="31" fillId="4" borderId="68" xfId="0" applyNumberFormat="1" applyFont="1" applyFill="1" applyBorder="1" applyAlignment="1">
      <alignment horizontal="center"/>
    </xf>
    <xf numFmtId="2" fontId="31" fillId="4" borderId="14" xfId="0" applyNumberFormat="1" applyFont="1" applyFill="1" applyBorder="1" applyAlignment="1">
      <alignment horizontal="center"/>
    </xf>
    <xf numFmtId="2" fontId="31" fillId="4" borderId="66" xfId="0" applyNumberFormat="1" applyFont="1" applyFill="1" applyBorder="1" applyAlignment="1">
      <alignment horizontal="center"/>
    </xf>
    <xf numFmtId="2" fontId="31" fillId="19" borderId="94" xfId="0" applyNumberFormat="1" applyFont="1" applyFill="1" applyBorder="1" applyAlignment="1">
      <alignment horizontal="center"/>
    </xf>
    <xf numFmtId="2" fontId="31" fillId="4" borderId="92" xfId="0" applyNumberFormat="1" applyFont="1" applyFill="1" applyBorder="1" applyAlignment="1">
      <alignment horizontal="center"/>
    </xf>
    <xf numFmtId="2" fontId="31" fillId="4" borderId="95" xfId="0" applyNumberFormat="1" applyFont="1" applyFill="1" applyBorder="1" applyAlignment="1">
      <alignment horizontal="center"/>
    </xf>
    <xf numFmtId="0" fontId="27" fillId="0" borderId="96" xfId="0" applyFont="1" applyBorder="1" applyAlignment="1">
      <alignment horizontal="center"/>
    </xf>
    <xf numFmtId="165" fontId="32" fillId="25" borderId="97" xfId="0" applyNumberFormat="1" applyFont="1" applyFill="1" applyBorder="1" applyAlignment="1">
      <alignment horizontal="center"/>
    </xf>
    <xf numFmtId="0" fontId="27" fillId="4" borderId="97" xfId="0" applyFont="1" applyFill="1" applyBorder="1" applyAlignment="1">
      <alignment horizontal="center"/>
    </xf>
    <xf numFmtId="2" fontId="29" fillId="4" borderId="97" xfId="0" applyNumberFormat="1" applyFont="1" applyFill="1" applyBorder="1" applyAlignment="1">
      <alignment horizontal="center"/>
    </xf>
    <xf numFmtId="2" fontId="27" fillId="5" borderId="98" xfId="0" applyNumberFormat="1" applyFont="1" applyFill="1" applyBorder="1" applyAlignment="1">
      <alignment horizontal="center"/>
    </xf>
    <xf numFmtId="2" fontId="27" fillId="17" borderId="97" xfId="0" applyNumberFormat="1" applyFont="1" applyFill="1" applyBorder="1" applyAlignment="1">
      <alignment horizontal="center"/>
    </xf>
    <xf numFmtId="0" fontId="33" fillId="0" borderId="99" xfId="0" applyFont="1" applyBorder="1" applyAlignment="1">
      <alignment horizontal="center" wrapText="1"/>
    </xf>
    <xf numFmtId="2" fontId="27" fillId="4" borderId="100" xfId="0" applyNumberFormat="1" applyFont="1" applyFill="1" applyBorder="1" applyAlignment="1">
      <alignment horizontal="center"/>
    </xf>
    <xf numFmtId="2" fontId="27" fillId="19" borderId="101" xfId="0" applyNumberFormat="1" applyFont="1" applyFill="1" applyBorder="1" applyAlignment="1">
      <alignment horizontal="center"/>
    </xf>
    <xf numFmtId="2" fontId="29" fillId="19" borderId="97" xfId="0" applyNumberFormat="1" applyFont="1" applyFill="1" applyBorder="1" applyAlignment="1">
      <alignment horizontal="center"/>
    </xf>
    <xf numFmtId="10" fontId="29" fillId="19" borderId="97" xfId="0" applyNumberFormat="1" applyFont="1" applyFill="1" applyBorder="1" applyAlignment="1">
      <alignment horizontal="center"/>
    </xf>
    <xf numFmtId="166" fontId="29" fillId="19" borderId="97" xfId="0" applyNumberFormat="1" applyFont="1" applyFill="1" applyBorder="1" applyAlignment="1">
      <alignment horizontal="center"/>
    </xf>
    <xf numFmtId="10" fontId="29" fillId="19" borderId="98" xfId="0" applyNumberFormat="1" applyFont="1" applyFill="1" applyBorder="1" applyAlignment="1">
      <alignment horizontal="center"/>
    </xf>
    <xf numFmtId="165" fontId="27" fillId="4" borderId="101" xfId="0" applyNumberFormat="1" applyFont="1" applyFill="1" applyBorder="1" applyAlignment="1">
      <alignment horizontal="center"/>
    </xf>
    <xf numFmtId="2" fontId="27" fillId="18" borderId="102" xfId="0" applyNumberFormat="1" applyFont="1" applyFill="1" applyBorder="1" applyAlignment="1">
      <alignment horizontal="center"/>
    </xf>
    <xf numFmtId="2" fontId="27" fillId="19" borderId="97" xfId="0" applyNumberFormat="1" applyFont="1" applyFill="1" applyBorder="1" applyAlignment="1">
      <alignment horizontal="center"/>
    </xf>
    <xf numFmtId="10" fontId="27" fillId="19" borderId="101" xfId="0" applyNumberFormat="1" applyFont="1" applyFill="1" applyBorder="1" applyAlignment="1">
      <alignment horizontal="center"/>
    </xf>
    <xf numFmtId="2" fontId="27" fillId="19" borderId="100" xfId="0" applyNumberFormat="1" applyFont="1" applyFill="1" applyBorder="1" applyAlignment="1">
      <alignment horizontal="center"/>
    </xf>
    <xf numFmtId="2" fontId="27" fillId="4" borderId="101" xfId="0" applyNumberFormat="1" applyFont="1" applyFill="1" applyBorder="1" applyAlignment="1">
      <alignment horizontal="center"/>
    </xf>
    <xf numFmtId="2" fontId="27" fillId="4" borderId="97" xfId="0" applyNumberFormat="1" applyFont="1" applyFill="1" applyBorder="1" applyAlignment="1">
      <alignment horizontal="center"/>
    </xf>
    <xf numFmtId="2" fontId="27" fillId="4" borderId="98" xfId="0" applyNumberFormat="1" applyFont="1" applyFill="1" applyBorder="1" applyAlignment="1">
      <alignment horizontal="center"/>
    </xf>
    <xf numFmtId="0" fontId="27" fillId="4" borderId="102" xfId="0" applyFont="1" applyFill="1" applyBorder="1" applyAlignment="1">
      <alignment horizontal="center"/>
    </xf>
    <xf numFmtId="2" fontId="27" fillId="14" borderId="100" xfId="0" applyNumberFormat="1" applyFont="1" applyFill="1" applyBorder="1" applyAlignment="1">
      <alignment horizontal="center"/>
    </xf>
    <xf numFmtId="2" fontId="27" fillId="19" borderId="103" xfId="0" applyNumberFormat="1" applyFont="1" applyFill="1" applyBorder="1" applyAlignment="1">
      <alignment horizontal="center"/>
    </xf>
    <xf numFmtId="0" fontId="27" fillId="0" borderId="104" xfId="0" applyFont="1" applyBorder="1" applyAlignment="1">
      <alignment horizontal="center"/>
    </xf>
    <xf numFmtId="2" fontId="27" fillId="19" borderId="105" xfId="0" applyNumberFormat="1" applyFont="1" applyFill="1" applyBorder="1" applyAlignment="1">
      <alignment horizontal="center"/>
    </xf>
    <xf numFmtId="0" fontId="27" fillId="0" borderId="106" xfId="0" applyFont="1" applyBorder="1" applyAlignment="1">
      <alignment horizontal="center"/>
    </xf>
    <xf numFmtId="0" fontId="27" fillId="27" borderId="104" xfId="0" applyFont="1" applyFill="1" applyBorder="1" applyAlignment="1">
      <alignment horizontal="center"/>
    </xf>
    <xf numFmtId="0" fontId="27" fillId="0" borderId="107" xfId="0" applyFont="1" applyBorder="1" applyAlignment="1">
      <alignment horizontal="center"/>
    </xf>
    <xf numFmtId="165" fontId="32" fillId="19" borderId="108" xfId="0" applyNumberFormat="1" applyFont="1" applyFill="1" applyBorder="1" applyAlignment="1">
      <alignment horizontal="center"/>
    </xf>
    <xf numFmtId="0" fontId="27" fillId="4" borderId="109" xfId="0" applyFont="1" applyFill="1" applyBorder="1" applyAlignment="1">
      <alignment horizontal="center"/>
    </xf>
    <xf numFmtId="0" fontId="27" fillId="4" borderId="110" xfId="0" applyFont="1" applyFill="1" applyBorder="1" applyAlignment="1">
      <alignment horizontal="center"/>
    </xf>
    <xf numFmtId="2" fontId="29" fillId="4" borderId="110" xfId="0" applyNumberFormat="1" applyFont="1" applyFill="1" applyBorder="1" applyAlignment="1">
      <alignment horizontal="center"/>
    </xf>
    <xf numFmtId="2" fontId="27" fillId="5" borderId="111" xfId="0" applyNumberFormat="1" applyFont="1" applyFill="1" applyBorder="1" applyAlignment="1">
      <alignment horizontal="center"/>
    </xf>
    <xf numFmtId="2" fontId="27" fillId="17" borderId="110" xfId="0" applyNumberFormat="1" applyFont="1" applyFill="1" applyBorder="1" applyAlignment="1">
      <alignment horizontal="center"/>
    </xf>
    <xf numFmtId="0" fontId="33" fillId="0" borderId="112" xfId="0" applyFont="1" applyBorder="1" applyAlignment="1">
      <alignment horizontal="center" wrapText="1"/>
    </xf>
    <xf numFmtId="2" fontId="27" fillId="4" borderId="108" xfId="0" applyNumberFormat="1" applyFont="1" applyFill="1" applyBorder="1" applyAlignment="1">
      <alignment horizontal="center"/>
    </xf>
    <xf numFmtId="2" fontId="27" fillId="19" borderId="109" xfId="0" applyNumberFormat="1" applyFont="1" applyFill="1" applyBorder="1" applyAlignment="1">
      <alignment horizontal="center"/>
    </xf>
    <xf numFmtId="2" fontId="29" fillId="19" borderId="110" xfId="0" applyNumberFormat="1" applyFont="1" applyFill="1" applyBorder="1" applyAlignment="1">
      <alignment horizontal="center"/>
    </xf>
    <xf numFmtId="10" fontId="29" fillId="19" borderId="110" xfId="0" applyNumberFormat="1" applyFont="1" applyFill="1" applyBorder="1" applyAlignment="1">
      <alignment horizontal="center"/>
    </xf>
    <xf numFmtId="166" fontId="29" fillId="19" borderId="110" xfId="0" applyNumberFormat="1" applyFont="1" applyFill="1" applyBorder="1" applyAlignment="1">
      <alignment horizontal="center"/>
    </xf>
    <xf numFmtId="10" fontId="29" fillId="19" borderId="111" xfId="0" applyNumberFormat="1" applyFont="1" applyFill="1" applyBorder="1" applyAlignment="1">
      <alignment horizontal="center"/>
    </xf>
    <xf numFmtId="165" fontId="27" fillId="4" borderId="109" xfId="0" applyNumberFormat="1" applyFont="1" applyFill="1" applyBorder="1" applyAlignment="1">
      <alignment horizontal="center"/>
    </xf>
    <xf numFmtId="2" fontId="27" fillId="18" borderId="113" xfId="0" applyNumberFormat="1" applyFont="1" applyFill="1" applyBorder="1" applyAlignment="1">
      <alignment horizontal="center"/>
    </xf>
    <xf numFmtId="2" fontId="27" fillId="19" borderId="110" xfId="0" applyNumberFormat="1" applyFont="1" applyFill="1" applyBorder="1" applyAlignment="1">
      <alignment horizontal="center"/>
    </xf>
    <xf numFmtId="10" fontId="27" fillId="19" borderId="109" xfId="0" applyNumberFormat="1" applyFont="1" applyFill="1" applyBorder="1" applyAlignment="1">
      <alignment horizontal="center"/>
    </xf>
    <xf numFmtId="2" fontId="27" fillId="19" borderId="108" xfId="0" applyNumberFormat="1" applyFont="1" applyFill="1" applyBorder="1" applyAlignment="1">
      <alignment horizontal="center"/>
    </xf>
    <xf numFmtId="2" fontId="27" fillId="4" borderId="109" xfId="0" applyNumberFormat="1" applyFont="1" applyFill="1" applyBorder="1" applyAlignment="1">
      <alignment horizontal="center"/>
    </xf>
    <xf numFmtId="2" fontId="27" fillId="4" borderId="110" xfId="0" applyNumberFormat="1" applyFont="1" applyFill="1" applyBorder="1" applyAlignment="1">
      <alignment horizontal="center"/>
    </xf>
    <xf numFmtId="2" fontId="27" fillId="4" borderId="111" xfId="0" applyNumberFormat="1" applyFont="1" applyFill="1" applyBorder="1" applyAlignment="1">
      <alignment horizontal="center"/>
    </xf>
    <xf numFmtId="0" fontId="27" fillId="4" borderId="113" xfId="0" applyFont="1" applyFill="1" applyBorder="1" applyAlignment="1">
      <alignment horizontal="center"/>
    </xf>
    <xf numFmtId="2" fontId="27" fillId="14" borderId="108" xfId="0" applyNumberFormat="1" applyFont="1" applyFill="1" applyBorder="1" applyAlignment="1">
      <alignment horizontal="center"/>
    </xf>
    <xf numFmtId="2" fontId="27" fillId="19" borderId="114" xfId="0" applyNumberFormat="1" applyFont="1" applyFill="1" applyBorder="1" applyAlignment="1">
      <alignment horizontal="center"/>
    </xf>
    <xf numFmtId="0" fontId="28" fillId="19" borderId="75" xfId="0" applyFont="1" applyFill="1" applyBorder="1"/>
    <xf numFmtId="2" fontId="1" fillId="0" borderId="65" xfId="0" applyNumberFormat="1" applyFont="1" applyBorder="1"/>
    <xf numFmtId="0" fontId="0" fillId="0" borderId="65" xfId="0" applyFont="1" applyBorder="1" applyAlignment="1"/>
    <xf numFmtId="2" fontId="27" fillId="0" borderId="115" xfId="0" applyNumberFormat="1" applyFont="1" applyBorder="1" applyAlignment="1">
      <alignment horizontal="center"/>
    </xf>
    <xf numFmtId="2" fontId="27" fillId="27" borderId="75" xfId="0" applyNumberFormat="1" applyFont="1" applyFill="1" applyBorder="1" applyAlignment="1">
      <alignment horizontal="center"/>
    </xf>
    <xf numFmtId="2" fontId="27" fillId="27" borderId="76" xfId="0" applyNumberFormat="1" applyFont="1" applyFill="1" applyBorder="1" applyAlignment="1">
      <alignment horizontal="center"/>
    </xf>
    <xf numFmtId="2" fontId="27" fillId="27" borderId="78" xfId="0" applyNumberFormat="1" applyFont="1" applyFill="1" applyBorder="1" applyAlignment="1">
      <alignment horizontal="center"/>
    </xf>
    <xf numFmtId="2" fontId="27" fillId="0" borderId="116" xfId="0" applyNumberFormat="1" applyFont="1" applyBorder="1" applyAlignment="1">
      <alignment horizontal="center"/>
    </xf>
    <xf numFmtId="0" fontId="27" fillId="0" borderId="80" xfId="0" applyFont="1" applyBorder="1" applyAlignment="1">
      <alignment horizontal="center"/>
    </xf>
    <xf numFmtId="2" fontId="27" fillId="27" borderId="80" xfId="0" applyNumberFormat="1" applyFont="1" applyFill="1" applyBorder="1" applyAlignment="1">
      <alignment horizontal="center"/>
    </xf>
    <xf numFmtId="2" fontId="27" fillId="27" borderId="81" xfId="0" applyNumberFormat="1" applyFont="1" applyFill="1" applyBorder="1" applyAlignment="1">
      <alignment horizontal="center"/>
    </xf>
    <xf numFmtId="0" fontId="4" fillId="3" borderId="27" xfId="0" applyFont="1" applyFill="1" applyBorder="1" applyAlignment="1">
      <alignment horizontal="center" vertical="center"/>
    </xf>
    <xf numFmtId="0" fontId="3" fillId="0" borderId="28" xfId="0" applyFont="1" applyBorder="1"/>
    <xf numFmtId="0" fontId="3" fillId="0" borderId="29" xfId="0" applyFont="1" applyBorder="1"/>
    <xf numFmtId="0" fontId="3" fillId="0" borderId="34" xfId="0" applyFont="1" applyBorder="1"/>
    <xf numFmtId="0" fontId="0" fillId="0" borderId="0" xfId="0" applyFont="1" applyAlignment="1"/>
    <xf numFmtId="0" fontId="3" fillId="0" borderId="35" xfId="0" applyFont="1" applyBorder="1"/>
    <xf numFmtId="0" fontId="3" fillId="0" borderId="37" xfId="0" applyFont="1" applyBorder="1"/>
    <xf numFmtId="0" fontId="3" fillId="0" borderId="38" xfId="0" applyFont="1" applyBorder="1"/>
    <xf numFmtId="0" fontId="3" fillId="0" borderId="39" xfId="0" applyFont="1" applyBorder="1"/>
    <xf numFmtId="164" fontId="4" fillId="3" borderId="27" xfId="0" applyNumberFormat="1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right"/>
    </xf>
    <xf numFmtId="0" fontId="3" fillId="0" borderId="11" xfId="0" applyFont="1" applyBorder="1"/>
    <xf numFmtId="0" fontId="2" fillId="2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14" xfId="0" applyFont="1" applyBorder="1"/>
    <xf numFmtId="0" fontId="3" fillId="0" borderId="15" xfId="0" applyFont="1" applyBorder="1"/>
    <xf numFmtId="0" fontId="1" fillId="0" borderId="3" xfId="0" applyFont="1" applyBorder="1" applyAlignment="1">
      <alignment horizontal="center"/>
    </xf>
    <xf numFmtId="0" fontId="3" fillId="0" borderId="4" xfId="0" applyFont="1" applyBorder="1"/>
    <xf numFmtId="0" fontId="3" fillId="0" borderId="5" xfId="0" applyFont="1" applyBorder="1"/>
    <xf numFmtId="164" fontId="1" fillId="4" borderId="8" xfId="0" applyNumberFormat="1" applyFont="1" applyFill="1" applyBorder="1" applyAlignment="1">
      <alignment horizontal="center"/>
    </xf>
    <xf numFmtId="164" fontId="1" fillId="4" borderId="12" xfId="0" applyNumberFormat="1" applyFont="1" applyFill="1" applyBorder="1" applyAlignment="1">
      <alignment horizontal="center"/>
    </xf>
    <xf numFmtId="0" fontId="3" fillId="0" borderId="17" xfId="0" applyFont="1" applyBorder="1"/>
    <xf numFmtId="0" fontId="9" fillId="0" borderId="1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21" xfId="0" applyFont="1" applyBorder="1"/>
    <xf numFmtId="164" fontId="1" fillId="4" borderId="24" xfId="0" applyNumberFormat="1" applyFont="1" applyFill="1" applyBorder="1" applyAlignment="1">
      <alignment horizontal="center"/>
    </xf>
    <xf numFmtId="0" fontId="1" fillId="5" borderId="9" xfId="0" applyFont="1" applyFill="1" applyBorder="1" applyAlignment="1">
      <alignment horizontal="right"/>
    </xf>
    <xf numFmtId="0" fontId="3" fillId="0" borderId="10" xfId="0" applyFont="1" applyBorder="1"/>
    <xf numFmtId="164" fontId="1" fillId="0" borderId="12" xfId="0" applyNumberFormat="1" applyFont="1" applyBorder="1" applyAlignment="1">
      <alignment horizontal="center"/>
    </xf>
    <xf numFmtId="0" fontId="1" fillId="6" borderId="12" xfId="0" applyFont="1" applyFill="1" applyBorder="1" applyAlignment="1">
      <alignment horizontal="right"/>
    </xf>
    <xf numFmtId="14" fontId="1" fillId="6" borderId="12" xfId="0" applyNumberFormat="1" applyFont="1" applyFill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4" fillId="13" borderId="27" xfId="0" applyFont="1" applyFill="1" applyBorder="1" applyAlignment="1">
      <alignment horizontal="center" vertical="center"/>
    </xf>
    <xf numFmtId="164" fontId="12" fillId="13" borderId="27" xfId="0" applyNumberFormat="1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right"/>
    </xf>
    <xf numFmtId="0" fontId="1" fillId="5" borderId="30" xfId="0" applyFont="1" applyFill="1" applyBorder="1" applyAlignment="1">
      <alignment horizontal="right"/>
    </xf>
    <xf numFmtId="0" fontId="3" fillId="0" borderId="31" xfId="0" applyFont="1" applyBorder="1"/>
    <xf numFmtId="0" fontId="3" fillId="0" borderId="32" xfId="0" applyFont="1" applyBorder="1"/>
    <xf numFmtId="164" fontId="5" fillId="0" borderId="27" xfId="0" applyNumberFormat="1" applyFont="1" applyBorder="1" applyAlignment="1">
      <alignment horizontal="center"/>
    </xf>
    <xf numFmtId="0" fontId="1" fillId="4" borderId="30" xfId="0" applyFont="1" applyFill="1" applyBorder="1" applyAlignment="1">
      <alignment horizontal="center"/>
    </xf>
    <xf numFmtId="0" fontId="3" fillId="0" borderId="36" xfId="0" applyFont="1" applyBorder="1"/>
    <xf numFmtId="10" fontId="1" fillId="4" borderId="30" xfId="0" applyNumberFormat="1" applyFont="1" applyFill="1" applyBorder="1" applyAlignment="1">
      <alignment horizontal="center"/>
    </xf>
    <xf numFmtId="0" fontId="1" fillId="8" borderId="12" xfId="0" applyFont="1" applyFill="1" applyBorder="1" applyAlignment="1">
      <alignment horizontal="right"/>
    </xf>
    <xf numFmtId="164" fontId="1" fillId="8" borderId="12" xfId="0" applyNumberFormat="1" applyFont="1" applyFill="1" applyBorder="1" applyAlignment="1">
      <alignment horizontal="center"/>
    </xf>
    <xf numFmtId="0" fontId="1" fillId="10" borderId="12" xfId="0" applyFont="1" applyFill="1" applyBorder="1" applyAlignment="1">
      <alignment horizontal="right"/>
    </xf>
    <xf numFmtId="0" fontId="1" fillId="11" borderId="12" xfId="0" applyFont="1" applyFill="1" applyBorder="1" applyAlignment="1">
      <alignment horizontal="right"/>
    </xf>
    <xf numFmtId="10" fontId="1" fillId="11" borderId="12" xfId="0" applyNumberFormat="1" applyFont="1" applyFill="1" applyBorder="1" applyAlignment="1">
      <alignment horizontal="center"/>
    </xf>
    <xf numFmtId="0" fontId="1" fillId="12" borderId="12" xfId="0" applyFont="1" applyFill="1" applyBorder="1" applyAlignment="1">
      <alignment horizontal="right"/>
    </xf>
    <xf numFmtId="10" fontId="1" fillId="12" borderId="12" xfId="0" applyNumberFormat="1" applyFont="1" applyFill="1" applyBorder="1" applyAlignment="1">
      <alignment horizontal="center"/>
    </xf>
    <xf numFmtId="0" fontId="1" fillId="8" borderId="33" xfId="0" applyFont="1" applyFill="1" applyBorder="1" applyAlignment="1">
      <alignment horizontal="right"/>
    </xf>
    <xf numFmtId="164" fontId="1" fillId="8" borderId="33" xfId="0" applyNumberFormat="1" applyFont="1" applyFill="1" applyBorder="1" applyAlignment="1">
      <alignment horizontal="center"/>
    </xf>
    <xf numFmtId="164" fontId="30" fillId="22" borderId="75" xfId="0" applyNumberFormat="1" applyFont="1" applyFill="1" applyBorder="1" applyAlignment="1">
      <alignment horizontal="center"/>
    </xf>
    <xf numFmtId="164" fontId="30" fillId="22" borderId="76" xfId="0" applyNumberFormat="1" applyFont="1" applyFill="1" applyBorder="1" applyAlignment="1">
      <alignment horizontal="center"/>
    </xf>
    <xf numFmtId="0" fontId="28" fillId="19" borderId="83" xfId="0" applyFont="1" applyFill="1" applyBorder="1" applyAlignment="1">
      <alignment horizontal="center"/>
    </xf>
    <xf numFmtId="0" fontId="28" fillId="19" borderId="84" xfId="0" applyFont="1" applyFill="1" applyBorder="1" applyAlignment="1">
      <alignment horizontal="center"/>
    </xf>
    <xf numFmtId="0" fontId="28" fillId="19" borderId="85" xfId="0" applyFont="1" applyFill="1" applyBorder="1" applyAlignment="1">
      <alignment horizontal="center"/>
    </xf>
    <xf numFmtId="0" fontId="26" fillId="15" borderId="82" xfId="0" applyFont="1" applyFill="1" applyBorder="1" applyAlignment="1">
      <alignment horizontal="center" vertical="center"/>
    </xf>
    <xf numFmtId="0" fontId="34" fillId="15" borderId="65" xfId="0" applyFont="1" applyFill="1" applyBorder="1" applyAlignment="1">
      <alignment horizontal="center" vertical="center"/>
    </xf>
    <xf numFmtId="0" fontId="34" fillId="15" borderId="86" xfId="0" applyFont="1" applyFill="1" applyBorder="1" applyAlignment="1">
      <alignment horizontal="center" vertical="center"/>
    </xf>
    <xf numFmtId="164" fontId="30" fillId="22" borderId="73" xfId="0" applyNumberFormat="1" applyFont="1" applyFill="1" applyBorder="1" applyAlignment="1">
      <alignment horizontal="center"/>
    </xf>
    <xf numFmtId="164" fontId="30" fillId="22" borderId="78" xfId="0" applyNumberFormat="1" applyFont="1" applyFill="1" applyBorder="1" applyAlignment="1">
      <alignment horizontal="center"/>
    </xf>
    <xf numFmtId="10" fontId="30" fillId="22" borderId="73" xfId="0" applyNumberFormat="1" applyFont="1" applyFill="1" applyBorder="1" applyAlignment="1">
      <alignment horizontal="center"/>
    </xf>
    <xf numFmtId="10" fontId="30" fillId="22" borderId="78" xfId="0" applyNumberFormat="1" applyFont="1" applyFill="1" applyBorder="1" applyAlignment="1">
      <alignment horizontal="center"/>
    </xf>
    <xf numFmtId="10" fontId="30" fillId="22" borderId="80" xfId="0" applyNumberFormat="1" applyFont="1" applyFill="1" applyBorder="1" applyAlignment="1">
      <alignment horizontal="center"/>
    </xf>
    <xf numFmtId="10" fontId="30" fillId="22" borderId="81" xfId="0" applyNumberFormat="1" applyFont="1" applyFill="1" applyBorder="1" applyAlignment="1">
      <alignment horizontal="center"/>
    </xf>
    <xf numFmtId="10" fontId="27" fillId="0" borderId="12" xfId="0" applyNumberFormat="1" applyFont="1" applyBorder="1" applyAlignment="1">
      <alignment horizontal="center"/>
    </xf>
    <xf numFmtId="0" fontId="28" fillId="0" borderId="10" xfId="0" applyFont="1" applyBorder="1"/>
    <xf numFmtId="0" fontId="28" fillId="19" borderId="77" xfId="0" applyFont="1" applyFill="1" applyBorder="1" applyAlignment="1">
      <alignment horizontal="right"/>
    </xf>
    <xf numFmtId="0" fontId="28" fillId="0" borderId="73" xfId="0" applyFont="1" applyBorder="1"/>
    <xf numFmtId="0" fontId="30" fillId="19" borderId="75" xfId="0" applyFont="1" applyFill="1" applyBorder="1" applyAlignment="1">
      <alignment horizontal="center"/>
    </xf>
    <xf numFmtId="0" fontId="28" fillId="0" borderId="75" xfId="0" applyFont="1" applyBorder="1"/>
    <xf numFmtId="164" fontId="30" fillId="19" borderId="75" xfId="0" applyNumberFormat="1" applyFont="1" applyFill="1" applyBorder="1" applyAlignment="1">
      <alignment horizontal="center"/>
    </xf>
    <xf numFmtId="164" fontId="27" fillId="0" borderId="12" xfId="0" applyNumberFormat="1" applyFont="1" applyBorder="1" applyAlignment="1">
      <alignment horizontal="center"/>
    </xf>
    <xf numFmtId="0" fontId="28" fillId="19" borderId="74" xfId="0" applyFont="1" applyFill="1" applyBorder="1" applyAlignment="1">
      <alignment horizontal="center"/>
    </xf>
    <xf numFmtId="10" fontId="28" fillId="19" borderId="73" xfId="0" applyNumberFormat="1" applyFont="1" applyFill="1" applyBorder="1" applyAlignment="1">
      <alignment horizontal="center"/>
    </xf>
    <xf numFmtId="10" fontId="28" fillId="19" borderId="80" xfId="0" applyNumberFormat="1" applyFont="1" applyFill="1" applyBorder="1" applyAlignment="1">
      <alignment horizontal="center"/>
    </xf>
    <xf numFmtId="0" fontId="28" fillId="0" borderId="80" xfId="0" applyFont="1" applyBorder="1"/>
    <xf numFmtId="0" fontId="22" fillId="13" borderId="36" xfId="0" applyFont="1" applyFill="1" applyBorder="1" applyAlignment="1">
      <alignment horizontal="center" vertical="center"/>
    </xf>
    <xf numFmtId="0" fontId="23" fillId="0" borderId="28" xfId="0" applyFont="1" applyBorder="1"/>
    <xf numFmtId="0" fontId="23" fillId="0" borderId="29" xfId="0" applyFont="1" applyBorder="1"/>
    <xf numFmtId="0" fontId="23" fillId="0" borderId="66" xfId="0" applyFont="1" applyBorder="1"/>
    <xf numFmtId="0" fontId="23" fillId="0" borderId="67" xfId="0" applyFont="1" applyBorder="1"/>
    <xf numFmtId="0" fontId="31" fillId="4" borderId="66" xfId="0" applyFont="1" applyFill="1" applyBorder="1" applyAlignment="1">
      <alignment horizontal="right"/>
    </xf>
    <xf numFmtId="0" fontId="28" fillId="0" borderId="15" xfId="0" applyFont="1" applyBorder="1"/>
    <xf numFmtId="0" fontId="1" fillId="4" borderId="63" xfId="0" applyFont="1" applyFill="1" applyBorder="1" applyAlignment="1">
      <alignment horizontal="center"/>
    </xf>
    <xf numFmtId="0" fontId="3" fillId="0" borderId="64" xfId="0" applyFont="1" applyBorder="1"/>
    <xf numFmtId="0" fontId="3" fillId="0" borderId="65" xfId="0" applyFont="1" applyBorder="1"/>
    <xf numFmtId="0" fontId="27" fillId="5" borderId="10" xfId="0" applyFont="1" applyFill="1" applyBorder="1" applyAlignment="1">
      <alignment horizontal="right"/>
    </xf>
    <xf numFmtId="0" fontId="28" fillId="0" borderId="10" xfId="0" applyFont="1" applyBorder="1" applyAlignment="1">
      <alignment horizontal="right"/>
    </xf>
    <xf numFmtId="0" fontId="28" fillId="0" borderId="11" xfId="0" applyFont="1" applyBorder="1" applyAlignment="1">
      <alignment horizontal="right"/>
    </xf>
    <xf numFmtId="0" fontId="28" fillId="0" borderId="11" xfId="0" applyFont="1" applyBorder="1"/>
    <xf numFmtId="164" fontId="31" fillId="0" borderId="12" xfId="0" applyNumberFormat="1" applyFont="1" applyBorder="1" applyAlignment="1">
      <alignment horizontal="center"/>
    </xf>
    <xf numFmtId="164" fontId="21" fillId="13" borderId="27" xfId="0" applyNumberFormat="1" applyFont="1" applyFill="1" applyBorder="1" applyAlignment="1">
      <alignment horizontal="center" vertical="center"/>
    </xf>
    <xf numFmtId="0" fontId="20" fillId="0" borderId="62" xfId="0" applyFont="1" applyBorder="1"/>
    <xf numFmtId="0" fontId="20" fillId="0" borderId="68" xfId="0" applyFont="1" applyBorder="1"/>
    <xf numFmtId="0" fontId="20" fillId="0" borderId="15" xfId="0" applyFont="1" applyBorder="1"/>
    <xf numFmtId="10" fontId="1" fillId="4" borderId="63" xfId="0" applyNumberFormat="1" applyFont="1" applyFill="1" applyBorder="1" applyAlignment="1">
      <alignment horizontal="center"/>
    </xf>
    <xf numFmtId="164" fontId="27" fillId="0" borderId="24" xfId="0" applyNumberFormat="1" applyFont="1" applyBorder="1" applyAlignment="1">
      <alignment horizontal="center"/>
    </xf>
    <xf numFmtId="0" fontId="28" fillId="0" borderId="20" xfId="0" applyFont="1" applyBorder="1"/>
    <xf numFmtId="0" fontId="28" fillId="0" borderId="59" xfId="0" applyFont="1" applyBorder="1"/>
    <xf numFmtId="0" fontId="28" fillId="19" borderId="79" xfId="0" applyFont="1" applyFill="1" applyBorder="1" applyAlignment="1">
      <alignment horizontal="right"/>
    </xf>
    <xf numFmtId="0" fontId="35" fillId="3" borderId="74" xfId="0" applyFont="1" applyFill="1" applyBorder="1" applyAlignment="1">
      <alignment horizontal="center" vertical="center"/>
    </xf>
    <xf numFmtId="0" fontId="35" fillId="3" borderId="75" xfId="0" applyFont="1" applyFill="1" applyBorder="1" applyAlignment="1">
      <alignment horizontal="center" vertical="center"/>
    </xf>
    <xf numFmtId="0" fontId="35" fillId="3" borderId="76" xfId="0" applyFont="1" applyFill="1" applyBorder="1" applyAlignment="1">
      <alignment horizontal="center" vertical="center"/>
    </xf>
    <xf numFmtId="0" fontId="35" fillId="3" borderId="77" xfId="0" applyFont="1" applyFill="1" applyBorder="1" applyAlignment="1">
      <alignment horizontal="center" vertical="center"/>
    </xf>
    <xf numFmtId="0" fontId="35" fillId="3" borderId="73" xfId="0" applyFont="1" applyFill="1" applyBorder="1" applyAlignment="1">
      <alignment horizontal="center" vertical="center"/>
    </xf>
    <xf numFmtId="0" fontId="35" fillId="3" borderId="78" xfId="0" applyFont="1" applyFill="1" applyBorder="1" applyAlignment="1">
      <alignment horizontal="center" vertical="center"/>
    </xf>
    <xf numFmtId="164" fontId="36" fillId="0" borderId="77" xfId="0" applyNumberFormat="1" applyFont="1" applyBorder="1" applyAlignment="1">
      <alignment horizontal="center" vertical="center"/>
    </xf>
    <xf numFmtId="164" fontId="36" fillId="0" borderId="73" xfId="0" applyNumberFormat="1" applyFont="1" applyBorder="1" applyAlignment="1">
      <alignment horizontal="center" vertical="center"/>
    </xf>
    <xf numFmtId="164" fontId="36" fillId="0" borderId="78" xfId="0" applyNumberFormat="1" applyFont="1" applyBorder="1" applyAlignment="1">
      <alignment horizontal="center" vertical="center"/>
    </xf>
    <xf numFmtId="164" fontId="36" fillId="0" borderId="79" xfId="0" applyNumberFormat="1" applyFont="1" applyBorder="1" applyAlignment="1">
      <alignment horizontal="center" vertical="center"/>
    </xf>
    <xf numFmtId="164" fontId="36" fillId="0" borderId="80" xfId="0" applyNumberFormat="1" applyFont="1" applyBorder="1" applyAlignment="1">
      <alignment horizontal="center" vertical="center"/>
    </xf>
    <xf numFmtId="164" fontId="36" fillId="0" borderId="81" xfId="0" applyNumberFormat="1" applyFont="1" applyBorder="1" applyAlignment="1">
      <alignment horizontal="center" vertical="center"/>
    </xf>
    <xf numFmtId="0" fontId="27" fillId="5" borderId="16" xfId="0" applyFont="1" applyFill="1" applyBorder="1" applyAlignment="1">
      <alignment horizontal="right"/>
    </xf>
    <xf numFmtId="0" fontId="5" fillId="7" borderId="47" xfId="0" applyFont="1" applyFill="1" applyBorder="1" applyAlignment="1">
      <alignment horizontal="center"/>
    </xf>
    <xf numFmtId="0" fontId="3" fillId="0" borderId="48" xfId="0" applyFont="1" applyBorder="1"/>
    <xf numFmtId="0" fontId="3" fillId="0" borderId="49" xfId="0" applyFont="1" applyBorder="1"/>
    <xf numFmtId="0" fontId="1" fillId="0" borderId="50" xfId="0" applyFont="1" applyBorder="1" applyAlignment="1">
      <alignment horizontal="center"/>
    </xf>
    <xf numFmtId="0" fontId="3" fillId="0" borderId="51" xfId="0" applyFont="1" applyBorder="1"/>
    <xf numFmtId="164" fontId="27" fillId="4" borderId="47" xfId="0" applyNumberFormat="1" applyFont="1" applyFill="1" applyBorder="1" applyAlignment="1">
      <alignment horizontal="center"/>
    </xf>
    <xf numFmtId="0" fontId="28" fillId="0" borderId="52" xfId="0" applyFont="1" applyBorder="1"/>
    <xf numFmtId="0" fontId="27" fillId="5" borderId="3" xfId="0" applyFont="1" applyFill="1" applyBorder="1" applyAlignment="1">
      <alignment horizontal="right"/>
    </xf>
    <xf numFmtId="0" fontId="27" fillId="5" borderId="4" xfId="0" applyFont="1" applyFill="1" applyBorder="1" applyAlignment="1">
      <alignment horizontal="right"/>
    </xf>
    <xf numFmtId="0" fontId="28" fillId="0" borderId="4" xfId="0" applyFont="1" applyBorder="1" applyAlignment="1">
      <alignment horizontal="right"/>
    </xf>
    <xf numFmtId="0" fontId="28" fillId="0" borderId="53" xfId="0" applyFont="1" applyBorder="1" applyAlignment="1">
      <alignment horizontal="right"/>
    </xf>
    <xf numFmtId="164" fontId="27" fillId="0" borderId="8" xfId="0" applyNumberFormat="1" applyFont="1" applyBorder="1" applyAlignment="1">
      <alignment horizontal="center"/>
    </xf>
    <xf numFmtId="0" fontId="28" fillId="0" borderId="53" xfId="0" applyFont="1" applyBorder="1"/>
    <xf numFmtId="14" fontId="27" fillId="0" borderId="37" xfId="0" applyNumberFormat="1" applyFont="1" applyBorder="1" applyAlignment="1">
      <alignment horizontal="center"/>
    </xf>
    <xf numFmtId="0" fontId="28" fillId="0" borderId="38" xfId="0" applyFont="1" applyBorder="1"/>
    <xf numFmtId="0" fontId="28" fillId="0" borderId="56" xfId="0" applyFont="1" applyBorder="1"/>
    <xf numFmtId="164" fontId="28" fillId="19" borderId="73" xfId="0" applyNumberFormat="1" applyFont="1" applyFill="1" applyBorder="1" applyAlignment="1">
      <alignment horizontal="center"/>
    </xf>
    <xf numFmtId="164" fontId="28" fillId="0" borderId="73" xfId="0" applyNumberFormat="1" applyFont="1" applyBorder="1"/>
    <xf numFmtId="0" fontId="27" fillId="0" borderId="3" xfId="0" applyFont="1" applyBorder="1" applyAlignment="1">
      <alignment horizontal="right"/>
    </xf>
    <xf numFmtId="0" fontId="28" fillId="0" borderId="4" xfId="0" applyFont="1" applyBorder="1"/>
    <xf numFmtId="0" fontId="28" fillId="0" borderId="5" xfId="0" applyFont="1" applyBorder="1"/>
    <xf numFmtId="0" fontId="27" fillId="0" borderId="16" xfId="0" applyFont="1" applyBorder="1" applyAlignment="1">
      <alignment horizontal="right"/>
    </xf>
    <xf numFmtId="0" fontId="28" fillId="0" borderId="17" xfId="0" applyFont="1" applyBorder="1"/>
    <xf numFmtId="164" fontId="27" fillId="4" borderId="55" xfId="0" applyNumberFormat="1" applyFont="1" applyFill="1" applyBorder="1" applyAlignment="1">
      <alignment horizontal="center"/>
    </xf>
    <xf numFmtId="0" fontId="27" fillId="0" borderId="19" xfId="0" applyFont="1" applyBorder="1" applyAlignment="1">
      <alignment horizontal="right"/>
    </xf>
    <xf numFmtId="0" fontId="28" fillId="0" borderId="21" xfId="0" applyFont="1" applyBorder="1"/>
    <xf numFmtId="164" fontId="27" fillId="4" borderId="58" xfId="0" applyNumberFormat="1" applyFont="1" applyFill="1" applyBorder="1" applyAlignment="1">
      <alignment horizontal="center"/>
    </xf>
    <xf numFmtId="0" fontId="28" fillId="19" borderId="73" xfId="0" applyFont="1" applyFill="1" applyBorder="1" applyAlignment="1">
      <alignment horizontal="center"/>
    </xf>
    <xf numFmtId="0" fontId="30" fillId="19" borderId="73" xfId="0" applyFont="1" applyFill="1" applyBorder="1" applyAlignment="1">
      <alignment horizontal="center"/>
    </xf>
    <xf numFmtId="164" fontId="30" fillId="19" borderId="73" xfId="0" applyNumberFormat="1" applyFont="1" applyFill="1" applyBorder="1" applyAlignment="1">
      <alignment horizontal="center"/>
    </xf>
    <xf numFmtId="0" fontId="28" fillId="19" borderId="73" xfId="0" applyFont="1" applyFill="1" applyBorder="1" applyAlignment="1">
      <alignment horizontal="right"/>
    </xf>
    <xf numFmtId="0" fontId="19" fillId="0" borderId="0" xfId="0" applyFont="1" applyAlignment="1">
      <alignment horizontal="center"/>
    </xf>
    <xf numFmtId="0" fontId="19" fillId="0" borderId="73" xfId="0" applyFont="1" applyBorder="1" applyAlignment="1">
      <alignment horizontal="center"/>
    </xf>
    <xf numFmtId="0" fontId="0" fillId="0" borderId="73" xfId="0" applyFont="1" applyBorder="1" applyAlignment="1">
      <alignment horizontal="center"/>
    </xf>
    <xf numFmtId="0" fontId="0" fillId="0" borderId="80" xfId="0" applyFont="1" applyBorder="1" applyAlignment="1">
      <alignment horizontal="center"/>
    </xf>
    <xf numFmtId="0" fontId="34" fillId="15" borderId="83" xfId="0" applyFont="1" applyFill="1" applyBorder="1" applyAlignment="1">
      <alignment horizontal="center" vertical="center"/>
    </xf>
    <xf numFmtId="0" fontId="34" fillId="15" borderId="84" xfId="0" applyFont="1" applyFill="1" applyBorder="1" applyAlignment="1">
      <alignment horizontal="center" vertical="center"/>
    </xf>
    <xf numFmtId="0" fontId="34" fillId="15" borderId="85" xfId="0" applyFont="1" applyFill="1" applyBorder="1" applyAlignment="1">
      <alignment horizontal="center" vertical="center"/>
    </xf>
    <xf numFmtId="0" fontId="34" fillId="15" borderId="117" xfId="0" applyFont="1" applyFill="1" applyBorder="1" applyAlignment="1">
      <alignment horizontal="center" vertical="center"/>
    </xf>
    <xf numFmtId="0" fontId="34" fillId="15" borderId="118" xfId="0" applyFont="1" applyFill="1" applyBorder="1" applyAlignment="1">
      <alignment horizontal="center" vertical="center"/>
    </xf>
    <xf numFmtId="0" fontId="34" fillId="15" borderId="119" xfId="0" applyFont="1" applyFill="1" applyBorder="1" applyAlignment="1">
      <alignment horizontal="center" vertical="center"/>
    </xf>
    <xf numFmtId="0" fontId="37" fillId="0" borderId="75" xfId="0" applyFont="1" applyBorder="1" applyAlignment="1">
      <alignment horizontal="center"/>
    </xf>
    <xf numFmtId="0" fontId="38" fillId="0" borderId="75" xfId="0" applyFont="1" applyBorder="1" applyAlignment="1">
      <alignment horizontal="center"/>
    </xf>
    <xf numFmtId="0" fontId="0" fillId="0" borderId="120" xfId="0" applyFont="1" applyBorder="1" applyAlignment="1">
      <alignment horizontal="center"/>
    </xf>
    <xf numFmtId="0" fontId="19" fillId="0" borderId="65" xfId="0" applyFont="1" applyBorder="1" applyAlignment="1"/>
    <xf numFmtId="0" fontId="19" fillId="0" borderId="73" xfId="0" applyFont="1" applyBorder="1" applyAlignment="1">
      <alignment horizontal="center"/>
    </xf>
    <xf numFmtId="0" fontId="0" fillId="0" borderId="73" xfId="0" applyFont="1" applyBorder="1" applyAlignment="1">
      <alignment horizontal="center"/>
    </xf>
  </cellXfs>
  <cellStyles count="1">
    <cellStyle name="Normal" xfId="0" builtinId="0"/>
  </cellStyles>
  <dxfs count="497">
    <dxf>
      <font>
        <color theme="0"/>
      </font>
    </dxf>
    <dxf>
      <font>
        <b/>
        <i val="0"/>
        <color theme="0"/>
      </font>
    </dxf>
    <dxf>
      <font>
        <b/>
        <i val="0"/>
        <color rgb="FF0070C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i val="0"/>
        <color rgb="FFFF0000"/>
      </font>
    </dxf>
    <dxf>
      <font>
        <b/>
        <color rgb="FFFF0000"/>
      </font>
      <fill>
        <patternFill patternType="none"/>
      </fill>
    </dxf>
    <dxf>
      <font>
        <b/>
        <i/>
        <color rgb="FF00B0F0"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b/>
        <color theme="4"/>
      </font>
      <fill>
        <patternFill patternType="solid">
          <fgColor rgb="FFD8D8D8"/>
          <bgColor rgb="FFD8D8D8"/>
        </patternFill>
      </fill>
    </dxf>
    <dxf>
      <font>
        <b/>
        <color rgb="FFFF0000"/>
      </font>
      <fill>
        <patternFill patternType="solid">
          <fgColor rgb="FFD8D8D8"/>
          <bgColor rgb="FFD8D8D8"/>
        </patternFill>
      </fill>
    </dxf>
    <dxf>
      <font>
        <b/>
        <color rgb="FF0070C0"/>
      </font>
      <fill>
        <patternFill patternType="solid">
          <fgColor rgb="FFD8D8D8"/>
          <bgColor rgb="FFD8D8D8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i/>
        <color rgb="FF0000FF"/>
      </font>
      <fill>
        <patternFill patternType="solid">
          <fgColor rgb="FFD8D8D8"/>
          <bgColor rgb="FFD8D8D8"/>
        </patternFill>
      </fill>
    </dxf>
    <dxf>
      <font>
        <i/>
        <color rgb="FFFF0000"/>
      </font>
      <fill>
        <patternFill patternType="solid">
          <fgColor rgb="FFD8D8D8"/>
          <bgColor rgb="FFD8D8D8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color theme="0"/>
      </font>
    </dxf>
    <dxf>
      <font>
        <b/>
        <i val="0"/>
        <color theme="0"/>
      </font>
    </dxf>
    <dxf>
      <font>
        <b/>
        <i val="0"/>
        <color rgb="FF0070C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i val="0"/>
        <color rgb="FFFF0000"/>
      </font>
    </dxf>
    <dxf>
      <font>
        <b/>
        <color rgb="FFFF0000"/>
      </font>
      <fill>
        <patternFill patternType="none"/>
      </fill>
    </dxf>
    <dxf>
      <font>
        <b/>
        <i/>
        <color rgb="FF00B0F0"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b/>
        <color theme="4"/>
      </font>
      <fill>
        <patternFill patternType="solid">
          <fgColor rgb="FFD8D8D8"/>
          <bgColor rgb="FFD8D8D8"/>
        </patternFill>
      </fill>
    </dxf>
    <dxf>
      <font>
        <b/>
        <color rgb="FFFF0000"/>
      </font>
      <fill>
        <patternFill patternType="solid">
          <fgColor rgb="FFD8D8D8"/>
          <bgColor rgb="FFD8D8D8"/>
        </patternFill>
      </fill>
    </dxf>
    <dxf>
      <font>
        <b/>
        <color rgb="FF0070C0"/>
      </font>
      <fill>
        <patternFill patternType="solid">
          <fgColor rgb="FFD8D8D8"/>
          <bgColor rgb="FFD8D8D8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i/>
        <color rgb="FF0000FF"/>
      </font>
      <fill>
        <patternFill patternType="solid">
          <fgColor rgb="FFD8D8D8"/>
          <bgColor rgb="FFD8D8D8"/>
        </patternFill>
      </fill>
    </dxf>
    <dxf>
      <font>
        <i/>
        <color rgb="FFFF0000"/>
      </font>
      <fill>
        <patternFill patternType="solid">
          <fgColor rgb="FFD8D8D8"/>
          <bgColor rgb="FFD8D8D8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color theme="0"/>
      </font>
    </dxf>
    <dxf>
      <font>
        <b/>
        <i val="0"/>
        <color theme="0"/>
      </font>
    </dxf>
    <dxf>
      <font>
        <b/>
        <i val="0"/>
        <color rgb="FF0070C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i val="0"/>
        <color rgb="FFFF0000"/>
      </font>
    </dxf>
    <dxf>
      <font>
        <b/>
        <color rgb="FFFF0000"/>
      </font>
      <fill>
        <patternFill patternType="none"/>
      </fill>
    </dxf>
    <dxf>
      <font>
        <b/>
        <i/>
        <color rgb="FF00B0F0"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b/>
        <color theme="4"/>
      </font>
      <fill>
        <patternFill patternType="solid">
          <fgColor rgb="FFD8D8D8"/>
          <bgColor rgb="FFD8D8D8"/>
        </patternFill>
      </fill>
    </dxf>
    <dxf>
      <font>
        <b/>
        <color rgb="FFFF0000"/>
      </font>
      <fill>
        <patternFill patternType="solid">
          <fgColor rgb="FFD8D8D8"/>
          <bgColor rgb="FFD8D8D8"/>
        </patternFill>
      </fill>
    </dxf>
    <dxf>
      <font>
        <b/>
        <color rgb="FF0070C0"/>
      </font>
      <fill>
        <patternFill patternType="solid">
          <fgColor rgb="FFD8D8D8"/>
          <bgColor rgb="FFD8D8D8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i/>
        <color rgb="FF0000FF"/>
      </font>
      <fill>
        <patternFill patternType="solid">
          <fgColor rgb="FFD8D8D8"/>
          <bgColor rgb="FFD8D8D8"/>
        </patternFill>
      </fill>
    </dxf>
    <dxf>
      <font>
        <i/>
        <color rgb="FFFF0000"/>
      </font>
      <fill>
        <patternFill patternType="solid">
          <fgColor rgb="FFD8D8D8"/>
          <bgColor rgb="FFD8D8D8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color theme="0"/>
      </font>
    </dxf>
    <dxf>
      <font>
        <b/>
        <i val="0"/>
        <color theme="0"/>
      </font>
    </dxf>
    <dxf>
      <font>
        <b/>
        <i val="0"/>
        <color rgb="FF0070C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i val="0"/>
        <color rgb="FFFF0000"/>
      </font>
    </dxf>
    <dxf>
      <font>
        <b/>
        <color rgb="FFFF0000"/>
      </font>
      <fill>
        <patternFill patternType="none"/>
      </fill>
    </dxf>
    <dxf>
      <font>
        <b/>
        <i/>
        <color rgb="FF00B0F0"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b/>
        <color theme="4"/>
      </font>
      <fill>
        <patternFill patternType="solid">
          <fgColor rgb="FFD8D8D8"/>
          <bgColor rgb="FFD8D8D8"/>
        </patternFill>
      </fill>
    </dxf>
    <dxf>
      <font>
        <b/>
        <color rgb="FFFF0000"/>
      </font>
      <fill>
        <patternFill patternType="solid">
          <fgColor rgb="FFD8D8D8"/>
          <bgColor rgb="FFD8D8D8"/>
        </patternFill>
      </fill>
    </dxf>
    <dxf>
      <font>
        <b/>
        <color rgb="FF0070C0"/>
      </font>
      <fill>
        <patternFill patternType="solid">
          <fgColor rgb="FFD8D8D8"/>
          <bgColor rgb="FFD8D8D8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i/>
        <color rgb="FF0000FF"/>
      </font>
      <fill>
        <patternFill patternType="solid">
          <fgColor rgb="FFD8D8D8"/>
          <bgColor rgb="FFD8D8D8"/>
        </patternFill>
      </fill>
    </dxf>
    <dxf>
      <font>
        <i/>
        <color rgb="FFFF0000"/>
      </font>
      <fill>
        <patternFill patternType="solid">
          <fgColor rgb="FFD8D8D8"/>
          <bgColor rgb="FFD8D8D8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color theme="0"/>
      </font>
    </dxf>
    <dxf>
      <font>
        <b/>
        <i val="0"/>
        <color theme="0"/>
      </font>
    </dxf>
    <dxf>
      <font>
        <b/>
        <i val="0"/>
        <color rgb="FF0070C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i val="0"/>
        <color rgb="FFFF0000"/>
      </font>
    </dxf>
    <dxf>
      <font>
        <b/>
        <color rgb="FFFF0000"/>
      </font>
      <fill>
        <patternFill patternType="none"/>
      </fill>
    </dxf>
    <dxf>
      <font>
        <b/>
        <i/>
        <color rgb="FF00B0F0"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b/>
        <color theme="4"/>
      </font>
      <fill>
        <patternFill patternType="solid">
          <fgColor rgb="FFD8D8D8"/>
          <bgColor rgb="FFD8D8D8"/>
        </patternFill>
      </fill>
    </dxf>
    <dxf>
      <font>
        <b/>
        <color rgb="FFFF0000"/>
      </font>
      <fill>
        <patternFill patternType="solid">
          <fgColor rgb="FFD8D8D8"/>
          <bgColor rgb="FFD8D8D8"/>
        </patternFill>
      </fill>
    </dxf>
    <dxf>
      <font>
        <b/>
        <color rgb="FF0070C0"/>
      </font>
      <fill>
        <patternFill patternType="solid">
          <fgColor rgb="FFD8D8D8"/>
          <bgColor rgb="FFD8D8D8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i/>
        <color rgb="FF0000FF"/>
      </font>
      <fill>
        <patternFill patternType="solid">
          <fgColor rgb="FFD8D8D8"/>
          <bgColor rgb="FFD8D8D8"/>
        </patternFill>
      </fill>
    </dxf>
    <dxf>
      <font>
        <i/>
        <color rgb="FFFF0000"/>
      </font>
      <fill>
        <patternFill patternType="solid">
          <fgColor rgb="FFD8D8D8"/>
          <bgColor rgb="FFD8D8D8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color theme="0"/>
      </font>
    </dxf>
    <dxf>
      <font>
        <b/>
        <i val="0"/>
        <color theme="0"/>
      </font>
    </dxf>
    <dxf>
      <font>
        <b/>
        <i val="0"/>
        <color rgb="FF0070C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i val="0"/>
        <color rgb="FFFF0000"/>
      </font>
    </dxf>
    <dxf>
      <font>
        <b/>
        <color rgb="FFFF0000"/>
      </font>
      <fill>
        <patternFill patternType="none"/>
      </fill>
    </dxf>
    <dxf>
      <font>
        <b/>
        <i/>
        <color rgb="FF00B0F0"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b/>
        <color theme="4"/>
      </font>
      <fill>
        <patternFill patternType="solid">
          <fgColor rgb="FFD8D8D8"/>
          <bgColor rgb="FFD8D8D8"/>
        </patternFill>
      </fill>
    </dxf>
    <dxf>
      <font>
        <b/>
        <color rgb="FFFF0000"/>
      </font>
      <fill>
        <patternFill patternType="solid">
          <fgColor rgb="FFD8D8D8"/>
          <bgColor rgb="FFD8D8D8"/>
        </patternFill>
      </fill>
    </dxf>
    <dxf>
      <font>
        <b/>
        <color rgb="FF0070C0"/>
      </font>
      <fill>
        <patternFill patternType="solid">
          <fgColor rgb="FFD8D8D8"/>
          <bgColor rgb="FFD8D8D8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i/>
        <color rgb="FF0000FF"/>
      </font>
      <fill>
        <patternFill patternType="solid">
          <fgColor rgb="FFD8D8D8"/>
          <bgColor rgb="FFD8D8D8"/>
        </patternFill>
      </fill>
    </dxf>
    <dxf>
      <font>
        <i/>
        <color rgb="FFFF0000"/>
      </font>
      <fill>
        <patternFill patternType="solid">
          <fgColor rgb="FFD8D8D8"/>
          <bgColor rgb="FFD8D8D8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color theme="0"/>
      </font>
    </dxf>
    <dxf>
      <font>
        <b/>
        <i val="0"/>
        <color theme="0"/>
      </font>
    </dxf>
    <dxf>
      <font>
        <b/>
        <i val="0"/>
        <color rgb="FF0070C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i val="0"/>
        <color rgb="FFFF0000"/>
      </font>
    </dxf>
    <dxf>
      <font>
        <b/>
        <color rgb="FFFF0000"/>
      </font>
      <fill>
        <patternFill patternType="none"/>
      </fill>
    </dxf>
    <dxf>
      <font>
        <b/>
        <i/>
        <color rgb="FF00B0F0"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b/>
        <color theme="4"/>
      </font>
      <fill>
        <patternFill patternType="solid">
          <fgColor rgb="FFD8D8D8"/>
          <bgColor rgb="FFD8D8D8"/>
        </patternFill>
      </fill>
    </dxf>
    <dxf>
      <font>
        <b/>
        <color rgb="FFFF0000"/>
      </font>
      <fill>
        <patternFill patternType="solid">
          <fgColor rgb="FFD8D8D8"/>
          <bgColor rgb="FFD8D8D8"/>
        </patternFill>
      </fill>
    </dxf>
    <dxf>
      <font>
        <b/>
        <color rgb="FF0070C0"/>
      </font>
      <fill>
        <patternFill patternType="solid">
          <fgColor rgb="FFD8D8D8"/>
          <bgColor rgb="FFD8D8D8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i/>
        <color rgb="FF0000FF"/>
      </font>
      <fill>
        <patternFill patternType="solid">
          <fgColor rgb="FFD8D8D8"/>
          <bgColor rgb="FFD8D8D8"/>
        </patternFill>
      </fill>
    </dxf>
    <dxf>
      <font>
        <i/>
        <color rgb="FFFF0000"/>
      </font>
      <fill>
        <patternFill patternType="solid">
          <fgColor rgb="FFD8D8D8"/>
          <bgColor rgb="FFD8D8D8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color theme="0"/>
      </font>
    </dxf>
    <dxf>
      <font>
        <b/>
        <i val="0"/>
        <color theme="0"/>
      </font>
    </dxf>
    <dxf>
      <font>
        <b/>
        <i val="0"/>
        <color rgb="FF0070C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i val="0"/>
        <color rgb="FFFF0000"/>
      </font>
    </dxf>
    <dxf>
      <font>
        <b/>
        <color rgb="FFFF0000"/>
      </font>
      <fill>
        <patternFill patternType="none"/>
      </fill>
    </dxf>
    <dxf>
      <font>
        <b/>
        <i/>
        <color rgb="FF00B0F0"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b/>
        <color theme="4"/>
      </font>
      <fill>
        <patternFill patternType="solid">
          <fgColor rgb="FFD8D8D8"/>
          <bgColor rgb="FFD8D8D8"/>
        </patternFill>
      </fill>
    </dxf>
    <dxf>
      <font>
        <b/>
        <color rgb="FFFF0000"/>
      </font>
      <fill>
        <patternFill patternType="solid">
          <fgColor rgb="FFD8D8D8"/>
          <bgColor rgb="FFD8D8D8"/>
        </patternFill>
      </fill>
    </dxf>
    <dxf>
      <font>
        <b/>
        <color rgb="FF0070C0"/>
      </font>
      <fill>
        <patternFill patternType="solid">
          <fgColor rgb="FFD8D8D8"/>
          <bgColor rgb="FFD8D8D8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i/>
        <color rgb="FF0000FF"/>
      </font>
      <fill>
        <patternFill patternType="solid">
          <fgColor rgb="FFD8D8D8"/>
          <bgColor rgb="FFD8D8D8"/>
        </patternFill>
      </fill>
    </dxf>
    <dxf>
      <font>
        <i/>
        <color rgb="FFFF0000"/>
      </font>
      <fill>
        <patternFill patternType="solid">
          <fgColor rgb="FFD8D8D8"/>
          <bgColor rgb="FFD8D8D8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color theme="0"/>
      </font>
    </dxf>
    <dxf>
      <font>
        <b/>
        <i val="0"/>
        <color theme="0"/>
      </font>
    </dxf>
    <dxf>
      <font>
        <b/>
        <i val="0"/>
        <color rgb="FF0070C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i val="0"/>
        <color rgb="FFFF0000"/>
      </font>
    </dxf>
    <dxf>
      <font>
        <b/>
        <color rgb="FFFF0000"/>
      </font>
      <fill>
        <patternFill patternType="none"/>
      </fill>
    </dxf>
    <dxf>
      <font>
        <b/>
        <i/>
        <color rgb="FF00B0F0"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b/>
        <color theme="4"/>
      </font>
      <fill>
        <patternFill patternType="solid">
          <fgColor rgb="FFD8D8D8"/>
          <bgColor rgb="FFD8D8D8"/>
        </patternFill>
      </fill>
    </dxf>
    <dxf>
      <font>
        <b/>
        <color rgb="FFFF0000"/>
      </font>
      <fill>
        <patternFill patternType="solid">
          <fgColor rgb="FFD8D8D8"/>
          <bgColor rgb="FFD8D8D8"/>
        </patternFill>
      </fill>
    </dxf>
    <dxf>
      <font>
        <b/>
        <color rgb="FF0070C0"/>
      </font>
      <fill>
        <patternFill patternType="solid">
          <fgColor rgb="FFD8D8D8"/>
          <bgColor rgb="FFD8D8D8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i/>
        <color rgb="FF0000FF"/>
      </font>
      <fill>
        <patternFill patternType="solid">
          <fgColor rgb="FFD8D8D8"/>
          <bgColor rgb="FFD8D8D8"/>
        </patternFill>
      </fill>
    </dxf>
    <dxf>
      <font>
        <i/>
        <color rgb="FFFF0000"/>
      </font>
      <fill>
        <patternFill patternType="solid">
          <fgColor rgb="FFD8D8D8"/>
          <bgColor rgb="FFD8D8D8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color theme="0"/>
      </font>
    </dxf>
    <dxf>
      <font>
        <b/>
        <i val="0"/>
        <color theme="0"/>
      </font>
    </dxf>
    <dxf>
      <font>
        <b/>
        <i val="0"/>
        <color rgb="FF0070C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i val="0"/>
        <color rgb="FFFF0000"/>
      </font>
    </dxf>
    <dxf>
      <font>
        <b/>
        <color rgb="FFFF0000"/>
      </font>
      <fill>
        <patternFill patternType="none"/>
      </fill>
    </dxf>
    <dxf>
      <font>
        <b/>
        <i/>
        <color rgb="FF00B0F0"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b/>
        <color theme="4"/>
      </font>
      <fill>
        <patternFill patternType="solid">
          <fgColor rgb="FFD8D8D8"/>
          <bgColor rgb="FFD8D8D8"/>
        </patternFill>
      </fill>
    </dxf>
    <dxf>
      <font>
        <b/>
        <color rgb="FFFF0000"/>
      </font>
      <fill>
        <patternFill patternType="solid">
          <fgColor rgb="FFD8D8D8"/>
          <bgColor rgb="FFD8D8D8"/>
        </patternFill>
      </fill>
    </dxf>
    <dxf>
      <font>
        <b/>
        <color rgb="FF0070C0"/>
      </font>
      <fill>
        <patternFill patternType="solid">
          <fgColor rgb="FFD8D8D8"/>
          <bgColor rgb="FFD8D8D8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i/>
        <color rgb="FF0000FF"/>
      </font>
      <fill>
        <patternFill patternType="solid">
          <fgColor rgb="FFD8D8D8"/>
          <bgColor rgb="FFD8D8D8"/>
        </patternFill>
      </fill>
    </dxf>
    <dxf>
      <font>
        <i/>
        <color rgb="FFFF0000"/>
      </font>
      <fill>
        <patternFill patternType="solid">
          <fgColor rgb="FFD8D8D8"/>
          <bgColor rgb="FFD8D8D8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color theme="0"/>
      </font>
    </dxf>
    <dxf>
      <font>
        <b/>
        <i val="0"/>
        <color theme="0"/>
      </font>
    </dxf>
    <dxf>
      <font>
        <b/>
        <i val="0"/>
        <color rgb="FF0070C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i val="0"/>
        <color rgb="FFFF0000"/>
      </font>
    </dxf>
    <dxf>
      <font>
        <b/>
        <color rgb="FFFF0000"/>
      </font>
      <fill>
        <patternFill patternType="none"/>
      </fill>
    </dxf>
    <dxf>
      <font>
        <b/>
        <i/>
        <color rgb="FF00B0F0"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b/>
        <color theme="4"/>
      </font>
      <fill>
        <patternFill patternType="solid">
          <fgColor rgb="FFD8D8D8"/>
          <bgColor rgb="FFD8D8D8"/>
        </patternFill>
      </fill>
    </dxf>
    <dxf>
      <font>
        <b/>
        <color rgb="FFFF0000"/>
      </font>
      <fill>
        <patternFill patternType="solid">
          <fgColor rgb="FFD8D8D8"/>
          <bgColor rgb="FFD8D8D8"/>
        </patternFill>
      </fill>
    </dxf>
    <dxf>
      <font>
        <b/>
        <color rgb="FF0070C0"/>
      </font>
      <fill>
        <patternFill patternType="solid">
          <fgColor rgb="FFD8D8D8"/>
          <bgColor rgb="FFD8D8D8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i/>
        <color rgb="FF0000FF"/>
      </font>
      <fill>
        <patternFill patternType="solid">
          <fgColor rgb="FFD8D8D8"/>
          <bgColor rgb="FFD8D8D8"/>
        </patternFill>
      </fill>
    </dxf>
    <dxf>
      <font>
        <i/>
        <color rgb="FFFF0000"/>
      </font>
      <fill>
        <patternFill patternType="solid">
          <fgColor rgb="FFD8D8D8"/>
          <bgColor rgb="FFD8D8D8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color theme="0"/>
      </font>
    </dxf>
    <dxf>
      <font>
        <b/>
        <i val="0"/>
        <color theme="0"/>
      </font>
    </dxf>
    <dxf>
      <font>
        <b/>
        <i val="0"/>
        <color rgb="FF0070C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i val="0"/>
        <color rgb="FFFF0000"/>
      </font>
    </dxf>
    <dxf>
      <font>
        <b/>
        <color rgb="FFFF0000"/>
      </font>
      <fill>
        <patternFill patternType="none"/>
      </fill>
    </dxf>
    <dxf>
      <font>
        <b/>
        <i/>
        <color rgb="FF00B0F0"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b/>
        <color theme="4"/>
      </font>
      <fill>
        <patternFill patternType="solid">
          <fgColor rgb="FFD8D8D8"/>
          <bgColor rgb="FFD8D8D8"/>
        </patternFill>
      </fill>
    </dxf>
    <dxf>
      <font>
        <b/>
        <color rgb="FFFF0000"/>
      </font>
      <fill>
        <patternFill patternType="solid">
          <fgColor rgb="FFD8D8D8"/>
          <bgColor rgb="FFD8D8D8"/>
        </patternFill>
      </fill>
    </dxf>
    <dxf>
      <font>
        <b/>
        <color rgb="FF0070C0"/>
      </font>
      <fill>
        <patternFill patternType="solid">
          <fgColor rgb="FFD8D8D8"/>
          <bgColor rgb="FFD8D8D8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i/>
        <color rgb="FF0000FF"/>
      </font>
      <fill>
        <patternFill patternType="solid">
          <fgColor rgb="FFD8D8D8"/>
          <bgColor rgb="FFD8D8D8"/>
        </patternFill>
      </fill>
    </dxf>
    <dxf>
      <font>
        <i/>
        <color rgb="FFFF0000"/>
      </font>
      <fill>
        <patternFill patternType="solid">
          <fgColor rgb="FFD8D8D8"/>
          <bgColor rgb="FFD8D8D8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color theme="0"/>
      </font>
    </dxf>
    <dxf>
      <font>
        <b/>
        <i val="0"/>
        <color theme="0"/>
      </font>
    </dxf>
    <dxf>
      <font>
        <b/>
        <i val="0"/>
        <color rgb="FF0070C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i val="0"/>
        <color rgb="FFFF0000"/>
      </font>
    </dxf>
    <dxf>
      <font>
        <b/>
        <color rgb="FFFF0000"/>
      </font>
      <fill>
        <patternFill patternType="none"/>
      </fill>
    </dxf>
    <dxf>
      <font>
        <b/>
        <i/>
        <color rgb="FF00B0F0"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color rgb="FFD8D8D8"/>
      </font>
      <fill>
        <patternFill patternType="solid">
          <fgColor rgb="FFD8D8D8"/>
          <bgColor rgb="FFD8D8D8"/>
        </patternFill>
      </fill>
    </dxf>
    <dxf>
      <font>
        <b/>
        <color theme="4"/>
      </font>
      <fill>
        <patternFill patternType="solid">
          <fgColor rgb="FFD8D8D8"/>
          <bgColor rgb="FFD8D8D8"/>
        </patternFill>
      </fill>
    </dxf>
    <dxf>
      <font>
        <b/>
        <color rgb="FFFF0000"/>
      </font>
      <fill>
        <patternFill patternType="solid">
          <fgColor rgb="FFD8D8D8"/>
          <bgColor rgb="FFD8D8D8"/>
        </patternFill>
      </fill>
    </dxf>
    <dxf>
      <font>
        <b/>
        <color rgb="FF0070C0"/>
      </font>
      <fill>
        <patternFill patternType="solid">
          <fgColor rgb="FFD8D8D8"/>
          <bgColor rgb="FFD8D8D8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i/>
        <color rgb="FF0000FF"/>
      </font>
      <fill>
        <patternFill patternType="solid">
          <fgColor rgb="FFD8D8D8"/>
          <bgColor rgb="FFD8D8D8"/>
        </patternFill>
      </fill>
    </dxf>
    <dxf>
      <font>
        <i/>
        <color rgb="FFFF0000"/>
      </font>
      <fill>
        <patternFill patternType="solid">
          <fgColor rgb="FFD8D8D8"/>
          <bgColor rgb="FFD8D8D8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b/>
        <color rgb="FF0000FF"/>
      </font>
      <fill>
        <patternFill patternType="solid">
          <fgColor rgb="FFB7E1CD"/>
          <bgColor rgb="FFB7E1CD"/>
        </patternFill>
      </fill>
    </dxf>
    <dxf>
      <font>
        <b/>
        <i/>
        <color theme="0"/>
      </font>
      <fill>
        <patternFill patternType="solid">
          <fgColor rgb="FF00B050"/>
          <bgColor rgb="FF00B050"/>
        </patternFill>
      </fill>
    </dxf>
    <dxf>
      <font>
        <b/>
        <i/>
        <color theme="0"/>
      </font>
      <fill>
        <patternFill patternType="solid">
          <fgColor rgb="FFFF0000"/>
          <bgColor rgb="FFFF0000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FF0000"/>
      </font>
      <fill>
        <patternFill patternType="solid">
          <fgColor rgb="FFF2DBDB"/>
          <bgColor rgb="FFF2DBDB"/>
        </patternFill>
      </fill>
    </dxf>
    <dxf>
      <font>
        <b/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0000FF"/>
      </font>
      <fill>
        <patternFill patternType="solid">
          <fgColor rgb="FFDBE5F1"/>
          <bgColor rgb="FFDBE5F1"/>
        </patternFill>
      </fill>
    </dxf>
    <dxf>
      <font>
        <i/>
        <color rgb="FF0000FF"/>
      </font>
      <fill>
        <patternFill patternType="solid">
          <fgColor rgb="FFFFFFFF"/>
          <bgColor rgb="FFFFFFFF"/>
        </patternFill>
      </fill>
    </dxf>
    <dxf>
      <font>
        <i/>
        <color rgb="FFFF0000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b/>
        <color rgb="FFFFFFFF"/>
      </font>
      <fill>
        <patternFill patternType="solid">
          <fgColor rgb="FF92D050"/>
          <bgColor rgb="FF92D050"/>
        </patternFill>
      </fill>
    </dxf>
    <dxf>
      <font>
        <b/>
        <color rgb="FF000000"/>
      </font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solid">
          <fgColor rgb="FF00B050"/>
          <bgColor rgb="FF00B050"/>
        </patternFill>
      </fill>
    </dxf>
    <dxf>
      <font>
        <color rgb="FF000000"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C2D69B"/>
      </font>
      <fill>
        <patternFill patternType="solid">
          <fgColor rgb="FFC2D69B"/>
          <bgColor rgb="FFC2D69B"/>
        </patternFill>
      </fill>
    </dxf>
    <dxf>
      <font>
        <b/>
      </font>
      <fill>
        <patternFill patternType="solid">
          <fgColor rgb="FFF79646"/>
          <bgColor rgb="FFF79646"/>
        </patternFill>
      </fill>
    </dxf>
    <dxf>
      <font>
        <b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877"/>
  <sheetViews>
    <sheetView showGridLines="0" workbookViewId="0">
      <pane xSplit="35" ySplit="14" topLeftCell="AK15" activePane="bottomRight" state="frozen"/>
      <selection pane="topRight" activeCell="AJ1" sqref="AJ1"/>
      <selection pane="bottomLeft" activeCell="A15" sqref="A15"/>
      <selection pane="bottomRight" activeCell="S20" sqref="S20"/>
    </sheetView>
  </sheetViews>
  <sheetFormatPr defaultColWidth="14.42578125" defaultRowHeight="15" customHeight="1"/>
  <cols>
    <col min="1" max="1" width="0.85546875" customWidth="1"/>
    <col min="2" max="2" width="5" customWidth="1"/>
    <col min="3" max="3" width="5.42578125" customWidth="1"/>
    <col min="4" max="4" width="7.42578125" customWidth="1"/>
    <col min="5" max="5" width="5.28515625" customWidth="1"/>
    <col min="6" max="6" width="7.42578125" customWidth="1"/>
    <col min="7" max="8" width="9.5703125" hidden="1" customWidth="1"/>
    <col min="9" max="9" width="8.7109375" hidden="1" customWidth="1"/>
    <col min="10" max="10" width="8.7109375" customWidth="1"/>
    <col min="11" max="11" width="8" hidden="1" customWidth="1"/>
    <col min="12" max="12" width="9.5703125" hidden="1" customWidth="1"/>
    <col min="13" max="14" width="9.5703125" customWidth="1"/>
    <col min="15" max="15" width="7.42578125" customWidth="1"/>
    <col min="16" max="16" width="10.42578125" customWidth="1"/>
    <col min="17" max="17" width="5.5703125" customWidth="1"/>
    <col min="18" max="18" width="5.140625" customWidth="1"/>
    <col min="19" max="19" width="6.7109375" customWidth="1"/>
    <col min="20" max="20" width="9.42578125" customWidth="1"/>
    <col min="21" max="21" width="10" customWidth="1"/>
    <col min="22" max="22" width="9.42578125" customWidth="1"/>
    <col min="23" max="23" width="7.85546875" customWidth="1"/>
    <col min="24" max="24" width="8.28515625" customWidth="1"/>
    <col min="25" max="25" width="9" customWidth="1"/>
    <col min="26" max="26" width="5.7109375" hidden="1" customWidth="1"/>
    <col min="27" max="27" width="7.42578125" customWidth="1"/>
    <col min="28" max="28" width="5.7109375" customWidth="1"/>
    <col min="29" max="29" width="5" customWidth="1"/>
    <col min="30" max="30" width="4.85546875" customWidth="1"/>
    <col min="31" max="31" width="3.42578125" customWidth="1"/>
    <col min="32" max="32" width="8" hidden="1" customWidth="1"/>
    <col min="33" max="33" width="8.5703125" customWidth="1"/>
    <col min="34" max="34" width="2.140625" hidden="1" customWidth="1"/>
    <col min="35" max="35" width="11.5703125" customWidth="1"/>
    <col min="36" max="36" width="9.140625" customWidth="1"/>
  </cols>
  <sheetData>
    <row r="1" spans="1:36" ht="12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ht="12" customHeight="1">
      <c r="A2" s="1"/>
      <c r="B2" s="252" t="s">
        <v>0</v>
      </c>
      <c r="C2" s="253"/>
      <c r="E2" s="256" t="s">
        <v>1</v>
      </c>
      <c r="F2" s="257"/>
      <c r="G2" s="257"/>
      <c r="H2" s="257"/>
      <c r="I2" s="257"/>
      <c r="J2" s="258"/>
      <c r="K2" s="2"/>
      <c r="L2" s="3"/>
      <c r="M2" s="259" t="e">
        <f>AC8</f>
        <v>#REF!</v>
      </c>
      <c r="N2" s="258"/>
      <c r="O2" s="267" t="s">
        <v>2</v>
      </c>
      <c r="P2" s="268"/>
      <c r="Q2" s="268"/>
      <c r="R2" s="268"/>
      <c r="S2" s="251"/>
      <c r="T2" s="269">
        <f>AB21</f>
        <v>-5.33</v>
      </c>
      <c r="U2" s="251"/>
      <c r="V2" s="4"/>
      <c r="W2" s="1"/>
      <c r="X2" s="270" t="s">
        <v>3</v>
      </c>
      <c r="Y2" s="268"/>
      <c r="Z2" s="268"/>
      <c r="AA2" s="268"/>
      <c r="AB2" s="251"/>
      <c r="AC2" s="271">
        <f ca="1">TODAY()</f>
        <v>44211</v>
      </c>
      <c r="AD2" s="268"/>
      <c r="AE2" s="251"/>
      <c r="AF2" s="1"/>
      <c r="AG2" s="5" t="s">
        <v>4</v>
      </c>
      <c r="AH2" s="6"/>
      <c r="AI2" s="7">
        <v>12000</v>
      </c>
      <c r="AJ2" s="1"/>
    </row>
    <row r="3" spans="1:36" ht="12" customHeight="1">
      <c r="A3" s="1"/>
      <c r="B3" s="254"/>
      <c r="C3" s="255"/>
      <c r="E3" s="272" t="s">
        <v>5</v>
      </c>
      <c r="F3" s="268"/>
      <c r="G3" s="268"/>
      <c r="H3" s="268"/>
      <c r="I3" s="268"/>
      <c r="J3" s="261"/>
      <c r="K3" s="8"/>
      <c r="L3" s="9"/>
      <c r="M3" s="260">
        <f>H21</f>
        <v>0</v>
      </c>
      <c r="N3" s="261"/>
      <c r="O3" s="267" t="s">
        <v>6</v>
      </c>
      <c r="P3" s="268"/>
      <c r="Q3" s="268"/>
      <c r="R3" s="268"/>
      <c r="S3" s="251"/>
      <c r="T3" s="269">
        <f>AC21</f>
        <v>-0.47</v>
      </c>
      <c r="U3" s="251"/>
      <c r="V3" s="4"/>
      <c r="W3" s="1"/>
      <c r="X3" s="283" t="s">
        <v>7</v>
      </c>
      <c r="Y3" s="268"/>
      <c r="Z3" s="268"/>
      <c r="AA3" s="268"/>
      <c r="AB3" s="251"/>
      <c r="AC3" s="284">
        <v>288396.33</v>
      </c>
      <c r="AD3" s="268"/>
      <c r="AE3" s="251"/>
      <c r="AF3" s="1"/>
      <c r="AG3" s="10" t="e">
        <f>AI2+AI3</f>
        <v>#REF!</v>
      </c>
      <c r="AH3" s="1"/>
      <c r="AI3" s="10" t="e">
        <f>#REF!</f>
        <v>#REF!</v>
      </c>
      <c r="AJ3" s="1"/>
    </row>
    <row r="4" spans="1:36" ht="12.75" customHeight="1">
      <c r="A4" s="1"/>
      <c r="B4" s="262" t="s">
        <v>8</v>
      </c>
      <c r="C4" s="253"/>
      <c r="E4" s="263" t="e">
        <f>IF(M4&lt;0,"NEGATIVO EM AÇÕES","POSITIVO EM AÇÕES")</f>
        <v>#REF!</v>
      </c>
      <c r="F4" s="264"/>
      <c r="G4" s="264"/>
      <c r="H4" s="264"/>
      <c r="I4" s="264"/>
      <c r="J4" s="265"/>
      <c r="K4" s="11"/>
      <c r="L4" s="12"/>
      <c r="M4" s="266" t="e">
        <f>M3-M2</f>
        <v>#REF!</v>
      </c>
      <c r="N4" s="265"/>
      <c r="O4" s="267" t="s">
        <v>9</v>
      </c>
      <c r="P4" s="268"/>
      <c r="Q4" s="268"/>
      <c r="R4" s="268"/>
      <c r="S4" s="251"/>
      <c r="T4" s="269">
        <f>IF(T21&gt;20000,T21,"")</f>
        <v>59267</v>
      </c>
      <c r="U4" s="251"/>
      <c r="V4" s="13"/>
      <c r="W4" s="1"/>
      <c r="X4" s="285" t="s">
        <v>10</v>
      </c>
      <c r="Y4" s="268"/>
      <c r="Z4" s="268"/>
      <c r="AA4" s="268"/>
      <c r="AB4" s="251"/>
      <c r="AC4" s="269">
        <f>T8</f>
        <v>2681.0500000000006</v>
      </c>
      <c r="AD4" s="268"/>
      <c r="AE4" s="251"/>
      <c r="AF4" s="1"/>
      <c r="AG4" s="1"/>
      <c r="AH4" s="1"/>
      <c r="AI4" s="1"/>
      <c r="AJ4" s="1"/>
    </row>
    <row r="5" spans="1:36" ht="12.75" customHeight="1">
      <c r="A5" s="1"/>
      <c r="B5" s="254"/>
      <c r="C5" s="255"/>
      <c r="F5" s="1"/>
      <c r="G5" s="1"/>
      <c r="H5" s="1"/>
      <c r="I5" s="1"/>
      <c r="J5" s="1"/>
      <c r="K5" s="14"/>
      <c r="L5" s="15"/>
      <c r="N5" s="16"/>
      <c r="O5" s="275" t="s">
        <v>11</v>
      </c>
      <c r="P5" s="268"/>
      <c r="Q5" s="268"/>
      <c r="R5" s="268"/>
      <c r="S5" s="251"/>
      <c r="T5" s="269">
        <f>W21+T2+T3</f>
        <v>3155.2000000000007</v>
      </c>
      <c r="U5" s="251"/>
      <c r="V5" s="13"/>
      <c r="W5" s="1"/>
      <c r="X5" s="286" t="s">
        <v>12</v>
      </c>
      <c r="Y5" s="268"/>
      <c r="Z5" s="268"/>
      <c r="AA5" s="268"/>
      <c r="AB5" s="251"/>
      <c r="AC5" s="287">
        <f>AC4/AC3</f>
        <v>9.2964081755131916E-3</v>
      </c>
      <c r="AD5" s="268"/>
      <c r="AE5" s="251"/>
      <c r="AF5" s="1"/>
      <c r="AG5" s="1"/>
      <c r="AH5" s="1"/>
      <c r="AI5" s="1"/>
      <c r="AJ5" s="1"/>
    </row>
    <row r="6" spans="1:36" ht="12" customHeight="1">
      <c r="A6" s="1"/>
      <c r="B6" s="1"/>
      <c r="C6" s="1"/>
      <c r="D6" s="1"/>
      <c r="F6" s="1"/>
      <c r="G6" s="1"/>
      <c r="H6" s="1"/>
      <c r="I6" s="1"/>
      <c r="J6" s="1"/>
      <c r="K6" s="14"/>
      <c r="L6" s="15"/>
      <c r="N6" s="16"/>
      <c r="O6" s="275" t="s">
        <v>13</v>
      </c>
      <c r="P6" s="268"/>
      <c r="Q6" s="268"/>
      <c r="R6" s="268"/>
      <c r="S6" s="251"/>
      <c r="T6" s="269">
        <f>IF(AI21&gt;10,AI21,"0,00")</f>
        <v>474.15000000000009</v>
      </c>
      <c r="U6" s="251"/>
      <c r="V6" s="17">
        <v>0.2</v>
      </c>
      <c r="W6" s="1"/>
      <c r="X6" s="283" t="s">
        <v>14</v>
      </c>
      <c r="Y6" s="268"/>
      <c r="Z6" s="268"/>
      <c r="AA6" s="268"/>
      <c r="AB6" s="251"/>
      <c r="AC6" s="284" t="e">
        <f>#REF!+'C 12'!AC4</f>
        <v>#REF!</v>
      </c>
      <c r="AD6" s="268"/>
      <c r="AE6" s="251"/>
      <c r="AF6" s="1"/>
      <c r="AG6" s="1"/>
      <c r="AH6" s="1"/>
      <c r="AI6" s="1"/>
      <c r="AJ6" s="1"/>
    </row>
    <row r="7" spans="1:36" ht="14.25" customHeight="1">
      <c r="A7" s="1"/>
      <c r="B7" s="1"/>
      <c r="D7" s="1"/>
      <c r="E7" s="1"/>
      <c r="F7" s="18"/>
      <c r="G7" s="19"/>
      <c r="H7" s="19"/>
      <c r="I7" s="19"/>
      <c r="J7" s="19"/>
      <c r="K7" s="14"/>
      <c r="L7" s="15"/>
      <c r="M7" s="15"/>
      <c r="N7" s="20"/>
      <c r="O7" s="275" t="s">
        <v>15</v>
      </c>
      <c r="P7" s="268"/>
      <c r="Q7" s="268"/>
      <c r="R7" s="268"/>
      <c r="S7" s="251"/>
      <c r="T7" s="269" t="str">
        <f>IF(AG21&gt;10,AG21,"0,00")</f>
        <v>0,00</v>
      </c>
      <c r="U7" s="251"/>
      <c r="V7" s="17">
        <v>0.15</v>
      </c>
      <c r="W7" s="1"/>
      <c r="X7" s="288" t="s">
        <v>16</v>
      </c>
      <c r="Y7" s="268"/>
      <c r="Z7" s="268"/>
      <c r="AA7" s="268"/>
      <c r="AB7" s="251"/>
      <c r="AC7" s="289" t="e">
        <f>AC6/AC3</f>
        <v>#REF!</v>
      </c>
      <c r="AD7" s="268"/>
      <c r="AE7" s="251"/>
      <c r="AF7" s="1"/>
      <c r="AG7" s="1"/>
      <c r="AH7" s="1"/>
      <c r="AI7" s="1"/>
      <c r="AJ7" s="1"/>
    </row>
    <row r="8" spans="1:36" ht="12" customHeight="1">
      <c r="A8" s="1"/>
      <c r="B8" s="240" t="s">
        <v>17</v>
      </c>
      <c r="C8" s="241"/>
      <c r="D8" s="241"/>
      <c r="E8" s="242"/>
      <c r="F8" s="249" t="e">
        <f>AC6+M4</f>
        <v>#REF!</v>
      </c>
      <c r="G8" s="241"/>
      <c r="H8" s="241"/>
      <c r="I8" s="241"/>
      <c r="J8" s="241"/>
      <c r="K8" s="241"/>
      <c r="L8" s="241"/>
      <c r="M8" s="241"/>
      <c r="N8" s="242"/>
      <c r="O8" s="276" t="s">
        <v>18</v>
      </c>
      <c r="P8" s="277"/>
      <c r="Q8" s="277"/>
      <c r="R8" s="277"/>
      <c r="S8" s="278"/>
      <c r="T8" s="279">
        <f>T5-T6-T7</f>
        <v>2681.0500000000006</v>
      </c>
      <c r="U8" s="242"/>
      <c r="V8" s="21">
        <f>T8</f>
        <v>2681.0500000000006</v>
      </c>
      <c r="W8" s="1"/>
      <c r="X8" s="290" t="s">
        <v>19</v>
      </c>
      <c r="Y8" s="277"/>
      <c r="Z8" s="277"/>
      <c r="AA8" s="277"/>
      <c r="AB8" s="278"/>
      <c r="AC8" s="291" t="e">
        <f>AC3+AC6</f>
        <v>#REF!</v>
      </c>
      <c r="AD8" s="277"/>
      <c r="AE8" s="278"/>
      <c r="AF8" s="1"/>
      <c r="AG8" s="1"/>
      <c r="AH8" s="1"/>
      <c r="AI8" s="1"/>
      <c r="AJ8" s="1"/>
    </row>
    <row r="9" spans="1:36" ht="12" customHeight="1">
      <c r="A9" s="1"/>
      <c r="B9" s="243"/>
      <c r="C9" s="244"/>
      <c r="D9" s="244"/>
      <c r="E9" s="245"/>
      <c r="F9" s="243"/>
      <c r="G9" s="244"/>
      <c r="H9" s="244"/>
      <c r="I9" s="244"/>
      <c r="J9" s="244"/>
      <c r="K9" s="244"/>
      <c r="L9" s="244"/>
      <c r="M9" s="244"/>
      <c r="N9" s="245"/>
      <c r="O9" s="273" t="s">
        <v>20</v>
      </c>
      <c r="P9" s="241"/>
      <c r="Q9" s="241"/>
      <c r="R9" s="241"/>
      <c r="S9" s="242"/>
      <c r="T9" s="274">
        <f>J21</f>
        <v>0</v>
      </c>
      <c r="U9" s="242"/>
      <c r="V9" s="1"/>
      <c r="W9" s="1"/>
      <c r="X9" s="280"/>
      <c r="Y9" s="277"/>
      <c r="Z9" s="277"/>
      <c r="AA9" s="277"/>
      <c r="AB9" s="281"/>
      <c r="AC9" s="282"/>
      <c r="AD9" s="277"/>
      <c r="AE9" s="281"/>
      <c r="AF9" s="1"/>
      <c r="AG9" s="1"/>
      <c r="AH9" s="1"/>
      <c r="AI9" s="1"/>
      <c r="AJ9" s="1"/>
    </row>
    <row r="10" spans="1:36" ht="12" customHeight="1">
      <c r="A10" s="1"/>
      <c r="B10" s="246"/>
      <c r="C10" s="247"/>
      <c r="D10" s="247"/>
      <c r="E10" s="248"/>
      <c r="F10" s="246"/>
      <c r="G10" s="247"/>
      <c r="H10" s="247"/>
      <c r="I10" s="247"/>
      <c r="J10" s="247"/>
      <c r="K10" s="247"/>
      <c r="L10" s="247"/>
      <c r="M10" s="247"/>
      <c r="N10" s="248"/>
      <c r="O10" s="246"/>
      <c r="P10" s="247"/>
      <c r="Q10" s="247"/>
      <c r="R10" s="247"/>
      <c r="S10" s="248"/>
      <c r="T10" s="246"/>
      <c r="U10" s="248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12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4"/>
      <c r="X11" s="1"/>
      <c r="Y11" s="1"/>
      <c r="Z11" s="1"/>
      <c r="AA11" s="1"/>
      <c r="AB11" s="1"/>
      <c r="AC11" s="1"/>
      <c r="AD11" s="1"/>
      <c r="AE11" s="1"/>
      <c r="AF11" s="22" t="s">
        <v>21</v>
      </c>
      <c r="AG11" s="23" t="s">
        <v>21</v>
      </c>
      <c r="AH11" s="23" t="s">
        <v>22</v>
      </c>
      <c r="AI11" s="23" t="s">
        <v>22</v>
      </c>
      <c r="AJ11" s="1"/>
    </row>
    <row r="12" spans="1:36" ht="12" customHeight="1">
      <c r="A12" s="1"/>
      <c r="B12" s="24" t="s">
        <v>23</v>
      </c>
      <c r="C12" s="25" t="s">
        <v>24</v>
      </c>
      <c r="D12" s="25" t="s">
        <v>25</v>
      </c>
      <c r="E12" s="25" t="s">
        <v>26</v>
      </c>
      <c r="F12" s="25" t="s">
        <v>27</v>
      </c>
      <c r="G12" s="25" t="s">
        <v>28</v>
      </c>
      <c r="H12" s="25"/>
      <c r="I12" s="25" t="s">
        <v>29</v>
      </c>
      <c r="J12" s="25" t="s">
        <v>30</v>
      </c>
      <c r="K12" s="25"/>
      <c r="L12" s="25" t="s">
        <v>31</v>
      </c>
      <c r="M12" s="25" t="s">
        <v>32</v>
      </c>
      <c r="N12" s="25" t="s">
        <v>33</v>
      </c>
      <c r="O12" s="25" t="s">
        <v>34</v>
      </c>
      <c r="P12" s="25" t="s">
        <v>35</v>
      </c>
      <c r="Q12" s="25" t="s">
        <v>36</v>
      </c>
      <c r="R12" s="25" t="s">
        <v>37</v>
      </c>
      <c r="S12" s="25" t="s">
        <v>38</v>
      </c>
      <c r="T12" s="25" t="s">
        <v>39</v>
      </c>
      <c r="U12" s="25" t="s">
        <v>40</v>
      </c>
      <c r="V12" s="25"/>
      <c r="W12" s="25" t="s">
        <v>41</v>
      </c>
      <c r="X12" s="25" t="s">
        <v>31</v>
      </c>
      <c r="Y12" s="25" t="s">
        <v>42</v>
      </c>
      <c r="Z12" s="25" t="s">
        <v>43</v>
      </c>
      <c r="AA12" s="25" t="s">
        <v>44</v>
      </c>
      <c r="AB12" s="25" t="s">
        <v>45</v>
      </c>
      <c r="AC12" s="25" t="s">
        <v>46</v>
      </c>
      <c r="AD12" s="25" t="s">
        <v>47</v>
      </c>
      <c r="AE12" s="25" t="s">
        <v>48</v>
      </c>
      <c r="AF12" s="25" t="s">
        <v>49</v>
      </c>
      <c r="AG12" s="25" t="s">
        <v>49</v>
      </c>
      <c r="AH12" s="25" t="s">
        <v>49</v>
      </c>
      <c r="AI12" s="26" t="s">
        <v>49</v>
      </c>
      <c r="AJ12" s="1"/>
    </row>
    <row r="13" spans="1:36" ht="12.75" customHeight="1">
      <c r="A13" s="1"/>
      <c r="B13" s="27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9"/>
      <c r="AJ13" s="1"/>
    </row>
    <row r="14" spans="1:36" ht="12" customHeight="1">
      <c r="A14" s="1"/>
      <c r="B14" s="30"/>
      <c r="C14" s="31"/>
      <c r="D14" s="32"/>
      <c r="E14" s="32"/>
      <c r="F14" s="33"/>
      <c r="G14" s="33"/>
      <c r="H14" s="33"/>
      <c r="I14" s="34"/>
      <c r="J14" s="34"/>
      <c r="K14" s="33"/>
      <c r="L14" s="33"/>
      <c r="M14" s="33"/>
      <c r="N14" s="33"/>
      <c r="O14" s="33"/>
      <c r="P14" s="33"/>
      <c r="Q14" s="35"/>
      <c r="R14" s="32"/>
      <c r="S14" s="32"/>
      <c r="T14" s="33"/>
      <c r="U14" s="33"/>
      <c r="V14" s="33"/>
      <c r="W14" s="33"/>
      <c r="X14" s="36"/>
      <c r="Y14" s="33"/>
      <c r="Z14" s="33"/>
      <c r="AA14" s="33"/>
      <c r="AB14" s="33"/>
      <c r="AC14" s="33"/>
      <c r="AD14" s="33"/>
      <c r="AE14" s="32"/>
      <c r="AF14" s="33"/>
      <c r="AG14" s="33"/>
      <c r="AH14" s="33"/>
      <c r="AI14" s="37"/>
      <c r="AJ14" s="4"/>
    </row>
    <row r="15" spans="1:36" ht="12" customHeight="1">
      <c r="A15" s="1"/>
      <c r="B15" s="38" t="s">
        <v>50</v>
      </c>
      <c r="C15" s="39">
        <v>43987</v>
      </c>
      <c r="D15" s="40" t="s">
        <v>54</v>
      </c>
      <c r="E15" s="40">
        <v>100</v>
      </c>
      <c r="F15" s="41">
        <f ca="1">IFERROR(__xludf.DUMMYFUNCTION("IFERROR(GOOGLEFINANCE($D19,""PRICE""))"),32.92)</f>
        <v>32.92</v>
      </c>
      <c r="G15" s="42">
        <f t="shared" ref="G15:G20" ca="1" si="0">IFERROR(E15*F15,"")</f>
        <v>3292</v>
      </c>
      <c r="H15" s="42" t="str">
        <f t="shared" ref="H15:H20" si="1">IF(R15&gt;0,"",G15)</f>
        <v/>
      </c>
      <c r="I15" s="43" t="str">
        <f t="shared" ref="I15:I20" ca="1" si="2">IFERROR(IF(O15&gt;F15,"",(O15-F15)*-E15),"")</f>
        <v/>
      </c>
      <c r="J15" s="43" t="str">
        <f t="shared" ref="J15:J20" si="3">IF(R15&gt;0,"",I15)</f>
        <v/>
      </c>
      <c r="K15" s="44">
        <f t="shared" ref="K15:K20" ca="1" si="4">IFERROR(O15-F15,"")</f>
        <v>3.9799999999999969</v>
      </c>
      <c r="L15" s="45">
        <f t="shared" ref="L15:L20" ca="1" si="5">IFERROR(-K15/O15,"")</f>
        <v>-0.10785907859078583</v>
      </c>
      <c r="M15" s="46" t="str">
        <f t="shared" ref="M15:M20" si="6">IF(R15&gt;0,"",K15)</f>
        <v/>
      </c>
      <c r="N15" s="45" t="str">
        <f t="shared" ref="N15:N20" si="7">IF(R15&gt;0,"",L15)</f>
        <v/>
      </c>
      <c r="O15" s="44">
        <v>36.9</v>
      </c>
      <c r="P15" s="47">
        <f t="shared" ref="P15:P20" si="8">E15*O15</f>
        <v>3690</v>
      </c>
      <c r="Q15" s="48">
        <v>44168</v>
      </c>
      <c r="R15" s="40">
        <v>100</v>
      </c>
      <c r="S15" s="40">
        <v>37.700000000000003</v>
      </c>
      <c r="T15" s="47">
        <f t="shared" ref="T15:T20" si="9">R15*S15</f>
        <v>3770.0000000000005</v>
      </c>
      <c r="U15" s="49">
        <f t="shared" ref="U15:U21" si="10">T15-P15</f>
        <v>80.000000000000455</v>
      </c>
      <c r="V15" s="50">
        <f t="shared" ref="V15:V21" si="11">IF(OR(E15="",R15=""),"",(T15-P15))</f>
        <v>80.000000000000455</v>
      </c>
      <c r="W15" s="43">
        <f t="shared" ref="W15:W20" si="12">V15</f>
        <v>80.000000000000455</v>
      </c>
      <c r="X15" s="51">
        <f t="shared" ref="X15:X20" si="13">IFERROR(W15/P15,"")</f>
        <v>2.1680216802168147E-2</v>
      </c>
      <c r="Y15" s="50">
        <f t="shared" ref="Y15:Y20" si="14">IF(U15&gt;0,U15,"")</f>
        <v>80.000000000000455</v>
      </c>
      <c r="Z15" s="50" t="str">
        <f t="shared" ref="Z15:Z20" si="15">IF(U15&lt;0,U15,"")</f>
        <v/>
      </c>
      <c r="AA15" s="50" t="str">
        <f t="shared" ref="AA15:AA20" si="16">IF(S15&gt;0,Z15,"")</f>
        <v/>
      </c>
      <c r="AB15" s="43">
        <v>-5.33</v>
      </c>
      <c r="AC15" s="43">
        <v>-0.47</v>
      </c>
      <c r="AD15" s="43">
        <v>2.94</v>
      </c>
      <c r="AE15" s="40" t="str">
        <f t="shared" ref="AE15:AE20" si="17">IF(AND(C15&lt;&gt;"",Q15&lt;&gt;""),IF(C15=Q15,"D","S"),"")</f>
        <v>S</v>
      </c>
      <c r="AF15" s="52" t="str">
        <f t="shared" ref="AF15:AF20" si="18">IFERROR(IF(C15=Q15,W15*0.2,""),"")</f>
        <v/>
      </c>
      <c r="AG15" s="52" t="str">
        <f t="shared" ref="AG15:AG20" si="19">IFERROR(IF(AF15&gt;0,AF15,""),"")</f>
        <v/>
      </c>
      <c r="AH15" s="53">
        <f t="shared" ref="AH15:AH20" si="20">IFERROR(IF(C15&lt;&gt;Q15,V15*0.15,""),"")</f>
        <v>12.000000000000068</v>
      </c>
      <c r="AI15" s="54">
        <f t="shared" ref="AI15:AI20" si="21">IF(AH15&gt;0,AH15,"")</f>
        <v>12.000000000000068</v>
      </c>
      <c r="AJ15" s="4"/>
    </row>
    <row r="16" spans="1:36" ht="12" customHeight="1">
      <c r="A16" s="1"/>
      <c r="B16" s="38" t="s">
        <v>61</v>
      </c>
      <c r="C16" s="55">
        <v>44041</v>
      </c>
      <c r="D16" s="56" t="s">
        <v>68</v>
      </c>
      <c r="E16" s="40">
        <v>700</v>
      </c>
      <c r="F16" s="41">
        <f ca="1">IFERROR(__xludf.DUMMYFUNCTION("IFERROR(GOOGLEFINANCE($D32,""PRICE""))"),16.4)</f>
        <v>16.399999999999999</v>
      </c>
      <c r="G16" s="42">
        <f t="shared" ca="1" si="0"/>
        <v>11479.999999999998</v>
      </c>
      <c r="H16" s="42" t="str">
        <f t="shared" si="1"/>
        <v/>
      </c>
      <c r="I16" s="43">
        <f t="shared" ca="1" si="2"/>
        <v>2939.9999999999995</v>
      </c>
      <c r="J16" s="43" t="str">
        <f t="shared" si="3"/>
        <v/>
      </c>
      <c r="K16" s="44">
        <f t="shared" ca="1" si="4"/>
        <v>-4.1999999999999993</v>
      </c>
      <c r="L16" s="45">
        <f t="shared" ca="1" si="5"/>
        <v>0.34426229508196715</v>
      </c>
      <c r="M16" s="46" t="str">
        <f t="shared" si="6"/>
        <v/>
      </c>
      <c r="N16" s="45" t="str">
        <f t="shared" si="7"/>
        <v/>
      </c>
      <c r="O16" s="44">
        <v>12.2</v>
      </c>
      <c r="P16" s="47">
        <f t="shared" si="8"/>
        <v>8540</v>
      </c>
      <c r="Q16" s="48">
        <v>44168</v>
      </c>
      <c r="R16" s="40">
        <v>700</v>
      </c>
      <c r="S16" s="40">
        <v>12.89</v>
      </c>
      <c r="T16" s="47">
        <f t="shared" si="9"/>
        <v>9023</v>
      </c>
      <c r="U16" s="49">
        <f t="shared" si="10"/>
        <v>483</v>
      </c>
      <c r="V16" s="50">
        <f t="shared" si="11"/>
        <v>483</v>
      </c>
      <c r="W16" s="43">
        <f t="shared" si="12"/>
        <v>483</v>
      </c>
      <c r="X16" s="51">
        <f t="shared" si="13"/>
        <v>5.6557377049180325E-2</v>
      </c>
      <c r="Y16" s="50">
        <f t="shared" si="14"/>
        <v>483</v>
      </c>
      <c r="Z16" s="50" t="str">
        <f t="shared" si="15"/>
        <v/>
      </c>
      <c r="AA16" s="50" t="str">
        <f t="shared" si="16"/>
        <v/>
      </c>
      <c r="AB16" s="43"/>
      <c r="AC16" s="43"/>
      <c r="AD16" s="43"/>
      <c r="AE16" s="40" t="str">
        <f t="shared" si="17"/>
        <v>S</v>
      </c>
      <c r="AF16" s="52" t="str">
        <f t="shared" si="18"/>
        <v/>
      </c>
      <c r="AG16" s="52" t="str">
        <f t="shared" si="19"/>
        <v/>
      </c>
      <c r="AH16" s="53">
        <f t="shared" si="20"/>
        <v>72.45</v>
      </c>
      <c r="AI16" s="54">
        <f t="shared" si="21"/>
        <v>72.45</v>
      </c>
      <c r="AJ16" s="4"/>
    </row>
    <row r="17" spans="1:36" ht="12" customHeight="1">
      <c r="A17" s="1"/>
      <c r="B17" s="38" t="s">
        <v>61</v>
      </c>
      <c r="C17" s="55">
        <v>44126</v>
      </c>
      <c r="D17" s="32" t="s">
        <v>78</v>
      </c>
      <c r="E17" s="40">
        <v>300</v>
      </c>
      <c r="F17" s="41">
        <f ca="1">IFERROR(__xludf.DUMMYFUNCTION("IFERROR(GOOGLEFINANCE($D44,""PRICE""))"),61.98)</f>
        <v>61.98</v>
      </c>
      <c r="G17" s="42">
        <f t="shared" ca="1" si="0"/>
        <v>18594</v>
      </c>
      <c r="H17" s="42" t="str">
        <f t="shared" si="1"/>
        <v/>
      </c>
      <c r="I17" s="43">
        <f t="shared" ca="1" si="2"/>
        <v>1793.9999999999991</v>
      </c>
      <c r="J17" s="43" t="str">
        <f t="shared" si="3"/>
        <v/>
      </c>
      <c r="K17" s="44">
        <f t="shared" ca="1" si="4"/>
        <v>-5.9799999999999969</v>
      </c>
      <c r="L17" s="45">
        <f t="shared" ca="1" si="5"/>
        <v>0.10678571428571423</v>
      </c>
      <c r="M17" s="46" t="str">
        <f t="shared" si="6"/>
        <v/>
      </c>
      <c r="N17" s="45" t="str">
        <f t="shared" si="7"/>
        <v/>
      </c>
      <c r="O17" s="43">
        <v>56</v>
      </c>
      <c r="P17" s="47">
        <f t="shared" si="8"/>
        <v>16800</v>
      </c>
      <c r="Q17" s="48">
        <v>44168</v>
      </c>
      <c r="R17" s="40">
        <v>300</v>
      </c>
      <c r="S17" s="43">
        <v>59</v>
      </c>
      <c r="T17" s="47">
        <f t="shared" si="9"/>
        <v>17700</v>
      </c>
      <c r="U17" s="49">
        <f t="shared" si="10"/>
        <v>900</v>
      </c>
      <c r="V17" s="50">
        <f t="shared" si="11"/>
        <v>900</v>
      </c>
      <c r="W17" s="43">
        <f t="shared" si="12"/>
        <v>900</v>
      </c>
      <c r="X17" s="51">
        <f t="shared" si="13"/>
        <v>5.3571428571428568E-2</v>
      </c>
      <c r="Y17" s="50">
        <f t="shared" si="14"/>
        <v>900</v>
      </c>
      <c r="Z17" s="50" t="str">
        <f t="shared" si="15"/>
        <v/>
      </c>
      <c r="AA17" s="50" t="str">
        <f t="shared" si="16"/>
        <v/>
      </c>
      <c r="AB17" s="43"/>
      <c r="AC17" s="43"/>
      <c r="AD17" s="43"/>
      <c r="AE17" s="40" t="str">
        <f t="shared" si="17"/>
        <v>S</v>
      </c>
      <c r="AF17" s="52" t="str">
        <f t="shared" si="18"/>
        <v/>
      </c>
      <c r="AG17" s="52" t="str">
        <f t="shared" si="19"/>
        <v/>
      </c>
      <c r="AH17" s="53">
        <f t="shared" si="20"/>
        <v>135</v>
      </c>
      <c r="AI17" s="54">
        <f t="shared" si="21"/>
        <v>135</v>
      </c>
      <c r="AJ17" s="4"/>
    </row>
    <row r="18" spans="1:36" ht="12" customHeight="1">
      <c r="A18" s="1"/>
      <c r="B18" s="38" t="s">
        <v>50</v>
      </c>
      <c r="C18" s="55">
        <v>44159</v>
      </c>
      <c r="D18" s="40" t="s">
        <v>83</v>
      </c>
      <c r="E18" s="40">
        <v>100</v>
      </c>
      <c r="F18" s="41">
        <f ca="1">IFERROR(__xludf.DUMMYFUNCTION("IFERROR(GOOGLEFINANCE($D49,""PRICE""))"),34.98)</f>
        <v>34.979999999999997</v>
      </c>
      <c r="G18" s="42">
        <f t="shared" ca="1" si="0"/>
        <v>3497.9999999999995</v>
      </c>
      <c r="H18" s="42" t="str">
        <f t="shared" si="1"/>
        <v/>
      </c>
      <c r="I18" s="43">
        <f t="shared" ca="1" si="2"/>
        <v>117.99999999999997</v>
      </c>
      <c r="J18" s="43" t="str">
        <f t="shared" si="3"/>
        <v/>
      </c>
      <c r="K18" s="44">
        <f t="shared" ca="1" si="4"/>
        <v>-1.1799999999999997</v>
      </c>
      <c r="L18" s="45">
        <f t="shared" ca="1" si="5"/>
        <v>3.4911242603550288E-2</v>
      </c>
      <c r="M18" s="46" t="str">
        <f t="shared" si="6"/>
        <v/>
      </c>
      <c r="N18" s="45" t="str">
        <f t="shared" si="7"/>
        <v/>
      </c>
      <c r="O18" s="43">
        <v>33.799999999999997</v>
      </c>
      <c r="P18" s="47">
        <f t="shared" si="8"/>
        <v>3379.9999999999995</v>
      </c>
      <c r="Q18" s="48">
        <v>44168</v>
      </c>
      <c r="R18" s="40">
        <v>100</v>
      </c>
      <c r="S18" s="40">
        <v>35.549999999999997</v>
      </c>
      <c r="T18" s="47">
        <f t="shared" si="9"/>
        <v>3554.9999999999995</v>
      </c>
      <c r="U18" s="49">
        <f t="shared" si="10"/>
        <v>175</v>
      </c>
      <c r="V18" s="50">
        <f t="shared" si="11"/>
        <v>175</v>
      </c>
      <c r="W18" s="43">
        <f t="shared" si="12"/>
        <v>175</v>
      </c>
      <c r="X18" s="51">
        <f t="shared" si="13"/>
        <v>5.1775147928994091E-2</v>
      </c>
      <c r="Y18" s="50">
        <f t="shared" si="14"/>
        <v>175</v>
      </c>
      <c r="Z18" s="50" t="str">
        <f t="shared" si="15"/>
        <v/>
      </c>
      <c r="AA18" s="50" t="str">
        <f t="shared" si="16"/>
        <v/>
      </c>
      <c r="AB18" s="43"/>
      <c r="AC18" s="43"/>
      <c r="AD18" s="43"/>
      <c r="AE18" s="40" t="str">
        <f t="shared" si="17"/>
        <v>S</v>
      </c>
      <c r="AF18" s="52" t="str">
        <f t="shared" si="18"/>
        <v/>
      </c>
      <c r="AG18" s="52" t="str">
        <f t="shared" si="19"/>
        <v/>
      </c>
      <c r="AH18" s="53">
        <f t="shared" si="20"/>
        <v>26.25</v>
      </c>
      <c r="AI18" s="54">
        <f t="shared" si="21"/>
        <v>26.25</v>
      </c>
      <c r="AJ18" s="1"/>
    </row>
    <row r="19" spans="1:36" s="70" customFormat="1" ht="12" customHeight="1">
      <c r="A19" s="1"/>
      <c r="B19" s="38" t="s">
        <v>50</v>
      </c>
      <c r="C19" s="55">
        <v>44497</v>
      </c>
      <c r="D19" s="40" t="s">
        <v>80</v>
      </c>
      <c r="E19" s="40">
        <v>100</v>
      </c>
      <c r="F19" s="41"/>
      <c r="G19" s="42"/>
      <c r="H19" s="42"/>
      <c r="I19" s="43"/>
      <c r="J19" s="43"/>
      <c r="K19" s="44"/>
      <c r="L19" s="45"/>
      <c r="M19" s="46"/>
      <c r="N19" s="45"/>
      <c r="O19" s="43">
        <v>8.3000000000000007</v>
      </c>
      <c r="P19" s="47">
        <f t="shared" si="8"/>
        <v>830.00000000000011</v>
      </c>
      <c r="Q19" s="48">
        <v>44531</v>
      </c>
      <c r="R19" s="40">
        <v>100</v>
      </c>
      <c r="S19" s="40">
        <v>9.19</v>
      </c>
      <c r="T19" s="47">
        <f t="shared" si="9"/>
        <v>919</v>
      </c>
      <c r="U19" s="49">
        <f t="shared" si="10"/>
        <v>88.999999999999886</v>
      </c>
      <c r="V19" s="50">
        <f t="shared" si="11"/>
        <v>88.999999999999886</v>
      </c>
      <c r="W19" s="43">
        <f t="shared" si="12"/>
        <v>88.999999999999886</v>
      </c>
      <c r="X19" s="51">
        <f t="shared" si="13"/>
        <v>0.10722891566265046</v>
      </c>
      <c r="Y19" s="50">
        <f t="shared" si="14"/>
        <v>88.999999999999886</v>
      </c>
      <c r="Z19" s="50" t="str">
        <f t="shared" si="15"/>
        <v/>
      </c>
      <c r="AA19" s="50" t="str">
        <f t="shared" si="16"/>
        <v/>
      </c>
      <c r="AB19" s="43"/>
      <c r="AC19" s="43"/>
      <c r="AD19" s="43"/>
      <c r="AE19" s="40" t="str">
        <f t="shared" si="17"/>
        <v>S</v>
      </c>
      <c r="AF19" s="52" t="str">
        <f t="shared" si="18"/>
        <v/>
      </c>
      <c r="AG19" s="52" t="str">
        <f t="shared" si="19"/>
        <v/>
      </c>
      <c r="AH19" s="53">
        <f t="shared" si="20"/>
        <v>13.349999999999982</v>
      </c>
      <c r="AI19" s="54">
        <f t="shared" si="21"/>
        <v>13.349999999999982</v>
      </c>
      <c r="AJ19" s="1"/>
    </row>
    <row r="20" spans="1:36" ht="12" customHeight="1">
      <c r="A20" s="1"/>
      <c r="B20" s="38" t="s">
        <v>61</v>
      </c>
      <c r="C20" s="55">
        <v>44174</v>
      </c>
      <c r="D20" s="40" t="s">
        <v>78</v>
      </c>
      <c r="E20" s="40">
        <v>400</v>
      </c>
      <c r="F20" s="41">
        <f ca="1">IFERROR(__xludf.DUMMYFUNCTION("IFERROR(GOOGLEFINANCE($D58,""PRICE""))"),61.98)</f>
        <v>61.98</v>
      </c>
      <c r="G20" s="42">
        <f t="shared" ca="1" si="0"/>
        <v>24792</v>
      </c>
      <c r="H20" s="42" t="str">
        <f t="shared" si="1"/>
        <v/>
      </c>
      <c r="I20" s="43">
        <f t="shared" ca="1" si="2"/>
        <v>1925.9999999999991</v>
      </c>
      <c r="J20" s="43" t="str">
        <f t="shared" si="3"/>
        <v/>
      </c>
      <c r="K20" s="44">
        <f t="shared" ca="1" si="4"/>
        <v>-4.8149999999999977</v>
      </c>
      <c r="L20" s="45">
        <f t="shared" ca="1" si="5"/>
        <v>8.422986092889001E-2</v>
      </c>
      <c r="M20" s="46" t="str">
        <f t="shared" si="6"/>
        <v/>
      </c>
      <c r="N20" s="45" t="str">
        <f t="shared" si="7"/>
        <v/>
      </c>
      <c r="O20" s="43">
        <v>57.164999999999999</v>
      </c>
      <c r="P20" s="47">
        <f t="shared" si="8"/>
        <v>22866</v>
      </c>
      <c r="Q20" s="48">
        <v>44181</v>
      </c>
      <c r="R20" s="40">
        <v>400</v>
      </c>
      <c r="S20" s="40">
        <v>60.75</v>
      </c>
      <c r="T20" s="47">
        <f t="shared" si="9"/>
        <v>24300</v>
      </c>
      <c r="U20" s="49">
        <f t="shared" si="10"/>
        <v>1434</v>
      </c>
      <c r="V20" s="50">
        <f t="shared" si="11"/>
        <v>1434</v>
      </c>
      <c r="W20" s="43">
        <f t="shared" si="12"/>
        <v>1434</v>
      </c>
      <c r="X20" s="51">
        <f t="shared" si="13"/>
        <v>6.2713198635528739E-2</v>
      </c>
      <c r="Y20" s="50">
        <f t="shared" si="14"/>
        <v>1434</v>
      </c>
      <c r="Z20" s="50" t="str">
        <f t="shared" si="15"/>
        <v/>
      </c>
      <c r="AA20" s="50" t="str">
        <f t="shared" si="16"/>
        <v/>
      </c>
      <c r="AB20" s="43"/>
      <c r="AC20" s="43"/>
      <c r="AD20" s="43"/>
      <c r="AE20" s="40" t="str">
        <f t="shared" si="17"/>
        <v>S</v>
      </c>
      <c r="AF20" s="52" t="str">
        <f t="shared" si="18"/>
        <v/>
      </c>
      <c r="AG20" s="52" t="str">
        <f t="shared" si="19"/>
        <v/>
      </c>
      <c r="AH20" s="53">
        <f t="shared" si="20"/>
        <v>215.1</v>
      </c>
      <c r="AI20" s="54">
        <f t="shared" si="21"/>
        <v>215.1</v>
      </c>
      <c r="AJ20" s="1"/>
    </row>
    <row r="21" spans="1:36" ht="12" customHeight="1">
      <c r="A21" s="1"/>
      <c r="B21" s="57"/>
      <c r="C21" s="250" t="s">
        <v>92</v>
      </c>
      <c r="D21" s="251"/>
      <c r="E21" s="40"/>
      <c r="F21" s="43"/>
      <c r="G21" s="43">
        <f ca="1">SUM(G15:G20)</f>
        <v>61656</v>
      </c>
      <c r="H21" s="43">
        <f>SUM(H15:H20)</f>
        <v>0</v>
      </c>
      <c r="I21" s="43"/>
      <c r="J21" s="43">
        <f>SUM(J15:J20)</f>
        <v>0</v>
      </c>
      <c r="K21" s="43"/>
      <c r="L21" s="43"/>
      <c r="M21" s="43"/>
      <c r="N21" s="43"/>
      <c r="O21" s="43"/>
      <c r="P21" s="43">
        <f>SUM(P14:P20)</f>
        <v>56106</v>
      </c>
      <c r="Q21" s="43"/>
      <c r="R21" s="43"/>
      <c r="S21" s="43"/>
      <c r="T21" s="43">
        <f>SUM(T14:T20)</f>
        <v>59267</v>
      </c>
      <c r="U21" s="43">
        <f t="shared" si="10"/>
        <v>3161</v>
      </c>
      <c r="V21" s="50" t="str">
        <f t="shared" si="11"/>
        <v/>
      </c>
      <c r="W21" s="43">
        <f>SUM(W14:W20)</f>
        <v>3161.0000000000005</v>
      </c>
      <c r="X21" s="43"/>
      <c r="Y21" s="43">
        <f t="shared" ref="Y21:AD21" si="22">SUM(Y14:Y20)</f>
        <v>3161.0000000000005</v>
      </c>
      <c r="Z21" s="43">
        <f t="shared" si="22"/>
        <v>0</v>
      </c>
      <c r="AA21" s="43">
        <f t="shared" si="22"/>
        <v>0</v>
      </c>
      <c r="AB21" s="43">
        <f t="shared" si="22"/>
        <v>-5.33</v>
      </c>
      <c r="AC21" s="43">
        <f t="shared" si="22"/>
        <v>-0.47</v>
      </c>
      <c r="AD21" s="43">
        <f t="shared" si="22"/>
        <v>2.94</v>
      </c>
      <c r="AE21" s="43"/>
      <c r="AF21" s="43">
        <f>SUM(AF14:AF20)</f>
        <v>0</v>
      </c>
      <c r="AG21" s="43">
        <f>SUM(AG14:AG20)</f>
        <v>0</v>
      </c>
      <c r="AH21" s="43">
        <f>SUM(AH14:AH20)</f>
        <v>474.15000000000009</v>
      </c>
      <c r="AI21" s="58">
        <f>SUM(AI14:AI20)</f>
        <v>474.15000000000009</v>
      </c>
      <c r="AJ21" s="1"/>
    </row>
    <row r="22" spans="1:36" ht="12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</row>
    <row r="23" spans="1:36" ht="12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</row>
    <row r="24" spans="1:36" ht="12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4"/>
      <c r="AB24" s="1"/>
      <c r="AC24" s="1"/>
      <c r="AD24" s="1"/>
      <c r="AE24" s="1"/>
      <c r="AF24" s="1"/>
      <c r="AG24" s="1"/>
      <c r="AH24" s="1"/>
      <c r="AI24" s="1"/>
      <c r="AJ24" s="1"/>
    </row>
    <row r="25" spans="1:36" ht="12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59"/>
      <c r="Q25" s="1"/>
      <c r="R25" s="1"/>
      <c r="S25" s="1"/>
      <c r="T25" s="1"/>
      <c r="U25" s="1"/>
      <c r="V25" s="1"/>
      <c r="W25" s="1"/>
      <c r="X25" s="1"/>
      <c r="Y25" s="1"/>
      <c r="Z25" s="1"/>
      <c r="AA25" s="4"/>
      <c r="AB25" s="1"/>
      <c r="AC25" s="1"/>
      <c r="AD25" s="1"/>
      <c r="AE25" s="1"/>
      <c r="AF25" s="1"/>
      <c r="AG25" s="1"/>
      <c r="AH25" s="1"/>
      <c r="AI25" s="1"/>
      <c r="AJ25" s="1"/>
    </row>
    <row r="26" spans="1:36" ht="12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12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12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12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ht="12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</row>
    <row r="31" spans="1:36" ht="12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 ht="12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</row>
    <row r="33" spans="1:36" ht="12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</row>
    <row r="34" spans="1:36" ht="12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</row>
    <row r="35" spans="1:36" ht="12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</row>
    <row r="36" spans="1:36" ht="12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</row>
    <row r="37" spans="1:36" ht="12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</row>
    <row r="38" spans="1:36" ht="12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ht="12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36" ht="12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</row>
    <row r="41" spans="1:36" ht="12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</row>
    <row r="42" spans="1:36" ht="12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1:36" ht="12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12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2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12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2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ht="12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2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2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2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ht="12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ht="12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ht="12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12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ht="12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ht="12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2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2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2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ht="12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ht="12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ht="12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2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2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12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2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2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2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ht="12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12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ht="12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ht="12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12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  <row r="164" spans="1:36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</row>
    <row r="165" spans="1:36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</row>
    <row r="166" spans="1:36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</row>
    <row r="167" spans="1:36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</row>
    <row r="168" spans="1:36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</row>
    <row r="169" spans="1:36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</row>
    <row r="170" spans="1:36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</row>
    <row r="171" spans="1:36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</row>
    <row r="172" spans="1:36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</row>
    <row r="173" spans="1:36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</row>
    <row r="174" spans="1:36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</row>
    <row r="175" spans="1:36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</row>
    <row r="176" spans="1:36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</row>
    <row r="177" spans="1:36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</row>
    <row r="178" spans="1:36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</row>
    <row r="179" spans="1:36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</row>
    <row r="180" spans="1:36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</row>
    <row r="181" spans="1:36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</row>
    <row r="182" spans="1:36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</row>
    <row r="183" spans="1:36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</row>
    <row r="184" spans="1:36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</row>
    <row r="185" spans="1:36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</row>
    <row r="186" spans="1:36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</row>
    <row r="187" spans="1:36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</row>
    <row r="188" spans="1:36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</row>
    <row r="189" spans="1:36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</row>
    <row r="190" spans="1:36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</row>
    <row r="191" spans="1:36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</row>
    <row r="192" spans="1:36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</row>
    <row r="193" spans="1:36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</row>
    <row r="194" spans="1:36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</row>
    <row r="195" spans="1:36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</row>
    <row r="196" spans="1:36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</row>
    <row r="197" spans="1:36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</row>
    <row r="198" spans="1:36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</row>
    <row r="199" spans="1:36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</row>
    <row r="200" spans="1:36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</row>
    <row r="201" spans="1:36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</row>
    <row r="202" spans="1:36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</row>
    <row r="203" spans="1:36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</row>
    <row r="204" spans="1:36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</row>
    <row r="205" spans="1:36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6" spans="1:36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</row>
    <row r="207" spans="1:36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</row>
    <row r="208" spans="1:36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</row>
    <row r="209" spans="1:36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</row>
    <row r="210" spans="1:36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</row>
    <row r="211" spans="1:36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</row>
    <row r="212" spans="1:36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</row>
    <row r="213" spans="1:36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</row>
    <row r="214" spans="1:36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</row>
    <row r="215" spans="1:36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</row>
    <row r="216" spans="1:36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</row>
    <row r="217" spans="1:36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</row>
    <row r="218" spans="1:36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</row>
    <row r="219" spans="1:36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</row>
    <row r="220" spans="1:36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</row>
    <row r="221" spans="1:36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</row>
    <row r="222" spans="1:36" ht="12.75" customHeight="1"/>
    <row r="223" spans="1:36" ht="12.75" customHeight="1"/>
    <row r="224" spans="1:36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</sheetData>
  <autoFilter ref="B14:AI21" xr:uid="{00000000-0009-0000-0000-000000000000}"/>
  <mergeCells count="43">
    <mergeCell ref="X9:AB9"/>
    <mergeCell ref="AC9:AE9"/>
    <mergeCell ref="X3:AB3"/>
    <mergeCell ref="AC3:AE3"/>
    <mergeCell ref="X4:AB4"/>
    <mergeCell ref="AC4:AE4"/>
    <mergeCell ref="X5:AB5"/>
    <mergeCell ref="AC5:AE5"/>
    <mergeCell ref="AC6:AE6"/>
    <mergeCell ref="X6:AB6"/>
    <mergeCell ref="X7:AB7"/>
    <mergeCell ref="AC7:AE7"/>
    <mergeCell ref="X8:AB8"/>
    <mergeCell ref="AC8:AE8"/>
    <mergeCell ref="O9:S10"/>
    <mergeCell ref="T9:U10"/>
    <mergeCell ref="O3:S3"/>
    <mergeCell ref="T3:U3"/>
    <mergeCell ref="O4:S4"/>
    <mergeCell ref="T4:U4"/>
    <mergeCell ref="O5:S5"/>
    <mergeCell ref="T5:U5"/>
    <mergeCell ref="T6:U6"/>
    <mergeCell ref="O6:S6"/>
    <mergeCell ref="O7:S7"/>
    <mergeCell ref="T7:U7"/>
    <mergeCell ref="O8:S8"/>
    <mergeCell ref="T8:U8"/>
    <mergeCell ref="O2:S2"/>
    <mergeCell ref="T2:U2"/>
    <mergeCell ref="X2:AB2"/>
    <mergeCell ref="AC2:AE2"/>
    <mergeCell ref="E3:J3"/>
    <mergeCell ref="B8:E10"/>
    <mergeCell ref="F8:N10"/>
    <mergeCell ref="C21:D21"/>
    <mergeCell ref="B2:C3"/>
    <mergeCell ref="E2:J2"/>
    <mergeCell ref="M2:N2"/>
    <mergeCell ref="M3:N3"/>
    <mergeCell ref="B4:C5"/>
    <mergeCell ref="E4:J4"/>
    <mergeCell ref="M4:N4"/>
  </mergeCells>
  <conditionalFormatting sqref="B18:B20 B15">
    <cfRule type="cellIs" dxfId="496" priority="1" operator="equal">
      <formula>"C"</formula>
    </cfRule>
  </conditionalFormatting>
  <conditionalFormatting sqref="B18:B20 B15">
    <cfRule type="cellIs" dxfId="495" priority="2" operator="equal">
      <formula>"I"</formula>
    </cfRule>
  </conditionalFormatting>
  <conditionalFormatting sqref="T15:T20 P15:P20">
    <cfRule type="cellIs" dxfId="494" priority="3" operator="equal">
      <formula>0</formula>
    </cfRule>
  </conditionalFormatting>
  <conditionalFormatting sqref="U14:U20">
    <cfRule type="cellIs" dxfId="493" priority="4" operator="equal">
      <formula>0</formula>
    </cfRule>
  </conditionalFormatting>
  <conditionalFormatting sqref="B14 B21">
    <cfRule type="cellIs" dxfId="492" priority="5" operator="equal">
      <formula>"C"</formula>
    </cfRule>
  </conditionalFormatting>
  <conditionalFormatting sqref="B14 B21">
    <cfRule type="cellIs" dxfId="491" priority="6" operator="equal">
      <formula>"I"</formula>
    </cfRule>
  </conditionalFormatting>
  <conditionalFormatting sqref="AE14:AE20">
    <cfRule type="cellIs" dxfId="490" priority="7" operator="equal">
      <formula>"D"</formula>
    </cfRule>
  </conditionalFormatting>
  <conditionalFormatting sqref="AE14:AE20">
    <cfRule type="cellIs" dxfId="489" priority="8" operator="equal">
      <formula>"S"</formula>
    </cfRule>
  </conditionalFormatting>
  <conditionalFormatting sqref="V2">
    <cfRule type="cellIs" dxfId="488" priority="9" operator="equal">
      <formula>0</formula>
    </cfRule>
  </conditionalFormatting>
  <conditionalFormatting sqref="V3">
    <cfRule type="cellIs" dxfId="487" priority="10" operator="equal">
      <formula>0</formula>
    </cfRule>
  </conditionalFormatting>
  <conditionalFormatting sqref="T2">
    <cfRule type="cellIs" dxfId="486" priority="11" operator="equal">
      <formula>0</formula>
    </cfRule>
  </conditionalFormatting>
  <conditionalFormatting sqref="T3">
    <cfRule type="cellIs" dxfId="485" priority="12" operator="equal">
      <formula>0</formula>
    </cfRule>
  </conditionalFormatting>
  <conditionalFormatting sqref="T8">
    <cfRule type="cellIs" dxfId="484" priority="13" operator="lessThan">
      <formula>0</formula>
    </cfRule>
  </conditionalFormatting>
  <conditionalFormatting sqref="T8">
    <cfRule type="cellIs" dxfId="483" priority="14" operator="lessThan">
      <formula>0</formula>
    </cfRule>
  </conditionalFormatting>
  <conditionalFormatting sqref="T8">
    <cfRule type="cellIs" dxfId="482" priority="15" operator="greaterThan">
      <formula>0</formula>
    </cfRule>
  </conditionalFormatting>
  <conditionalFormatting sqref="I15:J20">
    <cfRule type="cellIs" dxfId="481" priority="24" operator="equal">
      <formula>0</formula>
    </cfRule>
  </conditionalFormatting>
  <conditionalFormatting sqref="L15:L20 N15:N20">
    <cfRule type="cellIs" dxfId="480" priority="25" operator="lessThan">
      <formula>0</formula>
    </cfRule>
  </conditionalFormatting>
  <conditionalFormatting sqref="L15:L20 N15:N20">
    <cfRule type="cellIs" dxfId="479" priority="26" operator="greaterThan">
      <formula>0</formula>
    </cfRule>
  </conditionalFormatting>
  <conditionalFormatting sqref="W14 W15:X20">
    <cfRule type="cellIs" dxfId="478" priority="27" operator="greaterThan">
      <formula>0</formula>
    </cfRule>
  </conditionalFormatting>
  <conditionalFormatting sqref="W14 W15:X20">
    <cfRule type="cellIs" dxfId="477" priority="28" operator="equal">
      <formula>0</formula>
    </cfRule>
  </conditionalFormatting>
  <conditionalFormatting sqref="W14 W15:X20">
    <cfRule type="cellIs" dxfId="476" priority="29" operator="lessThan">
      <formula>0</formula>
    </cfRule>
  </conditionalFormatting>
  <conditionalFormatting sqref="AC4:AE4">
    <cfRule type="cellIs" dxfId="475" priority="30" operator="greaterThan">
      <formula>0</formula>
    </cfRule>
  </conditionalFormatting>
  <conditionalFormatting sqref="M4">
    <cfRule type="cellIs" dxfId="474" priority="31" operator="lessThan">
      <formula>0</formula>
    </cfRule>
  </conditionalFormatting>
  <conditionalFormatting sqref="M4">
    <cfRule type="cellIs" dxfId="473" priority="32" operator="greaterThan">
      <formula>0</formula>
    </cfRule>
  </conditionalFormatting>
  <conditionalFormatting sqref="I15:J20">
    <cfRule type="expression" dxfId="472" priority="33">
      <formula>F15&gt;O15</formula>
    </cfRule>
  </conditionalFormatting>
  <conditionalFormatting sqref="B16">
    <cfRule type="cellIs" dxfId="471" priority="42" operator="equal">
      <formula>"C"</formula>
    </cfRule>
  </conditionalFormatting>
  <conditionalFormatting sqref="B16">
    <cfRule type="cellIs" dxfId="470" priority="43" operator="equal">
      <formula>"I"</formula>
    </cfRule>
  </conditionalFormatting>
  <conditionalFormatting sqref="B17">
    <cfRule type="cellIs" dxfId="469" priority="48" operator="equal">
      <formula>"C"</formula>
    </cfRule>
  </conditionalFormatting>
  <conditionalFormatting sqref="B17">
    <cfRule type="cellIs" dxfId="468" priority="49" operator="equal">
      <formula>"I"</formula>
    </cfRule>
  </conditionalFormatting>
  <pageMargins left="0.511811024" right="0.511811024" top="0.78740157499999996" bottom="0.78740157499999996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U995"/>
  <sheetViews>
    <sheetView showGridLines="0" workbookViewId="0">
      <pane xSplit="44" ySplit="14" topLeftCell="AS15" activePane="bottomRight" state="frozen"/>
      <selection pane="topRight" activeCell="AS1" sqref="AS1"/>
      <selection pane="bottomLeft" activeCell="A15" sqref="A15"/>
      <selection pane="bottomRight" activeCell="AS15" sqref="AS15"/>
    </sheetView>
  </sheetViews>
  <sheetFormatPr defaultColWidth="14.42578125" defaultRowHeight="15" customHeight="1"/>
  <cols>
    <col min="1" max="1" width="0.85546875" style="130" customWidth="1"/>
    <col min="2" max="2" width="0.28515625" style="130" customWidth="1"/>
    <col min="3" max="3" width="2.5703125" style="130" customWidth="1"/>
    <col min="4" max="4" width="5.28515625" style="130" customWidth="1"/>
    <col min="5" max="5" width="7.140625" style="130" customWidth="1"/>
    <col min="6" max="6" width="5" style="130" customWidth="1"/>
    <col min="7" max="7" width="7" style="130" customWidth="1"/>
    <col min="8" max="8" width="7.42578125" style="130" customWidth="1"/>
    <col min="9" max="9" width="10.42578125" style="130" hidden="1" customWidth="1"/>
    <col min="10" max="10" width="5.85546875" style="130" customWidth="1"/>
    <col min="11" max="11" width="7.85546875" style="130" hidden="1" customWidth="1"/>
    <col min="12" max="12" width="7.28515625" style="130" customWidth="1"/>
    <col min="13" max="13" width="6.140625" style="130" customWidth="1"/>
    <col min="14" max="14" width="7.85546875" style="130" customWidth="1"/>
    <col min="15" max="15" width="8" style="130" hidden="1" customWidth="1"/>
    <col min="16" max="16" width="9.5703125" style="130" hidden="1" customWidth="1"/>
    <col min="17" max="17" width="6.140625" style="130" customWidth="1"/>
    <col min="18" max="18" width="8.140625" style="130" customWidth="1"/>
    <col min="19" max="19" width="4.42578125" style="130" customWidth="1"/>
    <col min="20" max="21" width="5.140625" style="130" customWidth="1"/>
    <col min="22" max="22" width="7.42578125" style="130" customWidth="1"/>
    <col min="23" max="23" width="10" style="130" hidden="1" customWidth="1"/>
    <col min="24" max="25" width="9.42578125" style="130" hidden="1" customWidth="1"/>
    <col min="26" max="26" width="7.85546875" style="130" hidden="1" customWidth="1"/>
    <col min="27" max="27" width="6.140625" style="130" customWidth="1"/>
    <col min="28" max="28" width="6.5703125" style="130" customWidth="1"/>
    <col min="29" max="29" width="10" style="130" hidden="1" customWidth="1"/>
    <col min="30" max="30" width="7" style="130" customWidth="1"/>
    <col min="31" max="31" width="5.28515625" style="130" customWidth="1"/>
    <col min="32" max="32" width="4.28515625" style="130" customWidth="1"/>
    <col min="33" max="33" width="3.85546875" style="130" customWidth="1"/>
    <col min="34" max="34" width="2.7109375" style="130" customWidth="1"/>
    <col min="35" max="35" width="8" style="130" hidden="1" customWidth="1"/>
    <col min="36" max="36" width="5.42578125" style="130" customWidth="1"/>
    <col min="37" max="37" width="2.140625" style="130" hidden="1" customWidth="1"/>
    <col min="38" max="38" width="5.7109375" style="130" customWidth="1"/>
    <col min="39" max="39" width="4.85546875" style="130" customWidth="1"/>
    <col min="40" max="41" width="6.42578125" style="130" hidden="1" customWidth="1"/>
    <col min="42" max="42" width="6.140625" style="130" customWidth="1"/>
    <col min="43" max="43" width="5.140625" style="130" customWidth="1"/>
    <col min="44" max="45" width="5.42578125" style="130" customWidth="1"/>
    <col min="46" max="46" width="3.28515625" style="130" customWidth="1"/>
    <col min="47" max="47" width="4.7109375" style="130" customWidth="1"/>
    <col min="48" max="48" width="6.28515625" style="130" customWidth="1"/>
    <col min="49" max="49" width="8.5703125" style="130" customWidth="1"/>
    <col min="50" max="16384" width="14.42578125" style="130"/>
  </cols>
  <sheetData>
    <row r="1" spans="1:47" ht="12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55" t="s">
        <v>4</v>
      </c>
      <c r="T1" s="356"/>
      <c r="U1" s="357"/>
      <c r="V1" s="358"/>
      <c r="W1" s="356"/>
      <c r="X1" s="356"/>
      <c r="Y1" s="356"/>
      <c r="Z1" s="356"/>
      <c r="AA1" s="359"/>
      <c r="AB1" s="18"/>
      <c r="AC1" s="1"/>
      <c r="AD1" s="18"/>
      <c r="AE1" s="1"/>
      <c r="AF1" s="1"/>
      <c r="AG1" s="1"/>
      <c r="AH1" s="1"/>
      <c r="AI1" s="1"/>
      <c r="AJ1" s="1"/>
      <c r="AK1" s="1"/>
      <c r="AL1" s="1"/>
      <c r="AM1" s="1"/>
      <c r="AN1" s="1"/>
      <c r="AO1" s="18"/>
      <c r="AP1" s="18"/>
      <c r="AQ1" s="18"/>
      <c r="AR1" s="18"/>
      <c r="AS1" s="18"/>
    </row>
    <row r="2" spans="1:47" ht="12" customHeight="1" thickBot="1">
      <c r="A2" s="1"/>
      <c r="B2" s="1"/>
      <c r="C2" s="373" t="s">
        <v>1</v>
      </c>
      <c r="D2" s="374"/>
      <c r="E2" s="375"/>
      <c r="F2" s="360">
        <f>I116</f>
        <v>0</v>
      </c>
      <c r="G2" s="361"/>
      <c r="H2" s="362" t="s">
        <v>2</v>
      </c>
      <c r="I2" s="363"/>
      <c r="J2" s="364"/>
      <c r="K2" s="364"/>
      <c r="L2" s="364"/>
      <c r="M2" s="364"/>
      <c r="N2" s="365"/>
      <c r="O2" s="79"/>
      <c r="P2" s="79"/>
      <c r="Q2" s="366">
        <f>AE116</f>
        <v>0</v>
      </c>
      <c r="R2" s="367"/>
      <c r="S2" s="80" t="s">
        <v>107</v>
      </c>
      <c r="T2" s="81"/>
      <c r="U2" s="81"/>
      <c r="V2" s="368">
        <f ca="1">TODAY()</f>
        <v>44211</v>
      </c>
      <c r="W2" s="369"/>
      <c r="X2" s="369"/>
      <c r="Y2" s="369"/>
      <c r="Z2" s="369"/>
      <c r="AA2" s="370"/>
      <c r="AB2" s="294" t="s">
        <v>93</v>
      </c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6"/>
      <c r="AQ2" s="153"/>
      <c r="AR2" s="153"/>
      <c r="AS2" s="18"/>
    </row>
    <row r="3" spans="1:47" ht="12" customHeight="1">
      <c r="A3" s="1"/>
      <c r="B3" s="1"/>
      <c r="C3" s="376" t="s">
        <v>5</v>
      </c>
      <c r="D3" s="307"/>
      <c r="E3" s="377"/>
      <c r="F3" s="378">
        <f>L116</f>
        <v>0</v>
      </c>
      <c r="G3" s="370"/>
      <c r="H3" s="354" t="s">
        <v>6</v>
      </c>
      <c r="I3" s="328"/>
      <c r="J3" s="329"/>
      <c r="K3" s="329"/>
      <c r="L3" s="329"/>
      <c r="M3" s="329"/>
      <c r="N3" s="330"/>
      <c r="O3" s="82"/>
      <c r="P3" s="82"/>
      <c r="Q3" s="313">
        <f>AF116</f>
        <v>0</v>
      </c>
      <c r="R3" s="331"/>
      <c r="S3" s="83" t="s">
        <v>94</v>
      </c>
      <c r="T3" s="84"/>
      <c r="U3" s="84"/>
      <c r="V3" s="313">
        <v>383680.32</v>
      </c>
      <c r="W3" s="307"/>
      <c r="X3" s="307"/>
      <c r="Y3" s="307"/>
      <c r="Z3" s="307"/>
      <c r="AA3" s="307"/>
      <c r="AB3" s="314"/>
      <c r="AC3" s="311"/>
      <c r="AD3" s="311"/>
      <c r="AE3" s="310" t="s">
        <v>95</v>
      </c>
      <c r="AF3" s="311"/>
      <c r="AG3" s="311"/>
      <c r="AH3" s="311"/>
      <c r="AI3" s="229"/>
      <c r="AJ3" s="312" t="s">
        <v>96</v>
      </c>
      <c r="AK3" s="311"/>
      <c r="AL3" s="311"/>
      <c r="AM3" s="292" t="s">
        <v>92</v>
      </c>
      <c r="AN3" s="292"/>
      <c r="AO3" s="292"/>
      <c r="AP3" s="293"/>
      <c r="AQ3" s="154"/>
      <c r="AR3" s="154"/>
      <c r="AS3" s="18"/>
    </row>
    <row r="4" spans="1:47" ht="12.75" customHeight="1" thickBot="1">
      <c r="A4" s="1"/>
      <c r="B4" s="1"/>
      <c r="C4" s="379" t="str">
        <f>IF(L4&lt;0,"NEGATIVO EM AÇÕES","POSITIVO EM AÇÕES")</f>
        <v>POSITIVO EM AÇÕES</v>
      </c>
      <c r="D4" s="339"/>
      <c r="E4" s="380"/>
      <c r="F4" s="381">
        <f>F3-F2</f>
        <v>0</v>
      </c>
      <c r="G4" s="340"/>
      <c r="H4" s="354" t="s">
        <v>97</v>
      </c>
      <c r="I4" s="328"/>
      <c r="J4" s="329"/>
      <c r="K4" s="329"/>
      <c r="L4" s="329"/>
      <c r="M4" s="329"/>
      <c r="N4" s="330"/>
      <c r="O4" s="82"/>
      <c r="P4" s="82"/>
      <c r="Q4" s="313" t="str">
        <f>IF(V116&gt;20000,V116,"")</f>
        <v/>
      </c>
      <c r="R4" s="331"/>
      <c r="S4" s="83" t="s">
        <v>98</v>
      </c>
      <c r="T4" s="84"/>
      <c r="U4" s="84"/>
      <c r="V4" s="313">
        <f>Q8</f>
        <v>0</v>
      </c>
      <c r="W4" s="307"/>
      <c r="X4" s="307"/>
      <c r="Y4" s="307"/>
      <c r="Z4" s="307"/>
      <c r="AA4" s="307"/>
      <c r="AB4" s="308" t="s">
        <v>109</v>
      </c>
      <c r="AC4" s="309"/>
      <c r="AD4" s="309"/>
      <c r="AE4" s="371">
        <v>188000</v>
      </c>
      <c r="AF4" s="372"/>
      <c r="AG4" s="372"/>
      <c r="AH4" s="372"/>
      <c r="AI4" s="85"/>
      <c r="AJ4" s="371">
        <v>104865.95</v>
      </c>
      <c r="AK4" s="309"/>
      <c r="AL4" s="309"/>
      <c r="AM4" s="300">
        <f>AE4+AJ4</f>
        <v>292865.95</v>
      </c>
      <c r="AN4" s="300"/>
      <c r="AO4" s="300"/>
      <c r="AP4" s="301"/>
      <c r="AQ4" s="154"/>
      <c r="AR4" s="154"/>
      <c r="AS4" s="18"/>
    </row>
    <row r="5" spans="1:47" ht="12.75" customHeight="1">
      <c r="A5" s="1"/>
      <c r="B5" s="60"/>
      <c r="C5" s="86"/>
      <c r="D5" s="86"/>
      <c r="E5" s="87"/>
      <c r="F5" s="87"/>
      <c r="G5" s="87"/>
      <c r="H5" s="354" t="s">
        <v>11</v>
      </c>
      <c r="I5" s="328"/>
      <c r="J5" s="329"/>
      <c r="K5" s="329"/>
      <c r="L5" s="329"/>
      <c r="M5" s="329"/>
      <c r="N5" s="330"/>
      <c r="O5" s="82"/>
      <c r="P5" s="82"/>
      <c r="Q5" s="313">
        <f>Z116+Q2+Q3</f>
        <v>0</v>
      </c>
      <c r="R5" s="331"/>
      <c r="S5" s="83" t="s">
        <v>99</v>
      </c>
      <c r="T5" s="84"/>
      <c r="U5" s="84"/>
      <c r="V5" s="306">
        <f>V4/V3</f>
        <v>0</v>
      </c>
      <c r="W5" s="307"/>
      <c r="X5" s="307"/>
      <c r="Y5" s="307"/>
      <c r="Z5" s="307"/>
      <c r="AA5" s="307"/>
      <c r="AB5" s="308" t="s">
        <v>110</v>
      </c>
      <c r="AC5" s="309"/>
      <c r="AD5" s="309"/>
      <c r="AE5" s="371">
        <v>239441.81</v>
      </c>
      <c r="AF5" s="372"/>
      <c r="AG5" s="372"/>
      <c r="AH5" s="372"/>
      <c r="AI5" s="85"/>
      <c r="AJ5" s="371">
        <v>115982.19</v>
      </c>
      <c r="AK5" s="309"/>
      <c r="AL5" s="309"/>
      <c r="AM5" s="300">
        <f>AE5+AJ5</f>
        <v>355424</v>
      </c>
      <c r="AN5" s="300"/>
      <c r="AO5" s="300"/>
      <c r="AP5" s="301"/>
      <c r="AQ5" s="154"/>
      <c r="AR5" s="154"/>
      <c r="AS5" s="18"/>
    </row>
    <row r="6" spans="1:47" ht="12" customHeight="1" thickBot="1">
      <c r="A6" s="1"/>
      <c r="B6" s="1"/>
      <c r="C6" s="87"/>
      <c r="D6" s="87"/>
      <c r="E6" s="87"/>
      <c r="F6" s="87"/>
      <c r="G6" s="87"/>
      <c r="H6" s="354" t="s">
        <v>13</v>
      </c>
      <c r="I6" s="328"/>
      <c r="J6" s="329"/>
      <c r="K6" s="329"/>
      <c r="L6" s="329"/>
      <c r="M6" s="329"/>
      <c r="N6" s="330"/>
      <c r="O6" s="82"/>
      <c r="P6" s="82"/>
      <c r="Q6" s="313" t="str">
        <f>IF(AL116&gt;10,AL116,"0,00")</f>
        <v>0,00</v>
      </c>
      <c r="R6" s="331"/>
      <c r="S6" s="83" t="s">
        <v>100</v>
      </c>
      <c r="T6" s="84"/>
      <c r="U6" s="84"/>
      <c r="V6" s="313">
        <f>V4</f>
        <v>0</v>
      </c>
      <c r="W6" s="307"/>
      <c r="X6" s="307"/>
      <c r="Y6" s="307"/>
      <c r="Z6" s="307"/>
      <c r="AA6" s="307"/>
      <c r="AB6" s="308" t="s">
        <v>101</v>
      </c>
      <c r="AC6" s="309"/>
      <c r="AD6" s="309"/>
      <c r="AE6" s="371">
        <v>273015.99</v>
      </c>
      <c r="AF6" s="372"/>
      <c r="AG6" s="372"/>
      <c r="AH6" s="372"/>
      <c r="AI6" s="85"/>
      <c r="AJ6" s="371">
        <v>130872.64</v>
      </c>
      <c r="AK6" s="309"/>
      <c r="AL6" s="309"/>
      <c r="AM6" s="300">
        <f>AE6+AJ6</f>
        <v>403888.63</v>
      </c>
      <c r="AN6" s="300"/>
      <c r="AO6" s="300"/>
      <c r="AP6" s="301"/>
      <c r="AQ6" s="154"/>
      <c r="AR6" s="154"/>
      <c r="AS6" s="18"/>
    </row>
    <row r="7" spans="1:47" ht="14.25" customHeight="1">
      <c r="A7" s="1"/>
      <c r="B7" s="1"/>
      <c r="C7" s="342" t="s">
        <v>17</v>
      </c>
      <c r="D7" s="343"/>
      <c r="E7" s="343"/>
      <c r="F7" s="343"/>
      <c r="G7" s="344"/>
      <c r="H7" s="328" t="s">
        <v>15</v>
      </c>
      <c r="I7" s="328"/>
      <c r="J7" s="329"/>
      <c r="K7" s="329"/>
      <c r="L7" s="329"/>
      <c r="M7" s="329"/>
      <c r="N7" s="330"/>
      <c r="O7" s="82"/>
      <c r="P7" s="82"/>
      <c r="Q7" s="313" t="str">
        <f>IF(AJ116&gt;10,AJ116,"0,00")</f>
        <v>0,00</v>
      </c>
      <c r="R7" s="331"/>
      <c r="S7" s="83" t="s">
        <v>102</v>
      </c>
      <c r="T7" s="84"/>
      <c r="U7" s="84"/>
      <c r="V7" s="306">
        <f>V6/V3</f>
        <v>0</v>
      </c>
      <c r="W7" s="307"/>
      <c r="X7" s="307"/>
      <c r="Y7" s="307"/>
      <c r="Z7" s="307"/>
      <c r="AA7" s="307"/>
      <c r="AB7" s="308" t="s">
        <v>103</v>
      </c>
      <c r="AC7" s="309"/>
      <c r="AD7" s="309"/>
      <c r="AE7" s="315">
        <f>((AE5/AE4)-1)</f>
        <v>0.27362664893617028</v>
      </c>
      <c r="AF7" s="309"/>
      <c r="AG7" s="309"/>
      <c r="AH7" s="309"/>
      <c r="AI7" s="85"/>
      <c r="AJ7" s="315">
        <f>((AJ5/AJ4)-1)</f>
        <v>0.10600428451751975</v>
      </c>
      <c r="AK7" s="309"/>
      <c r="AL7" s="309"/>
      <c r="AM7" s="302">
        <f>((AM5/AM4)-1)</f>
        <v>0.21360642983590261</v>
      </c>
      <c r="AN7" s="302"/>
      <c r="AO7" s="302"/>
      <c r="AP7" s="303"/>
      <c r="AQ7" s="155"/>
      <c r="AR7" s="155"/>
      <c r="AS7" s="18"/>
    </row>
    <row r="8" spans="1:47" ht="12" customHeight="1" thickBot="1">
      <c r="A8" s="1"/>
      <c r="B8" s="18"/>
      <c r="C8" s="345"/>
      <c r="D8" s="346"/>
      <c r="E8" s="346"/>
      <c r="F8" s="346"/>
      <c r="G8" s="347"/>
      <c r="H8" s="328" t="s">
        <v>104</v>
      </c>
      <c r="I8" s="328"/>
      <c r="J8" s="329"/>
      <c r="K8" s="329"/>
      <c r="L8" s="329"/>
      <c r="M8" s="329"/>
      <c r="N8" s="330"/>
      <c r="O8" s="82"/>
      <c r="P8" s="82"/>
      <c r="Q8" s="332">
        <f>Q5-Q6-Q7</f>
        <v>0</v>
      </c>
      <c r="R8" s="331"/>
      <c r="S8" s="88" t="s">
        <v>105</v>
      </c>
      <c r="T8" s="89"/>
      <c r="U8" s="89"/>
      <c r="V8" s="338">
        <f>V3+V6</f>
        <v>383680.32</v>
      </c>
      <c r="W8" s="339"/>
      <c r="X8" s="339"/>
      <c r="Y8" s="339"/>
      <c r="Z8" s="339"/>
      <c r="AA8" s="340"/>
      <c r="AB8" s="341" t="s">
        <v>106</v>
      </c>
      <c r="AC8" s="317"/>
      <c r="AD8" s="317"/>
      <c r="AE8" s="316">
        <f>((AE6/AE4)-1)</f>
        <v>0.45221271276595743</v>
      </c>
      <c r="AF8" s="317"/>
      <c r="AG8" s="317"/>
      <c r="AH8" s="317"/>
      <c r="AI8" s="90"/>
      <c r="AJ8" s="316">
        <f>((AJ6/AJ4)-1)</f>
        <v>0.24799937443946307</v>
      </c>
      <c r="AK8" s="317"/>
      <c r="AL8" s="317"/>
      <c r="AM8" s="304">
        <f>((AM6/AM4)-1)</f>
        <v>0.37909043369500606</v>
      </c>
      <c r="AN8" s="304"/>
      <c r="AO8" s="304"/>
      <c r="AP8" s="305"/>
      <c r="AQ8" s="155"/>
      <c r="AR8" s="155"/>
      <c r="AS8" s="18"/>
    </row>
    <row r="9" spans="1:47" ht="12" customHeight="1">
      <c r="A9" s="1"/>
      <c r="B9" s="18"/>
      <c r="C9" s="348">
        <f>F4</f>
        <v>0</v>
      </c>
      <c r="D9" s="349"/>
      <c r="E9" s="349"/>
      <c r="F9" s="349"/>
      <c r="G9" s="350"/>
      <c r="H9" s="318" t="s">
        <v>20</v>
      </c>
      <c r="I9" s="318"/>
      <c r="J9" s="319"/>
      <c r="K9" s="319"/>
      <c r="L9" s="319"/>
      <c r="M9" s="319"/>
      <c r="N9" s="320"/>
      <c r="O9" s="73"/>
      <c r="P9" s="73"/>
      <c r="Q9" s="333">
        <f>N116</f>
        <v>0</v>
      </c>
      <c r="R9" s="334"/>
      <c r="S9" s="61"/>
      <c r="T9" s="61"/>
      <c r="U9" s="61"/>
      <c r="V9" s="18"/>
      <c r="W9" s="18"/>
      <c r="X9" s="18"/>
      <c r="Y9" s="18"/>
      <c r="Z9" s="1"/>
      <c r="AA9" s="325"/>
      <c r="AB9" s="326"/>
      <c r="AC9" s="326"/>
      <c r="AD9" s="326"/>
      <c r="AE9" s="327"/>
      <c r="AF9" s="337"/>
      <c r="AG9" s="326"/>
      <c r="AH9" s="327"/>
      <c r="AI9" s="1"/>
      <c r="AJ9" s="1"/>
      <c r="AK9" s="1"/>
      <c r="AL9" s="1"/>
      <c r="AM9" s="1"/>
      <c r="AN9" s="1"/>
      <c r="AO9" s="18"/>
      <c r="AP9" s="18"/>
      <c r="AQ9" s="18"/>
      <c r="AR9" s="18"/>
      <c r="AS9" s="18"/>
    </row>
    <row r="10" spans="1:47" ht="12" customHeight="1" thickBot="1">
      <c r="A10" s="1"/>
      <c r="B10" s="62"/>
      <c r="C10" s="351"/>
      <c r="D10" s="352"/>
      <c r="E10" s="352"/>
      <c r="F10" s="352"/>
      <c r="G10" s="353"/>
      <c r="H10" s="321"/>
      <c r="I10" s="321"/>
      <c r="J10" s="321"/>
      <c r="K10" s="321"/>
      <c r="L10" s="321"/>
      <c r="M10" s="321"/>
      <c r="N10" s="322"/>
      <c r="O10" s="74"/>
      <c r="P10" s="74"/>
      <c r="Q10" s="335"/>
      <c r="R10" s="336"/>
      <c r="S10" s="61"/>
      <c r="T10" s="61"/>
      <c r="U10" s="61"/>
      <c r="V10" s="18"/>
      <c r="W10" s="18"/>
      <c r="X10" s="18"/>
      <c r="Y10" s="18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8"/>
      <c r="AP10" s="18"/>
      <c r="AQ10" s="18"/>
      <c r="AR10" s="18"/>
      <c r="AS10" s="18"/>
    </row>
    <row r="11" spans="1:47" ht="12" customHeight="1" thickBot="1">
      <c r="A11" s="1"/>
      <c r="B11" s="1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123"/>
      <c r="AA11" s="87"/>
      <c r="AB11" s="87"/>
      <c r="AC11" s="87"/>
      <c r="AD11" s="87"/>
      <c r="AE11" s="87"/>
      <c r="AF11" s="87"/>
      <c r="AG11" s="87"/>
      <c r="AH11" s="87"/>
      <c r="AI11" s="124" t="s">
        <v>21</v>
      </c>
      <c r="AJ11" s="125" t="s">
        <v>21</v>
      </c>
      <c r="AK11" s="125" t="s">
        <v>22</v>
      </c>
      <c r="AL11" s="125" t="s">
        <v>125</v>
      </c>
      <c r="AS11" s="18"/>
    </row>
    <row r="12" spans="1:47" ht="12" customHeight="1">
      <c r="A12" s="1"/>
      <c r="B12" s="18"/>
      <c r="C12" s="126" t="s">
        <v>23</v>
      </c>
      <c r="D12" s="127" t="s">
        <v>24</v>
      </c>
      <c r="E12" s="127" t="s">
        <v>25</v>
      </c>
      <c r="F12" s="127" t="s">
        <v>26</v>
      </c>
      <c r="G12" s="127" t="s">
        <v>34</v>
      </c>
      <c r="H12" s="127" t="s">
        <v>35</v>
      </c>
      <c r="I12" s="128"/>
      <c r="J12" s="127" t="s">
        <v>27</v>
      </c>
      <c r="K12" s="127" t="s">
        <v>28</v>
      </c>
      <c r="L12" s="127" t="s">
        <v>123</v>
      </c>
      <c r="M12" s="127" t="s">
        <v>29</v>
      </c>
      <c r="N12" s="127" t="s">
        <v>30</v>
      </c>
      <c r="O12" s="127"/>
      <c r="P12" s="127" t="s">
        <v>31</v>
      </c>
      <c r="Q12" s="127" t="s">
        <v>32</v>
      </c>
      <c r="R12" s="127" t="s">
        <v>33</v>
      </c>
      <c r="S12" s="127" t="s">
        <v>36</v>
      </c>
      <c r="T12" s="127" t="s">
        <v>37</v>
      </c>
      <c r="U12" s="127" t="s">
        <v>38</v>
      </c>
      <c r="V12" s="127" t="s">
        <v>39</v>
      </c>
      <c r="W12" s="127" t="s">
        <v>40</v>
      </c>
      <c r="X12" s="127"/>
      <c r="Y12" s="127"/>
      <c r="Z12" s="127" t="s">
        <v>41</v>
      </c>
      <c r="AA12" s="127" t="s">
        <v>31</v>
      </c>
      <c r="AB12" s="127" t="s">
        <v>42</v>
      </c>
      <c r="AC12" s="127" t="s">
        <v>43</v>
      </c>
      <c r="AD12" s="127" t="s">
        <v>44</v>
      </c>
      <c r="AE12" s="127" t="s">
        <v>45</v>
      </c>
      <c r="AF12" s="127" t="s">
        <v>46</v>
      </c>
      <c r="AG12" s="127" t="s">
        <v>47</v>
      </c>
      <c r="AH12" s="127" t="s">
        <v>48</v>
      </c>
      <c r="AI12" s="127" t="s">
        <v>49</v>
      </c>
      <c r="AJ12" s="127" t="s">
        <v>49</v>
      </c>
      <c r="AK12" s="127" t="s">
        <v>49</v>
      </c>
      <c r="AL12" s="129" t="s">
        <v>49</v>
      </c>
      <c r="AM12" s="297" t="s">
        <v>31</v>
      </c>
      <c r="AN12" s="150" t="s">
        <v>126</v>
      </c>
      <c r="AO12" s="150" t="s">
        <v>126</v>
      </c>
      <c r="AP12" s="150" t="s">
        <v>128</v>
      </c>
      <c r="AQ12" s="298" t="s">
        <v>127</v>
      </c>
      <c r="AR12" s="132" t="s">
        <v>130</v>
      </c>
      <c r="AS12" s="18"/>
    </row>
    <row r="13" spans="1:47" ht="3.75" customHeight="1">
      <c r="A13" s="1"/>
      <c r="B13" s="18"/>
      <c r="C13" s="27"/>
      <c r="D13" s="28"/>
      <c r="E13" s="28"/>
      <c r="F13" s="28"/>
      <c r="G13" s="28"/>
      <c r="H13" s="28"/>
      <c r="I13" s="77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  <c r="AM13" s="297"/>
      <c r="AN13" s="1"/>
      <c r="AO13" s="18"/>
      <c r="AP13" s="150"/>
      <c r="AQ13" s="298"/>
      <c r="AR13" s="132"/>
      <c r="AS13" s="18"/>
    </row>
    <row r="14" spans="1:47" ht="12" customHeight="1" thickBot="1">
      <c r="A14" s="1"/>
      <c r="B14" s="18"/>
      <c r="C14" s="162"/>
      <c r="D14" s="163"/>
      <c r="E14" s="63"/>
      <c r="F14" s="63"/>
      <c r="G14" s="64"/>
      <c r="H14" s="64"/>
      <c r="I14" s="64"/>
      <c r="J14" s="64"/>
      <c r="K14" s="64"/>
      <c r="L14" s="64"/>
      <c r="M14" s="65"/>
      <c r="N14" s="65"/>
      <c r="O14" s="64"/>
      <c r="P14" s="64"/>
      <c r="Q14" s="64"/>
      <c r="R14" s="64"/>
      <c r="S14" s="66"/>
      <c r="T14" s="63"/>
      <c r="U14" s="63"/>
      <c r="V14" s="64"/>
      <c r="W14" s="64"/>
      <c r="X14" s="64"/>
      <c r="Y14" s="64"/>
      <c r="Z14" s="64"/>
      <c r="AA14" s="67"/>
      <c r="AB14" s="64"/>
      <c r="AC14" s="64"/>
      <c r="AD14" s="64"/>
      <c r="AE14" s="64"/>
      <c r="AF14" s="64"/>
      <c r="AG14" s="64"/>
      <c r="AH14" s="63"/>
      <c r="AI14" s="64"/>
      <c r="AJ14" s="64"/>
      <c r="AK14" s="64"/>
      <c r="AL14" s="68"/>
      <c r="AM14" s="297"/>
      <c r="AN14" s="230"/>
      <c r="AO14" s="231"/>
      <c r="AP14" s="150" t="s">
        <v>129</v>
      </c>
      <c r="AQ14" s="298"/>
      <c r="AR14" s="132" t="s">
        <v>131</v>
      </c>
      <c r="AS14" s="18"/>
      <c r="AT14" s="18"/>
    </row>
    <row r="15" spans="1:47" ht="12" customHeight="1">
      <c r="A15" s="1"/>
      <c r="B15" s="18"/>
      <c r="C15" s="176"/>
      <c r="D15" s="177"/>
      <c r="E15" s="178"/>
      <c r="F15" s="178"/>
      <c r="G15" s="179"/>
      <c r="H15" s="180">
        <f t="shared" ref="H15:H103" si="0">F15*G15</f>
        <v>0</v>
      </c>
      <c r="I15" s="181">
        <f t="shared" ref="I15:I20" si="1">IF(T15&gt;0,"",H15)</f>
        <v>0</v>
      </c>
      <c r="J15" s="182"/>
      <c r="K15" s="181">
        <f t="shared" ref="K15:K78" si="2">IFERROR(F15*J15,"")</f>
        <v>0</v>
      </c>
      <c r="L15" s="181">
        <f t="shared" ref="L15:L20" si="3">IF(T15&gt;0,"",K15)</f>
        <v>0</v>
      </c>
      <c r="M15" s="183">
        <f t="shared" ref="M15:M78" si="4">IFERROR(IF(G15&gt;J15,"",(G15-J15)*-F15),"")</f>
        <v>0</v>
      </c>
      <c r="N15" s="184">
        <f t="shared" ref="N15:N103" si="5">IF(T15&gt;0,"",M15)</f>
        <v>0</v>
      </c>
      <c r="O15" s="185">
        <f t="shared" ref="O15:O78" si="6">IFERROR(G15-J15,"")</f>
        <v>0</v>
      </c>
      <c r="P15" s="186" t="str">
        <f t="shared" ref="P15:P78" si="7">IFERROR(-O15/G15,"")</f>
        <v/>
      </c>
      <c r="Q15" s="187">
        <f t="shared" ref="Q15:Q78" si="8">IF(T15&gt;0,"",O15)</f>
        <v>0</v>
      </c>
      <c r="R15" s="188" t="str">
        <f t="shared" ref="R15:R78" si="9">IF(T15&gt;0,"",P15)</f>
        <v/>
      </c>
      <c r="S15" s="189"/>
      <c r="T15" s="178"/>
      <c r="U15" s="178"/>
      <c r="V15" s="180">
        <f t="shared" ref="V15:V103" si="10">T15*U15</f>
        <v>0</v>
      </c>
      <c r="W15" s="190">
        <f t="shared" ref="W15:W78" si="11">V15-H15</f>
        <v>0</v>
      </c>
      <c r="X15" s="191" t="str">
        <f t="shared" ref="X15:X78" si="12">IF(OR(F15="",T15=""),"",(V15-H15))</f>
        <v/>
      </c>
      <c r="Y15" s="191" t="str">
        <f t="shared" ref="Y15:Y103" si="13">IF(W15&lt;0,W15*-1,"")</f>
        <v/>
      </c>
      <c r="Z15" s="183" t="str">
        <f t="shared" ref="Z15:Z103" si="14">X15</f>
        <v/>
      </c>
      <c r="AA15" s="192" t="str">
        <f t="shared" ref="AA15:AA78" si="15">IFERROR(Z15/H15,"")</f>
        <v/>
      </c>
      <c r="AB15" s="191" t="str">
        <f t="shared" ref="AB15:AB103" si="16">IF(W15&gt;0,W15,"")</f>
        <v/>
      </c>
      <c r="AC15" s="191" t="str">
        <f t="shared" ref="AC15:AC103" si="17">IF(W15&lt;0,W15,"")</f>
        <v/>
      </c>
      <c r="AD15" s="193" t="str">
        <f t="shared" ref="AD15:AD103" si="18">IF(U15&gt;0,AC15,"")</f>
        <v/>
      </c>
      <c r="AE15" s="194"/>
      <c r="AF15" s="195"/>
      <c r="AG15" s="196"/>
      <c r="AH15" s="197" t="str">
        <f t="shared" ref="AH15:AH78" si="19">IF(AND(D15&lt;&gt;"",S15&lt;&gt;""),IF(D15=S15,"D","S"),"")</f>
        <v/>
      </c>
      <c r="AI15" s="198" t="str">
        <f t="shared" ref="AI15:AI78" si="20">IFERROR(IF(D15=S15,Z15*0.2,""),"")</f>
        <v/>
      </c>
      <c r="AJ15" s="184" t="str">
        <f t="shared" ref="AJ15:AJ103" si="21">IFERROR(IF(AI15&gt;0,AI15,""),"")</f>
        <v/>
      </c>
      <c r="AK15" s="191" t="str">
        <f t="shared" ref="AK15:AK78" si="22">IFERROR(IF(D15&lt;&gt;S15,X15*0.15,""),"")</f>
        <v/>
      </c>
      <c r="AL15" s="199" t="str">
        <f t="shared" ref="AL15:AL103" si="23">IF(AK15&gt;0,AK15,"")</f>
        <v/>
      </c>
      <c r="AM15" s="158"/>
      <c r="AN15" s="232">
        <v>99.668000000000006</v>
      </c>
      <c r="AO15" s="233">
        <f t="shared" ref="AO15:AO31" si="24">AM15-0.0000005</f>
        <v>-4.9999999999999998E-7</v>
      </c>
      <c r="AP15" s="233" t="str">
        <f t="shared" ref="AP15:AP31" si="25">IF(J15&gt;G15,J15,"")</f>
        <v/>
      </c>
      <c r="AQ15" s="233" t="str">
        <f t="shared" ref="AQ15:AQ31" si="26">IFERROR(AM15*AP15,"")</f>
        <v/>
      </c>
      <c r="AR15" s="234" t="str">
        <f>IFERROR(AQ15*AN15%,"")</f>
        <v/>
      </c>
      <c r="AS15" s="134"/>
      <c r="AT15" s="149"/>
      <c r="AU15" s="134"/>
    </row>
    <row r="16" spans="1:47" ht="12" customHeight="1">
      <c r="A16" s="1"/>
      <c r="B16" s="18"/>
      <c r="C16" s="200"/>
      <c r="D16" s="91"/>
      <c r="E16" s="92"/>
      <c r="F16" s="92"/>
      <c r="G16" s="93"/>
      <c r="H16" s="101">
        <f t="shared" si="0"/>
        <v>0</v>
      </c>
      <c r="I16" s="94">
        <f t="shared" si="1"/>
        <v>0</v>
      </c>
      <c r="J16" s="102"/>
      <c r="K16" s="94">
        <f t="shared" si="2"/>
        <v>0</v>
      </c>
      <c r="L16" s="94">
        <f t="shared" si="3"/>
        <v>0</v>
      </c>
      <c r="M16" s="95">
        <f t="shared" si="4"/>
        <v>0</v>
      </c>
      <c r="N16" s="96">
        <f t="shared" si="5"/>
        <v>0</v>
      </c>
      <c r="O16" s="103">
        <f t="shared" si="6"/>
        <v>0</v>
      </c>
      <c r="P16" s="104" t="str">
        <f t="shared" si="7"/>
        <v/>
      </c>
      <c r="Q16" s="105">
        <f t="shared" si="8"/>
        <v>0</v>
      </c>
      <c r="R16" s="106" t="str">
        <f t="shared" si="9"/>
        <v/>
      </c>
      <c r="S16" s="107"/>
      <c r="T16" s="92"/>
      <c r="U16" s="92"/>
      <c r="V16" s="101">
        <f t="shared" si="10"/>
        <v>0</v>
      </c>
      <c r="W16" s="97">
        <f t="shared" si="11"/>
        <v>0</v>
      </c>
      <c r="X16" s="98" t="str">
        <f t="shared" si="12"/>
        <v/>
      </c>
      <c r="Y16" s="98" t="str">
        <f t="shared" si="13"/>
        <v/>
      </c>
      <c r="Z16" s="95" t="str">
        <f t="shared" si="14"/>
        <v/>
      </c>
      <c r="AA16" s="108" t="str">
        <f t="shared" si="15"/>
        <v/>
      </c>
      <c r="AB16" s="98" t="str">
        <f t="shared" si="16"/>
        <v/>
      </c>
      <c r="AC16" s="98" t="str">
        <f t="shared" si="17"/>
        <v/>
      </c>
      <c r="AD16" s="109" t="str">
        <f t="shared" si="18"/>
        <v/>
      </c>
      <c r="AE16" s="110"/>
      <c r="AF16" s="111"/>
      <c r="AG16" s="112"/>
      <c r="AH16" s="99" t="str">
        <f t="shared" si="19"/>
        <v/>
      </c>
      <c r="AI16" s="100" t="str">
        <f t="shared" si="20"/>
        <v/>
      </c>
      <c r="AJ16" s="96" t="str">
        <f t="shared" si="21"/>
        <v/>
      </c>
      <c r="AK16" s="98" t="str">
        <f t="shared" si="22"/>
        <v/>
      </c>
      <c r="AL16" s="201" t="str">
        <f t="shared" si="23"/>
        <v/>
      </c>
      <c r="AM16" s="159"/>
      <c r="AN16" s="157">
        <v>99.668000000000006</v>
      </c>
      <c r="AO16" s="151">
        <f t="shared" si="24"/>
        <v>-4.9999999999999998E-7</v>
      </c>
      <c r="AP16" s="151" t="str">
        <f t="shared" si="25"/>
        <v/>
      </c>
      <c r="AQ16" s="151" t="str">
        <f t="shared" si="26"/>
        <v/>
      </c>
      <c r="AR16" s="235" t="str">
        <f t="shared" ref="AR16:AR79" si="27">IFERROR(AQ16*AN16%,"")</f>
        <v/>
      </c>
      <c r="AS16" s="134"/>
      <c r="AT16" s="149"/>
      <c r="AU16" s="134"/>
    </row>
    <row r="17" spans="1:47" ht="12" customHeight="1">
      <c r="A17" s="1"/>
      <c r="B17" s="18"/>
      <c r="C17" s="200"/>
      <c r="D17" s="91"/>
      <c r="E17" s="92"/>
      <c r="F17" s="92"/>
      <c r="G17" s="93"/>
      <c r="H17" s="101">
        <f t="shared" si="0"/>
        <v>0</v>
      </c>
      <c r="I17" s="94">
        <f t="shared" si="1"/>
        <v>0</v>
      </c>
      <c r="J17" s="102"/>
      <c r="K17" s="94">
        <f t="shared" si="2"/>
        <v>0</v>
      </c>
      <c r="L17" s="94">
        <f t="shared" si="3"/>
        <v>0</v>
      </c>
      <c r="M17" s="95">
        <f t="shared" si="4"/>
        <v>0</v>
      </c>
      <c r="N17" s="96">
        <f t="shared" si="5"/>
        <v>0</v>
      </c>
      <c r="O17" s="103">
        <f t="shared" si="6"/>
        <v>0</v>
      </c>
      <c r="P17" s="104" t="str">
        <f t="shared" si="7"/>
        <v/>
      </c>
      <c r="Q17" s="105">
        <f t="shared" si="8"/>
        <v>0</v>
      </c>
      <c r="R17" s="106" t="str">
        <f t="shared" si="9"/>
        <v/>
      </c>
      <c r="S17" s="107"/>
      <c r="T17" s="92"/>
      <c r="U17" s="92"/>
      <c r="V17" s="101">
        <f t="shared" si="10"/>
        <v>0</v>
      </c>
      <c r="W17" s="97">
        <f t="shared" si="11"/>
        <v>0</v>
      </c>
      <c r="X17" s="98" t="str">
        <f t="shared" si="12"/>
        <v/>
      </c>
      <c r="Y17" s="98" t="str">
        <f t="shared" si="13"/>
        <v/>
      </c>
      <c r="Z17" s="95" t="str">
        <f t="shared" si="14"/>
        <v/>
      </c>
      <c r="AA17" s="108" t="str">
        <f t="shared" si="15"/>
        <v/>
      </c>
      <c r="AB17" s="98" t="str">
        <f t="shared" si="16"/>
        <v/>
      </c>
      <c r="AC17" s="98" t="str">
        <f t="shared" si="17"/>
        <v/>
      </c>
      <c r="AD17" s="109" t="str">
        <f t="shared" si="18"/>
        <v/>
      </c>
      <c r="AE17" s="110"/>
      <c r="AF17" s="111"/>
      <c r="AG17" s="112"/>
      <c r="AH17" s="99" t="str">
        <f t="shared" si="19"/>
        <v/>
      </c>
      <c r="AI17" s="100" t="str">
        <f t="shared" si="20"/>
        <v/>
      </c>
      <c r="AJ17" s="96" t="str">
        <f t="shared" si="21"/>
        <v/>
      </c>
      <c r="AK17" s="98" t="str">
        <f t="shared" si="22"/>
        <v/>
      </c>
      <c r="AL17" s="201" t="str">
        <f t="shared" si="23"/>
        <v/>
      </c>
      <c r="AM17" s="160"/>
      <c r="AN17" s="156">
        <v>99.668000000000006</v>
      </c>
      <c r="AO17" s="151">
        <f t="shared" si="24"/>
        <v>-4.9999999999999998E-7</v>
      </c>
      <c r="AP17" s="151" t="str">
        <f t="shared" si="25"/>
        <v/>
      </c>
      <c r="AQ17" s="151" t="str">
        <f t="shared" si="26"/>
        <v/>
      </c>
      <c r="AR17" s="235" t="str">
        <f t="shared" si="27"/>
        <v/>
      </c>
      <c r="AS17" s="134"/>
      <c r="AT17" s="149"/>
      <c r="AU17" s="134"/>
    </row>
    <row r="18" spans="1:47" ht="12" customHeight="1">
      <c r="A18" s="1"/>
      <c r="B18" s="18"/>
      <c r="C18" s="200"/>
      <c r="D18" s="91"/>
      <c r="E18" s="92"/>
      <c r="F18" s="92"/>
      <c r="G18" s="93"/>
      <c r="H18" s="101">
        <f t="shared" si="0"/>
        <v>0</v>
      </c>
      <c r="I18" s="94">
        <f t="shared" si="1"/>
        <v>0</v>
      </c>
      <c r="J18" s="102"/>
      <c r="K18" s="94">
        <f t="shared" si="2"/>
        <v>0</v>
      </c>
      <c r="L18" s="94">
        <f t="shared" si="3"/>
        <v>0</v>
      </c>
      <c r="M18" s="95">
        <f t="shared" si="4"/>
        <v>0</v>
      </c>
      <c r="N18" s="96">
        <f t="shared" si="5"/>
        <v>0</v>
      </c>
      <c r="O18" s="103">
        <f t="shared" si="6"/>
        <v>0</v>
      </c>
      <c r="P18" s="104" t="str">
        <f t="shared" si="7"/>
        <v/>
      </c>
      <c r="Q18" s="105">
        <f t="shared" si="8"/>
        <v>0</v>
      </c>
      <c r="R18" s="106" t="str">
        <f t="shared" si="9"/>
        <v/>
      </c>
      <c r="S18" s="107"/>
      <c r="T18" s="92"/>
      <c r="U18" s="92"/>
      <c r="V18" s="101">
        <f t="shared" si="10"/>
        <v>0</v>
      </c>
      <c r="W18" s="97">
        <f t="shared" si="11"/>
        <v>0</v>
      </c>
      <c r="X18" s="98" t="str">
        <f t="shared" si="12"/>
        <v/>
      </c>
      <c r="Y18" s="98" t="str">
        <f t="shared" si="13"/>
        <v/>
      </c>
      <c r="Z18" s="95" t="str">
        <f t="shared" si="14"/>
        <v/>
      </c>
      <c r="AA18" s="108" t="str">
        <f t="shared" si="15"/>
        <v/>
      </c>
      <c r="AB18" s="98" t="str">
        <f t="shared" si="16"/>
        <v/>
      </c>
      <c r="AC18" s="98" t="str">
        <f t="shared" si="17"/>
        <v/>
      </c>
      <c r="AD18" s="109" t="str">
        <f t="shared" si="18"/>
        <v/>
      </c>
      <c r="AE18" s="110"/>
      <c r="AF18" s="111"/>
      <c r="AG18" s="112"/>
      <c r="AH18" s="99" t="str">
        <f t="shared" si="19"/>
        <v/>
      </c>
      <c r="AI18" s="100" t="str">
        <f t="shared" si="20"/>
        <v/>
      </c>
      <c r="AJ18" s="96" t="str">
        <f t="shared" si="21"/>
        <v/>
      </c>
      <c r="AK18" s="98" t="str">
        <f t="shared" si="22"/>
        <v/>
      </c>
      <c r="AL18" s="201" t="str">
        <f t="shared" si="23"/>
        <v/>
      </c>
      <c r="AM18" s="159"/>
      <c r="AN18" s="157">
        <v>99.668000000000006</v>
      </c>
      <c r="AO18" s="151">
        <f t="shared" si="24"/>
        <v>-4.9999999999999998E-7</v>
      </c>
      <c r="AP18" s="151" t="str">
        <f t="shared" si="25"/>
        <v/>
      </c>
      <c r="AQ18" s="151" t="str">
        <f t="shared" si="26"/>
        <v/>
      </c>
      <c r="AR18" s="235" t="str">
        <f t="shared" si="27"/>
        <v/>
      </c>
      <c r="AS18" s="134"/>
      <c r="AT18" s="149"/>
      <c r="AU18" s="134"/>
    </row>
    <row r="19" spans="1:47" ht="12" customHeight="1">
      <c r="A19" s="1"/>
      <c r="B19" s="18"/>
      <c r="C19" s="200"/>
      <c r="D19" s="91"/>
      <c r="E19" s="92"/>
      <c r="F19" s="92"/>
      <c r="G19" s="93"/>
      <c r="H19" s="101">
        <f t="shared" si="0"/>
        <v>0</v>
      </c>
      <c r="I19" s="94">
        <f t="shared" si="1"/>
        <v>0</v>
      </c>
      <c r="J19" s="102"/>
      <c r="K19" s="94">
        <f t="shared" si="2"/>
        <v>0</v>
      </c>
      <c r="L19" s="94">
        <f t="shared" si="3"/>
        <v>0</v>
      </c>
      <c r="M19" s="95">
        <f t="shared" si="4"/>
        <v>0</v>
      </c>
      <c r="N19" s="96">
        <f t="shared" si="5"/>
        <v>0</v>
      </c>
      <c r="O19" s="103">
        <f t="shared" si="6"/>
        <v>0</v>
      </c>
      <c r="P19" s="104" t="str">
        <f t="shared" si="7"/>
        <v/>
      </c>
      <c r="Q19" s="105">
        <f t="shared" si="8"/>
        <v>0</v>
      </c>
      <c r="R19" s="106" t="str">
        <f t="shared" si="9"/>
        <v/>
      </c>
      <c r="S19" s="107"/>
      <c r="T19" s="92"/>
      <c r="U19" s="92"/>
      <c r="V19" s="101">
        <f t="shared" si="10"/>
        <v>0</v>
      </c>
      <c r="W19" s="97">
        <f t="shared" si="11"/>
        <v>0</v>
      </c>
      <c r="X19" s="98" t="str">
        <f t="shared" si="12"/>
        <v/>
      </c>
      <c r="Y19" s="98" t="str">
        <f t="shared" si="13"/>
        <v/>
      </c>
      <c r="Z19" s="95" t="str">
        <f t="shared" si="14"/>
        <v/>
      </c>
      <c r="AA19" s="108" t="str">
        <f t="shared" si="15"/>
        <v/>
      </c>
      <c r="AB19" s="98" t="str">
        <f t="shared" si="16"/>
        <v/>
      </c>
      <c r="AC19" s="98" t="str">
        <f t="shared" si="17"/>
        <v/>
      </c>
      <c r="AD19" s="109" t="str">
        <f t="shared" si="18"/>
        <v/>
      </c>
      <c r="AE19" s="110"/>
      <c r="AF19" s="111"/>
      <c r="AG19" s="112"/>
      <c r="AH19" s="99" t="str">
        <f t="shared" si="19"/>
        <v/>
      </c>
      <c r="AI19" s="100" t="str">
        <f t="shared" si="20"/>
        <v/>
      </c>
      <c r="AJ19" s="96" t="str">
        <f t="shared" si="21"/>
        <v/>
      </c>
      <c r="AK19" s="98" t="str">
        <f t="shared" si="22"/>
        <v/>
      </c>
      <c r="AL19" s="201" t="str">
        <f t="shared" si="23"/>
        <v/>
      </c>
      <c r="AM19" s="160"/>
      <c r="AN19" s="156">
        <v>99.668000000000006</v>
      </c>
      <c r="AO19" s="151">
        <f t="shared" si="24"/>
        <v>-4.9999999999999998E-7</v>
      </c>
      <c r="AP19" s="151" t="str">
        <f t="shared" si="25"/>
        <v/>
      </c>
      <c r="AQ19" s="151" t="str">
        <f t="shared" si="26"/>
        <v/>
      </c>
      <c r="AR19" s="235" t="str">
        <f t="shared" si="27"/>
        <v/>
      </c>
      <c r="AS19" s="134"/>
      <c r="AT19" s="149"/>
      <c r="AU19" s="134"/>
    </row>
    <row r="20" spans="1:47" ht="12" customHeight="1">
      <c r="A20" s="1"/>
      <c r="B20" s="18"/>
      <c r="C20" s="200"/>
      <c r="D20" s="91"/>
      <c r="E20" s="92"/>
      <c r="F20" s="92"/>
      <c r="G20" s="93"/>
      <c r="H20" s="101">
        <f t="shared" si="0"/>
        <v>0</v>
      </c>
      <c r="I20" s="94">
        <f t="shared" si="1"/>
        <v>0</v>
      </c>
      <c r="J20" s="102"/>
      <c r="K20" s="94">
        <f t="shared" si="2"/>
        <v>0</v>
      </c>
      <c r="L20" s="94">
        <f t="shared" si="3"/>
        <v>0</v>
      </c>
      <c r="M20" s="95">
        <f t="shared" si="4"/>
        <v>0</v>
      </c>
      <c r="N20" s="96">
        <f t="shared" si="5"/>
        <v>0</v>
      </c>
      <c r="O20" s="103">
        <f t="shared" si="6"/>
        <v>0</v>
      </c>
      <c r="P20" s="104" t="str">
        <f t="shared" si="7"/>
        <v/>
      </c>
      <c r="Q20" s="105">
        <f t="shared" si="8"/>
        <v>0</v>
      </c>
      <c r="R20" s="106" t="str">
        <f t="shared" si="9"/>
        <v/>
      </c>
      <c r="S20" s="107"/>
      <c r="T20" s="92"/>
      <c r="U20" s="92"/>
      <c r="V20" s="101">
        <f t="shared" si="10"/>
        <v>0</v>
      </c>
      <c r="W20" s="97">
        <f t="shared" si="11"/>
        <v>0</v>
      </c>
      <c r="X20" s="98" t="str">
        <f t="shared" si="12"/>
        <v/>
      </c>
      <c r="Y20" s="98" t="str">
        <f t="shared" si="13"/>
        <v/>
      </c>
      <c r="Z20" s="95" t="str">
        <f t="shared" si="14"/>
        <v/>
      </c>
      <c r="AA20" s="108" t="str">
        <f t="shared" si="15"/>
        <v/>
      </c>
      <c r="AB20" s="98" t="str">
        <f t="shared" si="16"/>
        <v/>
      </c>
      <c r="AC20" s="98" t="str">
        <f t="shared" si="17"/>
        <v/>
      </c>
      <c r="AD20" s="109" t="str">
        <f t="shared" si="18"/>
        <v/>
      </c>
      <c r="AE20" s="110"/>
      <c r="AF20" s="111"/>
      <c r="AG20" s="112"/>
      <c r="AH20" s="99" t="str">
        <f t="shared" si="19"/>
        <v/>
      </c>
      <c r="AI20" s="100" t="str">
        <f t="shared" si="20"/>
        <v/>
      </c>
      <c r="AJ20" s="96" t="str">
        <f t="shared" si="21"/>
        <v/>
      </c>
      <c r="AK20" s="98" t="str">
        <f t="shared" si="22"/>
        <v/>
      </c>
      <c r="AL20" s="201" t="str">
        <f t="shared" si="23"/>
        <v/>
      </c>
      <c r="AM20" s="159"/>
      <c r="AN20" s="157">
        <v>99.668000000000006</v>
      </c>
      <c r="AO20" s="151">
        <f t="shared" si="24"/>
        <v>-4.9999999999999998E-7</v>
      </c>
      <c r="AP20" s="151" t="str">
        <f t="shared" si="25"/>
        <v/>
      </c>
      <c r="AQ20" s="151" t="str">
        <f t="shared" si="26"/>
        <v/>
      </c>
      <c r="AR20" s="235" t="str">
        <f t="shared" si="27"/>
        <v/>
      </c>
      <c r="AS20" s="134"/>
      <c r="AT20" s="149"/>
      <c r="AU20" s="134"/>
    </row>
    <row r="21" spans="1:47" ht="12" customHeight="1">
      <c r="A21" s="1"/>
      <c r="B21" s="18"/>
      <c r="C21" s="202"/>
      <c r="D21" s="113"/>
      <c r="E21" s="92"/>
      <c r="F21" s="92"/>
      <c r="G21" s="93"/>
      <c r="H21" s="101">
        <f t="shared" si="0"/>
        <v>0</v>
      </c>
      <c r="I21" s="94">
        <f>IF(T21&gt;0,"",H21)</f>
        <v>0</v>
      </c>
      <c r="J21" s="102"/>
      <c r="K21" s="94">
        <f t="shared" si="2"/>
        <v>0</v>
      </c>
      <c r="L21" s="94">
        <f>IF(T21&gt;0,"",K21)</f>
        <v>0</v>
      </c>
      <c r="M21" s="95">
        <f t="shared" si="4"/>
        <v>0</v>
      </c>
      <c r="N21" s="96">
        <f t="shared" si="5"/>
        <v>0</v>
      </c>
      <c r="O21" s="103">
        <f t="shared" si="6"/>
        <v>0</v>
      </c>
      <c r="P21" s="104" t="str">
        <f t="shared" si="7"/>
        <v/>
      </c>
      <c r="Q21" s="105">
        <f t="shared" si="8"/>
        <v>0</v>
      </c>
      <c r="R21" s="106" t="str">
        <f t="shared" si="9"/>
        <v/>
      </c>
      <c r="S21" s="107"/>
      <c r="T21" s="92"/>
      <c r="U21" s="92"/>
      <c r="V21" s="101">
        <f t="shared" si="10"/>
        <v>0</v>
      </c>
      <c r="W21" s="97">
        <f t="shared" si="11"/>
        <v>0</v>
      </c>
      <c r="X21" s="98" t="str">
        <f t="shared" si="12"/>
        <v/>
      </c>
      <c r="Y21" s="98" t="str">
        <f t="shared" si="13"/>
        <v/>
      </c>
      <c r="Z21" s="95" t="str">
        <f t="shared" si="14"/>
        <v/>
      </c>
      <c r="AA21" s="108" t="str">
        <f t="shared" si="15"/>
        <v/>
      </c>
      <c r="AB21" s="98" t="str">
        <f t="shared" si="16"/>
        <v/>
      </c>
      <c r="AC21" s="98" t="str">
        <f t="shared" si="17"/>
        <v/>
      </c>
      <c r="AD21" s="109" t="str">
        <f t="shared" si="18"/>
        <v/>
      </c>
      <c r="AE21" s="110"/>
      <c r="AF21" s="111"/>
      <c r="AG21" s="112"/>
      <c r="AH21" s="99" t="str">
        <f t="shared" si="19"/>
        <v/>
      </c>
      <c r="AI21" s="100" t="str">
        <f t="shared" si="20"/>
        <v/>
      </c>
      <c r="AJ21" s="96" t="str">
        <f t="shared" si="21"/>
        <v/>
      </c>
      <c r="AK21" s="98" t="str">
        <f t="shared" si="22"/>
        <v/>
      </c>
      <c r="AL21" s="201" t="str">
        <f t="shared" si="23"/>
        <v/>
      </c>
      <c r="AM21" s="160"/>
      <c r="AN21" s="156">
        <v>99.668000000000006</v>
      </c>
      <c r="AO21" s="151">
        <f t="shared" si="24"/>
        <v>-4.9999999999999998E-7</v>
      </c>
      <c r="AP21" s="151" t="str">
        <f t="shared" si="25"/>
        <v/>
      </c>
      <c r="AQ21" s="151" t="str">
        <f t="shared" si="26"/>
        <v/>
      </c>
      <c r="AR21" s="235" t="str">
        <f t="shared" si="27"/>
        <v/>
      </c>
      <c r="AS21" s="134"/>
      <c r="AT21" s="149"/>
      <c r="AU21" s="134"/>
    </row>
    <row r="22" spans="1:47" ht="12" customHeight="1">
      <c r="A22" s="1"/>
      <c r="B22" s="18"/>
      <c r="C22" s="200"/>
      <c r="D22" s="113"/>
      <c r="E22" s="92"/>
      <c r="F22" s="92"/>
      <c r="G22" s="93"/>
      <c r="H22" s="101">
        <f t="shared" si="0"/>
        <v>0</v>
      </c>
      <c r="I22" s="94">
        <f>IF(T22&gt;0,"",H22)</f>
        <v>0</v>
      </c>
      <c r="J22" s="102"/>
      <c r="K22" s="94">
        <f t="shared" si="2"/>
        <v>0</v>
      </c>
      <c r="L22" s="94">
        <f t="shared" ref="L22:L85" si="28">IF(T22&gt;0,"",K22)</f>
        <v>0</v>
      </c>
      <c r="M22" s="95">
        <f t="shared" si="4"/>
        <v>0</v>
      </c>
      <c r="N22" s="96">
        <f t="shared" si="5"/>
        <v>0</v>
      </c>
      <c r="O22" s="103">
        <f t="shared" si="6"/>
        <v>0</v>
      </c>
      <c r="P22" s="104" t="str">
        <f t="shared" si="7"/>
        <v/>
      </c>
      <c r="Q22" s="105">
        <f t="shared" si="8"/>
        <v>0</v>
      </c>
      <c r="R22" s="106" t="str">
        <f t="shared" si="9"/>
        <v/>
      </c>
      <c r="S22" s="107"/>
      <c r="T22" s="92"/>
      <c r="U22" s="92"/>
      <c r="V22" s="101">
        <f t="shared" si="10"/>
        <v>0</v>
      </c>
      <c r="W22" s="97">
        <f t="shared" si="11"/>
        <v>0</v>
      </c>
      <c r="X22" s="98" t="str">
        <f t="shared" si="12"/>
        <v/>
      </c>
      <c r="Y22" s="98" t="str">
        <f t="shared" si="13"/>
        <v/>
      </c>
      <c r="Z22" s="95" t="str">
        <f t="shared" si="14"/>
        <v/>
      </c>
      <c r="AA22" s="108" t="str">
        <f t="shared" si="15"/>
        <v/>
      </c>
      <c r="AB22" s="98" t="str">
        <f t="shared" si="16"/>
        <v/>
      </c>
      <c r="AC22" s="98" t="str">
        <f t="shared" si="17"/>
        <v/>
      </c>
      <c r="AD22" s="109" t="str">
        <f t="shared" si="18"/>
        <v/>
      </c>
      <c r="AE22" s="110"/>
      <c r="AF22" s="111"/>
      <c r="AG22" s="112"/>
      <c r="AH22" s="99" t="str">
        <f t="shared" si="19"/>
        <v/>
      </c>
      <c r="AI22" s="100" t="str">
        <f t="shared" si="20"/>
        <v/>
      </c>
      <c r="AJ22" s="96" t="str">
        <f t="shared" si="21"/>
        <v/>
      </c>
      <c r="AK22" s="98" t="str">
        <f t="shared" si="22"/>
        <v/>
      </c>
      <c r="AL22" s="201" t="str">
        <f t="shared" si="23"/>
        <v/>
      </c>
      <c r="AM22" s="159"/>
      <c r="AN22" s="157">
        <v>99.668000000000006</v>
      </c>
      <c r="AO22" s="151">
        <f t="shared" si="24"/>
        <v>-4.9999999999999998E-7</v>
      </c>
      <c r="AP22" s="151" t="str">
        <f t="shared" si="25"/>
        <v/>
      </c>
      <c r="AQ22" s="151" t="str">
        <f t="shared" si="26"/>
        <v/>
      </c>
      <c r="AR22" s="235" t="str">
        <f t="shared" si="27"/>
        <v/>
      </c>
      <c r="AS22" s="134"/>
      <c r="AT22" s="149"/>
      <c r="AU22" s="134"/>
    </row>
    <row r="23" spans="1:47" ht="12" customHeight="1">
      <c r="A23" s="1"/>
      <c r="B23" s="18"/>
      <c r="C23" s="200"/>
      <c r="D23" s="113"/>
      <c r="E23" s="92"/>
      <c r="F23" s="92"/>
      <c r="G23" s="93"/>
      <c r="H23" s="101">
        <f t="shared" si="0"/>
        <v>0</v>
      </c>
      <c r="I23" s="94">
        <f t="shared" ref="I23:I86" si="29">IF(T23&gt;0,"",H23)</f>
        <v>0</v>
      </c>
      <c r="J23" s="102"/>
      <c r="K23" s="94">
        <f t="shared" si="2"/>
        <v>0</v>
      </c>
      <c r="L23" s="94">
        <f t="shared" si="28"/>
        <v>0</v>
      </c>
      <c r="M23" s="95">
        <f t="shared" si="4"/>
        <v>0</v>
      </c>
      <c r="N23" s="96">
        <f t="shared" si="5"/>
        <v>0</v>
      </c>
      <c r="O23" s="103">
        <f t="shared" si="6"/>
        <v>0</v>
      </c>
      <c r="P23" s="104" t="str">
        <f t="shared" si="7"/>
        <v/>
      </c>
      <c r="Q23" s="105">
        <f t="shared" si="8"/>
        <v>0</v>
      </c>
      <c r="R23" s="106" t="str">
        <f t="shared" si="9"/>
        <v/>
      </c>
      <c r="S23" s="107"/>
      <c r="T23" s="92"/>
      <c r="U23" s="92"/>
      <c r="V23" s="101">
        <f t="shared" si="10"/>
        <v>0</v>
      </c>
      <c r="W23" s="97">
        <f t="shared" si="11"/>
        <v>0</v>
      </c>
      <c r="X23" s="98" t="str">
        <f t="shared" si="12"/>
        <v/>
      </c>
      <c r="Y23" s="98" t="str">
        <f t="shared" si="13"/>
        <v/>
      </c>
      <c r="Z23" s="95" t="str">
        <f t="shared" si="14"/>
        <v/>
      </c>
      <c r="AA23" s="108" t="str">
        <f t="shared" si="15"/>
        <v/>
      </c>
      <c r="AB23" s="98" t="str">
        <f t="shared" si="16"/>
        <v/>
      </c>
      <c r="AC23" s="98" t="str">
        <f t="shared" si="17"/>
        <v/>
      </c>
      <c r="AD23" s="109" t="str">
        <f t="shared" si="18"/>
        <v/>
      </c>
      <c r="AE23" s="110"/>
      <c r="AF23" s="111"/>
      <c r="AG23" s="112"/>
      <c r="AH23" s="99" t="str">
        <f t="shared" si="19"/>
        <v/>
      </c>
      <c r="AI23" s="100" t="str">
        <f t="shared" si="20"/>
        <v/>
      </c>
      <c r="AJ23" s="96" t="str">
        <f t="shared" si="21"/>
        <v/>
      </c>
      <c r="AK23" s="98" t="str">
        <f t="shared" si="22"/>
        <v/>
      </c>
      <c r="AL23" s="201" t="str">
        <f t="shared" si="23"/>
        <v/>
      </c>
      <c r="AM23" s="160"/>
      <c r="AN23" s="156">
        <v>99.668000000000006</v>
      </c>
      <c r="AO23" s="151">
        <f t="shared" si="24"/>
        <v>-4.9999999999999998E-7</v>
      </c>
      <c r="AP23" s="151" t="str">
        <f t="shared" si="25"/>
        <v/>
      </c>
      <c r="AQ23" s="151" t="str">
        <f t="shared" si="26"/>
        <v/>
      </c>
      <c r="AR23" s="235" t="str">
        <f t="shared" si="27"/>
        <v/>
      </c>
      <c r="AS23" s="134"/>
      <c r="AT23" s="149"/>
      <c r="AU23" s="134"/>
    </row>
    <row r="24" spans="1:47" ht="12" customHeight="1">
      <c r="A24" s="1"/>
      <c r="B24" s="18"/>
      <c r="C24" s="200"/>
      <c r="D24" s="113"/>
      <c r="E24" s="92"/>
      <c r="F24" s="92"/>
      <c r="G24" s="93"/>
      <c r="H24" s="101">
        <f t="shared" si="0"/>
        <v>0</v>
      </c>
      <c r="I24" s="94">
        <f t="shared" si="29"/>
        <v>0</v>
      </c>
      <c r="J24" s="102"/>
      <c r="K24" s="94">
        <f t="shared" si="2"/>
        <v>0</v>
      </c>
      <c r="L24" s="94">
        <f t="shared" si="28"/>
        <v>0</v>
      </c>
      <c r="M24" s="95">
        <f t="shared" si="4"/>
        <v>0</v>
      </c>
      <c r="N24" s="96">
        <f t="shared" si="5"/>
        <v>0</v>
      </c>
      <c r="O24" s="103">
        <f t="shared" si="6"/>
        <v>0</v>
      </c>
      <c r="P24" s="104" t="str">
        <f t="shared" si="7"/>
        <v/>
      </c>
      <c r="Q24" s="105">
        <f t="shared" si="8"/>
        <v>0</v>
      </c>
      <c r="R24" s="106" t="str">
        <f t="shared" si="9"/>
        <v/>
      </c>
      <c r="S24" s="107"/>
      <c r="T24" s="92"/>
      <c r="U24" s="92"/>
      <c r="V24" s="101">
        <f t="shared" si="10"/>
        <v>0</v>
      </c>
      <c r="W24" s="97">
        <f t="shared" si="11"/>
        <v>0</v>
      </c>
      <c r="X24" s="98" t="str">
        <f t="shared" si="12"/>
        <v/>
      </c>
      <c r="Y24" s="98" t="str">
        <f t="shared" si="13"/>
        <v/>
      </c>
      <c r="Z24" s="95" t="str">
        <f t="shared" si="14"/>
        <v/>
      </c>
      <c r="AA24" s="108" t="str">
        <f t="shared" si="15"/>
        <v/>
      </c>
      <c r="AB24" s="98" t="str">
        <f t="shared" si="16"/>
        <v/>
      </c>
      <c r="AC24" s="98" t="str">
        <f t="shared" si="17"/>
        <v/>
      </c>
      <c r="AD24" s="109" t="str">
        <f t="shared" si="18"/>
        <v/>
      </c>
      <c r="AE24" s="110"/>
      <c r="AF24" s="111"/>
      <c r="AG24" s="112"/>
      <c r="AH24" s="99" t="str">
        <f t="shared" si="19"/>
        <v/>
      </c>
      <c r="AI24" s="100" t="str">
        <f t="shared" si="20"/>
        <v/>
      </c>
      <c r="AJ24" s="96" t="str">
        <f t="shared" si="21"/>
        <v/>
      </c>
      <c r="AK24" s="98" t="str">
        <f t="shared" si="22"/>
        <v/>
      </c>
      <c r="AL24" s="201" t="str">
        <f t="shared" si="23"/>
        <v/>
      </c>
      <c r="AM24" s="159"/>
      <c r="AN24" s="157">
        <v>99.668000000000006</v>
      </c>
      <c r="AO24" s="151">
        <f t="shared" si="24"/>
        <v>-4.9999999999999998E-7</v>
      </c>
      <c r="AP24" s="151" t="str">
        <f t="shared" si="25"/>
        <v/>
      </c>
      <c r="AQ24" s="151" t="str">
        <f t="shared" si="26"/>
        <v/>
      </c>
      <c r="AR24" s="235" t="str">
        <f t="shared" si="27"/>
        <v/>
      </c>
      <c r="AS24" s="134"/>
      <c r="AT24" s="149"/>
      <c r="AU24" s="134"/>
    </row>
    <row r="25" spans="1:47" ht="12" customHeight="1">
      <c r="A25" s="1"/>
      <c r="B25" s="18"/>
      <c r="C25" s="200"/>
      <c r="D25" s="113"/>
      <c r="E25" s="114"/>
      <c r="F25" s="92"/>
      <c r="G25" s="93"/>
      <c r="H25" s="101">
        <f t="shared" si="0"/>
        <v>0</v>
      </c>
      <c r="I25" s="94">
        <f t="shared" si="29"/>
        <v>0</v>
      </c>
      <c r="J25" s="102"/>
      <c r="K25" s="94">
        <f t="shared" si="2"/>
        <v>0</v>
      </c>
      <c r="L25" s="94">
        <f t="shared" si="28"/>
        <v>0</v>
      </c>
      <c r="M25" s="95">
        <f t="shared" si="4"/>
        <v>0</v>
      </c>
      <c r="N25" s="96">
        <f t="shared" si="5"/>
        <v>0</v>
      </c>
      <c r="O25" s="103">
        <f t="shared" si="6"/>
        <v>0</v>
      </c>
      <c r="P25" s="104" t="str">
        <f t="shared" si="7"/>
        <v/>
      </c>
      <c r="Q25" s="105">
        <f t="shared" si="8"/>
        <v>0</v>
      </c>
      <c r="R25" s="106" t="str">
        <f t="shared" si="9"/>
        <v/>
      </c>
      <c r="S25" s="107"/>
      <c r="T25" s="92"/>
      <c r="U25" s="92"/>
      <c r="V25" s="101">
        <f t="shared" si="10"/>
        <v>0</v>
      </c>
      <c r="W25" s="97">
        <f t="shared" si="11"/>
        <v>0</v>
      </c>
      <c r="X25" s="98" t="str">
        <f t="shared" si="12"/>
        <v/>
      </c>
      <c r="Y25" s="98" t="str">
        <f t="shared" si="13"/>
        <v/>
      </c>
      <c r="Z25" s="95" t="str">
        <f t="shared" si="14"/>
        <v/>
      </c>
      <c r="AA25" s="108" t="str">
        <f t="shared" si="15"/>
        <v/>
      </c>
      <c r="AB25" s="98" t="str">
        <f t="shared" si="16"/>
        <v/>
      </c>
      <c r="AC25" s="98" t="str">
        <f t="shared" si="17"/>
        <v/>
      </c>
      <c r="AD25" s="109" t="str">
        <f t="shared" si="18"/>
        <v/>
      </c>
      <c r="AE25" s="110"/>
      <c r="AF25" s="111"/>
      <c r="AG25" s="112"/>
      <c r="AH25" s="99" t="str">
        <f t="shared" si="19"/>
        <v/>
      </c>
      <c r="AI25" s="100" t="str">
        <f t="shared" si="20"/>
        <v/>
      </c>
      <c r="AJ25" s="96" t="str">
        <f t="shared" si="21"/>
        <v/>
      </c>
      <c r="AK25" s="98" t="str">
        <f t="shared" si="22"/>
        <v/>
      </c>
      <c r="AL25" s="201" t="str">
        <f t="shared" si="23"/>
        <v/>
      </c>
      <c r="AM25" s="160"/>
      <c r="AN25" s="156">
        <v>99.668000000000006</v>
      </c>
      <c r="AO25" s="151">
        <f t="shared" si="24"/>
        <v>-4.9999999999999998E-7</v>
      </c>
      <c r="AP25" s="151" t="str">
        <f t="shared" si="25"/>
        <v/>
      </c>
      <c r="AQ25" s="151" t="str">
        <f t="shared" si="26"/>
        <v/>
      </c>
      <c r="AR25" s="235" t="str">
        <f t="shared" si="27"/>
        <v/>
      </c>
      <c r="AS25" s="134"/>
      <c r="AT25" s="149"/>
      <c r="AU25" s="134"/>
    </row>
    <row r="26" spans="1:47" ht="12" customHeight="1">
      <c r="A26" s="1"/>
      <c r="B26" s="18"/>
      <c r="C26" s="200"/>
      <c r="D26" s="113"/>
      <c r="E26" s="114"/>
      <c r="F26" s="92"/>
      <c r="G26" s="93"/>
      <c r="H26" s="101">
        <f t="shared" si="0"/>
        <v>0</v>
      </c>
      <c r="I26" s="94">
        <f t="shared" si="29"/>
        <v>0</v>
      </c>
      <c r="J26" s="102"/>
      <c r="K26" s="94">
        <f t="shared" si="2"/>
        <v>0</v>
      </c>
      <c r="L26" s="94">
        <f t="shared" si="28"/>
        <v>0</v>
      </c>
      <c r="M26" s="95">
        <f t="shared" si="4"/>
        <v>0</v>
      </c>
      <c r="N26" s="96">
        <f t="shared" si="5"/>
        <v>0</v>
      </c>
      <c r="O26" s="103">
        <f t="shared" si="6"/>
        <v>0</v>
      </c>
      <c r="P26" s="104" t="str">
        <f t="shared" si="7"/>
        <v/>
      </c>
      <c r="Q26" s="105">
        <f t="shared" si="8"/>
        <v>0</v>
      </c>
      <c r="R26" s="106" t="str">
        <f t="shared" si="9"/>
        <v/>
      </c>
      <c r="S26" s="107"/>
      <c r="T26" s="92"/>
      <c r="U26" s="92"/>
      <c r="V26" s="101">
        <f t="shared" si="10"/>
        <v>0</v>
      </c>
      <c r="W26" s="97">
        <f t="shared" si="11"/>
        <v>0</v>
      </c>
      <c r="X26" s="98" t="str">
        <f t="shared" si="12"/>
        <v/>
      </c>
      <c r="Y26" s="98" t="str">
        <f t="shared" si="13"/>
        <v/>
      </c>
      <c r="Z26" s="95" t="str">
        <f t="shared" si="14"/>
        <v/>
      </c>
      <c r="AA26" s="108" t="str">
        <f t="shared" si="15"/>
        <v/>
      </c>
      <c r="AB26" s="98" t="str">
        <f t="shared" si="16"/>
        <v/>
      </c>
      <c r="AC26" s="98" t="str">
        <f t="shared" si="17"/>
        <v/>
      </c>
      <c r="AD26" s="109" t="str">
        <f t="shared" si="18"/>
        <v/>
      </c>
      <c r="AE26" s="110"/>
      <c r="AF26" s="111"/>
      <c r="AG26" s="112"/>
      <c r="AH26" s="99" t="str">
        <f t="shared" si="19"/>
        <v/>
      </c>
      <c r="AI26" s="100" t="str">
        <f t="shared" si="20"/>
        <v/>
      </c>
      <c r="AJ26" s="96" t="str">
        <f t="shared" si="21"/>
        <v/>
      </c>
      <c r="AK26" s="98" t="str">
        <f t="shared" si="22"/>
        <v/>
      </c>
      <c r="AL26" s="201" t="str">
        <f t="shared" si="23"/>
        <v/>
      </c>
      <c r="AM26" s="159"/>
      <c r="AN26" s="157">
        <v>99.668000000000006</v>
      </c>
      <c r="AO26" s="151">
        <f t="shared" si="24"/>
        <v>-4.9999999999999998E-7</v>
      </c>
      <c r="AP26" s="151" t="str">
        <f t="shared" si="25"/>
        <v/>
      </c>
      <c r="AQ26" s="151" t="str">
        <f t="shared" si="26"/>
        <v/>
      </c>
      <c r="AR26" s="235" t="str">
        <f t="shared" si="27"/>
        <v/>
      </c>
      <c r="AS26" s="134"/>
      <c r="AT26" s="149"/>
      <c r="AU26" s="134"/>
    </row>
    <row r="27" spans="1:47" ht="12" customHeight="1">
      <c r="A27" s="1"/>
      <c r="B27" s="18"/>
      <c r="C27" s="200"/>
      <c r="D27" s="113"/>
      <c r="E27" s="114"/>
      <c r="F27" s="92"/>
      <c r="G27" s="93"/>
      <c r="H27" s="101">
        <f t="shared" si="0"/>
        <v>0</v>
      </c>
      <c r="I27" s="94">
        <f t="shared" si="29"/>
        <v>0</v>
      </c>
      <c r="J27" s="102"/>
      <c r="K27" s="94">
        <f t="shared" si="2"/>
        <v>0</v>
      </c>
      <c r="L27" s="94">
        <f t="shared" si="28"/>
        <v>0</v>
      </c>
      <c r="M27" s="95">
        <f t="shared" si="4"/>
        <v>0</v>
      </c>
      <c r="N27" s="96">
        <f t="shared" si="5"/>
        <v>0</v>
      </c>
      <c r="O27" s="103">
        <f t="shared" si="6"/>
        <v>0</v>
      </c>
      <c r="P27" s="104" t="str">
        <f t="shared" si="7"/>
        <v/>
      </c>
      <c r="Q27" s="105">
        <f t="shared" si="8"/>
        <v>0</v>
      </c>
      <c r="R27" s="106" t="str">
        <f t="shared" si="9"/>
        <v/>
      </c>
      <c r="S27" s="107"/>
      <c r="T27" s="92"/>
      <c r="U27" s="92"/>
      <c r="V27" s="101">
        <f t="shared" si="10"/>
        <v>0</v>
      </c>
      <c r="W27" s="97">
        <f t="shared" si="11"/>
        <v>0</v>
      </c>
      <c r="X27" s="98" t="str">
        <f t="shared" si="12"/>
        <v/>
      </c>
      <c r="Y27" s="98" t="str">
        <f t="shared" si="13"/>
        <v/>
      </c>
      <c r="Z27" s="95" t="str">
        <f t="shared" si="14"/>
        <v/>
      </c>
      <c r="AA27" s="108" t="str">
        <f t="shared" si="15"/>
        <v/>
      </c>
      <c r="AB27" s="98" t="str">
        <f t="shared" si="16"/>
        <v/>
      </c>
      <c r="AC27" s="98" t="str">
        <f t="shared" si="17"/>
        <v/>
      </c>
      <c r="AD27" s="109" t="str">
        <f t="shared" si="18"/>
        <v/>
      </c>
      <c r="AE27" s="110"/>
      <c r="AF27" s="111"/>
      <c r="AG27" s="112"/>
      <c r="AH27" s="99" t="str">
        <f t="shared" si="19"/>
        <v/>
      </c>
      <c r="AI27" s="100" t="str">
        <f t="shared" si="20"/>
        <v/>
      </c>
      <c r="AJ27" s="96" t="str">
        <f t="shared" si="21"/>
        <v/>
      </c>
      <c r="AK27" s="98" t="str">
        <f t="shared" si="22"/>
        <v/>
      </c>
      <c r="AL27" s="201" t="str">
        <f t="shared" si="23"/>
        <v/>
      </c>
      <c r="AM27" s="160"/>
      <c r="AN27" s="156">
        <v>99.668000000000006</v>
      </c>
      <c r="AO27" s="151">
        <f t="shared" si="24"/>
        <v>-4.9999999999999998E-7</v>
      </c>
      <c r="AP27" s="151" t="str">
        <f t="shared" si="25"/>
        <v/>
      </c>
      <c r="AQ27" s="151" t="str">
        <f t="shared" si="26"/>
        <v/>
      </c>
      <c r="AR27" s="235" t="str">
        <f t="shared" si="27"/>
        <v/>
      </c>
      <c r="AS27" s="134"/>
      <c r="AT27" s="149"/>
      <c r="AU27" s="134"/>
    </row>
    <row r="28" spans="1:47" ht="12" customHeight="1">
      <c r="A28" s="1"/>
      <c r="B28" s="18"/>
      <c r="C28" s="200"/>
      <c r="D28" s="113"/>
      <c r="E28" s="114"/>
      <c r="F28" s="92"/>
      <c r="G28" s="93"/>
      <c r="H28" s="101">
        <f t="shared" si="0"/>
        <v>0</v>
      </c>
      <c r="I28" s="94">
        <f t="shared" si="29"/>
        <v>0</v>
      </c>
      <c r="J28" s="102"/>
      <c r="K28" s="94">
        <f t="shared" si="2"/>
        <v>0</v>
      </c>
      <c r="L28" s="94">
        <f t="shared" si="28"/>
        <v>0</v>
      </c>
      <c r="M28" s="95">
        <f t="shared" si="4"/>
        <v>0</v>
      </c>
      <c r="N28" s="96">
        <f t="shared" si="5"/>
        <v>0</v>
      </c>
      <c r="O28" s="103">
        <f t="shared" si="6"/>
        <v>0</v>
      </c>
      <c r="P28" s="104" t="str">
        <f t="shared" si="7"/>
        <v/>
      </c>
      <c r="Q28" s="105">
        <f t="shared" si="8"/>
        <v>0</v>
      </c>
      <c r="R28" s="106" t="str">
        <f t="shared" si="9"/>
        <v/>
      </c>
      <c r="S28" s="107"/>
      <c r="T28" s="92"/>
      <c r="U28" s="92"/>
      <c r="V28" s="101">
        <f t="shared" si="10"/>
        <v>0</v>
      </c>
      <c r="W28" s="97">
        <f t="shared" si="11"/>
        <v>0</v>
      </c>
      <c r="X28" s="98" t="str">
        <f t="shared" si="12"/>
        <v/>
      </c>
      <c r="Y28" s="98" t="str">
        <f t="shared" si="13"/>
        <v/>
      </c>
      <c r="Z28" s="95" t="str">
        <f t="shared" si="14"/>
        <v/>
      </c>
      <c r="AA28" s="108" t="str">
        <f t="shared" si="15"/>
        <v/>
      </c>
      <c r="AB28" s="98" t="str">
        <f t="shared" si="16"/>
        <v/>
      </c>
      <c r="AC28" s="98" t="str">
        <f t="shared" si="17"/>
        <v/>
      </c>
      <c r="AD28" s="109" t="str">
        <f t="shared" si="18"/>
        <v/>
      </c>
      <c r="AE28" s="110"/>
      <c r="AF28" s="111"/>
      <c r="AG28" s="112"/>
      <c r="AH28" s="99" t="str">
        <f t="shared" si="19"/>
        <v/>
      </c>
      <c r="AI28" s="100" t="str">
        <f t="shared" si="20"/>
        <v/>
      </c>
      <c r="AJ28" s="96" t="str">
        <f t="shared" si="21"/>
        <v/>
      </c>
      <c r="AK28" s="98" t="str">
        <f t="shared" si="22"/>
        <v/>
      </c>
      <c r="AL28" s="201" t="str">
        <f t="shared" si="23"/>
        <v/>
      </c>
      <c r="AM28" s="159"/>
      <c r="AN28" s="157">
        <v>99.668000000000006</v>
      </c>
      <c r="AO28" s="151">
        <f t="shared" si="24"/>
        <v>-4.9999999999999998E-7</v>
      </c>
      <c r="AP28" s="151" t="str">
        <f t="shared" si="25"/>
        <v/>
      </c>
      <c r="AQ28" s="151" t="str">
        <f t="shared" si="26"/>
        <v/>
      </c>
      <c r="AR28" s="235" t="str">
        <f t="shared" si="27"/>
        <v/>
      </c>
      <c r="AS28" s="134"/>
      <c r="AT28" s="149"/>
      <c r="AU28" s="134"/>
    </row>
    <row r="29" spans="1:47" ht="12" customHeight="1">
      <c r="A29" s="1"/>
      <c r="B29" s="18"/>
      <c r="C29" s="200"/>
      <c r="D29" s="113"/>
      <c r="E29" s="114"/>
      <c r="F29" s="92"/>
      <c r="G29" s="93"/>
      <c r="H29" s="101">
        <f t="shared" si="0"/>
        <v>0</v>
      </c>
      <c r="I29" s="94">
        <f t="shared" si="29"/>
        <v>0</v>
      </c>
      <c r="J29" s="102"/>
      <c r="K29" s="94">
        <f t="shared" si="2"/>
        <v>0</v>
      </c>
      <c r="L29" s="94">
        <f t="shared" si="28"/>
        <v>0</v>
      </c>
      <c r="M29" s="95">
        <f t="shared" si="4"/>
        <v>0</v>
      </c>
      <c r="N29" s="96">
        <f t="shared" si="5"/>
        <v>0</v>
      </c>
      <c r="O29" s="103">
        <f t="shared" si="6"/>
        <v>0</v>
      </c>
      <c r="P29" s="104" t="str">
        <f t="shared" si="7"/>
        <v/>
      </c>
      <c r="Q29" s="105">
        <f t="shared" si="8"/>
        <v>0</v>
      </c>
      <c r="R29" s="106" t="str">
        <f t="shared" si="9"/>
        <v/>
      </c>
      <c r="S29" s="107"/>
      <c r="T29" s="92"/>
      <c r="U29" s="92"/>
      <c r="V29" s="101">
        <f t="shared" si="10"/>
        <v>0</v>
      </c>
      <c r="W29" s="97">
        <f t="shared" si="11"/>
        <v>0</v>
      </c>
      <c r="X29" s="98" t="str">
        <f t="shared" si="12"/>
        <v/>
      </c>
      <c r="Y29" s="98" t="str">
        <f t="shared" si="13"/>
        <v/>
      </c>
      <c r="Z29" s="95" t="str">
        <f t="shared" si="14"/>
        <v/>
      </c>
      <c r="AA29" s="108" t="str">
        <f t="shared" si="15"/>
        <v/>
      </c>
      <c r="AB29" s="98" t="str">
        <f t="shared" si="16"/>
        <v/>
      </c>
      <c r="AC29" s="98" t="str">
        <f t="shared" si="17"/>
        <v/>
      </c>
      <c r="AD29" s="109" t="str">
        <f t="shared" si="18"/>
        <v/>
      </c>
      <c r="AE29" s="110"/>
      <c r="AF29" s="111"/>
      <c r="AG29" s="112"/>
      <c r="AH29" s="99" t="str">
        <f t="shared" si="19"/>
        <v/>
      </c>
      <c r="AI29" s="100" t="str">
        <f t="shared" si="20"/>
        <v/>
      </c>
      <c r="AJ29" s="96" t="str">
        <f t="shared" si="21"/>
        <v/>
      </c>
      <c r="AK29" s="98" t="str">
        <f t="shared" si="22"/>
        <v/>
      </c>
      <c r="AL29" s="201" t="str">
        <f t="shared" si="23"/>
        <v/>
      </c>
      <c r="AM29" s="160"/>
      <c r="AN29" s="156">
        <v>99.668000000000006</v>
      </c>
      <c r="AO29" s="151">
        <f t="shared" si="24"/>
        <v>-4.9999999999999998E-7</v>
      </c>
      <c r="AP29" s="151" t="str">
        <f t="shared" si="25"/>
        <v/>
      </c>
      <c r="AQ29" s="151" t="str">
        <f t="shared" si="26"/>
        <v/>
      </c>
      <c r="AR29" s="235" t="str">
        <f t="shared" si="27"/>
        <v/>
      </c>
      <c r="AS29" s="134"/>
      <c r="AT29" s="149"/>
      <c r="AU29" s="134"/>
    </row>
    <row r="30" spans="1:47" ht="12" customHeight="1">
      <c r="A30" s="1"/>
      <c r="B30" s="18"/>
      <c r="C30" s="200"/>
      <c r="D30" s="113"/>
      <c r="E30" s="114"/>
      <c r="F30" s="92"/>
      <c r="G30" s="93"/>
      <c r="H30" s="101">
        <f t="shared" si="0"/>
        <v>0</v>
      </c>
      <c r="I30" s="94">
        <f t="shared" si="29"/>
        <v>0</v>
      </c>
      <c r="J30" s="102"/>
      <c r="K30" s="94">
        <f t="shared" si="2"/>
        <v>0</v>
      </c>
      <c r="L30" s="94">
        <f t="shared" si="28"/>
        <v>0</v>
      </c>
      <c r="M30" s="95">
        <f t="shared" si="4"/>
        <v>0</v>
      </c>
      <c r="N30" s="96">
        <f t="shared" si="5"/>
        <v>0</v>
      </c>
      <c r="O30" s="103">
        <f t="shared" si="6"/>
        <v>0</v>
      </c>
      <c r="P30" s="104" t="str">
        <f t="shared" si="7"/>
        <v/>
      </c>
      <c r="Q30" s="105">
        <f t="shared" si="8"/>
        <v>0</v>
      </c>
      <c r="R30" s="106" t="str">
        <f t="shared" si="9"/>
        <v/>
      </c>
      <c r="S30" s="107"/>
      <c r="T30" s="92"/>
      <c r="U30" s="92"/>
      <c r="V30" s="101">
        <f t="shared" si="10"/>
        <v>0</v>
      </c>
      <c r="W30" s="97">
        <f t="shared" si="11"/>
        <v>0</v>
      </c>
      <c r="X30" s="98" t="str">
        <f t="shared" si="12"/>
        <v/>
      </c>
      <c r="Y30" s="98" t="str">
        <f t="shared" si="13"/>
        <v/>
      </c>
      <c r="Z30" s="95" t="str">
        <f t="shared" si="14"/>
        <v/>
      </c>
      <c r="AA30" s="108" t="str">
        <f t="shared" si="15"/>
        <v/>
      </c>
      <c r="AB30" s="98" t="str">
        <f t="shared" si="16"/>
        <v/>
      </c>
      <c r="AC30" s="98" t="str">
        <f t="shared" si="17"/>
        <v/>
      </c>
      <c r="AD30" s="109" t="str">
        <f t="shared" si="18"/>
        <v/>
      </c>
      <c r="AE30" s="110"/>
      <c r="AF30" s="111"/>
      <c r="AG30" s="112"/>
      <c r="AH30" s="99" t="str">
        <f t="shared" si="19"/>
        <v/>
      </c>
      <c r="AI30" s="100" t="str">
        <f t="shared" si="20"/>
        <v/>
      </c>
      <c r="AJ30" s="96" t="str">
        <f t="shared" si="21"/>
        <v/>
      </c>
      <c r="AK30" s="98" t="str">
        <f t="shared" si="22"/>
        <v/>
      </c>
      <c r="AL30" s="201" t="str">
        <f t="shared" si="23"/>
        <v/>
      </c>
      <c r="AM30" s="159"/>
      <c r="AN30" s="157">
        <v>99.668000000000006</v>
      </c>
      <c r="AO30" s="151">
        <f t="shared" si="24"/>
        <v>-4.9999999999999998E-7</v>
      </c>
      <c r="AP30" s="151" t="str">
        <f t="shared" si="25"/>
        <v/>
      </c>
      <c r="AQ30" s="151" t="str">
        <f t="shared" si="26"/>
        <v/>
      </c>
      <c r="AR30" s="235" t="str">
        <f t="shared" si="27"/>
        <v/>
      </c>
      <c r="AS30" s="134"/>
      <c r="AT30" s="149"/>
      <c r="AU30" s="134"/>
    </row>
    <row r="31" spans="1:47" ht="12" customHeight="1">
      <c r="A31" s="1"/>
      <c r="B31" s="18"/>
      <c r="C31" s="200"/>
      <c r="D31" s="113"/>
      <c r="E31" s="92"/>
      <c r="F31" s="92"/>
      <c r="G31" s="111"/>
      <c r="H31" s="101">
        <f t="shared" si="0"/>
        <v>0</v>
      </c>
      <c r="I31" s="94">
        <f t="shared" si="29"/>
        <v>0</v>
      </c>
      <c r="J31" s="115"/>
      <c r="K31" s="94">
        <f t="shared" si="2"/>
        <v>0</v>
      </c>
      <c r="L31" s="94">
        <f t="shared" si="28"/>
        <v>0</v>
      </c>
      <c r="M31" s="95">
        <f t="shared" si="4"/>
        <v>0</v>
      </c>
      <c r="N31" s="96">
        <f t="shared" si="5"/>
        <v>0</v>
      </c>
      <c r="O31" s="103">
        <f t="shared" si="6"/>
        <v>0</v>
      </c>
      <c r="P31" s="104" t="str">
        <f t="shared" si="7"/>
        <v/>
      </c>
      <c r="Q31" s="105">
        <f t="shared" si="8"/>
        <v>0</v>
      </c>
      <c r="R31" s="106" t="str">
        <f t="shared" si="9"/>
        <v/>
      </c>
      <c r="S31" s="107"/>
      <c r="T31" s="92"/>
      <c r="U31" s="92"/>
      <c r="V31" s="101">
        <f t="shared" si="10"/>
        <v>0</v>
      </c>
      <c r="W31" s="97">
        <f t="shared" si="11"/>
        <v>0</v>
      </c>
      <c r="X31" s="98" t="str">
        <f t="shared" si="12"/>
        <v/>
      </c>
      <c r="Y31" s="98" t="str">
        <f t="shared" si="13"/>
        <v/>
      </c>
      <c r="Z31" s="95" t="str">
        <f t="shared" si="14"/>
        <v/>
      </c>
      <c r="AA31" s="108" t="str">
        <f t="shared" si="15"/>
        <v/>
      </c>
      <c r="AB31" s="98" t="str">
        <f t="shared" si="16"/>
        <v/>
      </c>
      <c r="AC31" s="98" t="str">
        <f t="shared" si="17"/>
        <v/>
      </c>
      <c r="AD31" s="109" t="str">
        <f t="shared" si="18"/>
        <v/>
      </c>
      <c r="AE31" s="110"/>
      <c r="AF31" s="111"/>
      <c r="AG31" s="112"/>
      <c r="AH31" s="99" t="str">
        <f t="shared" si="19"/>
        <v/>
      </c>
      <c r="AI31" s="100" t="str">
        <f t="shared" si="20"/>
        <v/>
      </c>
      <c r="AJ31" s="96" t="str">
        <f t="shared" si="21"/>
        <v/>
      </c>
      <c r="AK31" s="98" t="str">
        <f t="shared" si="22"/>
        <v/>
      </c>
      <c r="AL31" s="201" t="str">
        <f t="shared" si="23"/>
        <v/>
      </c>
      <c r="AM31" s="160"/>
      <c r="AN31" s="156">
        <v>99.668000000000006</v>
      </c>
      <c r="AO31" s="151">
        <f t="shared" si="24"/>
        <v>-4.9999999999999998E-7</v>
      </c>
      <c r="AP31" s="151" t="str">
        <f t="shared" si="25"/>
        <v/>
      </c>
      <c r="AQ31" s="151" t="str">
        <f t="shared" si="26"/>
        <v/>
      </c>
      <c r="AR31" s="235" t="str">
        <f t="shared" si="27"/>
        <v/>
      </c>
      <c r="AS31" s="134"/>
      <c r="AT31" s="149"/>
      <c r="AU31" s="134"/>
    </row>
    <row r="32" spans="1:47" s="149" customFormat="1" ht="12" customHeight="1">
      <c r="A32" s="133"/>
      <c r="B32" s="134"/>
      <c r="C32" s="203"/>
      <c r="D32" s="113"/>
      <c r="E32" s="114"/>
      <c r="F32" s="119"/>
      <c r="G32" s="136"/>
      <c r="H32" s="101">
        <f t="shared" si="0"/>
        <v>0</v>
      </c>
      <c r="I32" s="137">
        <f t="shared" si="29"/>
        <v>0</v>
      </c>
      <c r="J32" s="138"/>
      <c r="K32" s="137">
        <f t="shared" si="2"/>
        <v>0</v>
      </c>
      <c r="L32" s="94">
        <f t="shared" si="28"/>
        <v>0</v>
      </c>
      <c r="M32" s="95">
        <f t="shared" si="4"/>
        <v>0</v>
      </c>
      <c r="N32" s="96">
        <f t="shared" si="5"/>
        <v>0</v>
      </c>
      <c r="O32" s="103">
        <f t="shared" si="6"/>
        <v>0</v>
      </c>
      <c r="P32" s="104" t="str">
        <f t="shared" si="7"/>
        <v/>
      </c>
      <c r="Q32" s="105">
        <f t="shared" si="8"/>
        <v>0</v>
      </c>
      <c r="R32" s="140" t="str">
        <f t="shared" si="9"/>
        <v/>
      </c>
      <c r="S32" s="141"/>
      <c r="T32" s="119"/>
      <c r="U32" s="119"/>
      <c r="V32" s="101">
        <f t="shared" si="10"/>
        <v>0</v>
      </c>
      <c r="W32" s="142">
        <f t="shared" si="11"/>
        <v>0</v>
      </c>
      <c r="X32" s="143" t="str">
        <f t="shared" si="12"/>
        <v/>
      </c>
      <c r="Y32" s="143" t="str">
        <f t="shared" si="13"/>
        <v/>
      </c>
      <c r="Z32" s="139" t="str">
        <f t="shared" si="14"/>
        <v/>
      </c>
      <c r="AA32" s="144" t="str">
        <f t="shared" si="15"/>
        <v/>
      </c>
      <c r="AB32" s="143" t="str">
        <f t="shared" si="16"/>
        <v/>
      </c>
      <c r="AC32" s="143" t="str">
        <f t="shared" si="17"/>
        <v/>
      </c>
      <c r="AD32" s="109" t="str">
        <f t="shared" si="18"/>
        <v/>
      </c>
      <c r="AE32" s="145"/>
      <c r="AF32" s="136"/>
      <c r="AG32" s="146"/>
      <c r="AH32" s="147" t="str">
        <f t="shared" si="19"/>
        <v/>
      </c>
      <c r="AI32" s="148" t="str">
        <f t="shared" si="20"/>
        <v/>
      </c>
      <c r="AJ32" s="96" t="str">
        <f t="shared" si="21"/>
        <v/>
      </c>
      <c r="AK32" s="98" t="str">
        <f t="shared" si="22"/>
        <v/>
      </c>
      <c r="AL32" s="201" t="str">
        <f t="shared" si="23"/>
        <v/>
      </c>
      <c r="AM32" s="159"/>
      <c r="AN32" s="157">
        <v>99.668000000000006</v>
      </c>
      <c r="AO32" s="151">
        <f>AM32-0.0000005</f>
        <v>-4.9999999999999998E-7</v>
      </c>
      <c r="AP32" s="151" t="str">
        <f>IF(J32&gt;G32,J32,"")</f>
        <v/>
      </c>
      <c r="AQ32" s="151" t="str">
        <f>IFERROR(AM32*AP32,"")</f>
        <v/>
      </c>
      <c r="AR32" s="235" t="str">
        <f t="shared" si="27"/>
        <v/>
      </c>
    </row>
    <row r="33" spans="1:47" ht="12" customHeight="1">
      <c r="A33" s="1"/>
      <c r="B33" s="18"/>
      <c r="C33" s="200"/>
      <c r="D33" s="113"/>
      <c r="E33" s="114"/>
      <c r="F33" s="92"/>
      <c r="G33" s="111"/>
      <c r="H33" s="101">
        <f t="shared" si="0"/>
        <v>0</v>
      </c>
      <c r="I33" s="94">
        <f t="shared" si="29"/>
        <v>0</v>
      </c>
      <c r="J33" s="102"/>
      <c r="K33" s="94">
        <f t="shared" si="2"/>
        <v>0</v>
      </c>
      <c r="L33" s="94">
        <f t="shared" si="28"/>
        <v>0</v>
      </c>
      <c r="M33" s="95">
        <f t="shared" si="4"/>
        <v>0</v>
      </c>
      <c r="N33" s="96">
        <f t="shared" si="5"/>
        <v>0</v>
      </c>
      <c r="O33" s="103">
        <f t="shared" si="6"/>
        <v>0</v>
      </c>
      <c r="P33" s="104" t="str">
        <f t="shared" si="7"/>
        <v/>
      </c>
      <c r="Q33" s="105">
        <f t="shared" si="8"/>
        <v>0</v>
      </c>
      <c r="R33" s="106" t="str">
        <f t="shared" si="9"/>
        <v/>
      </c>
      <c r="S33" s="107"/>
      <c r="T33" s="92"/>
      <c r="U33" s="92"/>
      <c r="V33" s="101">
        <f t="shared" si="10"/>
        <v>0</v>
      </c>
      <c r="W33" s="97">
        <f t="shared" si="11"/>
        <v>0</v>
      </c>
      <c r="X33" s="98" t="str">
        <f t="shared" si="12"/>
        <v/>
      </c>
      <c r="Y33" s="98" t="str">
        <f t="shared" si="13"/>
        <v/>
      </c>
      <c r="Z33" s="95" t="str">
        <f t="shared" si="14"/>
        <v/>
      </c>
      <c r="AA33" s="108" t="str">
        <f t="shared" si="15"/>
        <v/>
      </c>
      <c r="AB33" s="98" t="str">
        <f t="shared" si="16"/>
        <v/>
      </c>
      <c r="AC33" s="98" t="str">
        <f t="shared" si="17"/>
        <v/>
      </c>
      <c r="AD33" s="109" t="str">
        <f t="shared" si="18"/>
        <v/>
      </c>
      <c r="AE33" s="110"/>
      <c r="AF33" s="111"/>
      <c r="AG33" s="112"/>
      <c r="AH33" s="99" t="str">
        <f t="shared" si="19"/>
        <v/>
      </c>
      <c r="AI33" s="100" t="str">
        <f t="shared" si="20"/>
        <v/>
      </c>
      <c r="AJ33" s="96" t="str">
        <f t="shared" si="21"/>
        <v/>
      </c>
      <c r="AK33" s="98" t="str">
        <f t="shared" si="22"/>
        <v/>
      </c>
      <c r="AL33" s="201" t="str">
        <f t="shared" si="23"/>
        <v/>
      </c>
      <c r="AM33" s="160"/>
      <c r="AN33" s="156">
        <v>99.668000000000006</v>
      </c>
      <c r="AO33" s="152">
        <f t="shared" ref="AO33:AO79" si="30">5%*AM33</f>
        <v>0</v>
      </c>
      <c r="AP33" s="151" t="str">
        <f t="shared" ref="AP33:AP96" si="31">IF(J33&gt;G33,J33,"")</f>
        <v/>
      </c>
      <c r="AQ33" s="151" t="str">
        <f t="shared" ref="AQ33:AQ96" si="32">IFERROR(AM33*AP33,"")</f>
        <v/>
      </c>
      <c r="AR33" s="235" t="str">
        <f t="shared" si="27"/>
        <v/>
      </c>
      <c r="AS33" s="134"/>
      <c r="AU33" s="18"/>
    </row>
    <row r="34" spans="1:47" ht="12" customHeight="1">
      <c r="A34" s="1"/>
      <c r="B34" s="18"/>
      <c r="C34" s="200"/>
      <c r="D34" s="91"/>
      <c r="E34" s="92"/>
      <c r="F34" s="92"/>
      <c r="G34" s="111"/>
      <c r="H34" s="101">
        <f t="shared" si="0"/>
        <v>0</v>
      </c>
      <c r="I34" s="94">
        <f t="shared" si="29"/>
        <v>0</v>
      </c>
      <c r="J34" s="102"/>
      <c r="K34" s="94">
        <f t="shared" si="2"/>
        <v>0</v>
      </c>
      <c r="L34" s="94">
        <f t="shared" si="28"/>
        <v>0</v>
      </c>
      <c r="M34" s="95">
        <f t="shared" si="4"/>
        <v>0</v>
      </c>
      <c r="N34" s="96">
        <f t="shared" si="5"/>
        <v>0</v>
      </c>
      <c r="O34" s="103">
        <f t="shared" si="6"/>
        <v>0</v>
      </c>
      <c r="P34" s="104" t="str">
        <f t="shared" si="7"/>
        <v/>
      </c>
      <c r="Q34" s="105">
        <f t="shared" si="8"/>
        <v>0</v>
      </c>
      <c r="R34" s="106" t="str">
        <f t="shared" si="9"/>
        <v/>
      </c>
      <c r="S34" s="107"/>
      <c r="T34" s="92"/>
      <c r="U34" s="92"/>
      <c r="V34" s="101">
        <f t="shared" si="10"/>
        <v>0</v>
      </c>
      <c r="W34" s="97">
        <f t="shared" si="11"/>
        <v>0</v>
      </c>
      <c r="X34" s="98" t="str">
        <f t="shared" si="12"/>
        <v/>
      </c>
      <c r="Y34" s="98" t="str">
        <f t="shared" si="13"/>
        <v/>
      </c>
      <c r="Z34" s="95" t="str">
        <f t="shared" si="14"/>
        <v/>
      </c>
      <c r="AA34" s="108" t="str">
        <f t="shared" si="15"/>
        <v/>
      </c>
      <c r="AB34" s="98" t="str">
        <f t="shared" si="16"/>
        <v/>
      </c>
      <c r="AC34" s="98" t="str">
        <f t="shared" si="17"/>
        <v/>
      </c>
      <c r="AD34" s="109" t="str">
        <f t="shared" si="18"/>
        <v/>
      </c>
      <c r="AE34" s="110"/>
      <c r="AF34" s="111"/>
      <c r="AG34" s="112"/>
      <c r="AH34" s="99" t="str">
        <f t="shared" si="19"/>
        <v/>
      </c>
      <c r="AI34" s="100" t="str">
        <f t="shared" si="20"/>
        <v/>
      </c>
      <c r="AJ34" s="96" t="str">
        <f t="shared" si="21"/>
        <v/>
      </c>
      <c r="AK34" s="98" t="str">
        <f t="shared" si="22"/>
        <v/>
      </c>
      <c r="AL34" s="201" t="str">
        <f t="shared" si="23"/>
        <v/>
      </c>
      <c r="AM34" s="160"/>
      <c r="AN34" s="157">
        <v>99.668000000000006</v>
      </c>
      <c r="AO34" s="152">
        <f t="shared" si="30"/>
        <v>0</v>
      </c>
      <c r="AP34" s="151" t="str">
        <f t="shared" si="31"/>
        <v/>
      </c>
      <c r="AQ34" s="151" t="str">
        <f t="shared" si="32"/>
        <v/>
      </c>
      <c r="AR34" s="235" t="str">
        <f t="shared" si="27"/>
        <v/>
      </c>
      <c r="AS34" s="134"/>
      <c r="AU34" s="18"/>
    </row>
    <row r="35" spans="1:47" ht="12" customHeight="1">
      <c r="A35" s="1"/>
      <c r="B35" s="18"/>
      <c r="C35" s="200"/>
      <c r="D35" s="113"/>
      <c r="E35" s="92"/>
      <c r="F35" s="92"/>
      <c r="G35" s="93"/>
      <c r="H35" s="101">
        <f t="shared" si="0"/>
        <v>0</v>
      </c>
      <c r="I35" s="94">
        <f t="shared" si="29"/>
        <v>0</v>
      </c>
      <c r="J35" s="102"/>
      <c r="K35" s="94">
        <f t="shared" si="2"/>
        <v>0</v>
      </c>
      <c r="L35" s="94">
        <f t="shared" si="28"/>
        <v>0</v>
      </c>
      <c r="M35" s="95">
        <f t="shared" si="4"/>
        <v>0</v>
      </c>
      <c r="N35" s="96">
        <f t="shared" si="5"/>
        <v>0</v>
      </c>
      <c r="O35" s="103">
        <f t="shared" si="6"/>
        <v>0</v>
      </c>
      <c r="P35" s="104" t="str">
        <f t="shared" si="7"/>
        <v/>
      </c>
      <c r="Q35" s="105">
        <f t="shared" si="8"/>
        <v>0</v>
      </c>
      <c r="R35" s="106" t="str">
        <f t="shared" si="9"/>
        <v/>
      </c>
      <c r="S35" s="107"/>
      <c r="T35" s="92"/>
      <c r="U35" s="92"/>
      <c r="V35" s="101">
        <f t="shared" si="10"/>
        <v>0</v>
      </c>
      <c r="W35" s="97">
        <f t="shared" si="11"/>
        <v>0</v>
      </c>
      <c r="X35" s="98" t="str">
        <f t="shared" si="12"/>
        <v/>
      </c>
      <c r="Y35" s="98" t="str">
        <f t="shared" si="13"/>
        <v/>
      </c>
      <c r="Z35" s="95" t="str">
        <f t="shared" si="14"/>
        <v/>
      </c>
      <c r="AA35" s="108" t="str">
        <f t="shared" si="15"/>
        <v/>
      </c>
      <c r="AB35" s="98" t="str">
        <f t="shared" si="16"/>
        <v/>
      </c>
      <c r="AC35" s="98" t="str">
        <f t="shared" si="17"/>
        <v/>
      </c>
      <c r="AD35" s="109" t="str">
        <f t="shared" si="18"/>
        <v/>
      </c>
      <c r="AE35" s="110"/>
      <c r="AF35" s="111"/>
      <c r="AG35" s="112"/>
      <c r="AH35" s="99" t="str">
        <f t="shared" si="19"/>
        <v/>
      </c>
      <c r="AI35" s="100" t="str">
        <f t="shared" si="20"/>
        <v/>
      </c>
      <c r="AJ35" s="96" t="str">
        <f t="shared" si="21"/>
        <v/>
      </c>
      <c r="AK35" s="98" t="str">
        <f t="shared" si="22"/>
        <v/>
      </c>
      <c r="AL35" s="201" t="str">
        <f t="shared" si="23"/>
        <v/>
      </c>
      <c r="AM35" s="160"/>
      <c r="AN35" s="156">
        <v>99.668000000000006</v>
      </c>
      <c r="AO35" s="152">
        <f t="shared" si="30"/>
        <v>0</v>
      </c>
      <c r="AP35" s="151" t="str">
        <f t="shared" si="31"/>
        <v/>
      </c>
      <c r="AQ35" s="151" t="str">
        <f t="shared" si="32"/>
        <v/>
      </c>
      <c r="AR35" s="235" t="str">
        <f t="shared" si="27"/>
        <v/>
      </c>
      <c r="AS35" s="134"/>
      <c r="AU35" s="18"/>
    </row>
    <row r="36" spans="1:47" ht="12" customHeight="1">
      <c r="A36" s="1"/>
      <c r="B36" s="18"/>
      <c r="C36" s="200"/>
      <c r="D36" s="113"/>
      <c r="E36" s="92"/>
      <c r="F36" s="92"/>
      <c r="G36" s="111"/>
      <c r="H36" s="101">
        <f t="shared" si="0"/>
        <v>0</v>
      </c>
      <c r="I36" s="94">
        <f t="shared" si="29"/>
        <v>0</v>
      </c>
      <c r="J36" s="102"/>
      <c r="K36" s="94">
        <f t="shared" si="2"/>
        <v>0</v>
      </c>
      <c r="L36" s="94">
        <f t="shared" si="28"/>
        <v>0</v>
      </c>
      <c r="M36" s="95">
        <f t="shared" si="4"/>
        <v>0</v>
      </c>
      <c r="N36" s="96">
        <f t="shared" si="5"/>
        <v>0</v>
      </c>
      <c r="O36" s="103">
        <f t="shared" si="6"/>
        <v>0</v>
      </c>
      <c r="P36" s="104" t="str">
        <f t="shared" si="7"/>
        <v/>
      </c>
      <c r="Q36" s="105">
        <f t="shared" si="8"/>
        <v>0</v>
      </c>
      <c r="R36" s="106" t="str">
        <f t="shared" si="9"/>
        <v/>
      </c>
      <c r="S36" s="107"/>
      <c r="T36" s="92"/>
      <c r="U36" s="92"/>
      <c r="V36" s="101">
        <f t="shared" si="10"/>
        <v>0</v>
      </c>
      <c r="W36" s="97">
        <f t="shared" si="11"/>
        <v>0</v>
      </c>
      <c r="X36" s="98" t="str">
        <f t="shared" si="12"/>
        <v/>
      </c>
      <c r="Y36" s="98" t="str">
        <f t="shared" si="13"/>
        <v/>
      </c>
      <c r="Z36" s="95" t="str">
        <f t="shared" si="14"/>
        <v/>
      </c>
      <c r="AA36" s="108" t="str">
        <f t="shared" si="15"/>
        <v/>
      </c>
      <c r="AB36" s="98" t="str">
        <f t="shared" si="16"/>
        <v/>
      </c>
      <c r="AC36" s="98" t="str">
        <f t="shared" si="17"/>
        <v/>
      </c>
      <c r="AD36" s="109" t="str">
        <f t="shared" si="18"/>
        <v/>
      </c>
      <c r="AE36" s="110"/>
      <c r="AF36" s="111"/>
      <c r="AG36" s="112"/>
      <c r="AH36" s="99" t="str">
        <f t="shared" si="19"/>
        <v/>
      </c>
      <c r="AI36" s="100" t="str">
        <f t="shared" si="20"/>
        <v/>
      </c>
      <c r="AJ36" s="96" t="str">
        <f t="shared" si="21"/>
        <v/>
      </c>
      <c r="AK36" s="98" t="str">
        <f t="shared" si="22"/>
        <v/>
      </c>
      <c r="AL36" s="201" t="str">
        <f t="shared" si="23"/>
        <v/>
      </c>
      <c r="AM36" s="160"/>
      <c r="AN36" s="157">
        <v>99.668000000000006</v>
      </c>
      <c r="AO36" s="152">
        <f t="shared" si="30"/>
        <v>0</v>
      </c>
      <c r="AP36" s="151" t="str">
        <f t="shared" si="31"/>
        <v/>
      </c>
      <c r="AQ36" s="151" t="str">
        <f t="shared" si="32"/>
        <v/>
      </c>
      <c r="AR36" s="235" t="str">
        <f t="shared" si="27"/>
        <v/>
      </c>
      <c r="AS36" s="134"/>
      <c r="AU36" s="18"/>
    </row>
    <row r="37" spans="1:47" ht="12" customHeight="1">
      <c r="A37" s="1"/>
      <c r="B37" s="18"/>
      <c r="C37" s="200"/>
      <c r="D37" s="91"/>
      <c r="E37" s="114"/>
      <c r="F37" s="92"/>
      <c r="G37" s="111"/>
      <c r="H37" s="101">
        <f t="shared" si="0"/>
        <v>0</v>
      </c>
      <c r="I37" s="94">
        <f t="shared" si="29"/>
        <v>0</v>
      </c>
      <c r="J37" s="102"/>
      <c r="K37" s="94">
        <f t="shared" si="2"/>
        <v>0</v>
      </c>
      <c r="L37" s="94">
        <f t="shared" si="28"/>
        <v>0</v>
      </c>
      <c r="M37" s="95">
        <f t="shared" si="4"/>
        <v>0</v>
      </c>
      <c r="N37" s="96">
        <f t="shared" si="5"/>
        <v>0</v>
      </c>
      <c r="O37" s="103">
        <f t="shared" si="6"/>
        <v>0</v>
      </c>
      <c r="P37" s="104" t="str">
        <f t="shared" si="7"/>
        <v/>
      </c>
      <c r="Q37" s="105">
        <f t="shared" si="8"/>
        <v>0</v>
      </c>
      <c r="R37" s="106" t="str">
        <f t="shared" si="9"/>
        <v/>
      </c>
      <c r="S37" s="107"/>
      <c r="T37" s="92"/>
      <c r="U37" s="92"/>
      <c r="V37" s="101">
        <f t="shared" si="10"/>
        <v>0</v>
      </c>
      <c r="W37" s="97">
        <f t="shared" si="11"/>
        <v>0</v>
      </c>
      <c r="X37" s="98" t="str">
        <f t="shared" si="12"/>
        <v/>
      </c>
      <c r="Y37" s="98" t="str">
        <f t="shared" si="13"/>
        <v/>
      </c>
      <c r="Z37" s="95" t="str">
        <f t="shared" si="14"/>
        <v/>
      </c>
      <c r="AA37" s="108" t="str">
        <f t="shared" si="15"/>
        <v/>
      </c>
      <c r="AB37" s="98" t="str">
        <f t="shared" si="16"/>
        <v/>
      </c>
      <c r="AC37" s="98" t="str">
        <f t="shared" si="17"/>
        <v/>
      </c>
      <c r="AD37" s="109" t="str">
        <f t="shared" si="18"/>
        <v/>
      </c>
      <c r="AE37" s="110"/>
      <c r="AF37" s="111"/>
      <c r="AG37" s="112"/>
      <c r="AH37" s="99" t="str">
        <f t="shared" si="19"/>
        <v/>
      </c>
      <c r="AI37" s="100" t="str">
        <f t="shared" si="20"/>
        <v/>
      </c>
      <c r="AJ37" s="96" t="str">
        <f t="shared" si="21"/>
        <v/>
      </c>
      <c r="AK37" s="98" t="str">
        <f t="shared" si="22"/>
        <v/>
      </c>
      <c r="AL37" s="201" t="str">
        <f t="shared" si="23"/>
        <v/>
      </c>
      <c r="AM37" s="160"/>
      <c r="AN37" s="156">
        <v>99.668000000000006</v>
      </c>
      <c r="AO37" s="152">
        <f t="shared" si="30"/>
        <v>0</v>
      </c>
      <c r="AP37" s="151" t="str">
        <f t="shared" si="31"/>
        <v/>
      </c>
      <c r="AQ37" s="151" t="str">
        <f t="shared" si="32"/>
        <v/>
      </c>
      <c r="AR37" s="235" t="str">
        <f t="shared" si="27"/>
        <v/>
      </c>
      <c r="AS37" s="134"/>
      <c r="AU37" s="18"/>
    </row>
    <row r="38" spans="1:47" ht="12" customHeight="1">
      <c r="A38" s="1"/>
      <c r="B38" s="18"/>
      <c r="C38" s="200"/>
      <c r="D38" s="113"/>
      <c r="E38" s="114"/>
      <c r="F38" s="92"/>
      <c r="G38" s="111"/>
      <c r="H38" s="101">
        <f t="shared" si="0"/>
        <v>0</v>
      </c>
      <c r="I38" s="94">
        <f t="shared" si="29"/>
        <v>0</v>
      </c>
      <c r="J38" s="102"/>
      <c r="K38" s="94">
        <f t="shared" si="2"/>
        <v>0</v>
      </c>
      <c r="L38" s="94">
        <f t="shared" si="28"/>
        <v>0</v>
      </c>
      <c r="M38" s="95">
        <f t="shared" si="4"/>
        <v>0</v>
      </c>
      <c r="N38" s="96">
        <f t="shared" si="5"/>
        <v>0</v>
      </c>
      <c r="O38" s="103">
        <f t="shared" si="6"/>
        <v>0</v>
      </c>
      <c r="P38" s="104" t="str">
        <f t="shared" si="7"/>
        <v/>
      </c>
      <c r="Q38" s="105">
        <f t="shared" si="8"/>
        <v>0</v>
      </c>
      <c r="R38" s="106" t="str">
        <f t="shared" si="9"/>
        <v/>
      </c>
      <c r="S38" s="107"/>
      <c r="T38" s="92"/>
      <c r="U38" s="92"/>
      <c r="V38" s="101">
        <f t="shared" si="10"/>
        <v>0</v>
      </c>
      <c r="W38" s="97">
        <f t="shared" si="11"/>
        <v>0</v>
      </c>
      <c r="X38" s="98" t="str">
        <f t="shared" si="12"/>
        <v/>
      </c>
      <c r="Y38" s="98" t="str">
        <f t="shared" si="13"/>
        <v/>
      </c>
      <c r="Z38" s="95" t="str">
        <f t="shared" si="14"/>
        <v/>
      </c>
      <c r="AA38" s="108" t="str">
        <f t="shared" si="15"/>
        <v/>
      </c>
      <c r="AB38" s="98" t="str">
        <f t="shared" si="16"/>
        <v/>
      </c>
      <c r="AC38" s="98" t="str">
        <f t="shared" si="17"/>
        <v/>
      </c>
      <c r="AD38" s="109" t="str">
        <f t="shared" si="18"/>
        <v/>
      </c>
      <c r="AE38" s="110"/>
      <c r="AF38" s="111"/>
      <c r="AG38" s="112"/>
      <c r="AH38" s="99" t="str">
        <f t="shared" si="19"/>
        <v/>
      </c>
      <c r="AI38" s="100" t="str">
        <f t="shared" si="20"/>
        <v/>
      </c>
      <c r="AJ38" s="96" t="str">
        <f t="shared" si="21"/>
        <v/>
      </c>
      <c r="AK38" s="98" t="str">
        <f t="shared" si="22"/>
        <v/>
      </c>
      <c r="AL38" s="201" t="str">
        <f t="shared" si="23"/>
        <v/>
      </c>
      <c r="AM38" s="160"/>
      <c r="AN38" s="157">
        <v>99.668000000000006</v>
      </c>
      <c r="AO38" s="152">
        <f t="shared" si="30"/>
        <v>0</v>
      </c>
      <c r="AP38" s="151" t="str">
        <f t="shared" si="31"/>
        <v/>
      </c>
      <c r="AQ38" s="151" t="str">
        <f t="shared" si="32"/>
        <v/>
      </c>
      <c r="AR38" s="235" t="str">
        <f t="shared" si="27"/>
        <v/>
      </c>
      <c r="AS38" s="134"/>
      <c r="AU38" s="18"/>
    </row>
    <row r="39" spans="1:47" ht="12" customHeight="1">
      <c r="A39" s="1"/>
      <c r="B39" s="18"/>
      <c r="C39" s="200"/>
      <c r="D39" s="116"/>
      <c r="E39" s="92"/>
      <c r="F39" s="92"/>
      <c r="G39" s="111"/>
      <c r="H39" s="101">
        <f t="shared" si="0"/>
        <v>0</v>
      </c>
      <c r="I39" s="94">
        <f t="shared" si="29"/>
        <v>0</v>
      </c>
      <c r="J39" s="102"/>
      <c r="K39" s="94">
        <f t="shared" si="2"/>
        <v>0</v>
      </c>
      <c r="L39" s="94">
        <f t="shared" si="28"/>
        <v>0</v>
      </c>
      <c r="M39" s="95">
        <f t="shared" si="4"/>
        <v>0</v>
      </c>
      <c r="N39" s="96">
        <f t="shared" si="5"/>
        <v>0</v>
      </c>
      <c r="O39" s="103">
        <f t="shared" si="6"/>
        <v>0</v>
      </c>
      <c r="P39" s="104" t="str">
        <f t="shared" si="7"/>
        <v/>
      </c>
      <c r="Q39" s="105">
        <f t="shared" si="8"/>
        <v>0</v>
      </c>
      <c r="R39" s="106" t="str">
        <f t="shared" si="9"/>
        <v/>
      </c>
      <c r="S39" s="107"/>
      <c r="T39" s="92"/>
      <c r="U39" s="92"/>
      <c r="V39" s="101">
        <f t="shared" si="10"/>
        <v>0</v>
      </c>
      <c r="W39" s="97">
        <f t="shared" si="11"/>
        <v>0</v>
      </c>
      <c r="X39" s="98" t="str">
        <f t="shared" si="12"/>
        <v/>
      </c>
      <c r="Y39" s="98" t="str">
        <f t="shared" si="13"/>
        <v/>
      </c>
      <c r="Z39" s="95" t="str">
        <f t="shared" si="14"/>
        <v/>
      </c>
      <c r="AA39" s="108" t="str">
        <f t="shared" si="15"/>
        <v/>
      </c>
      <c r="AB39" s="98" t="str">
        <f t="shared" si="16"/>
        <v/>
      </c>
      <c r="AC39" s="98" t="str">
        <f t="shared" si="17"/>
        <v/>
      </c>
      <c r="AD39" s="109" t="str">
        <f t="shared" si="18"/>
        <v/>
      </c>
      <c r="AE39" s="110"/>
      <c r="AF39" s="111"/>
      <c r="AG39" s="112"/>
      <c r="AH39" s="99" t="str">
        <f t="shared" si="19"/>
        <v/>
      </c>
      <c r="AI39" s="100" t="str">
        <f t="shared" si="20"/>
        <v/>
      </c>
      <c r="AJ39" s="96" t="str">
        <f t="shared" si="21"/>
        <v/>
      </c>
      <c r="AK39" s="98" t="str">
        <f t="shared" si="22"/>
        <v/>
      </c>
      <c r="AL39" s="201" t="str">
        <f t="shared" si="23"/>
        <v/>
      </c>
      <c r="AM39" s="160"/>
      <c r="AN39" s="156">
        <v>99.668000000000006</v>
      </c>
      <c r="AO39" s="152">
        <f t="shared" si="30"/>
        <v>0</v>
      </c>
      <c r="AP39" s="151" t="str">
        <f t="shared" si="31"/>
        <v/>
      </c>
      <c r="AQ39" s="151" t="str">
        <f t="shared" si="32"/>
        <v/>
      </c>
      <c r="AR39" s="235" t="str">
        <f t="shared" si="27"/>
        <v/>
      </c>
      <c r="AS39" s="134"/>
      <c r="AU39" s="18"/>
    </row>
    <row r="40" spans="1:47" ht="12" customHeight="1">
      <c r="A40" s="1"/>
      <c r="B40" s="18"/>
      <c r="C40" s="200"/>
      <c r="D40" s="116"/>
      <c r="E40" s="92"/>
      <c r="F40" s="92"/>
      <c r="G40" s="93"/>
      <c r="H40" s="101">
        <f t="shared" si="0"/>
        <v>0</v>
      </c>
      <c r="I40" s="94">
        <f t="shared" si="29"/>
        <v>0</v>
      </c>
      <c r="J40" s="102"/>
      <c r="K40" s="94">
        <f t="shared" si="2"/>
        <v>0</v>
      </c>
      <c r="L40" s="94">
        <f t="shared" si="28"/>
        <v>0</v>
      </c>
      <c r="M40" s="95">
        <f t="shared" si="4"/>
        <v>0</v>
      </c>
      <c r="N40" s="96">
        <f t="shared" si="5"/>
        <v>0</v>
      </c>
      <c r="O40" s="103">
        <f t="shared" si="6"/>
        <v>0</v>
      </c>
      <c r="P40" s="104" t="str">
        <f t="shared" si="7"/>
        <v/>
      </c>
      <c r="Q40" s="105">
        <f t="shared" si="8"/>
        <v>0</v>
      </c>
      <c r="R40" s="106" t="str">
        <f t="shared" si="9"/>
        <v/>
      </c>
      <c r="S40" s="107"/>
      <c r="T40" s="92"/>
      <c r="U40" s="92"/>
      <c r="V40" s="101">
        <f t="shared" si="10"/>
        <v>0</v>
      </c>
      <c r="W40" s="97">
        <f t="shared" si="11"/>
        <v>0</v>
      </c>
      <c r="X40" s="98" t="str">
        <f t="shared" si="12"/>
        <v/>
      </c>
      <c r="Y40" s="98" t="str">
        <f t="shared" si="13"/>
        <v/>
      </c>
      <c r="Z40" s="95" t="str">
        <f t="shared" si="14"/>
        <v/>
      </c>
      <c r="AA40" s="108" t="str">
        <f t="shared" si="15"/>
        <v/>
      </c>
      <c r="AB40" s="98" t="str">
        <f t="shared" si="16"/>
        <v/>
      </c>
      <c r="AC40" s="98" t="str">
        <f t="shared" si="17"/>
        <v/>
      </c>
      <c r="AD40" s="109" t="str">
        <f t="shared" si="18"/>
        <v/>
      </c>
      <c r="AE40" s="110"/>
      <c r="AF40" s="111"/>
      <c r="AG40" s="112"/>
      <c r="AH40" s="99" t="str">
        <f t="shared" si="19"/>
        <v/>
      </c>
      <c r="AI40" s="100" t="str">
        <f t="shared" si="20"/>
        <v/>
      </c>
      <c r="AJ40" s="96" t="str">
        <f t="shared" si="21"/>
        <v/>
      </c>
      <c r="AK40" s="98" t="str">
        <f t="shared" si="22"/>
        <v/>
      </c>
      <c r="AL40" s="201" t="str">
        <f t="shared" si="23"/>
        <v/>
      </c>
      <c r="AM40" s="160"/>
      <c r="AN40" s="157">
        <v>99.668000000000006</v>
      </c>
      <c r="AO40" s="152">
        <f t="shared" si="30"/>
        <v>0</v>
      </c>
      <c r="AP40" s="151" t="str">
        <f t="shared" si="31"/>
        <v/>
      </c>
      <c r="AQ40" s="151" t="str">
        <f t="shared" si="32"/>
        <v/>
      </c>
      <c r="AR40" s="235" t="str">
        <f t="shared" si="27"/>
        <v/>
      </c>
      <c r="AS40" s="134"/>
      <c r="AU40" s="18"/>
    </row>
    <row r="41" spans="1:47" ht="12" customHeight="1">
      <c r="A41" s="1"/>
      <c r="B41" s="18"/>
      <c r="C41" s="200"/>
      <c r="D41" s="116"/>
      <c r="E41" s="92"/>
      <c r="F41" s="92"/>
      <c r="G41" s="111"/>
      <c r="H41" s="101">
        <f t="shared" si="0"/>
        <v>0</v>
      </c>
      <c r="I41" s="94">
        <f t="shared" si="29"/>
        <v>0</v>
      </c>
      <c r="J41" s="102"/>
      <c r="K41" s="94">
        <f t="shared" si="2"/>
        <v>0</v>
      </c>
      <c r="L41" s="94">
        <f t="shared" si="28"/>
        <v>0</v>
      </c>
      <c r="M41" s="95">
        <f t="shared" si="4"/>
        <v>0</v>
      </c>
      <c r="N41" s="96">
        <f t="shared" si="5"/>
        <v>0</v>
      </c>
      <c r="O41" s="103">
        <f t="shared" si="6"/>
        <v>0</v>
      </c>
      <c r="P41" s="104" t="str">
        <f t="shared" si="7"/>
        <v/>
      </c>
      <c r="Q41" s="105">
        <f t="shared" si="8"/>
        <v>0</v>
      </c>
      <c r="R41" s="106" t="str">
        <f t="shared" si="9"/>
        <v/>
      </c>
      <c r="S41" s="107"/>
      <c r="T41" s="92"/>
      <c r="U41" s="92"/>
      <c r="V41" s="101">
        <f t="shared" si="10"/>
        <v>0</v>
      </c>
      <c r="W41" s="97">
        <f t="shared" si="11"/>
        <v>0</v>
      </c>
      <c r="X41" s="98" t="str">
        <f t="shared" si="12"/>
        <v/>
      </c>
      <c r="Y41" s="98" t="str">
        <f t="shared" si="13"/>
        <v/>
      </c>
      <c r="Z41" s="95" t="str">
        <f t="shared" si="14"/>
        <v/>
      </c>
      <c r="AA41" s="108" t="str">
        <f t="shared" si="15"/>
        <v/>
      </c>
      <c r="AB41" s="98" t="str">
        <f t="shared" si="16"/>
        <v/>
      </c>
      <c r="AC41" s="98" t="str">
        <f t="shared" si="17"/>
        <v/>
      </c>
      <c r="AD41" s="109" t="str">
        <f t="shared" si="18"/>
        <v/>
      </c>
      <c r="AE41" s="110"/>
      <c r="AF41" s="111"/>
      <c r="AG41" s="112"/>
      <c r="AH41" s="99" t="str">
        <f t="shared" si="19"/>
        <v/>
      </c>
      <c r="AI41" s="100" t="str">
        <f t="shared" si="20"/>
        <v/>
      </c>
      <c r="AJ41" s="96" t="str">
        <f t="shared" si="21"/>
        <v/>
      </c>
      <c r="AK41" s="98" t="str">
        <f t="shared" si="22"/>
        <v/>
      </c>
      <c r="AL41" s="201" t="str">
        <f t="shared" si="23"/>
        <v/>
      </c>
      <c r="AM41" s="160"/>
      <c r="AN41" s="156">
        <v>99.668000000000006</v>
      </c>
      <c r="AO41" s="152">
        <f t="shared" si="30"/>
        <v>0</v>
      </c>
      <c r="AP41" s="151" t="str">
        <f t="shared" si="31"/>
        <v/>
      </c>
      <c r="AQ41" s="151" t="str">
        <f t="shared" si="32"/>
        <v/>
      </c>
      <c r="AR41" s="235" t="str">
        <f t="shared" si="27"/>
        <v/>
      </c>
      <c r="AS41" s="134"/>
      <c r="AU41" s="18"/>
    </row>
    <row r="42" spans="1:47" ht="12" customHeight="1">
      <c r="A42" s="1"/>
      <c r="B42" s="18"/>
      <c r="C42" s="200"/>
      <c r="D42" s="116"/>
      <c r="E42" s="117"/>
      <c r="F42" s="92"/>
      <c r="G42" s="111"/>
      <c r="H42" s="101">
        <f t="shared" si="0"/>
        <v>0</v>
      </c>
      <c r="I42" s="94">
        <f t="shared" si="29"/>
        <v>0</v>
      </c>
      <c r="J42" s="102"/>
      <c r="K42" s="94">
        <f t="shared" si="2"/>
        <v>0</v>
      </c>
      <c r="L42" s="94">
        <f t="shared" si="28"/>
        <v>0</v>
      </c>
      <c r="M42" s="95">
        <f t="shared" si="4"/>
        <v>0</v>
      </c>
      <c r="N42" s="96">
        <f t="shared" si="5"/>
        <v>0</v>
      </c>
      <c r="O42" s="103">
        <f t="shared" si="6"/>
        <v>0</v>
      </c>
      <c r="P42" s="104" t="str">
        <f t="shared" si="7"/>
        <v/>
      </c>
      <c r="Q42" s="105">
        <f t="shared" si="8"/>
        <v>0</v>
      </c>
      <c r="R42" s="106" t="str">
        <f t="shared" si="9"/>
        <v/>
      </c>
      <c r="S42" s="107"/>
      <c r="T42" s="92"/>
      <c r="U42" s="92"/>
      <c r="V42" s="101">
        <f t="shared" si="10"/>
        <v>0</v>
      </c>
      <c r="W42" s="97">
        <f t="shared" si="11"/>
        <v>0</v>
      </c>
      <c r="X42" s="98" t="str">
        <f t="shared" si="12"/>
        <v/>
      </c>
      <c r="Y42" s="98" t="str">
        <f t="shared" si="13"/>
        <v/>
      </c>
      <c r="Z42" s="95" t="str">
        <f t="shared" si="14"/>
        <v/>
      </c>
      <c r="AA42" s="108" t="str">
        <f t="shared" si="15"/>
        <v/>
      </c>
      <c r="AB42" s="98" t="str">
        <f t="shared" si="16"/>
        <v/>
      </c>
      <c r="AC42" s="98" t="str">
        <f t="shared" si="17"/>
        <v/>
      </c>
      <c r="AD42" s="109" t="str">
        <f t="shared" si="18"/>
        <v/>
      </c>
      <c r="AE42" s="110"/>
      <c r="AF42" s="111"/>
      <c r="AG42" s="112"/>
      <c r="AH42" s="99" t="str">
        <f t="shared" si="19"/>
        <v/>
      </c>
      <c r="AI42" s="100" t="str">
        <f t="shared" si="20"/>
        <v/>
      </c>
      <c r="AJ42" s="96" t="str">
        <f t="shared" si="21"/>
        <v/>
      </c>
      <c r="AK42" s="98" t="str">
        <f t="shared" si="22"/>
        <v/>
      </c>
      <c r="AL42" s="201" t="str">
        <f t="shared" si="23"/>
        <v/>
      </c>
      <c r="AM42" s="160"/>
      <c r="AN42" s="157">
        <v>99.668000000000006</v>
      </c>
      <c r="AO42" s="152">
        <f t="shared" si="30"/>
        <v>0</v>
      </c>
      <c r="AP42" s="151" t="str">
        <f t="shared" si="31"/>
        <v/>
      </c>
      <c r="AQ42" s="151" t="str">
        <f t="shared" si="32"/>
        <v/>
      </c>
      <c r="AR42" s="235" t="str">
        <f t="shared" si="27"/>
        <v/>
      </c>
      <c r="AS42" s="134"/>
      <c r="AU42" s="18"/>
    </row>
    <row r="43" spans="1:47" ht="12" customHeight="1">
      <c r="A43" s="1"/>
      <c r="B43" s="18"/>
      <c r="C43" s="200"/>
      <c r="D43" s="118"/>
      <c r="E43" s="92"/>
      <c r="F43" s="92"/>
      <c r="G43" s="111"/>
      <c r="H43" s="101">
        <f t="shared" si="0"/>
        <v>0</v>
      </c>
      <c r="I43" s="94">
        <f t="shared" si="29"/>
        <v>0</v>
      </c>
      <c r="J43" s="102"/>
      <c r="K43" s="94">
        <f t="shared" si="2"/>
        <v>0</v>
      </c>
      <c r="L43" s="94">
        <f t="shared" si="28"/>
        <v>0</v>
      </c>
      <c r="M43" s="95">
        <f t="shared" si="4"/>
        <v>0</v>
      </c>
      <c r="N43" s="96">
        <f t="shared" si="5"/>
        <v>0</v>
      </c>
      <c r="O43" s="103">
        <f t="shared" si="6"/>
        <v>0</v>
      </c>
      <c r="P43" s="104" t="str">
        <f t="shared" si="7"/>
        <v/>
      </c>
      <c r="Q43" s="105">
        <f t="shared" si="8"/>
        <v>0</v>
      </c>
      <c r="R43" s="106" t="str">
        <f t="shared" si="9"/>
        <v/>
      </c>
      <c r="S43" s="107"/>
      <c r="T43" s="92"/>
      <c r="U43" s="92"/>
      <c r="V43" s="101">
        <f t="shared" si="10"/>
        <v>0</v>
      </c>
      <c r="W43" s="97">
        <f t="shared" si="11"/>
        <v>0</v>
      </c>
      <c r="X43" s="98" t="str">
        <f t="shared" si="12"/>
        <v/>
      </c>
      <c r="Y43" s="98" t="str">
        <f t="shared" si="13"/>
        <v/>
      </c>
      <c r="Z43" s="95" t="str">
        <f t="shared" si="14"/>
        <v/>
      </c>
      <c r="AA43" s="108" t="str">
        <f t="shared" si="15"/>
        <v/>
      </c>
      <c r="AB43" s="98" t="str">
        <f t="shared" si="16"/>
        <v/>
      </c>
      <c r="AC43" s="98" t="str">
        <f t="shared" si="17"/>
        <v/>
      </c>
      <c r="AD43" s="109" t="str">
        <f t="shared" si="18"/>
        <v/>
      </c>
      <c r="AE43" s="110"/>
      <c r="AF43" s="111"/>
      <c r="AG43" s="112"/>
      <c r="AH43" s="99" t="str">
        <f t="shared" si="19"/>
        <v/>
      </c>
      <c r="AI43" s="100" t="str">
        <f t="shared" si="20"/>
        <v/>
      </c>
      <c r="AJ43" s="96" t="str">
        <f t="shared" si="21"/>
        <v/>
      </c>
      <c r="AK43" s="98" t="str">
        <f t="shared" si="22"/>
        <v/>
      </c>
      <c r="AL43" s="201" t="str">
        <f t="shared" si="23"/>
        <v/>
      </c>
      <c r="AM43" s="160"/>
      <c r="AN43" s="156">
        <v>99.668000000000006</v>
      </c>
      <c r="AO43" s="152">
        <f t="shared" si="30"/>
        <v>0</v>
      </c>
      <c r="AP43" s="151" t="str">
        <f t="shared" si="31"/>
        <v/>
      </c>
      <c r="AQ43" s="151" t="str">
        <f t="shared" si="32"/>
        <v/>
      </c>
      <c r="AR43" s="235" t="str">
        <f t="shared" si="27"/>
        <v/>
      </c>
      <c r="AS43" s="134"/>
      <c r="AU43" s="18"/>
    </row>
    <row r="44" spans="1:47" ht="12" customHeight="1">
      <c r="A44" s="1"/>
      <c r="B44" s="18"/>
      <c r="C44" s="200"/>
      <c r="D44" s="116"/>
      <c r="E44" s="119"/>
      <c r="F44" s="92"/>
      <c r="G44" s="111"/>
      <c r="H44" s="101">
        <f t="shared" si="0"/>
        <v>0</v>
      </c>
      <c r="I44" s="94">
        <f t="shared" si="29"/>
        <v>0</v>
      </c>
      <c r="J44" s="102"/>
      <c r="K44" s="94">
        <f t="shared" si="2"/>
        <v>0</v>
      </c>
      <c r="L44" s="94">
        <f t="shared" si="28"/>
        <v>0</v>
      </c>
      <c r="M44" s="95">
        <f t="shared" si="4"/>
        <v>0</v>
      </c>
      <c r="N44" s="96">
        <f t="shared" si="5"/>
        <v>0</v>
      </c>
      <c r="O44" s="103">
        <f t="shared" si="6"/>
        <v>0</v>
      </c>
      <c r="P44" s="104" t="str">
        <f t="shared" si="7"/>
        <v/>
      </c>
      <c r="Q44" s="105">
        <f t="shared" si="8"/>
        <v>0</v>
      </c>
      <c r="R44" s="106" t="str">
        <f t="shared" si="9"/>
        <v/>
      </c>
      <c r="S44" s="107"/>
      <c r="T44" s="92"/>
      <c r="U44" s="92"/>
      <c r="V44" s="101">
        <f t="shared" si="10"/>
        <v>0</v>
      </c>
      <c r="W44" s="97">
        <f t="shared" si="11"/>
        <v>0</v>
      </c>
      <c r="X44" s="98" t="str">
        <f t="shared" si="12"/>
        <v/>
      </c>
      <c r="Y44" s="98" t="str">
        <f t="shared" si="13"/>
        <v/>
      </c>
      <c r="Z44" s="95" t="str">
        <f t="shared" si="14"/>
        <v/>
      </c>
      <c r="AA44" s="108" t="str">
        <f t="shared" si="15"/>
        <v/>
      </c>
      <c r="AB44" s="98" t="str">
        <f t="shared" si="16"/>
        <v/>
      </c>
      <c r="AC44" s="98" t="str">
        <f t="shared" si="17"/>
        <v/>
      </c>
      <c r="AD44" s="109" t="str">
        <f t="shared" si="18"/>
        <v/>
      </c>
      <c r="AE44" s="110"/>
      <c r="AF44" s="111"/>
      <c r="AG44" s="112"/>
      <c r="AH44" s="99" t="str">
        <f t="shared" si="19"/>
        <v/>
      </c>
      <c r="AI44" s="100" t="str">
        <f t="shared" si="20"/>
        <v/>
      </c>
      <c r="AJ44" s="96" t="str">
        <f t="shared" si="21"/>
        <v/>
      </c>
      <c r="AK44" s="98" t="str">
        <f t="shared" si="22"/>
        <v/>
      </c>
      <c r="AL44" s="201" t="str">
        <f t="shared" si="23"/>
        <v/>
      </c>
      <c r="AM44" s="160"/>
      <c r="AN44" s="157">
        <v>99.668000000000006</v>
      </c>
      <c r="AO44" s="152">
        <f t="shared" si="30"/>
        <v>0</v>
      </c>
      <c r="AP44" s="151" t="str">
        <f t="shared" si="31"/>
        <v/>
      </c>
      <c r="AQ44" s="151" t="str">
        <f t="shared" si="32"/>
        <v/>
      </c>
      <c r="AR44" s="235" t="str">
        <f t="shared" si="27"/>
        <v/>
      </c>
      <c r="AS44" s="134"/>
      <c r="AU44" s="18"/>
    </row>
    <row r="45" spans="1:47" ht="12" customHeight="1">
      <c r="A45" s="1"/>
      <c r="B45" s="18"/>
      <c r="C45" s="200"/>
      <c r="D45" s="118"/>
      <c r="E45" s="92"/>
      <c r="F45" s="92"/>
      <c r="G45" s="111"/>
      <c r="H45" s="101">
        <f t="shared" si="0"/>
        <v>0</v>
      </c>
      <c r="I45" s="94">
        <f t="shared" si="29"/>
        <v>0</v>
      </c>
      <c r="J45" s="102"/>
      <c r="K45" s="94">
        <f t="shared" si="2"/>
        <v>0</v>
      </c>
      <c r="L45" s="94">
        <f t="shared" si="28"/>
        <v>0</v>
      </c>
      <c r="M45" s="95">
        <f t="shared" si="4"/>
        <v>0</v>
      </c>
      <c r="N45" s="96">
        <f t="shared" si="5"/>
        <v>0</v>
      </c>
      <c r="O45" s="103">
        <f t="shared" si="6"/>
        <v>0</v>
      </c>
      <c r="P45" s="104" t="str">
        <f t="shared" si="7"/>
        <v/>
      </c>
      <c r="Q45" s="105">
        <f t="shared" si="8"/>
        <v>0</v>
      </c>
      <c r="R45" s="106" t="str">
        <f t="shared" si="9"/>
        <v/>
      </c>
      <c r="S45" s="107"/>
      <c r="T45" s="92"/>
      <c r="U45" s="92"/>
      <c r="V45" s="101">
        <f t="shared" si="10"/>
        <v>0</v>
      </c>
      <c r="W45" s="97">
        <f t="shared" si="11"/>
        <v>0</v>
      </c>
      <c r="X45" s="98" t="str">
        <f t="shared" si="12"/>
        <v/>
      </c>
      <c r="Y45" s="98" t="str">
        <f t="shared" si="13"/>
        <v/>
      </c>
      <c r="Z45" s="95" t="str">
        <f t="shared" si="14"/>
        <v/>
      </c>
      <c r="AA45" s="108" t="str">
        <f t="shared" si="15"/>
        <v/>
      </c>
      <c r="AB45" s="98" t="str">
        <f t="shared" si="16"/>
        <v/>
      </c>
      <c r="AC45" s="98" t="str">
        <f t="shared" si="17"/>
        <v/>
      </c>
      <c r="AD45" s="109" t="str">
        <f t="shared" si="18"/>
        <v/>
      </c>
      <c r="AE45" s="110"/>
      <c r="AF45" s="111"/>
      <c r="AG45" s="112"/>
      <c r="AH45" s="99" t="str">
        <f t="shared" si="19"/>
        <v/>
      </c>
      <c r="AI45" s="100" t="str">
        <f t="shared" si="20"/>
        <v/>
      </c>
      <c r="AJ45" s="96" t="str">
        <f t="shared" si="21"/>
        <v/>
      </c>
      <c r="AK45" s="98" t="str">
        <f t="shared" si="22"/>
        <v/>
      </c>
      <c r="AL45" s="201" t="str">
        <f t="shared" si="23"/>
        <v/>
      </c>
      <c r="AM45" s="160"/>
      <c r="AN45" s="156">
        <v>99.668000000000006</v>
      </c>
      <c r="AO45" s="152">
        <f t="shared" si="30"/>
        <v>0</v>
      </c>
      <c r="AP45" s="151" t="str">
        <f t="shared" si="31"/>
        <v/>
      </c>
      <c r="AQ45" s="151" t="str">
        <f t="shared" si="32"/>
        <v/>
      </c>
      <c r="AR45" s="235" t="str">
        <f t="shared" si="27"/>
        <v/>
      </c>
      <c r="AS45" s="134"/>
      <c r="AU45" s="18"/>
    </row>
    <row r="46" spans="1:47" ht="12" customHeight="1">
      <c r="A46" s="1"/>
      <c r="B46" s="18"/>
      <c r="C46" s="200"/>
      <c r="D46" s="116"/>
      <c r="E46" s="92"/>
      <c r="F46" s="92"/>
      <c r="G46" s="111"/>
      <c r="H46" s="101">
        <f t="shared" si="0"/>
        <v>0</v>
      </c>
      <c r="I46" s="94">
        <f t="shared" si="29"/>
        <v>0</v>
      </c>
      <c r="J46" s="102"/>
      <c r="K46" s="94">
        <f t="shared" si="2"/>
        <v>0</v>
      </c>
      <c r="L46" s="94">
        <f t="shared" si="28"/>
        <v>0</v>
      </c>
      <c r="M46" s="95">
        <f t="shared" si="4"/>
        <v>0</v>
      </c>
      <c r="N46" s="96">
        <f t="shared" si="5"/>
        <v>0</v>
      </c>
      <c r="O46" s="103">
        <f t="shared" si="6"/>
        <v>0</v>
      </c>
      <c r="P46" s="104" t="str">
        <f t="shared" si="7"/>
        <v/>
      </c>
      <c r="Q46" s="105">
        <f t="shared" si="8"/>
        <v>0</v>
      </c>
      <c r="R46" s="106" t="str">
        <f t="shared" si="9"/>
        <v/>
      </c>
      <c r="S46" s="107"/>
      <c r="T46" s="92"/>
      <c r="U46" s="92"/>
      <c r="V46" s="101">
        <f t="shared" si="10"/>
        <v>0</v>
      </c>
      <c r="W46" s="97">
        <f t="shared" si="11"/>
        <v>0</v>
      </c>
      <c r="X46" s="98" t="str">
        <f t="shared" si="12"/>
        <v/>
      </c>
      <c r="Y46" s="98" t="str">
        <f t="shared" si="13"/>
        <v/>
      </c>
      <c r="Z46" s="95" t="str">
        <f t="shared" si="14"/>
        <v/>
      </c>
      <c r="AA46" s="108" t="str">
        <f t="shared" si="15"/>
        <v/>
      </c>
      <c r="AB46" s="98" t="str">
        <f t="shared" si="16"/>
        <v/>
      </c>
      <c r="AC46" s="98" t="str">
        <f t="shared" si="17"/>
        <v/>
      </c>
      <c r="AD46" s="109" t="str">
        <f t="shared" si="18"/>
        <v/>
      </c>
      <c r="AE46" s="110"/>
      <c r="AF46" s="111"/>
      <c r="AG46" s="112"/>
      <c r="AH46" s="99" t="str">
        <f t="shared" si="19"/>
        <v/>
      </c>
      <c r="AI46" s="100" t="str">
        <f t="shared" si="20"/>
        <v/>
      </c>
      <c r="AJ46" s="96" t="str">
        <f t="shared" si="21"/>
        <v/>
      </c>
      <c r="AK46" s="98" t="str">
        <f t="shared" si="22"/>
        <v/>
      </c>
      <c r="AL46" s="201" t="str">
        <f t="shared" si="23"/>
        <v/>
      </c>
      <c r="AM46" s="160"/>
      <c r="AN46" s="157">
        <v>99.668000000000006</v>
      </c>
      <c r="AO46" s="152">
        <f t="shared" si="30"/>
        <v>0</v>
      </c>
      <c r="AP46" s="151" t="str">
        <f t="shared" si="31"/>
        <v/>
      </c>
      <c r="AQ46" s="151" t="str">
        <f t="shared" si="32"/>
        <v/>
      </c>
      <c r="AR46" s="235" t="str">
        <f t="shared" si="27"/>
        <v/>
      </c>
      <c r="AS46" s="134"/>
      <c r="AU46" s="18"/>
    </row>
    <row r="47" spans="1:47" ht="12" customHeight="1">
      <c r="A47" s="1"/>
      <c r="B47" s="18"/>
      <c r="C47" s="200"/>
      <c r="D47" s="116"/>
      <c r="E47" s="92"/>
      <c r="F47" s="92"/>
      <c r="G47" s="111"/>
      <c r="H47" s="101">
        <f t="shared" si="0"/>
        <v>0</v>
      </c>
      <c r="I47" s="94">
        <f t="shared" si="29"/>
        <v>0</v>
      </c>
      <c r="J47" s="102"/>
      <c r="K47" s="94">
        <f t="shared" si="2"/>
        <v>0</v>
      </c>
      <c r="L47" s="94">
        <f t="shared" si="28"/>
        <v>0</v>
      </c>
      <c r="M47" s="95">
        <f t="shared" si="4"/>
        <v>0</v>
      </c>
      <c r="N47" s="96">
        <f t="shared" si="5"/>
        <v>0</v>
      </c>
      <c r="O47" s="103">
        <f t="shared" si="6"/>
        <v>0</v>
      </c>
      <c r="P47" s="104" t="str">
        <f t="shared" si="7"/>
        <v/>
      </c>
      <c r="Q47" s="105">
        <f t="shared" si="8"/>
        <v>0</v>
      </c>
      <c r="R47" s="106" t="str">
        <f t="shared" si="9"/>
        <v/>
      </c>
      <c r="S47" s="107"/>
      <c r="T47" s="92"/>
      <c r="U47" s="92"/>
      <c r="V47" s="101">
        <f t="shared" si="10"/>
        <v>0</v>
      </c>
      <c r="W47" s="97">
        <f t="shared" si="11"/>
        <v>0</v>
      </c>
      <c r="X47" s="98" t="str">
        <f t="shared" si="12"/>
        <v/>
      </c>
      <c r="Y47" s="98" t="str">
        <f t="shared" si="13"/>
        <v/>
      </c>
      <c r="Z47" s="95" t="str">
        <f t="shared" si="14"/>
        <v/>
      </c>
      <c r="AA47" s="108" t="str">
        <f t="shared" si="15"/>
        <v/>
      </c>
      <c r="AB47" s="98" t="str">
        <f t="shared" si="16"/>
        <v/>
      </c>
      <c r="AC47" s="98" t="str">
        <f t="shared" si="17"/>
        <v/>
      </c>
      <c r="AD47" s="109" t="str">
        <f t="shared" si="18"/>
        <v/>
      </c>
      <c r="AE47" s="110"/>
      <c r="AF47" s="111"/>
      <c r="AG47" s="112"/>
      <c r="AH47" s="99" t="str">
        <f t="shared" si="19"/>
        <v/>
      </c>
      <c r="AI47" s="100" t="str">
        <f t="shared" si="20"/>
        <v/>
      </c>
      <c r="AJ47" s="96" t="str">
        <f t="shared" si="21"/>
        <v/>
      </c>
      <c r="AK47" s="98" t="str">
        <f t="shared" si="22"/>
        <v/>
      </c>
      <c r="AL47" s="201" t="str">
        <f t="shared" si="23"/>
        <v/>
      </c>
      <c r="AM47" s="160"/>
      <c r="AN47" s="156">
        <v>99.668000000000006</v>
      </c>
      <c r="AO47" s="152">
        <f t="shared" si="30"/>
        <v>0</v>
      </c>
      <c r="AP47" s="151" t="str">
        <f t="shared" si="31"/>
        <v/>
      </c>
      <c r="AQ47" s="151" t="str">
        <f t="shared" si="32"/>
        <v/>
      </c>
      <c r="AR47" s="235" t="str">
        <f t="shared" si="27"/>
        <v/>
      </c>
      <c r="AS47" s="134"/>
      <c r="AU47" s="18"/>
    </row>
    <row r="48" spans="1:47" ht="12" customHeight="1">
      <c r="A48" s="1"/>
      <c r="B48" s="18"/>
      <c r="C48" s="200"/>
      <c r="D48" s="116"/>
      <c r="E48" s="92"/>
      <c r="F48" s="92"/>
      <c r="G48" s="111"/>
      <c r="H48" s="101">
        <f t="shared" si="0"/>
        <v>0</v>
      </c>
      <c r="I48" s="94">
        <f t="shared" si="29"/>
        <v>0</v>
      </c>
      <c r="J48" s="102"/>
      <c r="K48" s="94">
        <f t="shared" si="2"/>
        <v>0</v>
      </c>
      <c r="L48" s="94">
        <f t="shared" si="28"/>
        <v>0</v>
      </c>
      <c r="M48" s="95">
        <f t="shared" si="4"/>
        <v>0</v>
      </c>
      <c r="N48" s="96">
        <f t="shared" si="5"/>
        <v>0</v>
      </c>
      <c r="O48" s="103">
        <f t="shared" si="6"/>
        <v>0</v>
      </c>
      <c r="P48" s="104" t="str">
        <f t="shared" si="7"/>
        <v/>
      </c>
      <c r="Q48" s="105">
        <f t="shared" si="8"/>
        <v>0</v>
      </c>
      <c r="R48" s="106" t="str">
        <f t="shared" si="9"/>
        <v/>
      </c>
      <c r="S48" s="107"/>
      <c r="T48" s="92"/>
      <c r="U48" s="92"/>
      <c r="V48" s="101">
        <f t="shared" si="10"/>
        <v>0</v>
      </c>
      <c r="W48" s="97">
        <f t="shared" si="11"/>
        <v>0</v>
      </c>
      <c r="X48" s="98" t="str">
        <f t="shared" si="12"/>
        <v/>
      </c>
      <c r="Y48" s="98" t="str">
        <f t="shared" si="13"/>
        <v/>
      </c>
      <c r="Z48" s="95" t="str">
        <f t="shared" si="14"/>
        <v/>
      </c>
      <c r="AA48" s="108" t="str">
        <f t="shared" si="15"/>
        <v/>
      </c>
      <c r="AB48" s="98" t="str">
        <f t="shared" si="16"/>
        <v/>
      </c>
      <c r="AC48" s="98" t="str">
        <f t="shared" si="17"/>
        <v/>
      </c>
      <c r="AD48" s="109" t="str">
        <f t="shared" si="18"/>
        <v/>
      </c>
      <c r="AE48" s="110"/>
      <c r="AF48" s="111"/>
      <c r="AG48" s="112"/>
      <c r="AH48" s="99" t="str">
        <f t="shared" si="19"/>
        <v/>
      </c>
      <c r="AI48" s="100" t="str">
        <f t="shared" si="20"/>
        <v/>
      </c>
      <c r="AJ48" s="96" t="str">
        <f t="shared" si="21"/>
        <v/>
      </c>
      <c r="AK48" s="98" t="str">
        <f t="shared" si="22"/>
        <v/>
      </c>
      <c r="AL48" s="201" t="str">
        <f t="shared" si="23"/>
        <v/>
      </c>
      <c r="AM48" s="160"/>
      <c r="AN48" s="157">
        <v>99.668000000000006</v>
      </c>
      <c r="AO48" s="152">
        <f t="shared" si="30"/>
        <v>0</v>
      </c>
      <c r="AP48" s="151" t="str">
        <f t="shared" si="31"/>
        <v/>
      </c>
      <c r="AQ48" s="151" t="str">
        <f t="shared" si="32"/>
        <v/>
      </c>
      <c r="AR48" s="235" t="str">
        <f t="shared" si="27"/>
        <v/>
      </c>
      <c r="AS48" s="134"/>
      <c r="AU48" s="18"/>
    </row>
    <row r="49" spans="1:47" ht="12" customHeight="1">
      <c r="A49" s="1"/>
      <c r="B49" s="18"/>
      <c r="C49" s="200"/>
      <c r="D49" s="116"/>
      <c r="E49" s="92"/>
      <c r="F49" s="92"/>
      <c r="G49" s="111"/>
      <c r="H49" s="101">
        <f t="shared" si="0"/>
        <v>0</v>
      </c>
      <c r="I49" s="94">
        <f t="shared" si="29"/>
        <v>0</v>
      </c>
      <c r="J49" s="102"/>
      <c r="K49" s="94">
        <f t="shared" si="2"/>
        <v>0</v>
      </c>
      <c r="L49" s="94">
        <f t="shared" si="28"/>
        <v>0</v>
      </c>
      <c r="M49" s="95">
        <f t="shared" si="4"/>
        <v>0</v>
      </c>
      <c r="N49" s="96">
        <f t="shared" si="5"/>
        <v>0</v>
      </c>
      <c r="O49" s="103">
        <f t="shared" si="6"/>
        <v>0</v>
      </c>
      <c r="P49" s="104" t="str">
        <f t="shared" si="7"/>
        <v/>
      </c>
      <c r="Q49" s="105">
        <f t="shared" si="8"/>
        <v>0</v>
      </c>
      <c r="R49" s="106" t="str">
        <f t="shared" si="9"/>
        <v/>
      </c>
      <c r="S49" s="107"/>
      <c r="T49" s="92"/>
      <c r="U49" s="92"/>
      <c r="V49" s="101">
        <f t="shared" si="10"/>
        <v>0</v>
      </c>
      <c r="W49" s="97">
        <f t="shared" si="11"/>
        <v>0</v>
      </c>
      <c r="X49" s="98" t="str">
        <f t="shared" si="12"/>
        <v/>
      </c>
      <c r="Y49" s="98" t="str">
        <f t="shared" si="13"/>
        <v/>
      </c>
      <c r="Z49" s="95" t="str">
        <f t="shared" si="14"/>
        <v/>
      </c>
      <c r="AA49" s="108" t="str">
        <f t="shared" si="15"/>
        <v/>
      </c>
      <c r="AB49" s="98" t="str">
        <f t="shared" si="16"/>
        <v/>
      </c>
      <c r="AC49" s="98" t="str">
        <f t="shared" si="17"/>
        <v/>
      </c>
      <c r="AD49" s="109" t="str">
        <f t="shared" si="18"/>
        <v/>
      </c>
      <c r="AE49" s="110"/>
      <c r="AF49" s="111"/>
      <c r="AG49" s="112"/>
      <c r="AH49" s="99" t="str">
        <f t="shared" si="19"/>
        <v/>
      </c>
      <c r="AI49" s="100" t="str">
        <f t="shared" si="20"/>
        <v/>
      </c>
      <c r="AJ49" s="96" t="str">
        <f t="shared" si="21"/>
        <v/>
      </c>
      <c r="AK49" s="98" t="str">
        <f t="shared" si="22"/>
        <v/>
      </c>
      <c r="AL49" s="201" t="str">
        <f t="shared" si="23"/>
        <v/>
      </c>
      <c r="AM49" s="160"/>
      <c r="AN49" s="156">
        <v>99.668000000000006</v>
      </c>
      <c r="AO49" s="152">
        <f t="shared" si="30"/>
        <v>0</v>
      </c>
      <c r="AP49" s="151" t="str">
        <f t="shared" si="31"/>
        <v/>
      </c>
      <c r="AQ49" s="151" t="str">
        <f t="shared" si="32"/>
        <v/>
      </c>
      <c r="AR49" s="235" t="str">
        <f t="shared" si="27"/>
        <v/>
      </c>
      <c r="AS49" s="134"/>
      <c r="AU49" s="18"/>
    </row>
    <row r="50" spans="1:47" ht="12" customHeight="1">
      <c r="A50" s="1"/>
      <c r="B50" s="18"/>
      <c r="C50" s="200"/>
      <c r="D50" s="116"/>
      <c r="E50" s="119"/>
      <c r="F50" s="92"/>
      <c r="G50" s="93"/>
      <c r="H50" s="101">
        <f t="shared" si="0"/>
        <v>0</v>
      </c>
      <c r="I50" s="94">
        <f t="shared" si="29"/>
        <v>0</v>
      </c>
      <c r="J50" s="102"/>
      <c r="K50" s="94">
        <f t="shared" si="2"/>
        <v>0</v>
      </c>
      <c r="L50" s="94">
        <f t="shared" si="28"/>
        <v>0</v>
      </c>
      <c r="M50" s="95">
        <f t="shared" si="4"/>
        <v>0</v>
      </c>
      <c r="N50" s="96">
        <f t="shared" si="5"/>
        <v>0</v>
      </c>
      <c r="O50" s="103">
        <f t="shared" si="6"/>
        <v>0</v>
      </c>
      <c r="P50" s="104" t="str">
        <f t="shared" si="7"/>
        <v/>
      </c>
      <c r="Q50" s="105">
        <f t="shared" si="8"/>
        <v>0</v>
      </c>
      <c r="R50" s="106" t="str">
        <f t="shared" si="9"/>
        <v/>
      </c>
      <c r="S50" s="107"/>
      <c r="T50" s="92"/>
      <c r="U50" s="92"/>
      <c r="V50" s="101">
        <f t="shared" si="10"/>
        <v>0</v>
      </c>
      <c r="W50" s="97">
        <f t="shared" si="11"/>
        <v>0</v>
      </c>
      <c r="X50" s="98" t="str">
        <f t="shared" si="12"/>
        <v/>
      </c>
      <c r="Y50" s="98" t="str">
        <f t="shared" si="13"/>
        <v/>
      </c>
      <c r="Z50" s="95" t="str">
        <f t="shared" si="14"/>
        <v/>
      </c>
      <c r="AA50" s="108" t="str">
        <f t="shared" si="15"/>
        <v/>
      </c>
      <c r="AB50" s="98" t="str">
        <f t="shared" si="16"/>
        <v/>
      </c>
      <c r="AC50" s="98" t="str">
        <f t="shared" si="17"/>
        <v/>
      </c>
      <c r="AD50" s="109" t="str">
        <f t="shared" si="18"/>
        <v/>
      </c>
      <c r="AE50" s="110"/>
      <c r="AF50" s="111"/>
      <c r="AG50" s="112"/>
      <c r="AH50" s="99" t="str">
        <f t="shared" si="19"/>
        <v/>
      </c>
      <c r="AI50" s="100" t="str">
        <f t="shared" si="20"/>
        <v/>
      </c>
      <c r="AJ50" s="96" t="str">
        <f t="shared" si="21"/>
        <v/>
      </c>
      <c r="AK50" s="98" t="str">
        <f t="shared" si="22"/>
        <v/>
      </c>
      <c r="AL50" s="201" t="str">
        <f t="shared" si="23"/>
        <v/>
      </c>
      <c r="AM50" s="160"/>
      <c r="AN50" s="157">
        <v>99.668000000000006</v>
      </c>
      <c r="AO50" s="152">
        <f t="shared" si="30"/>
        <v>0</v>
      </c>
      <c r="AP50" s="151" t="str">
        <f t="shared" si="31"/>
        <v/>
      </c>
      <c r="AQ50" s="151" t="str">
        <f t="shared" si="32"/>
        <v/>
      </c>
      <c r="AR50" s="235" t="str">
        <f t="shared" si="27"/>
        <v/>
      </c>
      <c r="AS50" s="134"/>
      <c r="AU50" s="18"/>
    </row>
    <row r="51" spans="1:47" ht="12" customHeight="1">
      <c r="A51" s="1"/>
      <c r="B51" s="18"/>
      <c r="C51" s="200"/>
      <c r="D51" s="116"/>
      <c r="E51" s="119"/>
      <c r="F51" s="92"/>
      <c r="G51" s="111"/>
      <c r="H51" s="101">
        <f t="shared" si="0"/>
        <v>0</v>
      </c>
      <c r="I51" s="94">
        <f t="shared" si="29"/>
        <v>0</v>
      </c>
      <c r="J51" s="102"/>
      <c r="K51" s="94">
        <f t="shared" si="2"/>
        <v>0</v>
      </c>
      <c r="L51" s="94">
        <f t="shared" si="28"/>
        <v>0</v>
      </c>
      <c r="M51" s="95">
        <f t="shared" si="4"/>
        <v>0</v>
      </c>
      <c r="N51" s="96">
        <f t="shared" si="5"/>
        <v>0</v>
      </c>
      <c r="O51" s="103">
        <f t="shared" si="6"/>
        <v>0</v>
      </c>
      <c r="P51" s="104" t="str">
        <f t="shared" si="7"/>
        <v/>
      </c>
      <c r="Q51" s="105">
        <f t="shared" si="8"/>
        <v>0</v>
      </c>
      <c r="R51" s="106" t="str">
        <f t="shared" si="9"/>
        <v/>
      </c>
      <c r="S51" s="107"/>
      <c r="T51" s="92"/>
      <c r="U51" s="92"/>
      <c r="V51" s="101">
        <f t="shared" si="10"/>
        <v>0</v>
      </c>
      <c r="W51" s="97">
        <f t="shared" si="11"/>
        <v>0</v>
      </c>
      <c r="X51" s="98" t="str">
        <f t="shared" si="12"/>
        <v/>
      </c>
      <c r="Y51" s="98" t="str">
        <f t="shared" si="13"/>
        <v/>
      </c>
      <c r="Z51" s="95" t="str">
        <f t="shared" si="14"/>
        <v/>
      </c>
      <c r="AA51" s="108" t="str">
        <f t="shared" si="15"/>
        <v/>
      </c>
      <c r="AB51" s="98" t="str">
        <f t="shared" si="16"/>
        <v/>
      </c>
      <c r="AC51" s="98" t="str">
        <f t="shared" si="17"/>
        <v/>
      </c>
      <c r="AD51" s="109" t="str">
        <f t="shared" si="18"/>
        <v/>
      </c>
      <c r="AE51" s="110"/>
      <c r="AF51" s="111"/>
      <c r="AG51" s="112"/>
      <c r="AH51" s="99" t="str">
        <f t="shared" si="19"/>
        <v/>
      </c>
      <c r="AI51" s="100" t="str">
        <f t="shared" si="20"/>
        <v/>
      </c>
      <c r="AJ51" s="96" t="str">
        <f t="shared" si="21"/>
        <v/>
      </c>
      <c r="AK51" s="98" t="str">
        <f t="shared" si="22"/>
        <v/>
      </c>
      <c r="AL51" s="201" t="str">
        <f t="shared" si="23"/>
        <v/>
      </c>
      <c r="AM51" s="160"/>
      <c r="AN51" s="156">
        <v>99.668000000000006</v>
      </c>
      <c r="AO51" s="152">
        <f t="shared" si="30"/>
        <v>0</v>
      </c>
      <c r="AP51" s="151" t="str">
        <f t="shared" si="31"/>
        <v/>
      </c>
      <c r="AQ51" s="151" t="str">
        <f t="shared" si="32"/>
        <v/>
      </c>
      <c r="AR51" s="235" t="str">
        <f t="shared" si="27"/>
        <v/>
      </c>
      <c r="AS51" s="134"/>
      <c r="AU51" s="18"/>
    </row>
    <row r="52" spans="1:47" ht="12" customHeight="1">
      <c r="A52" s="1"/>
      <c r="B52" s="18"/>
      <c r="C52" s="200"/>
      <c r="D52" s="120"/>
      <c r="E52" s="121"/>
      <c r="F52" s="92"/>
      <c r="G52" s="93"/>
      <c r="H52" s="101">
        <f t="shared" si="0"/>
        <v>0</v>
      </c>
      <c r="I52" s="94">
        <f t="shared" si="29"/>
        <v>0</v>
      </c>
      <c r="J52" s="102"/>
      <c r="K52" s="94">
        <f t="shared" si="2"/>
        <v>0</v>
      </c>
      <c r="L52" s="94">
        <f t="shared" si="28"/>
        <v>0</v>
      </c>
      <c r="M52" s="95">
        <f t="shared" si="4"/>
        <v>0</v>
      </c>
      <c r="N52" s="96">
        <f t="shared" si="5"/>
        <v>0</v>
      </c>
      <c r="O52" s="103">
        <f t="shared" si="6"/>
        <v>0</v>
      </c>
      <c r="P52" s="104" t="str">
        <f t="shared" si="7"/>
        <v/>
      </c>
      <c r="Q52" s="105">
        <f t="shared" si="8"/>
        <v>0</v>
      </c>
      <c r="R52" s="106" t="str">
        <f t="shared" si="9"/>
        <v/>
      </c>
      <c r="S52" s="107"/>
      <c r="T52" s="92"/>
      <c r="U52" s="92"/>
      <c r="V52" s="101">
        <f t="shared" si="10"/>
        <v>0</v>
      </c>
      <c r="W52" s="97">
        <f t="shared" si="11"/>
        <v>0</v>
      </c>
      <c r="X52" s="98" t="str">
        <f t="shared" si="12"/>
        <v/>
      </c>
      <c r="Y52" s="98" t="str">
        <f t="shared" si="13"/>
        <v/>
      </c>
      <c r="Z52" s="95" t="str">
        <f t="shared" si="14"/>
        <v/>
      </c>
      <c r="AA52" s="108" t="str">
        <f t="shared" si="15"/>
        <v/>
      </c>
      <c r="AB52" s="98" t="str">
        <f t="shared" si="16"/>
        <v/>
      </c>
      <c r="AC52" s="98" t="str">
        <f t="shared" si="17"/>
        <v/>
      </c>
      <c r="AD52" s="109" t="str">
        <f t="shared" si="18"/>
        <v/>
      </c>
      <c r="AE52" s="110"/>
      <c r="AF52" s="111"/>
      <c r="AG52" s="112"/>
      <c r="AH52" s="99" t="str">
        <f t="shared" si="19"/>
        <v/>
      </c>
      <c r="AI52" s="100" t="str">
        <f t="shared" si="20"/>
        <v/>
      </c>
      <c r="AJ52" s="96" t="str">
        <f t="shared" si="21"/>
        <v/>
      </c>
      <c r="AK52" s="98" t="str">
        <f t="shared" si="22"/>
        <v/>
      </c>
      <c r="AL52" s="201" t="str">
        <f t="shared" si="23"/>
        <v/>
      </c>
      <c r="AM52" s="160"/>
      <c r="AN52" s="157">
        <v>99.668000000000006</v>
      </c>
      <c r="AO52" s="152">
        <f t="shared" si="30"/>
        <v>0</v>
      </c>
      <c r="AP52" s="151" t="str">
        <f t="shared" si="31"/>
        <v/>
      </c>
      <c r="AQ52" s="151" t="str">
        <f t="shared" si="32"/>
        <v/>
      </c>
      <c r="AR52" s="235" t="str">
        <f t="shared" si="27"/>
        <v/>
      </c>
      <c r="AS52" s="134"/>
      <c r="AT52" s="149"/>
      <c r="AU52" s="134"/>
    </row>
    <row r="53" spans="1:47" ht="12" customHeight="1">
      <c r="A53" s="1"/>
      <c r="B53" s="18"/>
      <c r="C53" s="200"/>
      <c r="D53" s="122"/>
      <c r="E53" s="121"/>
      <c r="F53" s="92"/>
      <c r="G53" s="93"/>
      <c r="H53" s="101">
        <f t="shared" si="0"/>
        <v>0</v>
      </c>
      <c r="I53" s="94">
        <f t="shared" si="29"/>
        <v>0</v>
      </c>
      <c r="J53" s="102"/>
      <c r="K53" s="94">
        <f t="shared" si="2"/>
        <v>0</v>
      </c>
      <c r="L53" s="94">
        <f t="shared" si="28"/>
        <v>0</v>
      </c>
      <c r="M53" s="95">
        <f t="shared" si="4"/>
        <v>0</v>
      </c>
      <c r="N53" s="96">
        <f t="shared" si="5"/>
        <v>0</v>
      </c>
      <c r="O53" s="103">
        <f t="shared" si="6"/>
        <v>0</v>
      </c>
      <c r="P53" s="104" t="str">
        <f t="shared" si="7"/>
        <v/>
      </c>
      <c r="Q53" s="105">
        <f t="shared" si="8"/>
        <v>0</v>
      </c>
      <c r="R53" s="106" t="str">
        <f t="shared" si="9"/>
        <v/>
      </c>
      <c r="S53" s="107"/>
      <c r="T53" s="92"/>
      <c r="U53" s="92"/>
      <c r="V53" s="101">
        <f t="shared" si="10"/>
        <v>0</v>
      </c>
      <c r="W53" s="97">
        <f t="shared" si="11"/>
        <v>0</v>
      </c>
      <c r="X53" s="98" t="str">
        <f t="shared" si="12"/>
        <v/>
      </c>
      <c r="Y53" s="98" t="str">
        <f t="shared" si="13"/>
        <v/>
      </c>
      <c r="Z53" s="95" t="str">
        <f t="shared" si="14"/>
        <v/>
      </c>
      <c r="AA53" s="108" t="str">
        <f t="shared" si="15"/>
        <v/>
      </c>
      <c r="AB53" s="98" t="str">
        <f t="shared" si="16"/>
        <v/>
      </c>
      <c r="AC53" s="98" t="str">
        <f t="shared" si="17"/>
        <v/>
      </c>
      <c r="AD53" s="109" t="str">
        <f t="shared" si="18"/>
        <v/>
      </c>
      <c r="AE53" s="110"/>
      <c r="AF53" s="111"/>
      <c r="AG53" s="112"/>
      <c r="AH53" s="99" t="str">
        <f t="shared" si="19"/>
        <v/>
      </c>
      <c r="AI53" s="100" t="str">
        <f t="shared" si="20"/>
        <v/>
      </c>
      <c r="AJ53" s="96" t="str">
        <f t="shared" si="21"/>
        <v/>
      </c>
      <c r="AK53" s="98" t="str">
        <f t="shared" si="22"/>
        <v/>
      </c>
      <c r="AL53" s="201" t="str">
        <f t="shared" si="23"/>
        <v/>
      </c>
      <c r="AM53" s="160"/>
      <c r="AN53" s="156">
        <v>99.668000000000006</v>
      </c>
      <c r="AO53" s="152">
        <f t="shared" si="30"/>
        <v>0</v>
      </c>
      <c r="AP53" s="151" t="str">
        <f t="shared" si="31"/>
        <v/>
      </c>
      <c r="AQ53" s="151" t="str">
        <f t="shared" si="32"/>
        <v/>
      </c>
      <c r="AR53" s="235" t="str">
        <f t="shared" si="27"/>
        <v/>
      </c>
      <c r="AS53" s="134"/>
      <c r="AT53" s="149"/>
      <c r="AU53" s="134"/>
    </row>
    <row r="54" spans="1:47" ht="12" customHeight="1">
      <c r="A54" s="1"/>
      <c r="B54" s="18"/>
      <c r="C54" s="200"/>
      <c r="D54" s="122"/>
      <c r="E54" s="121"/>
      <c r="F54" s="92"/>
      <c r="G54" s="93"/>
      <c r="H54" s="101">
        <f t="shared" si="0"/>
        <v>0</v>
      </c>
      <c r="I54" s="94">
        <f t="shared" si="29"/>
        <v>0</v>
      </c>
      <c r="J54" s="102"/>
      <c r="K54" s="94">
        <f t="shared" si="2"/>
        <v>0</v>
      </c>
      <c r="L54" s="94">
        <f t="shared" si="28"/>
        <v>0</v>
      </c>
      <c r="M54" s="95">
        <f t="shared" si="4"/>
        <v>0</v>
      </c>
      <c r="N54" s="96">
        <f t="shared" si="5"/>
        <v>0</v>
      </c>
      <c r="O54" s="103">
        <f t="shared" si="6"/>
        <v>0</v>
      </c>
      <c r="P54" s="104" t="str">
        <f t="shared" si="7"/>
        <v/>
      </c>
      <c r="Q54" s="105">
        <f t="shared" si="8"/>
        <v>0</v>
      </c>
      <c r="R54" s="106" t="str">
        <f t="shared" si="9"/>
        <v/>
      </c>
      <c r="S54" s="107"/>
      <c r="T54" s="92"/>
      <c r="U54" s="92"/>
      <c r="V54" s="101">
        <f t="shared" si="10"/>
        <v>0</v>
      </c>
      <c r="W54" s="97">
        <f t="shared" si="11"/>
        <v>0</v>
      </c>
      <c r="X54" s="98" t="str">
        <f t="shared" si="12"/>
        <v/>
      </c>
      <c r="Y54" s="98" t="str">
        <f t="shared" si="13"/>
        <v/>
      </c>
      <c r="Z54" s="95" t="str">
        <f t="shared" si="14"/>
        <v/>
      </c>
      <c r="AA54" s="108" t="str">
        <f t="shared" si="15"/>
        <v/>
      </c>
      <c r="AB54" s="98" t="str">
        <f t="shared" si="16"/>
        <v/>
      </c>
      <c r="AC54" s="98" t="str">
        <f t="shared" si="17"/>
        <v/>
      </c>
      <c r="AD54" s="109" t="str">
        <f t="shared" si="18"/>
        <v/>
      </c>
      <c r="AE54" s="110"/>
      <c r="AF54" s="111"/>
      <c r="AG54" s="112"/>
      <c r="AH54" s="99" t="str">
        <f t="shared" si="19"/>
        <v/>
      </c>
      <c r="AI54" s="100" t="str">
        <f t="shared" si="20"/>
        <v/>
      </c>
      <c r="AJ54" s="96" t="str">
        <f t="shared" si="21"/>
        <v/>
      </c>
      <c r="AK54" s="98" t="str">
        <f t="shared" si="22"/>
        <v/>
      </c>
      <c r="AL54" s="201" t="str">
        <f t="shared" si="23"/>
        <v/>
      </c>
      <c r="AM54" s="160"/>
      <c r="AN54" s="157">
        <v>99.668000000000006</v>
      </c>
      <c r="AO54" s="152">
        <f t="shared" si="30"/>
        <v>0</v>
      </c>
      <c r="AP54" s="151" t="str">
        <f t="shared" si="31"/>
        <v/>
      </c>
      <c r="AQ54" s="151" t="str">
        <f t="shared" si="32"/>
        <v/>
      </c>
      <c r="AR54" s="235" t="str">
        <f t="shared" si="27"/>
        <v/>
      </c>
      <c r="AS54" s="134"/>
      <c r="AT54" s="149"/>
      <c r="AU54" s="134"/>
    </row>
    <row r="55" spans="1:47" ht="12" customHeight="1">
      <c r="A55" s="1"/>
      <c r="B55" s="18"/>
      <c r="C55" s="200"/>
      <c r="D55" s="122"/>
      <c r="E55" s="121"/>
      <c r="F55" s="92"/>
      <c r="G55" s="93"/>
      <c r="H55" s="101">
        <f t="shared" si="0"/>
        <v>0</v>
      </c>
      <c r="I55" s="94">
        <f t="shared" si="29"/>
        <v>0</v>
      </c>
      <c r="J55" s="102"/>
      <c r="K55" s="94">
        <f t="shared" si="2"/>
        <v>0</v>
      </c>
      <c r="L55" s="94">
        <f t="shared" si="28"/>
        <v>0</v>
      </c>
      <c r="M55" s="95">
        <f t="shared" si="4"/>
        <v>0</v>
      </c>
      <c r="N55" s="96">
        <f t="shared" si="5"/>
        <v>0</v>
      </c>
      <c r="O55" s="103">
        <f t="shared" si="6"/>
        <v>0</v>
      </c>
      <c r="P55" s="104" t="str">
        <f t="shared" si="7"/>
        <v/>
      </c>
      <c r="Q55" s="105">
        <f t="shared" si="8"/>
        <v>0</v>
      </c>
      <c r="R55" s="106" t="str">
        <f t="shared" si="9"/>
        <v/>
      </c>
      <c r="S55" s="107"/>
      <c r="T55" s="92"/>
      <c r="U55" s="92"/>
      <c r="V55" s="101">
        <f t="shared" si="10"/>
        <v>0</v>
      </c>
      <c r="W55" s="97">
        <f t="shared" si="11"/>
        <v>0</v>
      </c>
      <c r="X55" s="98" t="str">
        <f t="shared" si="12"/>
        <v/>
      </c>
      <c r="Y55" s="98" t="str">
        <f t="shared" si="13"/>
        <v/>
      </c>
      <c r="Z55" s="95" t="str">
        <f t="shared" si="14"/>
        <v/>
      </c>
      <c r="AA55" s="108" t="str">
        <f t="shared" si="15"/>
        <v/>
      </c>
      <c r="AB55" s="98" t="str">
        <f t="shared" si="16"/>
        <v/>
      </c>
      <c r="AC55" s="98" t="str">
        <f t="shared" si="17"/>
        <v/>
      </c>
      <c r="AD55" s="109" t="str">
        <f t="shared" si="18"/>
        <v/>
      </c>
      <c r="AE55" s="110"/>
      <c r="AF55" s="111"/>
      <c r="AG55" s="112"/>
      <c r="AH55" s="99" t="str">
        <f t="shared" si="19"/>
        <v/>
      </c>
      <c r="AI55" s="100" t="str">
        <f t="shared" si="20"/>
        <v/>
      </c>
      <c r="AJ55" s="96" t="str">
        <f t="shared" si="21"/>
        <v/>
      </c>
      <c r="AK55" s="98" t="str">
        <f t="shared" si="22"/>
        <v/>
      </c>
      <c r="AL55" s="201" t="str">
        <f t="shared" si="23"/>
        <v/>
      </c>
      <c r="AM55" s="160"/>
      <c r="AN55" s="156">
        <v>99.668000000000006</v>
      </c>
      <c r="AO55" s="152">
        <f t="shared" si="30"/>
        <v>0</v>
      </c>
      <c r="AP55" s="151" t="str">
        <f t="shared" si="31"/>
        <v/>
      </c>
      <c r="AQ55" s="151" t="str">
        <f t="shared" si="32"/>
        <v/>
      </c>
      <c r="AR55" s="235" t="str">
        <f t="shared" si="27"/>
        <v/>
      </c>
      <c r="AS55" s="134"/>
      <c r="AT55" s="149"/>
      <c r="AU55" s="134"/>
    </row>
    <row r="56" spans="1:47" ht="12" customHeight="1">
      <c r="A56" s="1"/>
      <c r="B56" s="18"/>
      <c r="C56" s="200"/>
      <c r="D56" s="122"/>
      <c r="E56" s="121"/>
      <c r="F56" s="92"/>
      <c r="G56" s="93"/>
      <c r="H56" s="101">
        <f t="shared" si="0"/>
        <v>0</v>
      </c>
      <c r="I56" s="94">
        <f t="shared" si="29"/>
        <v>0</v>
      </c>
      <c r="J56" s="102"/>
      <c r="K56" s="94">
        <f t="shared" si="2"/>
        <v>0</v>
      </c>
      <c r="L56" s="94">
        <f t="shared" si="28"/>
        <v>0</v>
      </c>
      <c r="M56" s="95">
        <f t="shared" si="4"/>
        <v>0</v>
      </c>
      <c r="N56" s="96">
        <f t="shared" si="5"/>
        <v>0</v>
      </c>
      <c r="O56" s="103">
        <f t="shared" si="6"/>
        <v>0</v>
      </c>
      <c r="P56" s="104" t="str">
        <f t="shared" si="7"/>
        <v/>
      </c>
      <c r="Q56" s="105">
        <f t="shared" si="8"/>
        <v>0</v>
      </c>
      <c r="R56" s="106" t="str">
        <f t="shared" si="9"/>
        <v/>
      </c>
      <c r="S56" s="107"/>
      <c r="T56" s="92"/>
      <c r="U56" s="92"/>
      <c r="V56" s="101">
        <f t="shared" si="10"/>
        <v>0</v>
      </c>
      <c r="W56" s="97">
        <f t="shared" si="11"/>
        <v>0</v>
      </c>
      <c r="X56" s="98" t="str">
        <f t="shared" si="12"/>
        <v/>
      </c>
      <c r="Y56" s="98" t="str">
        <f t="shared" si="13"/>
        <v/>
      </c>
      <c r="Z56" s="95" t="str">
        <f t="shared" si="14"/>
        <v/>
      </c>
      <c r="AA56" s="108" t="str">
        <f t="shared" si="15"/>
        <v/>
      </c>
      <c r="AB56" s="98" t="str">
        <f t="shared" si="16"/>
        <v/>
      </c>
      <c r="AC56" s="98" t="str">
        <f t="shared" si="17"/>
        <v/>
      </c>
      <c r="AD56" s="109" t="str">
        <f t="shared" si="18"/>
        <v/>
      </c>
      <c r="AE56" s="110"/>
      <c r="AF56" s="111"/>
      <c r="AG56" s="112"/>
      <c r="AH56" s="99" t="str">
        <f t="shared" si="19"/>
        <v/>
      </c>
      <c r="AI56" s="100" t="str">
        <f t="shared" si="20"/>
        <v/>
      </c>
      <c r="AJ56" s="96" t="str">
        <f t="shared" si="21"/>
        <v/>
      </c>
      <c r="AK56" s="98" t="str">
        <f t="shared" si="22"/>
        <v/>
      </c>
      <c r="AL56" s="201" t="str">
        <f t="shared" si="23"/>
        <v/>
      </c>
      <c r="AM56" s="160"/>
      <c r="AN56" s="157">
        <v>99.668000000000006</v>
      </c>
      <c r="AO56" s="152">
        <f t="shared" si="30"/>
        <v>0</v>
      </c>
      <c r="AP56" s="151" t="str">
        <f t="shared" si="31"/>
        <v/>
      </c>
      <c r="AQ56" s="151" t="str">
        <f t="shared" si="32"/>
        <v/>
      </c>
      <c r="AR56" s="235" t="str">
        <f t="shared" si="27"/>
        <v/>
      </c>
      <c r="AS56" s="134"/>
      <c r="AT56" s="149"/>
      <c r="AU56" s="134"/>
    </row>
    <row r="57" spans="1:47" ht="12" customHeight="1">
      <c r="A57" s="1"/>
      <c r="B57" s="18"/>
      <c r="C57" s="200"/>
      <c r="D57" s="122"/>
      <c r="E57" s="121"/>
      <c r="F57" s="92"/>
      <c r="G57" s="93"/>
      <c r="H57" s="101">
        <f t="shared" si="0"/>
        <v>0</v>
      </c>
      <c r="I57" s="94">
        <f t="shared" si="29"/>
        <v>0</v>
      </c>
      <c r="J57" s="102"/>
      <c r="K57" s="94">
        <f t="shared" si="2"/>
        <v>0</v>
      </c>
      <c r="L57" s="94">
        <f t="shared" si="28"/>
        <v>0</v>
      </c>
      <c r="M57" s="95">
        <f t="shared" si="4"/>
        <v>0</v>
      </c>
      <c r="N57" s="96">
        <f t="shared" si="5"/>
        <v>0</v>
      </c>
      <c r="O57" s="103">
        <f t="shared" si="6"/>
        <v>0</v>
      </c>
      <c r="P57" s="104" t="str">
        <f t="shared" si="7"/>
        <v/>
      </c>
      <c r="Q57" s="105">
        <f t="shared" si="8"/>
        <v>0</v>
      </c>
      <c r="R57" s="106" t="str">
        <f t="shared" si="9"/>
        <v/>
      </c>
      <c r="S57" s="107"/>
      <c r="T57" s="92"/>
      <c r="U57" s="92"/>
      <c r="V57" s="101">
        <f t="shared" si="10"/>
        <v>0</v>
      </c>
      <c r="W57" s="97">
        <f t="shared" si="11"/>
        <v>0</v>
      </c>
      <c r="X57" s="98" t="str">
        <f t="shared" si="12"/>
        <v/>
      </c>
      <c r="Y57" s="98" t="str">
        <f t="shared" si="13"/>
        <v/>
      </c>
      <c r="Z57" s="95" t="str">
        <f t="shared" si="14"/>
        <v/>
      </c>
      <c r="AA57" s="108" t="str">
        <f t="shared" si="15"/>
        <v/>
      </c>
      <c r="AB57" s="98" t="str">
        <f t="shared" si="16"/>
        <v/>
      </c>
      <c r="AC57" s="98" t="str">
        <f t="shared" si="17"/>
        <v/>
      </c>
      <c r="AD57" s="109" t="str">
        <f t="shared" si="18"/>
        <v/>
      </c>
      <c r="AE57" s="110"/>
      <c r="AF57" s="111"/>
      <c r="AG57" s="112"/>
      <c r="AH57" s="99" t="str">
        <f t="shared" si="19"/>
        <v/>
      </c>
      <c r="AI57" s="100" t="str">
        <f t="shared" si="20"/>
        <v/>
      </c>
      <c r="AJ57" s="96" t="str">
        <f t="shared" si="21"/>
        <v/>
      </c>
      <c r="AK57" s="98" t="str">
        <f t="shared" si="22"/>
        <v/>
      </c>
      <c r="AL57" s="201" t="str">
        <f t="shared" si="23"/>
        <v/>
      </c>
      <c r="AM57" s="160"/>
      <c r="AN57" s="156">
        <v>99.668000000000006</v>
      </c>
      <c r="AO57" s="152">
        <f t="shared" si="30"/>
        <v>0</v>
      </c>
      <c r="AP57" s="151" t="str">
        <f t="shared" si="31"/>
        <v/>
      </c>
      <c r="AQ57" s="151" t="str">
        <f t="shared" si="32"/>
        <v/>
      </c>
      <c r="AR57" s="235" t="str">
        <f t="shared" si="27"/>
        <v/>
      </c>
      <c r="AS57" s="134"/>
      <c r="AT57" s="149"/>
      <c r="AU57" s="134"/>
    </row>
    <row r="58" spans="1:47" ht="12" customHeight="1">
      <c r="A58" s="1"/>
      <c r="B58" s="18"/>
      <c r="C58" s="200"/>
      <c r="D58" s="122"/>
      <c r="E58" s="121"/>
      <c r="F58" s="92"/>
      <c r="G58" s="93"/>
      <c r="H58" s="101">
        <f t="shared" si="0"/>
        <v>0</v>
      </c>
      <c r="I58" s="94">
        <f t="shared" si="29"/>
        <v>0</v>
      </c>
      <c r="J58" s="102"/>
      <c r="K58" s="94">
        <f t="shared" si="2"/>
        <v>0</v>
      </c>
      <c r="L58" s="94">
        <f t="shared" si="28"/>
        <v>0</v>
      </c>
      <c r="M58" s="95">
        <f t="shared" si="4"/>
        <v>0</v>
      </c>
      <c r="N58" s="96">
        <f t="shared" si="5"/>
        <v>0</v>
      </c>
      <c r="O58" s="103">
        <f t="shared" si="6"/>
        <v>0</v>
      </c>
      <c r="P58" s="104" t="str">
        <f t="shared" si="7"/>
        <v/>
      </c>
      <c r="Q58" s="105">
        <f t="shared" si="8"/>
        <v>0</v>
      </c>
      <c r="R58" s="106" t="str">
        <f t="shared" si="9"/>
        <v/>
      </c>
      <c r="S58" s="107"/>
      <c r="T58" s="92"/>
      <c r="U58" s="92"/>
      <c r="V58" s="101">
        <f t="shared" si="10"/>
        <v>0</v>
      </c>
      <c r="W58" s="97">
        <f t="shared" si="11"/>
        <v>0</v>
      </c>
      <c r="X58" s="98" t="str">
        <f t="shared" si="12"/>
        <v/>
      </c>
      <c r="Y58" s="98" t="str">
        <f t="shared" si="13"/>
        <v/>
      </c>
      <c r="Z58" s="95" t="str">
        <f t="shared" si="14"/>
        <v/>
      </c>
      <c r="AA58" s="108" t="str">
        <f t="shared" si="15"/>
        <v/>
      </c>
      <c r="AB58" s="98" t="str">
        <f t="shared" si="16"/>
        <v/>
      </c>
      <c r="AC58" s="98" t="str">
        <f t="shared" si="17"/>
        <v/>
      </c>
      <c r="AD58" s="109" t="str">
        <f t="shared" si="18"/>
        <v/>
      </c>
      <c r="AE58" s="110"/>
      <c r="AF58" s="111"/>
      <c r="AG58" s="112"/>
      <c r="AH58" s="99" t="str">
        <f t="shared" si="19"/>
        <v/>
      </c>
      <c r="AI58" s="100" t="str">
        <f t="shared" si="20"/>
        <v/>
      </c>
      <c r="AJ58" s="96" t="str">
        <f t="shared" si="21"/>
        <v/>
      </c>
      <c r="AK58" s="98" t="str">
        <f t="shared" si="22"/>
        <v/>
      </c>
      <c r="AL58" s="201" t="str">
        <f t="shared" si="23"/>
        <v/>
      </c>
      <c r="AM58" s="160"/>
      <c r="AN58" s="157">
        <v>99.668000000000006</v>
      </c>
      <c r="AO58" s="152">
        <f t="shared" si="30"/>
        <v>0</v>
      </c>
      <c r="AP58" s="151" t="str">
        <f t="shared" si="31"/>
        <v/>
      </c>
      <c r="AQ58" s="151" t="str">
        <f t="shared" si="32"/>
        <v/>
      </c>
      <c r="AR58" s="235" t="str">
        <f t="shared" si="27"/>
        <v/>
      </c>
      <c r="AS58" s="134"/>
      <c r="AT58" s="149"/>
      <c r="AU58" s="134"/>
    </row>
    <row r="59" spans="1:47" ht="12" customHeight="1">
      <c r="A59" s="1"/>
      <c r="B59" s="18"/>
      <c r="C59" s="200"/>
      <c r="D59" s="122"/>
      <c r="E59" s="121"/>
      <c r="F59" s="92"/>
      <c r="G59" s="93"/>
      <c r="H59" s="101">
        <f t="shared" si="0"/>
        <v>0</v>
      </c>
      <c r="I59" s="94">
        <f t="shared" si="29"/>
        <v>0</v>
      </c>
      <c r="J59" s="102"/>
      <c r="K59" s="94">
        <f t="shared" si="2"/>
        <v>0</v>
      </c>
      <c r="L59" s="94">
        <f t="shared" si="28"/>
        <v>0</v>
      </c>
      <c r="M59" s="95">
        <f t="shared" si="4"/>
        <v>0</v>
      </c>
      <c r="N59" s="96">
        <f t="shared" si="5"/>
        <v>0</v>
      </c>
      <c r="O59" s="103">
        <f t="shared" si="6"/>
        <v>0</v>
      </c>
      <c r="P59" s="104" t="str">
        <f t="shared" si="7"/>
        <v/>
      </c>
      <c r="Q59" s="105">
        <f t="shared" si="8"/>
        <v>0</v>
      </c>
      <c r="R59" s="106" t="str">
        <f t="shared" si="9"/>
        <v/>
      </c>
      <c r="S59" s="107"/>
      <c r="T59" s="92"/>
      <c r="U59" s="92"/>
      <c r="V59" s="101">
        <f t="shared" si="10"/>
        <v>0</v>
      </c>
      <c r="W59" s="97">
        <f t="shared" si="11"/>
        <v>0</v>
      </c>
      <c r="X59" s="98" t="str">
        <f t="shared" si="12"/>
        <v/>
      </c>
      <c r="Y59" s="98" t="str">
        <f t="shared" si="13"/>
        <v/>
      </c>
      <c r="Z59" s="95" t="str">
        <f t="shared" si="14"/>
        <v/>
      </c>
      <c r="AA59" s="108" t="str">
        <f t="shared" si="15"/>
        <v/>
      </c>
      <c r="AB59" s="98" t="str">
        <f t="shared" si="16"/>
        <v/>
      </c>
      <c r="AC59" s="98" t="str">
        <f t="shared" si="17"/>
        <v/>
      </c>
      <c r="AD59" s="109" t="str">
        <f t="shared" si="18"/>
        <v/>
      </c>
      <c r="AE59" s="110"/>
      <c r="AF59" s="111"/>
      <c r="AG59" s="112"/>
      <c r="AH59" s="99" t="str">
        <f t="shared" si="19"/>
        <v/>
      </c>
      <c r="AI59" s="100" t="str">
        <f t="shared" si="20"/>
        <v/>
      </c>
      <c r="AJ59" s="96" t="str">
        <f t="shared" si="21"/>
        <v/>
      </c>
      <c r="AK59" s="98" t="str">
        <f t="shared" si="22"/>
        <v/>
      </c>
      <c r="AL59" s="201" t="str">
        <f t="shared" si="23"/>
        <v/>
      </c>
      <c r="AM59" s="160"/>
      <c r="AN59" s="156">
        <v>99.668000000000006</v>
      </c>
      <c r="AO59" s="152">
        <f t="shared" si="30"/>
        <v>0</v>
      </c>
      <c r="AP59" s="151" t="str">
        <f t="shared" si="31"/>
        <v/>
      </c>
      <c r="AQ59" s="151" t="str">
        <f t="shared" si="32"/>
        <v/>
      </c>
      <c r="AR59" s="235" t="str">
        <f t="shared" si="27"/>
        <v/>
      </c>
      <c r="AS59" s="134"/>
      <c r="AT59" s="149"/>
      <c r="AU59" s="134"/>
    </row>
    <row r="60" spans="1:47" ht="12" customHeight="1">
      <c r="A60" s="1"/>
      <c r="B60" s="18"/>
      <c r="C60" s="200"/>
      <c r="D60" s="122"/>
      <c r="E60" s="121"/>
      <c r="F60" s="92"/>
      <c r="G60" s="93"/>
      <c r="H60" s="101">
        <f t="shared" si="0"/>
        <v>0</v>
      </c>
      <c r="I60" s="94">
        <f t="shared" si="29"/>
        <v>0</v>
      </c>
      <c r="J60" s="102"/>
      <c r="K60" s="94">
        <f t="shared" si="2"/>
        <v>0</v>
      </c>
      <c r="L60" s="94">
        <f t="shared" si="28"/>
        <v>0</v>
      </c>
      <c r="M60" s="95">
        <f t="shared" si="4"/>
        <v>0</v>
      </c>
      <c r="N60" s="96">
        <f t="shared" si="5"/>
        <v>0</v>
      </c>
      <c r="O60" s="103">
        <f t="shared" si="6"/>
        <v>0</v>
      </c>
      <c r="P60" s="104" t="str">
        <f t="shared" si="7"/>
        <v/>
      </c>
      <c r="Q60" s="105">
        <f t="shared" si="8"/>
        <v>0</v>
      </c>
      <c r="R60" s="106" t="str">
        <f t="shared" si="9"/>
        <v/>
      </c>
      <c r="S60" s="107"/>
      <c r="T60" s="92"/>
      <c r="U60" s="92"/>
      <c r="V60" s="101">
        <f t="shared" si="10"/>
        <v>0</v>
      </c>
      <c r="W60" s="97">
        <f t="shared" si="11"/>
        <v>0</v>
      </c>
      <c r="X60" s="98" t="str">
        <f t="shared" si="12"/>
        <v/>
      </c>
      <c r="Y60" s="98" t="str">
        <f t="shared" si="13"/>
        <v/>
      </c>
      <c r="Z60" s="95" t="str">
        <f t="shared" si="14"/>
        <v/>
      </c>
      <c r="AA60" s="108" t="str">
        <f t="shared" si="15"/>
        <v/>
      </c>
      <c r="AB60" s="98" t="str">
        <f t="shared" si="16"/>
        <v/>
      </c>
      <c r="AC60" s="98" t="str">
        <f t="shared" si="17"/>
        <v/>
      </c>
      <c r="AD60" s="109" t="str">
        <f t="shared" si="18"/>
        <v/>
      </c>
      <c r="AE60" s="110"/>
      <c r="AF60" s="111"/>
      <c r="AG60" s="112"/>
      <c r="AH60" s="99" t="str">
        <f t="shared" si="19"/>
        <v/>
      </c>
      <c r="AI60" s="100" t="str">
        <f t="shared" si="20"/>
        <v/>
      </c>
      <c r="AJ60" s="96" t="str">
        <f t="shared" si="21"/>
        <v/>
      </c>
      <c r="AK60" s="98" t="str">
        <f t="shared" si="22"/>
        <v/>
      </c>
      <c r="AL60" s="201" t="str">
        <f t="shared" si="23"/>
        <v/>
      </c>
      <c r="AM60" s="160"/>
      <c r="AN60" s="157">
        <v>99.668000000000006</v>
      </c>
      <c r="AO60" s="152">
        <f t="shared" si="30"/>
        <v>0</v>
      </c>
      <c r="AP60" s="151" t="str">
        <f t="shared" si="31"/>
        <v/>
      </c>
      <c r="AQ60" s="151" t="str">
        <f t="shared" si="32"/>
        <v/>
      </c>
      <c r="AR60" s="235" t="str">
        <f t="shared" si="27"/>
        <v/>
      </c>
      <c r="AS60" s="134"/>
      <c r="AT60" s="149"/>
      <c r="AU60" s="134"/>
    </row>
    <row r="61" spans="1:47" ht="12" customHeight="1">
      <c r="A61" s="1"/>
      <c r="B61" s="18"/>
      <c r="C61" s="200"/>
      <c r="D61" s="122"/>
      <c r="E61" s="121"/>
      <c r="F61" s="92"/>
      <c r="G61" s="93"/>
      <c r="H61" s="101">
        <f t="shared" si="0"/>
        <v>0</v>
      </c>
      <c r="I61" s="94">
        <f t="shared" si="29"/>
        <v>0</v>
      </c>
      <c r="J61" s="102"/>
      <c r="K61" s="94">
        <f t="shared" si="2"/>
        <v>0</v>
      </c>
      <c r="L61" s="94">
        <f t="shared" si="28"/>
        <v>0</v>
      </c>
      <c r="M61" s="95">
        <f t="shared" si="4"/>
        <v>0</v>
      </c>
      <c r="N61" s="96">
        <f t="shared" si="5"/>
        <v>0</v>
      </c>
      <c r="O61" s="103">
        <f t="shared" si="6"/>
        <v>0</v>
      </c>
      <c r="P61" s="104" t="str">
        <f t="shared" si="7"/>
        <v/>
      </c>
      <c r="Q61" s="105">
        <f t="shared" si="8"/>
        <v>0</v>
      </c>
      <c r="R61" s="106" t="str">
        <f t="shared" si="9"/>
        <v/>
      </c>
      <c r="S61" s="107"/>
      <c r="T61" s="92"/>
      <c r="U61" s="92"/>
      <c r="V61" s="101">
        <f t="shared" si="10"/>
        <v>0</v>
      </c>
      <c r="W61" s="97">
        <f t="shared" si="11"/>
        <v>0</v>
      </c>
      <c r="X61" s="98" t="str">
        <f t="shared" si="12"/>
        <v/>
      </c>
      <c r="Y61" s="98" t="str">
        <f t="shared" si="13"/>
        <v/>
      </c>
      <c r="Z61" s="95" t="str">
        <f t="shared" si="14"/>
        <v/>
      </c>
      <c r="AA61" s="108" t="str">
        <f t="shared" si="15"/>
        <v/>
      </c>
      <c r="AB61" s="98" t="str">
        <f t="shared" si="16"/>
        <v/>
      </c>
      <c r="AC61" s="98" t="str">
        <f t="shared" si="17"/>
        <v/>
      </c>
      <c r="AD61" s="109" t="str">
        <f t="shared" si="18"/>
        <v/>
      </c>
      <c r="AE61" s="110"/>
      <c r="AF61" s="111"/>
      <c r="AG61" s="112"/>
      <c r="AH61" s="99" t="str">
        <f t="shared" si="19"/>
        <v/>
      </c>
      <c r="AI61" s="100" t="str">
        <f t="shared" si="20"/>
        <v/>
      </c>
      <c r="AJ61" s="96" t="str">
        <f t="shared" si="21"/>
        <v/>
      </c>
      <c r="AK61" s="98" t="str">
        <f t="shared" si="22"/>
        <v/>
      </c>
      <c r="AL61" s="201" t="str">
        <f t="shared" si="23"/>
        <v/>
      </c>
      <c r="AM61" s="160"/>
      <c r="AN61" s="156">
        <v>99.668000000000006</v>
      </c>
      <c r="AO61" s="152">
        <f t="shared" si="30"/>
        <v>0</v>
      </c>
      <c r="AP61" s="151" t="str">
        <f t="shared" si="31"/>
        <v/>
      </c>
      <c r="AQ61" s="151" t="str">
        <f t="shared" si="32"/>
        <v/>
      </c>
      <c r="AR61" s="235" t="str">
        <f t="shared" si="27"/>
        <v/>
      </c>
      <c r="AS61" s="134"/>
      <c r="AT61" s="149"/>
      <c r="AU61" s="134"/>
    </row>
    <row r="62" spans="1:47" ht="12" customHeight="1">
      <c r="A62" s="1"/>
      <c r="B62" s="18"/>
      <c r="C62" s="200"/>
      <c r="D62" s="122"/>
      <c r="E62" s="121"/>
      <c r="F62" s="92"/>
      <c r="G62" s="93"/>
      <c r="H62" s="101">
        <f t="shared" si="0"/>
        <v>0</v>
      </c>
      <c r="I62" s="94">
        <f t="shared" si="29"/>
        <v>0</v>
      </c>
      <c r="J62" s="102"/>
      <c r="K62" s="94">
        <f t="shared" si="2"/>
        <v>0</v>
      </c>
      <c r="L62" s="94">
        <f t="shared" si="28"/>
        <v>0</v>
      </c>
      <c r="M62" s="95">
        <f t="shared" si="4"/>
        <v>0</v>
      </c>
      <c r="N62" s="96">
        <f t="shared" si="5"/>
        <v>0</v>
      </c>
      <c r="O62" s="103">
        <f t="shared" si="6"/>
        <v>0</v>
      </c>
      <c r="P62" s="104" t="str">
        <f t="shared" si="7"/>
        <v/>
      </c>
      <c r="Q62" s="105">
        <f t="shared" si="8"/>
        <v>0</v>
      </c>
      <c r="R62" s="106" t="str">
        <f t="shared" si="9"/>
        <v/>
      </c>
      <c r="S62" s="107"/>
      <c r="T62" s="92"/>
      <c r="U62" s="92"/>
      <c r="V62" s="101">
        <f t="shared" si="10"/>
        <v>0</v>
      </c>
      <c r="W62" s="97">
        <f t="shared" si="11"/>
        <v>0</v>
      </c>
      <c r="X62" s="98" t="str">
        <f t="shared" si="12"/>
        <v/>
      </c>
      <c r="Y62" s="98" t="str">
        <f t="shared" si="13"/>
        <v/>
      </c>
      <c r="Z62" s="95" t="str">
        <f t="shared" si="14"/>
        <v/>
      </c>
      <c r="AA62" s="108" t="str">
        <f t="shared" si="15"/>
        <v/>
      </c>
      <c r="AB62" s="98" t="str">
        <f t="shared" si="16"/>
        <v/>
      </c>
      <c r="AC62" s="98" t="str">
        <f t="shared" si="17"/>
        <v/>
      </c>
      <c r="AD62" s="109" t="str">
        <f t="shared" si="18"/>
        <v/>
      </c>
      <c r="AE62" s="110"/>
      <c r="AF62" s="111"/>
      <c r="AG62" s="112"/>
      <c r="AH62" s="99" t="str">
        <f t="shared" si="19"/>
        <v/>
      </c>
      <c r="AI62" s="100" t="str">
        <f t="shared" si="20"/>
        <v/>
      </c>
      <c r="AJ62" s="96" t="str">
        <f t="shared" si="21"/>
        <v/>
      </c>
      <c r="AK62" s="98" t="str">
        <f t="shared" si="22"/>
        <v/>
      </c>
      <c r="AL62" s="201" t="str">
        <f t="shared" si="23"/>
        <v/>
      </c>
      <c r="AM62" s="160"/>
      <c r="AN62" s="157">
        <v>99.668000000000006</v>
      </c>
      <c r="AO62" s="152">
        <f t="shared" si="30"/>
        <v>0</v>
      </c>
      <c r="AP62" s="151" t="str">
        <f t="shared" si="31"/>
        <v/>
      </c>
      <c r="AQ62" s="151" t="str">
        <f t="shared" si="32"/>
        <v/>
      </c>
      <c r="AR62" s="235" t="str">
        <f t="shared" si="27"/>
        <v/>
      </c>
      <c r="AS62" s="134"/>
      <c r="AT62" s="149"/>
      <c r="AU62" s="134"/>
    </row>
    <row r="63" spans="1:47" ht="12" customHeight="1">
      <c r="A63" s="1"/>
      <c r="B63" s="18"/>
      <c r="C63" s="200"/>
      <c r="D63" s="122"/>
      <c r="E63" s="121"/>
      <c r="F63" s="92"/>
      <c r="G63" s="93"/>
      <c r="H63" s="101">
        <f t="shared" si="0"/>
        <v>0</v>
      </c>
      <c r="I63" s="94">
        <f t="shared" si="29"/>
        <v>0</v>
      </c>
      <c r="J63" s="102"/>
      <c r="K63" s="94">
        <f t="shared" si="2"/>
        <v>0</v>
      </c>
      <c r="L63" s="94">
        <f t="shared" si="28"/>
        <v>0</v>
      </c>
      <c r="M63" s="95">
        <f t="shared" si="4"/>
        <v>0</v>
      </c>
      <c r="N63" s="96">
        <f t="shared" si="5"/>
        <v>0</v>
      </c>
      <c r="O63" s="103">
        <f t="shared" si="6"/>
        <v>0</v>
      </c>
      <c r="P63" s="104" t="str">
        <f t="shared" si="7"/>
        <v/>
      </c>
      <c r="Q63" s="105">
        <f t="shared" si="8"/>
        <v>0</v>
      </c>
      <c r="R63" s="106" t="str">
        <f t="shared" si="9"/>
        <v/>
      </c>
      <c r="S63" s="107"/>
      <c r="T63" s="92"/>
      <c r="U63" s="92"/>
      <c r="V63" s="101">
        <f t="shared" si="10"/>
        <v>0</v>
      </c>
      <c r="W63" s="97">
        <f t="shared" si="11"/>
        <v>0</v>
      </c>
      <c r="X63" s="98" t="str">
        <f t="shared" si="12"/>
        <v/>
      </c>
      <c r="Y63" s="98" t="str">
        <f t="shared" si="13"/>
        <v/>
      </c>
      <c r="Z63" s="95" t="str">
        <f t="shared" si="14"/>
        <v/>
      </c>
      <c r="AA63" s="108" t="str">
        <f t="shared" si="15"/>
        <v/>
      </c>
      <c r="AB63" s="98" t="str">
        <f t="shared" si="16"/>
        <v/>
      </c>
      <c r="AC63" s="98" t="str">
        <f t="shared" si="17"/>
        <v/>
      </c>
      <c r="AD63" s="109" t="str">
        <f t="shared" si="18"/>
        <v/>
      </c>
      <c r="AE63" s="110"/>
      <c r="AF63" s="111"/>
      <c r="AG63" s="112"/>
      <c r="AH63" s="99" t="str">
        <f t="shared" si="19"/>
        <v/>
      </c>
      <c r="AI63" s="100" t="str">
        <f t="shared" si="20"/>
        <v/>
      </c>
      <c r="AJ63" s="96" t="str">
        <f t="shared" si="21"/>
        <v/>
      </c>
      <c r="AK63" s="98" t="str">
        <f t="shared" si="22"/>
        <v/>
      </c>
      <c r="AL63" s="201" t="str">
        <f t="shared" si="23"/>
        <v/>
      </c>
      <c r="AM63" s="160"/>
      <c r="AN63" s="156">
        <v>99.668000000000006</v>
      </c>
      <c r="AO63" s="152">
        <f t="shared" si="30"/>
        <v>0</v>
      </c>
      <c r="AP63" s="151" t="str">
        <f t="shared" si="31"/>
        <v/>
      </c>
      <c r="AQ63" s="151" t="str">
        <f t="shared" si="32"/>
        <v/>
      </c>
      <c r="AR63" s="235" t="str">
        <f t="shared" si="27"/>
        <v/>
      </c>
      <c r="AS63" s="134"/>
      <c r="AT63" s="149"/>
      <c r="AU63" s="134"/>
    </row>
    <row r="64" spans="1:47" ht="12" customHeight="1">
      <c r="A64" s="1"/>
      <c r="B64" s="18"/>
      <c r="C64" s="200"/>
      <c r="D64" s="122"/>
      <c r="E64" s="121"/>
      <c r="F64" s="92"/>
      <c r="G64" s="93"/>
      <c r="H64" s="101">
        <f t="shared" si="0"/>
        <v>0</v>
      </c>
      <c r="I64" s="94">
        <f t="shared" si="29"/>
        <v>0</v>
      </c>
      <c r="J64" s="102"/>
      <c r="K64" s="94">
        <f t="shared" si="2"/>
        <v>0</v>
      </c>
      <c r="L64" s="94">
        <f t="shared" si="28"/>
        <v>0</v>
      </c>
      <c r="M64" s="95">
        <f t="shared" si="4"/>
        <v>0</v>
      </c>
      <c r="N64" s="96">
        <f t="shared" si="5"/>
        <v>0</v>
      </c>
      <c r="O64" s="103">
        <f t="shared" si="6"/>
        <v>0</v>
      </c>
      <c r="P64" s="104" t="str">
        <f t="shared" si="7"/>
        <v/>
      </c>
      <c r="Q64" s="105">
        <f t="shared" si="8"/>
        <v>0</v>
      </c>
      <c r="R64" s="106" t="str">
        <f t="shared" si="9"/>
        <v/>
      </c>
      <c r="S64" s="107"/>
      <c r="T64" s="92"/>
      <c r="U64" s="92"/>
      <c r="V64" s="101">
        <f t="shared" si="10"/>
        <v>0</v>
      </c>
      <c r="W64" s="97">
        <f t="shared" si="11"/>
        <v>0</v>
      </c>
      <c r="X64" s="98" t="str">
        <f t="shared" si="12"/>
        <v/>
      </c>
      <c r="Y64" s="98" t="str">
        <f t="shared" si="13"/>
        <v/>
      </c>
      <c r="Z64" s="95" t="str">
        <f t="shared" si="14"/>
        <v/>
      </c>
      <c r="AA64" s="108" t="str">
        <f t="shared" si="15"/>
        <v/>
      </c>
      <c r="AB64" s="98" t="str">
        <f t="shared" si="16"/>
        <v/>
      </c>
      <c r="AC64" s="98" t="str">
        <f t="shared" si="17"/>
        <v/>
      </c>
      <c r="AD64" s="109" t="str">
        <f t="shared" si="18"/>
        <v/>
      </c>
      <c r="AE64" s="110"/>
      <c r="AF64" s="111"/>
      <c r="AG64" s="112"/>
      <c r="AH64" s="99" t="str">
        <f t="shared" si="19"/>
        <v/>
      </c>
      <c r="AI64" s="100" t="str">
        <f t="shared" si="20"/>
        <v/>
      </c>
      <c r="AJ64" s="96" t="str">
        <f t="shared" si="21"/>
        <v/>
      </c>
      <c r="AK64" s="98" t="str">
        <f t="shared" si="22"/>
        <v/>
      </c>
      <c r="AL64" s="201" t="str">
        <f t="shared" si="23"/>
        <v/>
      </c>
      <c r="AM64" s="160"/>
      <c r="AN64" s="157">
        <v>99.668000000000006</v>
      </c>
      <c r="AO64" s="152">
        <f t="shared" si="30"/>
        <v>0</v>
      </c>
      <c r="AP64" s="151" t="str">
        <f t="shared" si="31"/>
        <v/>
      </c>
      <c r="AQ64" s="151" t="str">
        <f t="shared" si="32"/>
        <v/>
      </c>
      <c r="AR64" s="235" t="str">
        <f t="shared" si="27"/>
        <v/>
      </c>
      <c r="AS64" s="134"/>
      <c r="AT64" s="149"/>
      <c r="AU64" s="134"/>
    </row>
    <row r="65" spans="1:47" ht="12" customHeight="1">
      <c r="A65" s="1"/>
      <c r="B65" s="18"/>
      <c r="C65" s="200"/>
      <c r="D65" s="122"/>
      <c r="E65" s="121"/>
      <c r="F65" s="92"/>
      <c r="G65" s="93"/>
      <c r="H65" s="101">
        <f t="shared" si="0"/>
        <v>0</v>
      </c>
      <c r="I65" s="94">
        <f t="shared" si="29"/>
        <v>0</v>
      </c>
      <c r="J65" s="102"/>
      <c r="K65" s="94">
        <f t="shared" si="2"/>
        <v>0</v>
      </c>
      <c r="L65" s="94">
        <f t="shared" si="28"/>
        <v>0</v>
      </c>
      <c r="M65" s="95">
        <f t="shared" si="4"/>
        <v>0</v>
      </c>
      <c r="N65" s="96">
        <f t="shared" si="5"/>
        <v>0</v>
      </c>
      <c r="O65" s="103">
        <f t="shared" si="6"/>
        <v>0</v>
      </c>
      <c r="P65" s="104" t="str">
        <f t="shared" si="7"/>
        <v/>
      </c>
      <c r="Q65" s="105">
        <f t="shared" si="8"/>
        <v>0</v>
      </c>
      <c r="R65" s="106" t="str">
        <f t="shared" si="9"/>
        <v/>
      </c>
      <c r="S65" s="107"/>
      <c r="T65" s="92"/>
      <c r="U65" s="92"/>
      <c r="V65" s="101">
        <f t="shared" si="10"/>
        <v>0</v>
      </c>
      <c r="W65" s="97">
        <f t="shared" si="11"/>
        <v>0</v>
      </c>
      <c r="X65" s="98" t="str">
        <f t="shared" si="12"/>
        <v/>
      </c>
      <c r="Y65" s="98" t="str">
        <f t="shared" si="13"/>
        <v/>
      </c>
      <c r="Z65" s="95" t="str">
        <f t="shared" si="14"/>
        <v/>
      </c>
      <c r="AA65" s="108" t="str">
        <f t="shared" si="15"/>
        <v/>
      </c>
      <c r="AB65" s="98" t="str">
        <f t="shared" si="16"/>
        <v/>
      </c>
      <c r="AC65" s="98" t="str">
        <f t="shared" si="17"/>
        <v/>
      </c>
      <c r="AD65" s="109" t="str">
        <f t="shared" si="18"/>
        <v/>
      </c>
      <c r="AE65" s="110"/>
      <c r="AF65" s="111"/>
      <c r="AG65" s="112"/>
      <c r="AH65" s="99" t="str">
        <f t="shared" si="19"/>
        <v/>
      </c>
      <c r="AI65" s="100" t="str">
        <f t="shared" si="20"/>
        <v/>
      </c>
      <c r="AJ65" s="96" t="str">
        <f t="shared" si="21"/>
        <v/>
      </c>
      <c r="AK65" s="98" t="str">
        <f t="shared" si="22"/>
        <v/>
      </c>
      <c r="AL65" s="201" t="str">
        <f t="shared" si="23"/>
        <v/>
      </c>
      <c r="AM65" s="160"/>
      <c r="AN65" s="156">
        <v>99.668000000000006</v>
      </c>
      <c r="AO65" s="152">
        <f t="shared" si="30"/>
        <v>0</v>
      </c>
      <c r="AP65" s="151" t="str">
        <f t="shared" si="31"/>
        <v/>
      </c>
      <c r="AQ65" s="151" t="str">
        <f t="shared" si="32"/>
        <v/>
      </c>
      <c r="AR65" s="235" t="str">
        <f t="shared" si="27"/>
        <v/>
      </c>
      <c r="AS65" s="134"/>
      <c r="AT65" s="149"/>
      <c r="AU65" s="134"/>
    </row>
    <row r="66" spans="1:47" ht="12" customHeight="1">
      <c r="A66" s="1"/>
      <c r="B66" s="18"/>
      <c r="C66" s="200"/>
      <c r="D66" s="122"/>
      <c r="E66" s="121"/>
      <c r="F66" s="92"/>
      <c r="G66" s="93"/>
      <c r="H66" s="101">
        <f t="shared" si="0"/>
        <v>0</v>
      </c>
      <c r="I66" s="94">
        <f t="shared" si="29"/>
        <v>0</v>
      </c>
      <c r="J66" s="102"/>
      <c r="K66" s="94">
        <f t="shared" si="2"/>
        <v>0</v>
      </c>
      <c r="L66" s="94">
        <f t="shared" si="28"/>
        <v>0</v>
      </c>
      <c r="M66" s="95">
        <f t="shared" si="4"/>
        <v>0</v>
      </c>
      <c r="N66" s="96">
        <f t="shared" si="5"/>
        <v>0</v>
      </c>
      <c r="O66" s="103">
        <f t="shared" si="6"/>
        <v>0</v>
      </c>
      <c r="P66" s="104" t="str">
        <f t="shared" si="7"/>
        <v/>
      </c>
      <c r="Q66" s="105">
        <f t="shared" si="8"/>
        <v>0</v>
      </c>
      <c r="R66" s="106" t="str">
        <f t="shared" si="9"/>
        <v/>
      </c>
      <c r="S66" s="107"/>
      <c r="T66" s="92"/>
      <c r="U66" s="92"/>
      <c r="V66" s="101">
        <f t="shared" si="10"/>
        <v>0</v>
      </c>
      <c r="W66" s="97">
        <f t="shared" si="11"/>
        <v>0</v>
      </c>
      <c r="X66" s="98" t="str">
        <f t="shared" si="12"/>
        <v/>
      </c>
      <c r="Y66" s="98" t="str">
        <f t="shared" si="13"/>
        <v/>
      </c>
      <c r="Z66" s="95" t="str">
        <f t="shared" si="14"/>
        <v/>
      </c>
      <c r="AA66" s="108" t="str">
        <f t="shared" si="15"/>
        <v/>
      </c>
      <c r="AB66" s="98" t="str">
        <f t="shared" si="16"/>
        <v/>
      </c>
      <c r="AC66" s="98" t="str">
        <f t="shared" si="17"/>
        <v/>
      </c>
      <c r="AD66" s="109" t="str">
        <f t="shared" si="18"/>
        <v/>
      </c>
      <c r="AE66" s="110"/>
      <c r="AF66" s="111"/>
      <c r="AG66" s="112"/>
      <c r="AH66" s="99" t="str">
        <f t="shared" si="19"/>
        <v/>
      </c>
      <c r="AI66" s="100" t="str">
        <f t="shared" si="20"/>
        <v/>
      </c>
      <c r="AJ66" s="96" t="str">
        <f t="shared" si="21"/>
        <v/>
      </c>
      <c r="AK66" s="98" t="str">
        <f t="shared" si="22"/>
        <v/>
      </c>
      <c r="AL66" s="201" t="str">
        <f t="shared" si="23"/>
        <v/>
      </c>
      <c r="AM66" s="160"/>
      <c r="AN66" s="157">
        <v>99.668000000000006</v>
      </c>
      <c r="AO66" s="152">
        <f t="shared" si="30"/>
        <v>0</v>
      </c>
      <c r="AP66" s="151" t="str">
        <f t="shared" si="31"/>
        <v/>
      </c>
      <c r="AQ66" s="151" t="str">
        <f t="shared" si="32"/>
        <v/>
      </c>
      <c r="AR66" s="235" t="str">
        <f t="shared" si="27"/>
        <v/>
      </c>
      <c r="AS66" s="134"/>
      <c r="AT66" s="149"/>
      <c r="AU66" s="134"/>
    </row>
    <row r="67" spans="1:47" ht="12" customHeight="1">
      <c r="A67" s="1"/>
      <c r="B67" s="18"/>
      <c r="C67" s="200"/>
      <c r="D67" s="122"/>
      <c r="E67" s="121"/>
      <c r="F67" s="92"/>
      <c r="G67" s="93"/>
      <c r="H67" s="101">
        <f t="shared" si="0"/>
        <v>0</v>
      </c>
      <c r="I67" s="94">
        <f t="shared" si="29"/>
        <v>0</v>
      </c>
      <c r="J67" s="102"/>
      <c r="K67" s="94">
        <f t="shared" si="2"/>
        <v>0</v>
      </c>
      <c r="L67" s="94">
        <f t="shared" si="28"/>
        <v>0</v>
      </c>
      <c r="M67" s="95">
        <f t="shared" si="4"/>
        <v>0</v>
      </c>
      <c r="N67" s="96">
        <f t="shared" si="5"/>
        <v>0</v>
      </c>
      <c r="O67" s="103">
        <f t="shared" si="6"/>
        <v>0</v>
      </c>
      <c r="P67" s="104" t="str">
        <f t="shared" si="7"/>
        <v/>
      </c>
      <c r="Q67" s="105">
        <f t="shared" si="8"/>
        <v>0</v>
      </c>
      <c r="R67" s="106" t="str">
        <f t="shared" si="9"/>
        <v/>
      </c>
      <c r="S67" s="107"/>
      <c r="T67" s="92"/>
      <c r="U67" s="92"/>
      <c r="V67" s="101">
        <f t="shared" si="10"/>
        <v>0</v>
      </c>
      <c r="W67" s="97">
        <f t="shared" si="11"/>
        <v>0</v>
      </c>
      <c r="X67" s="98" t="str">
        <f t="shared" si="12"/>
        <v/>
      </c>
      <c r="Y67" s="98" t="str">
        <f t="shared" si="13"/>
        <v/>
      </c>
      <c r="Z67" s="95" t="str">
        <f t="shared" si="14"/>
        <v/>
      </c>
      <c r="AA67" s="108" t="str">
        <f t="shared" si="15"/>
        <v/>
      </c>
      <c r="AB67" s="98" t="str">
        <f t="shared" si="16"/>
        <v/>
      </c>
      <c r="AC67" s="98" t="str">
        <f t="shared" si="17"/>
        <v/>
      </c>
      <c r="AD67" s="109" t="str">
        <f t="shared" si="18"/>
        <v/>
      </c>
      <c r="AE67" s="110"/>
      <c r="AF67" s="111"/>
      <c r="AG67" s="112"/>
      <c r="AH67" s="99" t="str">
        <f t="shared" si="19"/>
        <v/>
      </c>
      <c r="AI67" s="100" t="str">
        <f t="shared" si="20"/>
        <v/>
      </c>
      <c r="AJ67" s="96" t="str">
        <f t="shared" si="21"/>
        <v/>
      </c>
      <c r="AK67" s="98" t="str">
        <f t="shared" si="22"/>
        <v/>
      </c>
      <c r="AL67" s="201" t="str">
        <f t="shared" si="23"/>
        <v/>
      </c>
      <c r="AM67" s="160"/>
      <c r="AN67" s="156">
        <v>99.668000000000006</v>
      </c>
      <c r="AO67" s="152">
        <f t="shared" si="30"/>
        <v>0</v>
      </c>
      <c r="AP67" s="151" t="str">
        <f t="shared" si="31"/>
        <v/>
      </c>
      <c r="AQ67" s="151" t="str">
        <f t="shared" si="32"/>
        <v/>
      </c>
      <c r="AR67" s="235" t="str">
        <f t="shared" si="27"/>
        <v/>
      </c>
      <c r="AS67" s="134"/>
      <c r="AT67" s="149"/>
      <c r="AU67" s="134"/>
    </row>
    <row r="68" spans="1:47" ht="12" customHeight="1">
      <c r="A68" s="1"/>
      <c r="B68" s="18"/>
      <c r="C68" s="200"/>
      <c r="D68" s="122"/>
      <c r="E68" s="121"/>
      <c r="F68" s="92"/>
      <c r="G68" s="93"/>
      <c r="H68" s="101">
        <f t="shared" si="0"/>
        <v>0</v>
      </c>
      <c r="I68" s="94">
        <f t="shared" si="29"/>
        <v>0</v>
      </c>
      <c r="J68" s="102"/>
      <c r="K68" s="94">
        <f t="shared" si="2"/>
        <v>0</v>
      </c>
      <c r="L68" s="94">
        <f t="shared" si="28"/>
        <v>0</v>
      </c>
      <c r="M68" s="95">
        <f t="shared" si="4"/>
        <v>0</v>
      </c>
      <c r="N68" s="96">
        <f t="shared" si="5"/>
        <v>0</v>
      </c>
      <c r="O68" s="103">
        <f t="shared" si="6"/>
        <v>0</v>
      </c>
      <c r="P68" s="104" t="str">
        <f t="shared" si="7"/>
        <v/>
      </c>
      <c r="Q68" s="105">
        <f t="shared" si="8"/>
        <v>0</v>
      </c>
      <c r="R68" s="106" t="str">
        <f t="shared" si="9"/>
        <v/>
      </c>
      <c r="S68" s="107"/>
      <c r="T68" s="92"/>
      <c r="U68" s="92"/>
      <c r="V68" s="101">
        <f t="shared" si="10"/>
        <v>0</v>
      </c>
      <c r="W68" s="97">
        <f t="shared" si="11"/>
        <v>0</v>
      </c>
      <c r="X68" s="98" t="str">
        <f t="shared" si="12"/>
        <v/>
      </c>
      <c r="Y68" s="98" t="str">
        <f t="shared" si="13"/>
        <v/>
      </c>
      <c r="Z68" s="95" t="str">
        <f t="shared" si="14"/>
        <v/>
      </c>
      <c r="AA68" s="108" t="str">
        <f t="shared" si="15"/>
        <v/>
      </c>
      <c r="AB68" s="98" t="str">
        <f t="shared" si="16"/>
        <v/>
      </c>
      <c r="AC68" s="98" t="str">
        <f t="shared" si="17"/>
        <v/>
      </c>
      <c r="AD68" s="109" t="str">
        <f t="shared" si="18"/>
        <v/>
      </c>
      <c r="AE68" s="110"/>
      <c r="AF68" s="111"/>
      <c r="AG68" s="112"/>
      <c r="AH68" s="99" t="str">
        <f t="shared" si="19"/>
        <v/>
      </c>
      <c r="AI68" s="100" t="str">
        <f t="shared" si="20"/>
        <v/>
      </c>
      <c r="AJ68" s="96" t="str">
        <f t="shared" si="21"/>
        <v/>
      </c>
      <c r="AK68" s="98" t="str">
        <f t="shared" si="22"/>
        <v/>
      </c>
      <c r="AL68" s="201" t="str">
        <f t="shared" si="23"/>
        <v/>
      </c>
      <c r="AM68" s="160"/>
      <c r="AN68" s="157">
        <v>99.668000000000006</v>
      </c>
      <c r="AO68" s="152">
        <f t="shared" si="30"/>
        <v>0</v>
      </c>
      <c r="AP68" s="151" t="str">
        <f t="shared" si="31"/>
        <v/>
      </c>
      <c r="AQ68" s="151" t="str">
        <f t="shared" si="32"/>
        <v/>
      </c>
      <c r="AR68" s="235" t="str">
        <f t="shared" si="27"/>
        <v/>
      </c>
      <c r="AS68" s="134"/>
      <c r="AT68" s="149"/>
      <c r="AU68" s="134"/>
    </row>
    <row r="69" spans="1:47" ht="12" customHeight="1">
      <c r="A69" s="1"/>
      <c r="B69" s="18"/>
      <c r="C69" s="200"/>
      <c r="D69" s="122"/>
      <c r="E69" s="121"/>
      <c r="F69" s="92"/>
      <c r="G69" s="93"/>
      <c r="H69" s="101">
        <f t="shared" si="0"/>
        <v>0</v>
      </c>
      <c r="I69" s="94">
        <f t="shared" si="29"/>
        <v>0</v>
      </c>
      <c r="J69" s="102"/>
      <c r="K69" s="94">
        <f t="shared" si="2"/>
        <v>0</v>
      </c>
      <c r="L69" s="94">
        <f t="shared" si="28"/>
        <v>0</v>
      </c>
      <c r="M69" s="95">
        <f t="shared" si="4"/>
        <v>0</v>
      </c>
      <c r="N69" s="96">
        <f t="shared" si="5"/>
        <v>0</v>
      </c>
      <c r="O69" s="103">
        <f t="shared" si="6"/>
        <v>0</v>
      </c>
      <c r="P69" s="104" t="str">
        <f t="shared" si="7"/>
        <v/>
      </c>
      <c r="Q69" s="105">
        <f t="shared" si="8"/>
        <v>0</v>
      </c>
      <c r="R69" s="106" t="str">
        <f t="shared" si="9"/>
        <v/>
      </c>
      <c r="S69" s="107"/>
      <c r="T69" s="92"/>
      <c r="U69" s="92"/>
      <c r="V69" s="101">
        <f t="shared" si="10"/>
        <v>0</v>
      </c>
      <c r="W69" s="97">
        <f t="shared" si="11"/>
        <v>0</v>
      </c>
      <c r="X69" s="98" t="str">
        <f t="shared" si="12"/>
        <v/>
      </c>
      <c r="Y69" s="98" t="str">
        <f t="shared" si="13"/>
        <v/>
      </c>
      <c r="Z69" s="95" t="str">
        <f t="shared" si="14"/>
        <v/>
      </c>
      <c r="AA69" s="108" t="str">
        <f t="shared" si="15"/>
        <v/>
      </c>
      <c r="AB69" s="98" t="str">
        <f t="shared" si="16"/>
        <v/>
      </c>
      <c r="AC69" s="98" t="str">
        <f t="shared" si="17"/>
        <v/>
      </c>
      <c r="AD69" s="109" t="str">
        <f t="shared" si="18"/>
        <v/>
      </c>
      <c r="AE69" s="110"/>
      <c r="AF69" s="111"/>
      <c r="AG69" s="112"/>
      <c r="AH69" s="99" t="str">
        <f t="shared" si="19"/>
        <v/>
      </c>
      <c r="AI69" s="100" t="str">
        <f t="shared" si="20"/>
        <v/>
      </c>
      <c r="AJ69" s="96" t="str">
        <f t="shared" si="21"/>
        <v/>
      </c>
      <c r="AK69" s="98" t="str">
        <f t="shared" si="22"/>
        <v/>
      </c>
      <c r="AL69" s="201" t="str">
        <f t="shared" si="23"/>
        <v/>
      </c>
      <c r="AM69" s="160"/>
      <c r="AN69" s="156">
        <v>99.668000000000006</v>
      </c>
      <c r="AO69" s="152">
        <f t="shared" si="30"/>
        <v>0</v>
      </c>
      <c r="AP69" s="151" t="str">
        <f t="shared" si="31"/>
        <v/>
      </c>
      <c r="AQ69" s="151" t="str">
        <f t="shared" si="32"/>
        <v/>
      </c>
      <c r="AR69" s="235" t="str">
        <f t="shared" si="27"/>
        <v/>
      </c>
      <c r="AS69" s="149"/>
      <c r="AT69" s="149"/>
      <c r="AU69" s="149"/>
    </row>
    <row r="70" spans="1:47" ht="12" customHeight="1">
      <c r="A70" s="1"/>
      <c r="B70" s="18"/>
      <c r="C70" s="200"/>
      <c r="D70" s="122"/>
      <c r="E70" s="121"/>
      <c r="F70" s="92"/>
      <c r="G70" s="93"/>
      <c r="H70" s="101">
        <f t="shared" si="0"/>
        <v>0</v>
      </c>
      <c r="I70" s="94">
        <f t="shared" si="29"/>
        <v>0</v>
      </c>
      <c r="J70" s="102"/>
      <c r="K70" s="94">
        <f t="shared" si="2"/>
        <v>0</v>
      </c>
      <c r="L70" s="94">
        <f t="shared" si="28"/>
        <v>0</v>
      </c>
      <c r="M70" s="95">
        <f t="shared" si="4"/>
        <v>0</v>
      </c>
      <c r="N70" s="96">
        <f t="shared" si="5"/>
        <v>0</v>
      </c>
      <c r="O70" s="103">
        <f t="shared" si="6"/>
        <v>0</v>
      </c>
      <c r="P70" s="104" t="str">
        <f t="shared" si="7"/>
        <v/>
      </c>
      <c r="Q70" s="105">
        <f t="shared" si="8"/>
        <v>0</v>
      </c>
      <c r="R70" s="106" t="str">
        <f t="shared" si="9"/>
        <v/>
      </c>
      <c r="S70" s="107"/>
      <c r="T70" s="92"/>
      <c r="U70" s="92"/>
      <c r="V70" s="101">
        <f t="shared" si="10"/>
        <v>0</v>
      </c>
      <c r="W70" s="97">
        <f t="shared" si="11"/>
        <v>0</v>
      </c>
      <c r="X70" s="98" t="str">
        <f t="shared" si="12"/>
        <v/>
      </c>
      <c r="Y70" s="98" t="str">
        <f t="shared" si="13"/>
        <v/>
      </c>
      <c r="Z70" s="95" t="str">
        <f t="shared" si="14"/>
        <v/>
      </c>
      <c r="AA70" s="108" t="str">
        <f t="shared" si="15"/>
        <v/>
      </c>
      <c r="AB70" s="98" t="str">
        <f t="shared" si="16"/>
        <v/>
      </c>
      <c r="AC70" s="98" t="str">
        <f t="shared" si="17"/>
        <v/>
      </c>
      <c r="AD70" s="109" t="str">
        <f t="shared" si="18"/>
        <v/>
      </c>
      <c r="AE70" s="110"/>
      <c r="AF70" s="111"/>
      <c r="AG70" s="112"/>
      <c r="AH70" s="99" t="str">
        <f t="shared" si="19"/>
        <v/>
      </c>
      <c r="AI70" s="100" t="str">
        <f t="shared" si="20"/>
        <v/>
      </c>
      <c r="AJ70" s="96" t="str">
        <f t="shared" si="21"/>
        <v/>
      </c>
      <c r="AK70" s="98" t="str">
        <f t="shared" si="22"/>
        <v/>
      </c>
      <c r="AL70" s="201" t="str">
        <f t="shared" si="23"/>
        <v/>
      </c>
      <c r="AM70" s="160"/>
      <c r="AN70" s="157">
        <v>99.668000000000006</v>
      </c>
      <c r="AO70" s="152">
        <f t="shared" si="30"/>
        <v>0</v>
      </c>
      <c r="AP70" s="151" t="str">
        <f t="shared" si="31"/>
        <v/>
      </c>
      <c r="AQ70" s="151" t="str">
        <f t="shared" si="32"/>
        <v/>
      </c>
      <c r="AR70" s="235" t="str">
        <f t="shared" si="27"/>
        <v/>
      </c>
      <c r="AS70" s="134"/>
      <c r="AU70" s="18"/>
    </row>
    <row r="71" spans="1:47" ht="12" customHeight="1">
      <c r="A71" s="1"/>
      <c r="B71" s="18"/>
      <c r="C71" s="200"/>
      <c r="D71" s="122"/>
      <c r="E71" s="121"/>
      <c r="F71" s="92"/>
      <c r="G71" s="93"/>
      <c r="H71" s="101">
        <f t="shared" si="0"/>
        <v>0</v>
      </c>
      <c r="I71" s="94">
        <f t="shared" si="29"/>
        <v>0</v>
      </c>
      <c r="J71" s="102"/>
      <c r="K71" s="94">
        <f t="shared" si="2"/>
        <v>0</v>
      </c>
      <c r="L71" s="94">
        <f t="shared" si="28"/>
        <v>0</v>
      </c>
      <c r="M71" s="95">
        <f t="shared" si="4"/>
        <v>0</v>
      </c>
      <c r="N71" s="96">
        <f t="shared" si="5"/>
        <v>0</v>
      </c>
      <c r="O71" s="103">
        <f t="shared" si="6"/>
        <v>0</v>
      </c>
      <c r="P71" s="104" t="str">
        <f t="shared" si="7"/>
        <v/>
      </c>
      <c r="Q71" s="105">
        <f t="shared" si="8"/>
        <v>0</v>
      </c>
      <c r="R71" s="106" t="str">
        <f t="shared" si="9"/>
        <v/>
      </c>
      <c r="S71" s="107"/>
      <c r="T71" s="92"/>
      <c r="U71" s="92"/>
      <c r="V71" s="101">
        <f t="shared" si="10"/>
        <v>0</v>
      </c>
      <c r="W71" s="97">
        <f t="shared" si="11"/>
        <v>0</v>
      </c>
      <c r="X71" s="98" t="str">
        <f t="shared" si="12"/>
        <v/>
      </c>
      <c r="Y71" s="98" t="str">
        <f t="shared" si="13"/>
        <v/>
      </c>
      <c r="Z71" s="95" t="str">
        <f t="shared" si="14"/>
        <v/>
      </c>
      <c r="AA71" s="108" t="str">
        <f t="shared" si="15"/>
        <v/>
      </c>
      <c r="AB71" s="98" t="str">
        <f t="shared" si="16"/>
        <v/>
      </c>
      <c r="AC71" s="98" t="str">
        <f t="shared" si="17"/>
        <v/>
      </c>
      <c r="AD71" s="109" t="str">
        <f t="shared" si="18"/>
        <v/>
      </c>
      <c r="AE71" s="110"/>
      <c r="AF71" s="111"/>
      <c r="AG71" s="112"/>
      <c r="AH71" s="99" t="str">
        <f t="shared" si="19"/>
        <v/>
      </c>
      <c r="AI71" s="100" t="str">
        <f t="shared" si="20"/>
        <v/>
      </c>
      <c r="AJ71" s="96" t="str">
        <f t="shared" si="21"/>
        <v/>
      </c>
      <c r="AK71" s="98" t="str">
        <f t="shared" si="22"/>
        <v/>
      </c>
      <c r="AL71" s="201" t="str">
        <f t="shared" si="23"/>
        <v/>
      </c>
      <c r="AM71" s="160"/>
      <c r="AN71" s="156">
        <v>99.668000000000006</v>
      </c>
      <c r="AO71" s="152">
        <f t="shared" si="30"/>
        <v>0</v>
      </c>
      <c r="AP71" s="151" t="str">
        <f t="shared" si="31"/>
        <v/>
      </c>
      <c r="AQ71" s="151" t="str">
        <f t="shared" si="32"/>
        <v/>
      </c>
      <c r="AR71" s="235" t="str">
        <f t="shared" si="27"/>
        <v/>
      </c>
      <c r="AS71" s="134"/>
      <c r="AU71" s="18"/>
    </row>
    <row r="72" spans="1:47" ht="12" customHeight="1">
      <c r="A72" s="1"/>
      <c r="B72" s="18"/>
      <c r="C72" s="200"/>
      <c r="D72" s="122"/>
      <c r="E72" s="121"/>
      <c r="F72" s="92"/>
      <c r="G72" s="93"/>
      <c r="H72" s="101">
        <f t="shared" si="0"/>
        <v>0</v>
      </c>
      <c r="I72" s="94">
        <f t="shared" si="29"/>
        <v>0</v>
      </c>
      <c r="J72" s="102"/>
      <c r="K72" s="94">
        <f t="shared" si="2"/>
        <v>0</v>
      </c>
      <c r="L72" s="94">
        <f t="shared" si="28"/>
        <v>0</v>
      </c>
      <c r="M72" s="95">
        <f t="shared" si="4"/>
        <v>0</v>
      </c>
      <c r="N72" s="96">
        <f t="shared" si="5"/>
        <v>0</v>
      </c>
      <c r="O72" s="103">
        <f t="shared" si="6"/>
        <v>0</v>
      </c>
      <c r="P72" s="104" t="str">
        <f t="shared" si="7"/>
        <v/>
      </c>
      <c r="Q72" s="105">
        <f t="shared" si="8"/>
        <v>0</v>
      </c>
      <c r="R72" s="106" t="str">
        <f t="shared" si="9"/>
        <v/>
      </c>
      <c r="S72" s="107"/>
      <c r="T72" s="92"/>
      <c r="U72" s="92"/>
      <c r="V72" s="101">
        <f t="shared" si="10"/>
        <v>0</v>
      </c>
      <c r="W72" s="97">
        <f t="shared" si="11"/>
        <v>0</v>
      </c>
      <c r="X72" s="98" t="str">
        <f t="shared" si="12"/>
        <v/>
      </c>
      <c r="Y72" s="98" t="str">
        <f t="shared" si="13"/>
        <v/>
      </c>
      <c r="Z72" s="95" t="str">
        <f t="shared" si="14"/>
        <v/>
      </c>
      <c r="AA72" s="108" t="str">
        <f t="shared" si="15"/>
        <v/>
      </c>
      <c r="AB72" s="98" t="str">
        <f t="shared" si="16"/>
        <v/>
      </c>
      <c r="AC72" s="98" t="str">
        <f t="shared" si="17"/>
        <v/>
      </c>
      <c r="AD72" s="109" t="str">
        <f t="shared" si="18"/>
        <v/>
      </c>
      <c r="AE72" s="110"/>
      <c r="AF72" s="111"/>
      <c r="AG72" s="112"/>
      <c r="AH72" s="99" t="str">
        <f t="shared" si="19"/>
        <v/>
      </c>
      <c r="AI72" s="100" t="str">
        <f t="shared" si="20"/>
        <v/>
      </c>
      <c r="AJ72" s="96" t="str">
        <f t="shared" si="21"/>
        <v/>
      </c>
      <c r="AK72" s="98" t="str">
        <f t="shared" si="22"/>
        <v/>
      </c>
      <c r="AL72" s="201" t="str">
        <f t="shared" si="23"/>
        <v/>
      </c>
      <c r="AM72" s="160"/>
      <c r="AN72" s="157">
        <v>99.668000000000006</v>
      </c>
      <c r="AO72" s="152">
        <f t="shared" si="30"/>
        <v>0</v>
      </c>
      <c r="AP72" s="151" t="str">
        <f t="shared" si="31"/>
        <v/>
      </c>
      <c r="AQ72" s="151" t="str">
        <f t="shared" si="32"/>
        <v/>
      </c>
      <c r="AR72" s="235" t="str">
        <f t="shared" si="27"/>
        <v/>
      </c>
      <c r="AS72" s="134"/>
      <c r="AU72" s="18"/>
    </row>
    <row r="73" spans="1:47" ht="12" customHeight="1">
      <c r="A73" s="1"/>
      <c r="B73" s="18"/>
      <c r="C73" s="200"/>
      <c r="D73" s="122"/>
      <c r="E73" s="121"/>
      <c r="F73" s="92"/>
      <c r="G73" s="93"/>
      <c r="H73" s="101">
        <f t="shared" si="0"/>
        <v>0</v>
      </c>
      <c r="I73" s="94">
        <f t="shared" si="29"/>
        <v>0</v>
      </c>
      <c r="J73" s="102"/>
      <c r="K73" s="94">
        <f t="shared" si="2"/>
        <v>0</v>
      </c>
      <c r="L73" s="94">
        <f t="shared" si="28"/>
        <v>0</v>
      </c>
      <c r="M73" s="95">
        <f t="shared" si="4"/>
        <v>0</v>
      </c>
      <c r="N73" s="96">
        <f t="shared" si="5"/>
        <v>0</v>
      </c>
      <c r="O73" s="103">
        <f t="shared" si="6"/>
        <v>0</v>
      </c>
      <c r="P73" s="104" t="str">
        <f t="shared" si="7"/>
        <v/>
      </c>
      <c r="Q73" s="105">
        <f t="shared" si="8"/>
        <v>0</v>
      </c>
      <c r="R73" s="106" t="str">
        <f t="shared" si="9"/>
        <v/>
      </c>
      <c r="S73" s="107"/>
      <c r="T73" s="92"/>
      <c r="U73" s="92"/>
      <c r="V73" s="101">
        <f t="shared" si="10"/>
        <v>0</v>
      </c>
      <c r="W73" s="97">
        <f t="shared" si="11"/>
        <v>0</v>
      </c>
      <c r="X73" s="98" t="str">
        <f t="shared" si="12"/>
        <v/>
      </c>
      <c r="Y73" s="98" t="str">
        <f t="shared" si="13"/>
        <v/>
      </c>
      <c r="Z73" s="95" t="str">
        <f t="shared" si="14"/>
        <v/>
      </c>
      <c r="AA73" s="108" t="str">
        <f t="shared" si="15"/>
        <v/>
      </c>
      <c r="AB73" s="98" t="str">
        <f t="shared" si="16"/>
        <v/>
      </c>
      <c r="AC73" s="98" t="str">
        <f t="shared" si="17"/>
        <v/>
      </c>
      <c r="AD73" s="109" t="str">
        <f t="shared" si="18"/>
        <v/>
      </c>
      <c r="AE73" s="110"/>
      <c r="AF73" s="111"/>
      <c r="AG73" s="112"/>
      <c r="AH73" s="99" t="str">
        <f t="shared" si="19"/>
        <v/>
      </c>
      <c r="AI73" s="100" t="str">
        <f t="shared" si="20"/>
        <v/>
      </c>
      <c r="AJ73" s="96" t="str">
        <f t="shared" si="21"/>
        <v/>
      </c>
      <c r="AK73" s="98" t="str">
        <f t="shared" si="22"/>
        <v/>
      </c>
      <c r="AL73" s="201" t="str">
        <f t="shared" si="23"/>
        <v/>
      </c>
      <c r="AM73" s="160"/>
      <c r="AN73" s="156">
        <v>99.668000000000006</v>
      </c>
      <c r="AO73" s="152">
        <f t="shared" si="30"/>
        <v>0</v>
      </c>
      <c r="AP73" s="151" t="str">
        <f t="shared" si="31"/>
        <v/>
      </c>
      <c r="AQ73" s="151" t="str">
        <f t="shared" si="32"/>
        <v/>
      </c>
      <c r="AR73" s="235" t="str">
        <f t="shared" si="27"/>
        <v/>
      </c>
      <c r="AS73" s="134"/>
      <c r="AU73" s="18"/>
    </row>
    <row r="74" spans="1:47" ht="12" customHeight="1">
      <c r="A74" s="1"/>
      <c r="B74" s="18"/>
      <c r="C74" s="200"/>
      <c r="D74" s="122"/>
      <c r="E74" s="121"/>
      <c r="F74" s="92"/>
      <c r="G74" s="93"/>
      <c r="H74" s="101">
        <f t="shared" si="0"/>
        <v>0</v>
      </c>
      <c r="I74" s="94">
        <f t="shared" si="29"/>
        <v>0</v>
      </c>
      <c r="J74" s="102"/>
      <c r="K74" s="94">
        <f t="shared" si="2"/>
        <v>0</v>
      </c>
      <c r="L74" s="94">
        <f t="shared" si="28"/>
        <v>0</v>
      </c>
      <c r="M74" s="95">
        <f t="shared" si="4"/>
        <v>0</v>
      </c>
      <c r="N74" s="96">
        <f t="shared" si="5"/>
        <v>0</v>
      </c>
      <c r="O74" s="103">
        <f t="shared" si="6"/>
        <v>0</v>
      </c>
      <c r="P74" s="104" t="str">
        <f t="shared" si="7"/>
        <v/>
      </c>
      <c r="Q74" s="105">
        <f t="shared" si="8"/>
        <v>0</v>
      </c>
      <c r="R74" s="106" t="str">
        <f t="shared" si="9"/>
        <v/>
      </c>
      <c r="S74" s="107"/>
      <c r="T74" s="92"/>
      <c r="U74" s="92"/>
      <c r="V74" s="101">
        <f t="shared" si="10"/>
        <v>0</v>
      </c>
      <c r="W74" s="97">
        <f t="shared" si="11"/>
        <v>0</v>
      </c>
      <c r="X74" s="98" t="str">
        <f t="shared" si="12"/>
        <v/>
      </c>
      <c r="Y74" s="98" t="str">
        <f t="shared" si="13"/>
        <v/>
      </c>
      <c r="Z74" s="95" t="str">
        <f t="shared" si="14"/>
        <v/>
      </c>
      <c r="AA74" s="108" t="str">
        <f t="shared" si="15"/>
        <v/>
      </c>
      <c r="AB74" s="98" t="str">
        <f t="shared" si="16"/>
        <v/>
      </c>
      <c r="AC74" s="98" t="str">
        <f t="shared" si="17"/>
        <v/>
      </c>
      <c r="AD74" s="109" t="str">
        <f t="shared" si="18"/>
        <v/>
      </c>
      <c r="AE74" s="110"/>
      <c r="AF74" s="111"/>
      <c r="AG74" s="112"/>
      <c r="AH74" s="99" t="str">
        <f t="shared" si="19"/>
        <v/>
      </c>
      <c r="AI74" s="100" t="str">
        <f t="shared" si="20"/>
        <v/>
      </c>
      <c r="AJ74" s="96" t="str">
        <f t="shared" si="21"/>
        <v/>
      </c>
      <c r="AK74" s="98" t="str">
        <f t="shared" si="22"/>
        <v/>
      </c>
      <c r="AL74" s="201" t="str">
        <f t="shared" si="23"/>
        <v/>
      </c>
      <c r="AM74" s="160"/>
      <c r="AN74" s="157">
        <v>99.668000000000006</v>
      </c>
      <c r="AO74" s="152">
        <f t="shared" si="30"/>
        <v>0</v>
      </c>
      <c r="AP74" s="151" t="str">
        <f t="shared" si="31"/>
        <v/>
      </c>
      <c r="AQ74" s="151" t="str">
        <f t="shared" si="32"/>
        <v/>
      </c>
      <c r="AR74" s="235" t="str">
        <f t="shared" si="27"/>
        <v/>
      </c>
      <c r="AS74" s="134"/>
      <c r="AU74" s="18"/>
    </row>
    <row r="75" spans="1:47" ht="12" customHeight="1">
      <c r="A75" s="1"/>
      <c r="B75" s="18"/>
      <c r="C75" s="200"/>
      <c r="D75" s="122"/>
      <c r="E75" s="121"/>
      <c r="F75" s="92"/>
      <c r="G75" s="93"/>
      <c r="H75" s="101">
        <f t="shared" si="0"/>
        <v>0</v>
      </c>
      <c r="I75" s="94">
        <f t="shared" si="29"/>
        <v>0</v>
      </c>
      <c r="J75" s="102"/>
      <c r="K75" s="94">
        <f t="shared" si="2"/>
        <v>0</v>
      </c>
      <c r="L75" s="94">
        <f t="shared" si="28"/>
        <v>0</v>
      </c>
      <c r="M75" s="95">
        <f t="shared" si="4"/>
        <v>0</v>
      </c>
      <c r="N75" s="96">
        <f t="shared" si="5"/>
        <v>0</v>
      </c>
      <c r="O75" s="103">
        <f t="shared" si="6"/>
        <v>0</v>
      </c>
      <c r="P75" s="104" t="str">
        <f t="shared" si="7"/>
        <v/>
      </c>
      <c r="Q75" s="105">
        <f t="shared" si="8"/>
        <v>0</v>
      </c>
      <c r="R75" s="106" t="str">
        <f t="shared" si="9"/>
        <v/>
      </c>
      <c r="S75" s="107"/>
      <c r="T75" s="92"/>
      <c r="U75" s="92"/>
      <c r="V75" s="101">
        <f t="shared" si="10"/>
        <v>0</v>
      </c>
      <c r="W75" s="97">
        <f t="shared" si="11"/>
        <v>0</v>
      </c>
      <c r="X75" s="98" t="str">
        <f t="shared" si="12"/>
        <v/>
      </c>
      <c r="Y75" s="98" t="str">
        <f t="shared" si="13"/>
        <v/>
      </c>
      <c r="Z75" s="95" t="str">
        <f t="shared" si="14"/>
        <v/>
      </c>
      <c r="AA75" s="108" t="str">
        <f t="shared" si="15"/>
        <v/>
      </c>
      <c r="AB75" s="98" t="str">
        <f t="shared" si="16"/>
        <v/>
      </c>
      <c r="AC75" s="98" t="str">
        <f t="shared" si="17"/>
        <v/>
      </c>
      <c r="AD75" s="109" t="str">
        <f t="shared" si="18"/>
        <v/>
      </c>
      <c r="AE75" s="110"/>
      <c r="AF75" s="111"/>
      <c r="AG75" s="112"/>
      <c r="AH75" s="99" t="str">
        <f t="shared" si="19"/>
        <v/>
      </c>
      <c r="AI75" s="100" t="str">
        <f t="shared" si="20"/>
        <v/>
      </c>
      <c r="AJ75" s="96" t="str">
        <f t="shared" si="21"/>
        <v/>
      </c>
      <c r="AK75" s="98" t="str">
        <f t="shared" si="22"/>
        <v/>
      </c>
      <c r="AL75" s="201" t="str">
        <f t="shared" si="23"/>
        <v/>
      </c>
      <c r="AM75" s="160"/>
      <c r="AN75" s="156">
        <v>99.668000000000006</v>
      </c>
      <c r="AO75" s="152">
        <f t="shared" si="30"/>
        <v>0</v>
      </c>
      <c r="AP75" s="151" t="str">
        <f t="shared" si="31"/>
        <v/>
      </c>
      <c r="AQ75" s="151" t="str">
        <f t="shared" si="32"/>
        <v/>
      </c>
      <c r="AR75" s="235" t="str">
        <f t="shared" si="27"/>
        <v/>
      </c>
      <c r="AS75" s="134"/>
      <c r="AU75" s="18"/>
    </row>
    <row r="76" spans="1:47" ht="12" customHeight="1">
      <c r="A76" s="1"/>
      <c r="B76" s="18"/>
      <c r="C76" s="200"/>
      <c r="D76" s="122"/>
      <c r="E76" s="121"/>
      <c r="F76" s="92"/>
      <c r="G76" s="93"/>
      <c r="H76" s="101">
        <f t="shared" si="0"/>
        <v>0</v>
      </c>
      <c r="I76" s="94">
        <f t="shared" si="29"/>
        <v>0</v>
      </c>
      <c r="J76" s="102"/>
      <c r="K76" s="94">
        <f t="shared" si="2"/>
        <v>0</v>
      </c>
      <c r="L76" s="94">
        <f t="shared" si="28"/>
        <v>0</v>
      </c>
      <c r="M76" s="95">
        <f t="shared" si="4"/>
        <v>0</v>
      </c>
      <c r="N76" s="96">
        <f t="shared" si="5"/>
        <v>0</v>
      </c>
      <c r="O76" s="103">
        <f t="shared" si="6"/>
        <v>0</v>
      </c>
      <c r="P76" s="104" t="str">
        <f t="shared" si="7"/>
        <v/>
      </c>
      <c r="Q76" s="105">
        <f t="shared" si="8"/>
        <v>0</v>
      </c>
      <c r="R76" s="106" t="str">
        <f t="shared" si="9"/>
        <v/>
      </c>
      <c r="S76" s="107"/>
      <c r="T76" s="92"/>
      <c r="U76" s="92"/>
      <c r="V76" s="101">
        <f t="shared" si="10"/>
        <v>0</v>
      </c>
      <c r="W76" s="97">
        <f t="shared" si="11"/>
        <v>0</v>
      </c>
      <c r="X76" s="98" t="str">
        <f t="shared" si="12"/>
        <v/>
      </c>
      <c r="Y76" s="98" t="str">
        <f t="shared" si="13"/>
        <v/>
      </c>
      <c r="Z76" s="95" t="str">
        <f t="shared" si="14"/>
        <v/>
      </c>
      <c r="AA76" s="108" t="str">
        <f t="shared" si="15"/>
        <v/>
      </c>
      <c r="AB76" s="98" t="str">
        <f t="shared" si="16"/>
        <v/>
      </c>
      <c r="AC76" s="98" t="str">
        <f t="shared" si="17"/>
        <v/>
      </c>
      <c r="AD76" s="109" t="str">
        <f t="shared" si="18"/>
        <v/>
      </c>
      <c r="AE76" s="110"/>
      <c r="AF76" s="111"/>
      <c r="AG76" s="112"/>
      <c r="AH76" s="99" t="str">
        <f t="shared" si="19"/>
        <v/>
      </c>
      <c r="AI76" s="100" t="str">
        <f t="shared" si="20"/>
        <v/>
      </c>
      <c r="AJ76" s="96" t="str">
        <f t="shared" si="21"/>
        <v/>
      </c>
      <c r="AK76" s="98" t="str">
        <f t="shared" si="22"/>
        <v/>
      </c>
      <c r="AL76" s="201" t="str">
        <f t="shared" si="23"/>
        <v/>
      </c>
      <c r="AM76" s="160"/>
      <c r="AN76" s="157">
        <v>99.668000000000006</v>
      </c>
      <c r="AO76" s="152">
        <f t="shared" si="30"/>
        <v>0</v>
      </c>
      <c r="AP76" s="151" t="str">
        <f t="shared" si="31"/>
        <v/>
      </c>
      <c r="AQ76" s="151" t="str">
        <f t="shared" si="32"/>
        <v/>
      </c>
      <c r="AR76" s="235" t="str">
        <f t="shared" si="27"/>
        <v/>
      </c>
      <c r="AS76" s="134"/>
      <c r="AU76" s="18"/>
    </row>
    <row r="77" spans="1:47" ht="12" customHeight="1">
      <c r="A77" s="1"/>
      <c r="B77" s="18"/>
      <c r="C77" s="200"/>
      <c r="D77" s="122"/>
      <c r="E77" s="121"/>
      <c r="F77" s="92"/>
      <c r="G77" s="93"/>
      <c r="H77" s="101">
        <f t="shared" si="0"/>
        <v>0</v>
      </c>
      <c r="I77" s="94">
        <f t="shared" si="29"/>
        <v>0</v>
      </c>
      <c r="J77" s="102"/>
      <c r="K77" s="94">
        <f t="shared" si="2"/>
        <v>0</v>
      </c>
      <c r="L77" s="94">
        <f t="shared" si="28"/>
        <v>0</v>
      </c>
      <c r="M77" s="95">
        <f t="shared" si="4"/>
        <v>0</v>
      </c>
      <c r="N77" s="96">
        <f t="shared" si="5"/>
        <v>0</v>
      </c>
      <c r="O77" s="103">
        <f t="shared" si="6"/>
        <v>0</v>
      </c>
      <c r="P77" s="104" t="str">
        <f t="shared" si="7"/>
        <v/>
      </c>
      <c r="Q77" s="105">
        <f t="shared" si="8"/>
        <v>0</v>
      </c>
      <c r="R77" s="106" t="str">
        <f t="shared" si="9"/>
        <v/>
      </c>
      <c r="S77" s="107"/>
      <c r="T77" s="92"/>
      <c r="U77" s="92"/>
      <c r="V77" s="101">
        <f t="shared" si="10"/>
        <v>0</v>
      </c>
      <c r="W77" s="97">
        <f t="shared" si="11"/>
        <v>0</v>
      </c>
      <c r="X77" s="98" t="str">
        <f t="shared" si="12"/>
        <v/>
      </c>
      <c r="Y77" s="98" t="str">
        <f t="shared" si="13"/>
        <v/>
      </c>
      <c r="Z77" s="95" t="str">
        <f t="shared" si="14"/>
        <v/>
      </c>
      <c r="AA77" s="108" t="str">
        <f t="shared" si="15"/>
        <v/>
      </c>
      <c r="AB77" s="98" t="str">
        <f t="shared" si="16"/>
        <v/>
      </c>
      <c r="AC77" s="98" t="str">
        <f t="shared" si="17"/>
        <v/>
      </c>
      <c r="AD77" s="109" t="str">
        <f t="shared" si="18"/>
        <v/>
      </c>
      <c r="AE77" s="110"/>
      <c r="AF77" s="111"/>
      <c r="AG77" s="112"/>
      <c r="AH77" s="99" t="str">
        <f t="shared" si="19"/>
        <v/>
      </c>
      <c r="AI77" s="100" t="str">
        <f t="shared" si="20"/>
        <v/>
      </c>
      <c r="AJ77" s="96" t="str">
        <f t="shared" si="21"/>
        <v/>
      </c>
      <c r="AK77" s="98" t="str">
        <f t="shared" si="22"/>
        <v/>
      </c>
      <c r="AL77" s="201" t="str">
        <f t="shared" si="23"/>
        <v/>
      </c>
      <c r="AM77" s="160"/>
      <c r="AN77" s="156">
        <v>99.668000000000006</v>
      </c>
      <c r="AO77" s="152">
        <f t="shared" si="30"/>
        <v>0</v>
      </c>
      <c r="AP77" s="151" t="str">
        <f t="shared" si="31"/>
        <v/>
      </c>
      <c r="AQ77" s="151" t="str">
        <f t="shared" si="32"/>
        <v/>
      </c>
      <c r="AR77" s="235" t="str">
        <f t="shared" si="27"/>
        <v/>
      </c>
      <c r="AS77" s="134"/>
      <c r="AU77" s="18"/>
    </row>
    <row r="78" spans="1:47" ht="12" customHeight="1">
      <c r="A78" s="1"/>
      <c r="B78" s="18"/>
      <c r="C78" s="200"/>
      <c r="D78" s="122"/>
      <c r="E78" s="121"/>
      <c r="F78" s="92"/>
      <c r="G78" s="93"/>
      <c r="H78" s="101">
        <f t="shared" si="0"/>
        <v>0</v>
      </c>
      <c r="I78" s="94">
        <f t="shared" si="29"/>
        <v>0</v>
      </c>
      <c r="J78" s="102"/>
      <c r="K78" s="94">
        <f t="shared" si="2"/>
        <v>0</v>
      </c>
      <c r="L78" s="94">
        <f t="shared" si="28"/>
        <v>0</v>
      </c>
      <c r="M78" s="95">
        <f t="shared" si="4"/>
        <v>0</v>
      </c>
      <c r="N78" s="96">
        <f t="shared" si="5"/>
        <v>0</v>
      </c>
      <c r="O78" s="103">
        <f t="shared" si="6"/>
        <v>0</v>
      </c>
      <c r="P78" s="104" t="str">
        <f t="shared" si="7"/>
        <v/>
      </c>
      <c r="Q78" s="105">
        <f t="shared" si="8"/>
        <v>0</v>
      </c>
      <c r="R78" s="106" t="str">
        <f t="shared" si="9"/>
        <v/>
      </c>
      <c r="S78" s="107"/>
      <c r="T78" s="92"/>
      <c r="U78" s="92"/>
      <c r="V78" s="101">
        <f t="shared" si="10"/>
        <v>0</v>
      </c>
      <c r="W78" s="97">
        <f t="shared" si="11"/>
        <v>0</v>
      </c>
      <c r="X78" s="98" t="str">
        <f t="shared" si="12"/>
        <v/>
      </c>
      <c r="Y78" s="98" t="str">
        <f t="shared" si="13"/>
        <v/>
      </c>
      <c r="Z78" s="95" t="str">
        <f t="shared" si="14"/>
        <v/>
      </c>
      <c r="AA78" s="108" t="str">
        <f t="shared" si="15"/>
        <v/>
      </c>
      <c r="AB78" s="98" t="str">
        <f t="shared" si="16"/>
        <v/>
      </c>
      <c r="AC78" s="98" t="str">
        <f t="shared" si="17"/>
        <v/>
      </c>
      <c r="AD78" s="109" t="str">
        <f t="shared" si="18"/>
        <v/>
      </c>
      <c r="AE78" s="110"/>
      <c r="AF78" s="111"/>
      <c r="AG78" s="112"/>
      <c r="AH78" s="99" t="str">
        <f t="shared" si="19"/>
        <v/>
      </c>
      <c r="AI78" s="100" t="str">
        <f t="shared" si="20"/>
        <v/>
      </c>
      <c r="AJ78" s="96" t="str">
        <f t="shared" si="21"/>
        <v/>
      </c>
      <c r="AK78" s="98" t="str">
        <f t="shared" si="22"/>
        <v/>
      </c>
      <c r="AL78" s="201" t="str">
        <f t="shared" si="23"/>
        <v/>
      </c>
      <c r="AM78" s="160"/>
      <c r="AN78" s="157">
        <v>99.668000000000006</v>
      </c>
      <c r="AO78" s="152">
        <f t="shared" si="30"/>
        <v>0</v>
      </c>
      <c r="AP78" s="151" t="str">
        <f t="shared" si="31"/>
        <v/>
      </c>
      <c r="AQ78" s="151" t="str">
        <f t="shared" si="32"/>
        <v/>
      </c>
      <c r="AR78" s="235" t="str">
        <f t="shared" si="27"/>
        <v/>
      </c>
      <c r="AS78" s="134"/>
      <c r="AU78" s="18"/>
    </row>
    <row r="79" spans="1:47" ht="12" customHeight="1">
      <c r="A79" s="1"/>
      <c r="B79" s="18"/>
      <c r="C79" s="200"/>
      <c r="D79" s="122"/>
      <c r="E79" s="121"/>
      <c r="F79" s="92"/>
      <c r="G79" s="93"/>
      <c r="H79" s="101">
        <f t="shared" si="0"/>
        <v>0</v>
      </c>
      <c r="I79" s="94">
        <f t="shared" si="29"/>
        <v>0</v>
      </c>
      <c r="J79" s="102"/>
      <c r="K79" s="94">
        <f t="shared" ref="K79:K115" si="33">IFERROR(F79*J79,"")</f>
        <v>0</v>
      </c>
      <c r="L79" s="94">
        <f t="shared" si="28"/>
        <v>0</v>
      </c>
      <c r="M79" s="95">
        <f t="shared" ref="M79:M115" si="34">IFERROR(IF(G79&gt;J79,"",(G79-J79)*-F79),"")</f>
        <v>0</v>
      </c>
      <c r="N79" s="96">
        <f t="shared" si="5"/>
        <v>0</v>
      </c>
      <c r="O79" s="103">
        <f t="shared" ref="O79:O115" si="35">IFERROR(G79-J79,"")</f>
        <v>0</v>
      </c>
      <c r="P79" s="104" t="str">
        <f t="shared" ref="P79:P115" si="36">IFERROR(-O79/G79,"")</f>
        <v/>
      </c>
      <c r="Q79" s="105">
        <f t="shared" ref="Q79:Q115" si="37">IF(T79&gt;0,"",O79)</f>
        <v>0</v>
      </c>
      <c r="R79" s="106" t="str">
        <f t="shared" ref="R79:R115" si="38">IF(T79&gt;0,"",P79)</f>
        <v/>
      </c>
      <c r="S79" s="107"/>
      <c r="T79" s="92"/>
      <c r="U79" s="92"/>
      <c r="V79" s="101">
        <f t="shared" si="10"/>
        <v>0</v>
      </c>
      <c r="W79" s="97">
        <f t="shared" ref="W79:W103" si="39">V79-H79</f>
        <v>0</v>
      </c>
      <c r="X79" s="98" t="str">
        <f t="shared" ref="X79:X103" si="40">IF(OR(F79="",T79=""),"",(V79-H79))</f>
        <v/>
      </c>
      <c r="Y79" s="98" t="str">
        <f t="shared" si="13"/>
        <v/>
      </c>
      <c r="Z79" s="95" t="str">
        <f t="shared" si="14"/>
        <v/>
      </c>
      <c r="AA79" s="108" t="str">
        <f t="shared" ref="AA79:AA103" si="41">IFERROR(Z79/H79,"")</f>
        <v/>
      </c>
      <c r="AB79" s="98" t="str">
        <f t="shared" si="16"/>
        <v/>
      </c>
      <c r="AC79" s="98" t="str">
        <f t="shared" si="17"/>
        <v/>
      </c>
      <c r="AD79" s="109" t="str">
        <f t="shared" si="18"/>
        <v/>
      </c>
      <c r="AE79" s="110"/>
      <c r="AF79" s="111"/>
      <c r="AG79" s="112"/>
      <c r="AH79" s="99" t="str">
        <f t="shared" ref="AH79:AH103" si="42">IF(AND(D79&lt;&gt;"",S79&lt;&gt;""),IF(D79=S79,"D","S"),"")</f>
        <v/>
      </c>
      <c r="AI79" s="100" t="str">
        <f t="shared" ref="AI79:AI103" si="43">IFERROR(IF(D79=S79,Z79*0.2,""),"")</f>
        <v/>
      </c>
      <c r="AJ79" s="96" t="str">
        <f t="shared" si="21"/>
        <v/>
      </c>
      <c r="AK79" s="98" t="str">
        <f t="shared" ref="AK79:AK103" si="44">IFERROR(IF(D79&lt;&gt;S79,X79*0.15,""),"")</f>
        <v/>
      </c>
      <c r="AL79" s="201" t="str">
        <f t="shared" si="23"/>
        <v/>
      </c>
      <c r="AM79" s="160"/>
      <c r="AN79" s="156">
        <v>99.668000000000006</v>
      </c>
      <c r="AO79" s="152">
        <f t="shared" si="30"/>
        <v>0</v>
      </c>
      <c r="AP79" s="151" t="str">
        <f t="shared" si="31"/>
        <v/>
      </c>
      <c r="AQ79" s="151" t="str">
        <f t="shared" si="32"/>
        <v/>
      </c>
      <c r="AR79" s="235" t="str">
        <f t="shared" si="27"/>
        <v/>
      </c>
      <c r="AS79" s="134"/>
      <c r="AU79" s="18"/>
    </row>
    <row r="80" spans="1:47" ht="12" customHeight="1">
      <c r="A80" s="1"/>
      <c r="B80" s="18"/>
      <c r="C80" s="200"/>
      <c r="D80" s="122"/>
      <c r="E80" s="121"/>
      <c r="F80" s="92"/>
      <c r="G80" s="93"/>
      <c r="H80" s="101">
        <f t="shared" si="0"/>
        <v>0</v>
      </c>
      <c r="I80" s="94">
        <f t="shared" si="29"/>
        <v>0</v>
      </c>
      <c r="J80" s="102"/>
      <c r="K80" s="94">
        <f t="shared" si="33"/>
        <v>0</v>
      </c>
      <c r="L80" s="94">
        <f t="shared" si="28"/>
        <v>0</v>
      </c>
      <c r="M80" s="95">
        <f t="shared" si="34"/>
        <v>0</v>
      </c>
      <c r="N80" s="96">
        <f t="shared" si="5"/>
        <v>0</v>
      </c>
      <c r="O80" s="103">
        <f t="shared" si="35"/>
        <v>0</v>
      </c>
      <c r="P80" s="104" t="str">
        <f t="shared" si="36"/>
        <v/>
      </c>
      <c r="Q80" s="105">
        <f t="shared" si="37"/>
        <v>0</v>
      </c>
      <c r="R80" s="106" t="str">
        <f t="shared" si="38"/>
        <v/>
      </c>
      <c r="S80" s="107"/>
      <c r="T80" s="92"/>
      <c r="U80" s="92"/>
      <c r="V80" s="101">
        <f t="shared" si="10"/>
        <v>0</v>
      </c>
      <c r="W80" s="97">
        <f t="shared" si="39"/>
        <v>0</v>
      </c>
      <c r="X80" s="98" t="str">
        <f t="shared" si="40"/>
        <v/>
      </c>
      <c r="Y80" s="98" t="str">
        <f t="shared" si="13"/>
        <v/>
      </c>
      <c r="Z80" s="95" t="str">
        <f t="shared" si="14"/>
        <v/>
      </c>
      <c r="AA80" s="108" t="str">
        <f t="shared" si="41"/>
        <v/>
      </c>
      <c r="AB80" s="98" t="str">
        <f t="shared" si="16"/>
        <v/>
      </c>
      <c r="AC80" s="98" t="str">
        <f t="shared" si="17"/>
        <v/>
      </c>
      <c r="AD80" s="109" t="str">
        <f t="shared" si="18"/>
        <v/>
      </c>
      <c r="AE80" s="110"/>
      <c r="AF80" s="111"/>
      <c r="AG80" s="112"/>
      <c r="AH80" s="99" t="str">
        <f t="shared" si="42"/>
        <v/>
      </c>
      <c r="AI80" s="100" t="str">
        <f t="shared" si="43"/>
        <v/>
      </c>
      <c r="AJ80" s="96" t="str">
        <f t="shared" si="21"/>
        <v/>
      </c>
      <c r="AK80" s="98" t="str">
        <f t="shared" si="44"/>
        <v/>
      </c>
      <c r="AL80" s="201" t="str">
        <f t="shared" si="23"/>
        <v/>
      </c>
      <c r="AM80" s="160"/>
      <c r="AN80" s="157">
        <v>99.668000000000006</v>
      </c>
      <c r="AO80" s="152">
        <f t="shared" ref="AO80:AO115" si="45">5%*AM80</f>
        <v>0</v>
      </c>
      <c r="AP80" s="151" t="str">
        <f t="shared" si="31"/>
        <v/>
      </c>
      <c r="AQ80" s="151" t="str">
        <f t="shared" si="32"/>
        <v/>
      </c>
      <c r="AR80" s="235" t="str">
        <f t="shared" ref="AR80:AR115" si="46">IFERROR(AQ80*AN80%,"")</f>
        <v/>
      </c>
      <c r="AS80" s="134"/>
      <c r="AU80" s="18"/>
    </row>
    <row r="81" spans="1:47" ht="12" customHeight="1">
      <c r="A81" s="1"/>
      <c r="B81" s="18"/>
      <c r="C81" s="200"/>
      <c r="D81" s="122"/>
      <c r="E81" s="121"/>
      <c r="F81" s="92"/>
      <c r="G81" s="93"/>
      <c r="H81" s="101">
        <f t="shared" si="0"/>
        <v>0</v>
      </c>
      <c r="I81" s="94">
        <f t="shared" si="29"/>
        <v>0</v>
      </c>
      <c r="J81" s="102"/>
      <c r="K81" s="94">
        <f t="shared" si="33"/>
        <v>0</v>
      </c>
      <c r="L81" s="94">
        <f t="shared" si="28"/>
        <v>0</v>
      </c>
      <c r="M81" s="95">
        <f t="shared" si="34"/>
        <v>0</v>
      </c>
      <c r="N81" s="96">
        <f t="shared" si="5"/>
        <v>0</v>
      </c>
      <c r="O81" s="103">
        <f t="shared" si="35"/>
        <v>0</v>
      </c>
      <c r="P81" s="104" t="str">
        <f t="shared" si="36"/>
        <v/>
      </c>
      <c r="Q81" s="105">
        <f t="shared" si="37"/>
        <v>0</v>
      </c>
      <c r="R81" s="106" t="str">
        <f t="shared" si="38"/>
        <v/>
      </c>
      <c r="S81" s="107"/>
      <c r="T81" s="92"/>
      <c r="U81" s="92"/>
      <c r="V81" s="101">
        <f t="shared" si="10"/>
        <v>0</v>
      </c>
      <c r="W81" s="97">
        <f t="shared" si="39"/>
        <v>0</v>
      </c>
      <c r="X81" s="98" t="str">
        <f t="shared" si="40"/>
        <v/>
      </c>
      <c r="Y81" s="98" t="str">
        <f t="shared" si="13"/>
        <v/>
      </c>
      <c r="Z81" s="95" t="str">
        <f t="shared" si="14"/>
        <v/>
      </c>
      <c r="AA81" s="108" t="str">
        <f t="shared" si="41"/>
        <v/>
      </c>
      <c r="AB81" s="98" t="str">
        <f t="shared" si="16"/>
        <v/>
      </c>
      <c r="AC81" s="98" t="str">
        <f t="shared" si="17"/>
        <v/>
      </c>
      <c r="AD81" s="109" t="str">
        <f t="shared" si="18"/>
        <v/>
      </c>
      <c r="AE81" s="110"/>
      <c r="AF81" s="111"/>
      <c r="AG81" s="112"/>
      <c r="AH81" s="99" t="str">
        <f t="shared" si="42"/>
        <v/>
      </c>
      <c r="AI81" s="100" t="str">
        <f t="shared" si="43"/>
        <v/>
      </c>
      <c r="AJ81" s="96" t="str">
        <f t="shared" si="21"/>
        <v/>
      </c>
      <c r="AK81" s="98" t="str">
        <f t="shared" si="44"/>
        <v/>
      </c>
      <c r="AL81" s="201" t="str">
        <f t="shared" si="23"/>
        <v/>
      </c>
      <c r="AM81" s="160"/>
      <c r="AN81" s="156">
        <v>99.668000000000006</v>
      </c>
      <c r="AO81" s="152">
        <f t="shared" si="45"/>
        <v>0</v>
      </c>
      <c r="AP81" s="151" t="str">
        <f t="shared" si="31"/>
        <v/>
      </c>
      <c r="AQ81" s="151" t="str">
        <f t="shared" si="32"/>
        <v/>
      </c>
      <c r="AR81" s="235" t="str">
        <f t="shared" si="46"/>
        <v/>
      </c>
      <c r="AS81" s="134"/>
      <c r="AU81" s="18"/>
    </row>
    <row r="82" spans="1:47" ht="12" customHeight="1">
      <c r="A82" s="1"/>
      <c r="B82" s="18"/>
      <c r="C82" s="200"/>
      <c r="D82" s="122"/>
      <c r="E82" s="121"/>
      <c r="F82" s="92"/>
      <c r="G82" s="93"/>
      <c r="H82" s="101">
        <f t="shared" si="0"/>
        <v>0</v>
      </c>
      <c r="I82" s="94">
        <f t="shared" si="29"/>
        <v>0</v>
      </c>
      <c r="J82" s="102"/>
      <c r="K82" s="94">
        <f t="shared" si="33"/>
        <v>0</v>
      </c>
      <c r="L82" s="94">
        <f t="shared" si="28"/>
        <v>0</v>
      </c>
      <c r="M82" s="95">
        <f t="shared" si="34"/>
        <v>0</v>
      </c>
      <c r="N82" s="96">
        <f t="shared" si="5"/>
        <v>0</v>
      </c>
      <c r="O82" s="103">
        <f t="shared" si="35"/>
        <v>0</v>
      </c>
      <c r="P82" s="104" t="str">
        <f t="shared" si="36"/>
        <v/>
      </c>
      <c r="Q82" s="105">
        <f t="shared" si="37"/>
        <v>0</v>
      </c>
      <c r="R82" s="106" t="str">
        <f t="shared" si="38"/>
        <v/>
      </c>
      <c r="S82" s="107"/>
      <c r="T82" s="92"/>
      <c r="U82" s="92"/>
      <c r="V82" s="101">
        <f t="shared" si="10"/>
        <v>0</v>
      </c>
      <c r="W82" s="97">
        <f t="shared" si="39"/>
        <v>0</v>
      </c>
      <c r="X82" s="98" t="str">
        <f t="shared" si="40"/>
        <v/>
      </c>
      <c r="Y82" s="98" t="str">
        <f t="shared" si="13"/>
        <v/>
      </c>
      <c r="Z82" s="95" t="str">
        <f t="shared" si="14"/>
        <v/>
      </c>
      <c r="AA82" s="108" t="str">
        <f t="shared" si="41"/>
        <v/>
      </c>
      <c r="AB82" s="98" t="str">
        <f t="shared" si="16"/>
        <v/>
      </c>
      <c r="AC82" s="98" t="str">
        <f t="shared" si="17"/>
        <v/>
      </c>
      <c r="AD82" s="109" t="str">
        <f t="shared" si="18"/>
        <v/>
      </c>
      <c r="AE82" s="110"/>
      <c r="AF82" s="111"/>
      <c r="AG82" s="112"/>
      <c r="AH82" s="99" t="str">
        <f t="shared" si="42"/>
        <v/>
      </c>
      <c r="AI82" s="100" t="str">
        <f t="shared" si="43"/>
        <v/>
      </c>
      <c r="AJ82" s="96" t="str">
        <f t="shared" si="21"/>
        <v/>
      </c>
      <c r="AK82" s="98" t="str">
        <f t="shared" si="44"/>
        <v/>
      </c>
      <c r="AL82" s="201" t="str">
        <f t="shared" si="23"/>
        <v/>
      </c>
      <c r="AM82" s="160"/>
      <c r="AN82" s="157">
        <v>99.668000000000006</v>
      </c>
      <c r="AO82" s="152">
        <f t="shared" si="45"/>
        <v>0</v>
      </c>
      <c r="AP82" s="151" t="str">
        <f t="shared" si="31"/>
        <v/>
      </c>
      <c r="AQ82" s="151" t="str">
        <f t="shared" si="32"/>
        <v/>
      </c>
      <c r="AR82" s="235" t="str">
        <f t="shared" si="46"/>
        <v/>
      </c>
      <c r="AS82" s="134"/>
      <c r="AU82" s="18"/>
    </row>
    <row r="83" spans="1:47" ht="12" customHeight="1">
      <c r="A83" s="1"/>
      <c r="B83" s="18"/>
      <c r="C83" s="200"/>
      <c r="D83" s="122"/>
      <c r="E83" s="121"/>
      <c r="F83" s="92"/>
      <c r="G83" s="93"/>
      <c r="H83" s="101">
        <f t="shared" si="0"/>
        <v>0</v>
      </c>
      <c r="I83" s="94">
        <f t="shared" si="29"/>
        <v>0</v>
      </c>
      <c r="J83" s="102"/>
      <c r="K83" s="94">
        <f t="shared" si="33"/>
        <v>0</v>
      </c>
      <c r="L83" s="94">
        <f t="shared" si="28"/>
        <v>0</v>
      </c>
      <c r="M83" s="95">
        <f t="shared" si="34"/>
        <v>0</v>
      </c>
      <c r="N83" s="96">
        <f t="shared" si="5"/>
        <v>0</v>
      </c>
      <c r="O83" s="103">
        <f t="shared" si="35"/>
        <v>0</v>
      </c>
      <c r="P83" s="104" t="str">
        <f t="shared" si="36"/>
        <v/>
      </c>
      <c r="Q83" s="105">
        <f t="shared" si="37"/>
        <v>0</v>
      </c>
      <c r="R83" s="106" t="str">
        <f t="shared" si="38"/>
        <v/>
      </c>
      <c r="S83" s="107"/>
      <c r="T83" s="92"/>
      <c r="U83" s="92"/>
      <c r="V83" s="101">
        <f t="shared" si="10"/>
        <v>0</v>
      </c>
      <c r="W83" s="97">
        <f t="shared" si="39"/>
        <v>0</v>
      </c>
      <c r="X83" s="98" t="str">
        <f t="shared" si="40"/>
        <v/>
      </c>
      <c r="Y83" s="98" t="str">
        <f t="shared" si="13"/>
        <v/>
      </c>
      <c r="Z83" s="95" t="str">
        <f t="shared" si="14"/>
        <v/>
      </c>
      <c r="AA83" s="108" t="str">
        <f t="shared" si="41"/>
        <v/>
      </c>
      <c r="AB83" s="98" t="str">
        <f t="shared" si="16"/>
        <v/>
      </c>
      <c r="AC83" s="98" t="str">
        <f t="shared" si="17"/>
        <v/>
      </c>
      <c r="AD83" s="109" t="str">
        <f t="shared" si="18"/>
        <v/>
      </c>
      <c r="AE83" s="110"/>
      <c r="AF83" s="111"/>
      <c r="AG83" s="112"/>
      <c r="AH83" s="99" t="str">
        <f t="shared" si="42"/>
        <v/>
      </c>
      <c r="AI83" s="100" t="str">
        <f t="shared" si="43"/>
        <v/>
      </c>
      <c r="AJ83" s="96" t="str">
        <f t="shared" si="21"/>
        <v/>
      </c>
      <c r="AK83" s="98" t="str">
        <f t="shared" si="44"/>
        <v/>
      </c>
      <c r="AL83" s="201" t="str">
        <f t="shared" si="23"/>
        <v/>
      </c>
      <c r="AM83" s="160"/>
      <c r="AN83" s="156">
        <v>99.668000000000006</v>
      </c>
      <c r="AO83" s="152">
        <f t="shared" si="45"/>
        <v>0</v>
      </c>
      <c r="AP83" s="151" t="str">
        <f t="shared" si="31"/>
        <v/>
      </c>
      <c r="AQ83" s="151" t="str">
        <f t="shared" si="32"/>
        <v/>
      </c>
      <c r="AR83" s="235" t="str">
        <f t="shared" si="46"/>
        <v/>
      </c>
      <c r="AS83" s="134"/>
      <c r="AU83" s="18"/>
    </row>
    <row r="84" spans="1:47" ht="12" customHeight="1">
      <c r="A84" s="1"/>
      <c r="B84" s="18"/>
      <c r="C84" s="200"/>
      <c r="D84" s="122"/>
      <c r="E84" s="121"/>
      <c r="F84" s="92"/>
      <c r="G84" s="93"/>
      <c r="H84" s="101">
        <f t="shared" si="0"/>
        <v>0</v>
      </c>
      <c r="I84" s="94">
        <f t="shared" si="29"/>
        <v>0</v>
      </c>
      <c r="J84" s="102"/>
      <c r="K84" s="94">
        <f t="shared" si="33"/>
        <v>0</v>
      </c>
      <c r="L84" s="94">
        <f t="shared" si="28"/>
        <v>0</v>
      </c>
      <c r="M84" s="95">
        <f t="shared" si="34"/>
        <v>0</v>
      </c>
      <c r="N84" s="96">
        <f t="shared" si="5"/>
        <v>0</v>
      </c>
      <c r="O84" s="103">
        <f t="shared" si="35"/>
        <v>0</v>
      </c>
      <c r="P84" s="104" t="str">
        <f t="shared" si="36"/>
        <v/>
      </c>
      <c r="Q84" s="105">
        <f t="shared" si="37"/>
        <v>0</v>
      </c>
      <c r="R84" s="106" t="str">
        <f t="shared" si="38"/>
        <v/>
      </c>
      <c r="S84" s="107"/>
      <c r="T84" s="92"/>
      <c r="U84" s="92"/>
      <c r="V84" s="101">
        <f t="shared" si="10"/>
        <v>0</v>
      </c>
      <c r="W84" s="97">
        <f t="shared" si="39"/>
        <v>0</v>
      </c>
      <c r="X84" s="98" t="str">
        <f t="shared" si="40"/>
        <v/>
      </c>
      <c r="Y84" s="98" t="str">
        <f t="shared" si="13"/>
        <v/>
      </c>
      <c r="Z84" s="95" t="str">
        <f t="shared" si="14"/>
        <v/>
      </c>
      <c r="AA84" s="108" t="str">
        <f t="shared" si="41"/>
        <v/>
      </c>
      <c r="AB84" s="98" t="str">
        <f t="shared" si="16"/>
        <v/>
      </c>
      <c r="AC84" s="98" t="str">
        <f t="shared" si="17"/>
        <v/>
      </c>
      <c r="AD84" s="109" t="str">
        <f t="shared" si="18"/>
        <v/>
      </c>
      <c r="AE84" s="110"/>
      <c r="AF84" s="111"/>
      <c r="AG84" s="112"/>
      <c r="AH84" s="99" t="str">
        <f t="shared" si="42"/>
        <v/>
      </c>
      <c r="AI84" s="100" t="str">
        <f t="shared" si="43"/>
        <v/>
      </c>
      <c r="AJ84" s="96" t="str">
        <f t="shared" si="21"/>
        <v/>
      </c>
      <c r="AK84" s="98" t="str">
        <f t="shared" si="44"/>
        <v/>
      </c>
      <c r="AL84" s="201" t="str">
        <f t="shared" si="23"/>
        <v/>
      </c>
      <c r="AM84" s="160"/>
      <c r="AN84" s="157">
        <v>99.668000000000006</v>
      </c>
      <c r="AO84" s="152">
        <f t="shared" si="45"/>
        <v>0</v>
      </c>
      <c r="AP84" s="151" t="str">
        <f t="shared" si="31"/>
        <v/>
      </c>
      <c r="AQ84" s="151" t="str">
        <f t="shared" si="32"/>
        <v/>
      </c>
      <c r="AR84" s="235" t="str">
        <f t="shared" si="46"/>
        <v/>
      </c>
      <c r="AS84" s="134"/>
      <c r="AU84" s="18"/>
    </row>
    <row r="85" spans="1:47" ht="12" customHeight="1">
      <c r="A85" s="1"/>
      <c r="B85" s="18"/>
      <c r="C85" s="200"/>
      <c r="D85" s="122"/>
      <c r="E85" s="121"/>
      <c r="F85" s="92"/>
      <c r="G85" s="93"/>
      <c r="H85" s="101">
        <f t="shared" si="0"/>
        <v>0</v>
      </c>
      <c r="I85" s="94">
        <f t="shared" si="29"/>
        <v>0</v>
      </c>
      <c r="J85" s="102"/>
      <c r="K85" s="94">
        <f t="shared" si="33"/>
        <v>0</v>
      </c>
      <c r="L85" s="94">
        <f t="shared" si="28"/>
        <v>0</v>
      </c>
      <c r="M85" s="95">
        <f t="shared" si="34"/>
        <v>0</v>
      </c>
      <c r="N85" s="96">
        <f t="shared" si="5"/>
        <v>0</v>
      </c>
      <c r="O85" s="103">
        <f t="shared" si="35"/>
        <v>0</v>
      </c>
      <c r="P85" s="104" t="str">
        <f t="shared" si="36"/>
        <v/>
      </c>
      <c r="Q85" s="105">
        <f t="shared" si="37"/>
        <v>0</v>
      </c>
      <c r="R85" s="106" t="str">
        <f t="shared" si="38"/>
        <v/>
      </c>
      <c r="S85" s="107"/>
      <c r="T85" s="92"/>
      <c r="U85" s="92"/>
      <c r="V85" s="101">
        <f t="shared" si="10"/>
        <v>0</v>
      </c>
      <c r="W85" s="97">
        <f t="shared" si="39"/>
        <v>0</v>
      </c>
      <c r="X85" s="98" t="str">
        <f t="shared" si="40"/>
        <v/>
      </c>
      <c r="Y85" s="98" t="str">
        <f t="shared" si="13"/>
        <v/>
      </c>
      <c r="Z85" s="95" t="str">
        <f t="shared" si="14"/>
        <v/>
      </c>
      <c r="AA85" s="108" t="str">
        <f t="shared" si="41"/>
        <v/>
      </c>
      <c r="AB85" s="98" t="str">
        <f t="shared" si="16"/>
        <v/>
      </c>
      <c r="AC85" s="98" t="str">
        <f t="shared" si="17"/>
        <v/>
      </c>
      <c r="AD85" s="109" t="str">
        <f t="shared" si="18"/>
        <v/>
      </c>
      <c r="AE85" s="110"/>
      <c r="AF85" s="111"/>
      <c r="AG85" s="112"/>
      <c r="AH85" s="99" t="str">
        <f t="shared" si="42"/>
        <v/>
      </c>
      <c r="AI85" s="100" t="str">
        <f t="shared" si="43"/>
        <v/>
      </c>
      <c r="AJ85" s="96" t="str">
        <f t="shared" si="21"/>
        <v/>
      </c>
      <c r="AK85" s="98" t="str">
        <f t="shared" si="44"/>
        <v/>
      </c>
      <c r="AL85" s="201" t="str">
        <f t="shared" si="23"/>
        <v/>
      </c>
      <c r="AM85" s="160"/>
      <c r="AN85" s="156">
        <v>99.668000000000006</v>
      </c>
      <c r="AO85" s="152">
        <f t="shared" si="45"/>
        <v>0</v>
      </c>
      <c r="AP85" s="151" t="str">
        <f t="shared" si="31"/>
        <v/>
      </c>
      <c r="AQ85" s="151" t="str">
        <f t="shared" si="32"/>
        <v/>
      </c>
      <c r="AR85" s="235" t="str">
        <f t="shared" si="46"/>
        <v/>
      </c>
      <c r="AS85" s="134"/>
      <c r="AU85" s="18"/>
    </row>
    <row r="86" spans="1:47" ht="12" customHeight="1">
      <c r="A86" s="1"/>
      <c r="B86" s="18"/>
      <c r="C86" s="200"/>
      <c r="D86" s="122"/>
      <c r="E86" s="121"/>
      <c r="F86" s="92"/>
      <c r="G86" s="93"/>
      <c r="H86" s="101">
        <f t="shared" si="0"/>
        <v>0</v>
      </c>
      <c r="I86" s="94">
        <f t="shared" si="29"/>
        <v>0</v>
      </c>
      <c r="J86" s="102"/>
      <c r="K86" s="94">
        <f t="shared" si="33"/>
        <v>0</v>
      </c>
      <c r="L86" s="94">
        <f t="shared" ref="L86:L115" si="47">IF(T86&gt;0,"",K86)</f>
        <v>0</v>
      </c>
      <c r="M86" s="95">
        <f t="shared" si="34"/>
        <v>0</v>
      </c>
      <c r="N86" s="96">
        <f t="shared" si="5"/>
        <v>0</v>
      </c>
      <c r="O86" s="103">
        <f t="shared" si="35"/>
        <v>0</v>
      </c>
      <c r="P86" s="104" t="str">
        <f t="shared" si="36"/>
        <v/>
      </c>
      <c r="Q86" s="105">
        <f t="shared" si="37"/>
        <v>0</v>
      </c>
      <c r="R86" s="106" t="str">
        <f t="shared" si="38"/>
        <v/>
      </c>
      <c r="S86" s="107"/>
      <c r="T86" s="92"/>
      <c r="U86" s="92"/>
      <c r="V86" s="101">
        <f t="shared" si="10"/>
        <v>0</v>
      </c>
      <c r="W86" s="97">
        <f t="shared" si="39"/>
        <v>0</v>
      </c>
      <c r="X86" s="98" t="str">
        <f t="shared" si="40"/>
        <v/>
      </c>
      <c r="Y86" s="98" t="str">
        <f t="shared" si="13"/>
        <v/>
      </c>
      <c r="Z86" s="95" t="str">
        <f t="shared" si="14"/>
        <v/>
      </c>
      <c r="AA86" s="108" t="str">
        <f t="shared" si="41"/>
        <v/>
      </c>
      <c r="AB86" s="98" t="str">
        <f t="shared" si="16"/>
        <v/>
      </c>
      <c r="AC86" s="98" t="str">
        <f t="shared" si="17"/>
        <v/>
      </c>
      <c r="AD86" s="109" t="str">
        <f t="shared" si="18"/>
        <v/>
      </c>
      <c r="AE86" s="110"/>
      <c r="AF86" s="111"/>
      <c r="AG86" s="112"/>
      <c r="AH86" s="99" t="str">
        <f t="shared" si="42"/>
        <v/>
      </c>
      <c r="AI86" s="100" t="str">
        <f t="shared" si="43"/>
        <v/>
      </c>
      <c r="AJ86" s="96" t="str">
        <f t="shared" si="21"/>
        <v/>
      </c>
      <c r="AK86" s="98" t="str">
        <f t="shared" si="44"/>
        <v/>
      </c>
      <c r="AL86" s="201" t="str">
        <f t="shared" si="23"/>
        <v/>
      </c>
      <c r="AM86" s="160"/>
      <c r="AN86" s="157">
        <v>99.668000000000006</v>
      </c>
      <c r="AO86" s="152">
        <f t="shared" si="45"/>
        <v>0</v>
      </c>
      <c r="AP86" s="151" t="str">
        <f t="shared" si="31"/>
        <v/>
      </c>
      <c r="AQ86" s="151" t="str">
        <f t="shared" si="32"/>
        <v/>
      </c>
      <c r="AR86" s="235" t="str">
        <f t="shared" si="46"/>
        <v/>
      </c>
      <c r="AS86" s="134"/>
      <c r="AU86" s="18"/>
    </row>
    <row r="87" spans="1:47" ht="12" customHeight="1">
      <c r="A87" s="1"/>
      <c r="B87" s="18"/>
      <c r="C87" s="200"/>
      <c r="D87" s="122"/>
      <c r="E87" s="121"/>
      <c r="F87" s="92"/>
      <c r="G87" s="93"/>
      <c r="H87" s="101">
        <f t="shared" si="0"/>
        <v>0</v>
      </c>
      <c r="I87" s="94">
        <f t="shared" ref="I87:I115" si="48">IF(T87&gt;0,"",H87)</f>
        <v>0</v>
      </c>
      <c r="J87" s="102"/>
      <c r="K87" s="94">
        <f t="shared" si="33"/>
        <v>0</v>
      </c>
      <c r="L87" s="94">
        <f t="shared" si="47"/>
        <v>0</v>
      </c>
      <c r="M87" s="95">
        <f t="shared" si="34"/>
        <v>0</v>
      </c>
      <c r="N87" s="96">
        <f t="shared" si="5"/>
        <v>0</v>
      </c>
      <c r="O87" s="103">
        <f t="shared" si="35"/>
        <v>0</v>
      </c>
      <c r="P87" s="104" t="str">
        <f t="shared" si="36"/>
        <v/>
      </c>
      <c r="Q87" s="105">
        <f t="shared" si="37"/>
        <v>0</v>
      </c>
      <c r="R87" s="106" t="str">
        <f t="shared" si="38"/>
        <v/>
      </c>
      <c r="S87" s="107"/>
      <c r="T87" s="92"/>
      <c r="U87" s="92"/>
      <c r="V87" s="101">
        <f t="shared" si="10"/>
        <v>0</v>
      </c>
      <c r="W87" s="97">
        <f t="shared" si="39"/>
        <v>0</v>
      </c>
      <c r="X87" s="98" t="str">
        <f t="shared" si="40"/>
        <v/>
      </c>
      <c r="Y87" s="98" t="str">
        <f t="shared" si="13"/>
        <v/>
      </c>
      <c r="Z87" s="95" t="str">
        <f t="shared" si="14"/>
        <v/>
      </c>
      <c r="AA87" s="108" t="str">
        <f t="shared" si="41"/>
        <v/>
      </c>
      <c r="AB87" s="98" t="str">
        <f t="shared" si="16"/>
        <v/>
      </c>
      <c r="AC87" s="98" t="str">
        <f t="shared" si="17"/>
        <v/>
      </c>
      <c r="AD87" s="109" t="str">
        <f t="shared" si="18"/>
        <v/>
      </c>
      <c r="AE87" s="110"/>
      <c r="AF87" s="111"/>
      <c r="AG87" s="112"/>
      <c r="AH87" s="99" t="str">
        <f t="shared" si="42"/>
        <v/>
      </c>
      <c r="AI87" s="100" t="str">
        <f t="shared" si="43"/>
        <v/>
      </c>
      <c r="AJ87" s="96" t="str">
        <f t="shared" si="21"/>
        <v/>
      </c>
      <c r="AK87" s="98" t="str">
        <f t="shared" si="44"/>
        <v/>
      </c>
      <c r="AL87" s="201" t="str">
        <f t="shared" si="23"/>
        <v/>
      </c>
      <c r="AM87" s="160"/>
      <c r="AN87" s="156">
        <v>99.668000000000006</v>
      </c>
      <c r="AO87" s="152">
        <f t="shared" si="45"/>
        <v>0</v>
      </c>
      <c r="AP87" s="151" t="str">
        <f t="shared" si="31"/>
        <v/>
      </c>
      <c r="AQ87" s="151" t="str">
        <f t="shared" si="32"/>
        <v/>
      </c>
      <c r="AR87" s="235" t="str">
        <f t="shared" si="46"/>
        <v/>
      </c>
      <c r="AS87" s="134"/>
      <c r="AU87" s="18"/>
    </row>
    <row r="88" spans="1:47" ht="12" customHeight="1">
      <c r="A88" s="1"/>
      <c r="B88" s="18"/>
      <c r="C88" s="200"/>
      <c r="D88" s="122"/>
      <c r="E88" s="121"/>
      <c r="F88" s="92"/>
      <c r="G88" s="93"/>
      <c r="H88" s="101">
        <f t="shared" si="0"/>
        <v>0</v>
      </c>
      <c r="I88" s="94">
        <f t="shared" si="48"/>
        <v>0</v>
      </c>
      <c r="J88" s="102"/>
      <c r="K88" s="94">
        <f t="shared" si="33"/>
        <v>0</v>
      </c>
      <c r="L88" s="94">
        <f t="shared" si="47"/>
        <v>0</v>
      </c>
      <c r="M88" s="95">
        <f t="shared" si="34"/>
        <v>0</v>
      </c>
      <c r="N88" s="96">
        <f t="shared" si="5"/>
        <v>0</v>
      </c>
      <c r="O88" s="103">
        <f t="shared" si="35"/>
        <v>0</v>
      </c>
      <c r="P88" s="104" t="str">
        <f t="shared" si="36"/>
        <v/>
      </c>
      <c r="Q88" s="105">
        <f t="shared" si="37"/>
        <v>0</v>
      </c>
      <c r="R88" s="106" t="str">
        <f t="shared" si="38"/>
        <v/>
      </c>
      <c r="S88" s="107"/>
      <c r="T88" s="92"/>
      <c r="U88" s="92"/>
      <c r="V88" s="101">
        <f t="shared" si="10"/>
        <v>0</v>
      </c>
      <c r="W88" s="97">
        <f t="shared" si="39"/>
        <v>0</v>
      </c>
      <c r="X88" s="98" t="str">
        <f t="shared" si="40"/>
        <v/>
      </c>
      <c r="Y88" s="98" t="str">
        <f t="shared" si="13"/>
        <v/>
      </c>
      <c r="Z88" s="95" t="str">
        <f t="shared" si="14"/>
        <v/>
      </c>
      <c r="AA88" s="108" t="str">
        <f t="shared" si="41"/>
        <v/>
      </c>
      <c r="AB88" s="98" t="str">
        <f t="shared" si="16"/>
        <v/>
      </c>
      <c r="AC88" s="98" t="str">
        <f t="shared" si="17"/>
        <v/>
      </c>
      <c r="AD88" s="109" t="str">
        <f t="shared" si="18"/>
        <v/>
      </c>
      <c r="AE88" s="110"/>
      <c r="AF88" s="111"/>
      <c r="AG88" s="112"/>
      <c r="AH88" s="99" t="str">
        <f t="shared" si="42"/>
        <v/>
      </c>
      <c r="AI88" s="100" t="str">
        <f t="shared" si="43"/>
        <v/>
      </c>
      <c r="AJ88" s="96" t="str">
        <f t="shared" si="21"/>
        <v/>
      </c>
      <c r="AK88" s="98" t="str">
        <f t="shared" si="44"/>
        <v/>
      </c>
      <c r="AL88" s="201" t="str">
        <f t="shared" si="23"/>
        <v/>
      </c>
      <c r="AM88" s="160"/>
      <c r="AN88" s="157">
        <v>99.668000000000006</v>
      </c>
      <c r="AO88" s="152">
        <f t="shared" si="45"/>
        <v>0</v>
      </c>
      <c r="AP88" s="151" t="str">
        <f t="shared" si="31"/>
        <v/>
      </c>
      <c r="AQ88" s="151" t="str">
        <f t="shared" si="32"/>
        <v/>
      </c>
      <c r="AR88" s="235" t="str">
        <f t="shared" si="46"/>
        <v/>
      </c>
      <c r="AS88" s="134"/>
      <c r="AU88" s="18"/>
    </row>
    <row r="89" spans="1:47" ht="12" customHeight="1">
      <c r="A89" s="1"/>
      <c r="B89" s="18"/>
      <c r="C89" s="200"/>
      <c r="D89" s="122"/>
      <c r="E89" s="121"/>
      <c r="F89" s="92"/>
      <c r="G89" s="93"/>
      <c r="H89" s="101">
        <f t="shared" si="0"/>
        <v>0</v>
      </c>
      <c r="I89" s="94">
        <f t="shared" si="48"/>
        <v>0</v>
      </c>
      <c r="J89" s="102"/>
      <c r="K89" s="94">
        <f t="shared" si="33"/>
        <v>0</v>
      </c>
      <c r="L89" s="94">
        <f t="shared" si="47"/>
        <v>0</v>
      </c>
      <c r="M89" s="95">
        <f t="shared" si="34"/>
        <v>0</v>
      </c>
      <c r="N89" s="96">
        <f t="shared" si="5"/>
        <v>0</v>
      </c>
      <c r="O89" s="103">
        <f t="shared" si="35"/>
        <v>0</v>
      </c>
      <c r="P89" s="104" t="str">
        <f t="shared" si="36"/>
        <v/>
      </c>
      <c r="Q89" s="105">
        <f t="shared" si="37"/>
        <v>0</v>
      </c>
      <c r="R89" s="106" t="str">
        <f t="shared" si="38"/>
        <v/>
      </c>
      <c r="S89" s="107"/>
      <c r="T89" s="92"/>
      <c r="U89" s="92"/>
      <c r="V89" s="101">
        <f t="shared" si="10"/>
        <v>0</v>
      </c>
      <c r="W89" s="97">
        <f t="shared" si="39"/>
        <v>0</v>
      </c>
      <c r="X89" s="98" t="str">
        <f t="shared" si="40"/>
        <v/>
      </c>
      <c r="Y89" s="98" t="str">
        <f t="shared" si="13"/>
        <v/>
      </c>
      <c r="Z89" s="95" t="str">
        <f t="shared" si="14"/>
        <v/>
      </c>
      <c r="AA89" s="108" t="str">
        <f t="shared" si="41"/>
        <v/>
      </c>
      <c r="AB89" s="98" t="str">
        <f t="shared" si="16"/>
        <v/>
      </c>
      <c r="AC89" s="98" t="str">
        <f t="shared" si="17"/>
        <v/>
      </c>
      <c r="AD89" s="109" t="str">
        <f t="shared" si="18"/>
        <v/>
      </c>
      <c r="AE89" s="110"/>
      <c r="AF89" s="111"/>
      <c r="AG89" s="112"/>
      <c r="AH89" s="99" t="str">
        <f t="shared" si="42"/>
        <v/>
      </c>
      <c r="AI89" s="100" t="str">
        <f t="shared" si="43"/>
        <v/>
      </c>
      <c r="AJ89" s="96" t="str">
        <f t="shared" si="21"/>
        <v/>
      </c>
      <c r="AK89" s="98" t="str">
        <f t="shared" si="44"/>
        <v/>
      </c>
      <c r="AL89" s="201" t="str">
        <f t="shared" si="23"/>
        <v/>
      </c>
      <c r="AM89" s="160"/>
      <c r="AN89" s="156">
        <v>99.668000000000006</v>
      </c>
      <c r="AO89" s="152">
        <f t="shared" si="45"/>
        <v>0</v>
      </c>
      <c r="AP89" s="151" t="str">
        <f t="shared" si="31"/>
        <v/>
      </c>
      <c r="AQ89" s="151" t="str">
        <f t="shared" si="32"/>
        <v/>
      </c>
      <c r="AR89" s="235" t="str">
        <f t="shared" si="46"/>
        <v/>
      </c>
      <c r="AS89" s="134"/>
      <c r="AT89" s="149"/>
      <c r="AU89" s="134"/>
    </row>
    <row r="90" spans="1:47" ht="12" customHeight="1">
      <c r="A90" s="1"/>
      <c r="B90" s="18"/>
      <c r="C90" s="200"/>
      <c r="D90" s="122"/>
      <c r="E90" s="121"/>
      <c r="F90" s="92"/>
      <c r="G90" s="93"/>
      <c r="H90" s="101">
        <f t="shared" si="0"/>
        <v>0</v>
      </c>
      <c r="I90" s="94">
        <f t="shared" si="48"/>
        <v>0</v>
      </c>
      <c r="J90" s="102"/>
      <c r="K90" s="94">
        <f t="shared" si="33"/>
        <v>0</v>
      </c>
      <c r="L90" s="94">
        <f t="shared" si="47"/>
        <v>0</v>
      </c>
      <c r="M90" s="95">
        <f t="shared" si="34"/>
        <v>0</v>
      </c>
      <c r="N90" s="96">
        <f t="shared" si="5"/>
        <v>0</v>
      </c>
      <c r="O90" s="103">
        <f t="shared" si="35"/>
        <v>0</v>
      </c>
      <c r="P90" s="104" t="str">
        <f t="shared" si="36"/>
        <v/>
      </c>
      <c r="Q90" s="105">
        <f t="shared" si="37"/>
        <v>0</v>
      </c>
      <c r="R90" s="106" t="str">
        <f t="shared" si="38"/>
        <v/>
      </c>
      <c r="S90" s="107"/>
      <c r="T90" s="92"/>
      <c r="U90" s="92"/>
      <c r="V90" s="101">
        <f t="shared" si="10"/>
        <v>0</v>
      </c>
      <c r="W90" s="97">
        <f t="shared" si="39"/>
        <v>0</v>
      </c>
      <c r="X90" s="98" t="str">
        <f t="shared" si="40"/>
        <v/>
      </c>
      <c r="Y90" s="98" t="str">
        <f t="shared" si="13"/>
        <v/>
      </c>
      <c r="Z90" s="95" t="str">
        <f t="shared" si="14"/>
        <v/>
      </c>
      <c r="AA90" s="108" t="str">
        <f t="shared" si="41"/>
        <v/>
      </c>
      <c r="AB90" s="98" t="str">
        <f t="shared" si="16"/>
        <v/>
      </c>
      <c r="AC90" s="98" t="str">
        <f t="shared" si="17"/>
        <v/>
      </c>
      <c r="AD90" s="109" t="str">
        <f t="shared" si="18"/>
        <v/>
      </c>
      <c r="AE90" s="110"/>
      <c r="AF90" s="111"/>
      <c r="AG90" s="112"/>
      <c r="AH90" s="99" t="str">
        <f t="shared" si="42"/>
        <v/>
      </c>
      <c r="AI90" s="100" t="str">
        <f t="shared" si="43"/>
        <v/>
      </c>
      <c r="AJ90" s="96" t="str">
        <f t="shared" si="21"/>
        <v/>
      </c>
      <c r="AK90" s="98" t="str">
        <f t="shared" si="44"/>
        <v/>
      </c>
      <c r="AL90" s="201" t="str">
        <f t="shared" si="23"/>
        <v/>
      </c>
      <c r="AM90" s="160"/>
      <c r="AN90" s="157">
        <v>99.668000000000006</v>
      </c>
      <c r="AO90" s="152">
        <f t="shared" si="45"/>
        <v>0</v>
      </c>
      <c r="AP90" s="151" t="str">
        <f t="shared" si="31"/>
        <v/>
      </c>
      <c r="AQ90" s="151" t="str">
        <f t="shared" si="32"/>
        <v/>
      </c>
      <c r="AR90" s="235" t="str">
        <f t="shared" si="46"/>
        <v/>
      </c>
      <c r="AS90" s="134"/>
      <c r="AT90" s="149"/>
      <c r="AU90" s="134"/>
    </row>
    <row r="91" spans="1:47" ht="12" customHeight="1">
      <c r="A91" s="1"/>
      <c r="B91" s="18"/>
      <c r="C91" s="200"/>
      <c r="D91" s="122"/>
      <c r="E91" s="121"/>
      <c r="F91" s="92"/>
      <c r="G91" s="93"/>
      <c r="H91" s="101">
        <f t="shared" si="0"/>
        <v>0</v>
      </c>
      <c r="I91" s="94">
        <f t="shared" si="48"/>
        <v>0</v>
      </c>
      <c r="J91" s="102"/>
      <c r="K91" s="94">
        <f t="shared" si="33"/>
        <v>0</v>
      </c>
      <c r="L91" s="94">
        <f t="shared" si="47"/>
        <v>0</v>
      </c>
      <c r="M91" s="95">
        <f t="shared" si="34"/>
        <v>0</v>
      </c>
      <c r="N91" s="96">
        <f t="shared" si="5"/>
        <v>0</v>
      </c>
      <c r="O91" s="103">
        <f t="shared" si="35"/>
        <v>0</v>
      </c>
      <c r="P91" s="104" t="str">
        <f t="shared" si="36"/>
        <v/>
      </c>
      <c r="Q91" s="105">
        <f t="shared" si="37"/>
        <v>0</v>
      </c>
      <c r="R91" s="106" t="str">
        <f t="shared" si="38"/>
        <v/>
      </c>
      <c r="S91" s="107"/>
      <c r="T91" s="92"/>
      <c r="U91" s="92"/>
      <c r="V91" s="101">
        <f t="shared" si="10"/>
        <v>0</v>
      </c>
      <c r="W91" s="97">
        <f t="shared" si="39"/>
        <v>0</v>
      </c>
      <c r="X91" s="98" t="str">
        <f t="shared" si="40"/>
        <v/>
      </c>
      <c r="Y91" s="98" t="str">
        <f t="shared" si="13"/>
        <v/>
      </c>
      <c r="Z91" s="95" t="str">
        <f t="shared" si="14"/>
        <v/>
      </c>
      <c r="AA91" s="108" t="str">
        <f t="shared" si="41"/>
        <v/>
      </c>
      <c r="AB91" s="98" t="str">
        <f t="shared" si="16"/>
        <v/>
      </c>
      <c r="AC91" s="98" t="str">
        <f t="shared" si="17"/>
        <v/>
      </c>
      <c r="AD91" s="109" t="str">
        <f t="shared" si="18"/>
        <v/>
      </c>
      <c r="AE91" s="110"/>
      <c r="AF91" s="111"/>
      <c r="AG91" s="112"/>
      <c r="AH91" s="99" t="str">
        <f t="shared" si="42"/>
        <v/>
      </c>
      <c r="AI91" s="100" t="str">
        <f t="shared" si="43"/>
        <v/>
      </c>
      <c r="AJ91" s="96" t="str">
        <f t="shared" si="21"/>
        <v/>
      </c>
      <c r="AK91" s="98" t="str">
        <f t="shared" si="44"/>
        <v/>
      </c>
      <c r="AL91" s="201" t="str">
        <f t="shared" si="23"/>
        <v/>
      </c>
      <c r="AM91" s="160"/>
      <c r="AN91" s="156">
        <v>99.668000000000006</v>
      </c>
      <c r="AO91" s="152">
        <f t="shared" si="45"/>
        <v>0</v>
      </c>
      <c r="AP91" s="151" t="str">
        <f t="shared" si="31"/>
        <v/>
      </c>
      <c r="AQ91" s="151" t="str">
        <f t="shared" si="32"/>
        <v/>
      </c>
      <c r="AR91" s="235" t="str">
        <f t="shared" si="46"/>
        <v/>
      </c>
      <c r="AS91" s="134"/>
      <c r="AT91" s="149"/>
      <c r="AU91" s="134"/>
    </row>
    <row r="92" spans="1:47" ht="12" customHeight="1">
      <c r="A92" s="1"/>
      <c r="B92" s="18"/>
      <c r="C92" s="200"/>
      <c r="D92" s="122"/>
      <c r="E92" s="121"/>
      <c r="F92" s="92"/>
      <c r="G92" s="93"/>
      <c r="H92" s="101">
        <f t="shared" si="0"/>
        <v>0</v>
      </c>
      <c r="I92" s="94">
        <f t="shared" si="48"/>
        <v>0</v>
      </c>
      <c r="J92" s="102"/>
      <c r="K92" s="94">
        <f t="shared" si="33"/>
        <v>0</v>
      </c>
      <c r="L92" s="94">
        <f t="shared" si="47"/>
        <v>0</v>
      </c>
      <c r="M92" s="95">
        <f t="shared" si="34"/>
        <v>0</v>
      </c>
      <c r="N92" s="96">
        <f t="shared" si="5"/>
        <v>0</v>
      </c>
      <c r="O92" s="103">
        <f t="shared" si="35"/>
        <v>0</v>
      </c>
      <c r="P92" s="104" t="str">
        <f t="shared" si="36"/>
        <v/>
      </c>
      <c r="Q92" s="105">
        <f t="shared" si="37"/>
        <v>0</v>
      </c>
      <c r="R92" s="106" t="str">
        <f t="shared" si="38"/>
        <v/>
      </c>
      <c r="S92" s="107"/>
      <c r="T92" s="92"/>
      <c r="U92" s="92"/>
      <c r="V92" s="101">
        <f t="shared" si="10"/>
        <v>0</v>
      </c>
      <c r="W92" s="97">
        <f t="shared" si="39"/>
        <v>0</v>
      </c>
      <c r="X92" s="98" t="str">
        <f t="shared" si="40"/>
        <v/>
      </c>
      <c r="Y92" s="98" t="str">
        <f t="shared" si="13"/>
        <v/>
      </c>
      <c r="Z92" s="95" t="str">
        <f t="shared" si="14"/>
        <v/>
      </c>
      <c r="AA92" s="108" t="str">
        <f t="shared" si="41"/>
        <v/>
      </c>
      <c r="AB92" s="98" t="str">
        <f t="shared" si="16"/>
        <v/>
      </c>
      <c r="AC92" s="98" t="str">
        <f t="shared" si="17"/>
        <v/>
      </c>
      <c r="AD92" s="109" t="str">
        <f t="shared" si="18"/>
        <v/>
      </c>
      <c r="AE92" s="110"/>
      <c r="AF92" s="111"/>
      <c r="AG92" s="112"/>
      <c r="AH92" s="99" t="str">
        <f t="shared" si="42"/>
        <v/>
      </c>
      <c r="AI92" s="100" t="str">
        <f t="shared" si="43"/>
        <v/>
      </c>
      <c r="AJ92" s="96" t="str">
        <f t="shared" si="21"/>
        <v/>
      </c>
      <c r="AK92" s="98" t="str">
        <f t="shared" si="44"/>
        <v/>
      </c>
      <c r="AL92" s="201" t="str">
        <f t="shared" si="23"/>
        <v/>
      </c>
      <c r="AM92" s="160"/>
      <c r="AN92" s="157">
        <v>99.668000000000006</v>
      </c>
      <c r="AO92" s="152">
        <f t="shared" si="45"/>
        <v>0</v>
      </c>
      <c r="AP92" s="151" t="str">
        <f t="shared" si="31"/>
        <v/>
      </c>
      <c r="AQ92" s="151" t="str">
        <f t="shared" si="32"/>
        <v/>
      </c>
      <c r="AR92" s="235" t="str">
        <f t="shared" si="46"/>
        <v/>
      </c>
      <c r="AS92" s="134"/>
      <c r="AT92" s="149"/>
      <c r="AU92" s="134"/>
    </row>
    <row r="93" spans="1:47" ht="12" customHeight="1">
      <c r="A93" s="1"/>
      <c r="B93" s="18"/>
      <c r="C93" s="200"/>
      <c r="D93" s="122"/>
      <c r="E93" s="121"/>
      <c r="F93" s="92"/>
      <c r="G93" s="93"/>
      <c r="H93" s="101">
        <f t="shared" si="0"/>
        <v>0</v>
      </c>
      <c r="I93" s="94">
        <f t="shared" si="48"/>
        <v>0</v>
      </c>
      <c r="J93" s="102"/>
      <c r="K93" s="94">
        <f t="shared" si="33"/>
        <v>0</v>
      </c>
      <c r="L93" s="94">
        <f t="shared" si="47"/>
        <v>0</v>
      </c>
      <c r="M93" s="95">
        <f t="shared" si="34"/>
        <v>0</v>
      </c>
      <c r="N93" s="96">
        <f t="shared" si="5"/>
        <v>0</v>
      </c>
      <c r="O93" s="103">
        <f t="shared" si="35"/>
        <v>0</v>
      </c>
      <c r="P93" s="104" t="str">
        <f t="shared" si="36"/>
        <v/>
      </c>
      <c r="Q93" s="105">
        <f t="shared" si="37"/>
        <v>0</v>
      </c>
      <c r="R93" s="106" t="str">
        <f t="shared" si="38"/>
        <v/>
      </c>
      <c r="S93" s="107"/>
      <c r="T93" s="92"/>
      <c r="U93" s="92"/>
      <c r="V93" s="101">
        <f t="shared" si="10"/>
        <v>0</v>
      </c>
      <c r="W93" s="97">
        <f t="shared" si="39"/>
        <v>0</v>
      </c>
      <c r="X93" s="98" t="str">
        <f t="shared" si="40"/>
        <v/>
      </c>
      <c r="Y93" s="98" t="str">
        <f t="shared" si="13"/>
        <v/>
      </c>
      <c r="Z93" s="95" t="str">
        <f t="shared" si="14"/>
        <v/>
      </c>
      <c r="AA93" s="108" t="str">
        <f t="shared" si="41"/>
        <v/>
      </c>
      <c r="AB93" s="98" t="str">
        <f t="shared" si="16"/>
        <v/>
      </c>
      <c r="AC93" s="98" t="str">
        <f t="shared" si="17"/>
        <v/>
      </c>
      <c r="AD93" s="109" t="str">
        <f t="shared" si="18"/>
        <v/>
      </c>
      <c r="AE93" s="110"/>
      <c r="AF93" s="111"/>
      <c r="AG93" s="112"/>
      <c r="AH93" s="99" t="str">
        <f t="shared" si="42"/>
        <v/>
      </c>
      <c r="AI93" s="100" t="str">
        <f t="shared" si="43"/>
        <v/>
      </c>
      <c r="AJ93" s="96" t="str">
        <f t="shared" si="21"/>
        <v/>
      </c>
      <c r="AK93" s="98" t="str">
        <f t="shared" si="44"/>
        <v/>
      </c>
      <c r="AL93" s="201" t="str">
        <f t="shared" si="23"/>
        <v/>
      </c>
      <c r="AM93" s="160"/>
      <c r="AN93" s="156">
        <v>99.668000000000006</v>
      </c>
      <c r="AO93" s="152">
        <f t="shared" si="45"/>
        <v>0</v>
      </c>
      <c r="AP93" s="151" t="str">
        <f t="shared" si="31"/>
        <v/>
      </c>
      <c r="AQ93" s="151" t="str">
        <f t="shared" si="32"/>
        <v/>
      </c>
      <c r="AR93" s="235" t="str">
        <f t="shared" si="46"/>
        <v/>
      </c>
      <c r="AS93" s="134"/>
      <c r="AT93" s="149"/>
      <c r="AU93" s="134"/>
    </row>
    <row r="94" spans="1:47" ht="12" customHeight="1">
      <c r="A94" s="1"/>
      <c r="B94" s="18"/>
      <c r="C94" s="200"/>
      <c r="D94" s="122"/>
      <c r="E94" s="121"/>
      <c r="F94" s="92"/>
      <c r="G94" s="93"/>
      <c r="H94" s="101">
        <f t="shared" si="0"/>
        <v>0</v>
      </c>
      <c r="I94" s="94">
        <f t="shared" si="48"/>
        <v>0</v>
      </c>
      <c r="J94" s="102"/>
      <c r="K94" s="94">
        <f t="shared" si="33"/>
        <v>0</v>
      </c>
      <c r="L94" s="94">
        <f t="shared" si="47"/>
        <v>0</v>
      </c>
      <c r="M94" s="95">
        <f t="shared" si="34"/>
        <v>0</v>
      </c>
      <c r="N94" s="96">
        <f t="shared" si="5"/>
        <v>0</v>
      </c>
      <c r="O94" s="103">
        <f t="shared" si="35"/>
        <v>0</v>
      </c>
      <c r="P94" s="104" t="str">
        <f t="shared" si="36"/>
        <v/>
      </c>
      <c r="Q94" s="105">
        <f t="shared" si="37"/>
        <v>0</v>
      </c>
      <c r="R94" s="106" t="str">
        <f t="shared" si="38"/>
        <v/>
      </c>
      <c r="S94" s="107"/>
      <c r="T94" s="92"/>
      <c r="U94" s="92"/>
      <c r="V94" s="101">
        <f t="shared" si="10"/>
        <v>0</v>
      </c>
      <c r="W94" s="97">
        <f t="shared" si="39"/>
        <v>0</v>
      </c>
      <c r="X94" s="98" t="str">
        <f t="shared" si="40"/>
        <v/>
      </c>
      <c r="Y94" s="98" t="str">
        <f t="shared" si="13"/>
        <v/>
      </c>
      <c r="Z94" s="95" t="str">
        <f t="shared" si="14"/>
        <v/>
      </c>
      <c r="AA94" s="108" t="str">
        <f t="shared" si="41"/>
        <v/>
      </c>
      <c r="AB94" s="98" t="str">
        <f t="shared" si="16"/>
        <v/>
      </c>
      <c r="AC94" s="98" t="str">
        <f t="shared" si="17"/>
        <v/>
      </c>
      <c r="AD94" s="109" t="str">
        <f t="shared" si="18"/>
        <v/>
      </c>
      <c r="AE94" s="110"/>
      <c r="AF94" s="111"/>
      <c r="AG94" s="112"/>
      <c r="AH94" s="99" t="str">
        <f t="shared" si="42"/>
        <v/>
      </c>
      <c r="AI94" s="100" t="str">
        <f t="shared" si="43"/>
        <v/>
      </c>
      <c r="AJ94" s="96" t="str">
        <f t="shared" si="21"/>
        <v/>
      </c>
      <c r="AK94" s="98" t="str">
        <f t="shared" si="44"/>
        <v/>
      </c>
      <c r="AL94" s="201" t="str">
        <f t="shared" si="23"/>
        <v/>
      </c>
      <c r="AM94" s="160"/>
      <c r="AN94" s="157">
        <v>99.668000000000006</v>
      </c>
      <c r="AO94" s="152">
        <f t="shared" si="45"/>
        <v>0</v>
      </c>
      <c r="AP94" s="151" t="str">
        <f t="shared" si="31"/>
        <v/>
      </c>
      <c r="AQ94" s="151" t="str">
        <f t="shared" si="32"/>
        <v/>
      </c>
      <c r="AR94" s="235" t="str">
        <f t="shared" si="46"/>
        <v/>
      </c>
      <c r="AS94" s="134"/>
      <c r="AT94" s="149"/>
      <c r="AU94" s="134"/>
    </row>
    <row r="95" spans="1:47" ht="12" customHeight="1">
      <c r="A95" s="1"/>
      <c r="B95" s="18"/>
      <c r="C95" s="200"/>
      <c r="D95" s="122"/>
      <c r="E95" s="121"/>
      <c r="F95" s="92"/>
      <c r="G95" s="93"/>
      <c r="H95" s="101">
        <f t="shared" si="0"/>
        <v>0</v>
      </c>
      <c r="I95" s="94">
        <f t="shared" si="48"/>
        <v>0</v>
      </c>
      <c r="J95" s="102"/>
      <c r="K95" s="94">
        <f t="shared" si="33"/>
        <v>0</v>
      </c>
      <c r="L95" s="94">
        <f t="shared" si="47"/>
        <v>0</v>
      </c>
      <c r="M95" s="95">
        <f t="shared" si="34"/>
        <v>0</v>
      </c>
      <c r="N95" s="96">
        <f t="shared" si="5"/>
        <v>0</v>
      </c>
      <c r="O95" s="103">
        <f t="shared" si="35"/>
        <v>0</v>
      </c>
      <c r="P95" s="104" t="str">
        <f t="shared" si="36"/>
        <v/>
      </c>
      <c r="Q95" s="105">
        <f t="shared" si="37"/>
        <v>0</v>
      </c>
      <c r="R95" s="106" t="str">
        <f t="shared" si="38"/>
        <v/>
      </c>
      <c r="S95" s="107"/>
      <c r="T95" s="92"/>
      <c r="U95" s="92"/>
      <c r="V95" s="101">
        <f t="shared" si="10"/>
        <v>0</v>
      </c>
      <c r="W95" s="97">
        <f t="shared" si="39"/>
        <v>0</v>
      </c>
      <c r="X95" s="98" t="str">
        <f t="shared" si="40"/>
        <v/>
      </c>
      <c r="Y95" s="98" t="str">
        <f t="shared" si="13"/>
        <v/>
      </c>
      <c r="Z95" s="95" t="str">
        <f t="shared" si="14"/>
        <v/>
      </c>
      <c r="AA95" s="108" t="str">
        <f t="shared" si="41"/>
        <v/>
      </c>
      <c r="AB95" s="98" t="str">
        <f t="shared" si="16"/>
        <v/>
      </c>
      <c r="AC95" s="98" t="str">
        <f t="shared" si="17"/>
        <v/>
      </c>
      <c r="AD95" s="109" t="str">
        <f t="shared" si="18"/>
        <v/>
      </c>
      <c r="AE95" s="110"/>
      <c r="AF95" s="111"/>
      <c r="AG95" s="112"/>
      <c r="AH95" s="99" t="str">
        <f t="shared" si="42"/>
        <v/>
      </c>
      <c r="AI95" s="100" t="str">
        <f t="shared" si="43"/>
        <v/>
      </c>
      <c r="AJ95" s="96" t="str">
        <f t="shared" si="21"/>
        <v/>
      </c>
      <c r="AK95" s="98" t="str">
        <f t="shared" si="44"/>
        <v/>
      </c>
      <c r="AL95" s="201" t="str">
        <f t="shared" si="23"/>
        <v/>
      </c>
      <c r="AM95" s="160"/>
      <c r="AN95" s="156">
        <v>99.668000000000006</v>
      </c>
      <c r="AO95" s="152">
        <f t="shared" si="45"/>
        <v>0</v>
      </c>
      <c r="AP95" s="151" t="str">
        <f t="shared" si="31"/>
        <v/>
      </c>
      <c r="AQ95" s="151" t="str">
        <f t="shared" si="32"/>
        <v/>
      </c>
      <c r="AR95" s="235" t="str">
        <f t="shared" si="46"/>
        <v/>
      </c>
      <c r="AS95" s="134"/>
      <c r="AT95" s="149"/>
      <c r="AU95" s="134"/>
    </row>
    <row r="96" spans="1:47" ht="12" customHeight="1">
      <c r="A96" s="1"/>
      <c r="B96" s="18"/>
      <c r="C96" s="200"/>
      <c r="D96" s="122"/>
      <c r="E96" s="121"/>
      <c r="F96" s="92"/>
      <c r="G96" s="93"/>
      <c r="H96" s="101">
        <f t="shared" si="0"/>
        <v>0</v>
      </c>
      <c r="I96" s="94">
        <f t="shared" si="48"/>
        <v>0</v>
      </c>
      <c r="J96" s="102"/>
      <c r="K96" s="94">
        <f t="shared" si="33"/>
        <v>0</v>
      </c>
      <c r="L96" s="94">
        <f t="shared" si="47"/>
        <v>0</v>
      </c>
      <c r="M96" s="95">
        <f t="shared" si="34"/>
        <v>0</v>
      </c>
      <c r="N96" s="96">
        <f t="shared" si="5"/>
        <v>0</v>
      </c>
      <c r="O96" s="103">
        <f t="shared" si="35"/>
        <v>0</v>
      </c>
      <c r="P96" s="104" t="str">
        <f t="shared" si="36"/>
        <v/>
      </c>
      <c r="Q96" s="105">
        <f t="shared" si="37"/>
        <v>0</v>
      </c>
      <c r="R96" s="106" t="str">
        <f t="shared" si="38"/>
        <v/>
      </c>
      <c r="S96" s="107"/>
      <c r="T96" s="92"/>
      <c r="U96" s="92"/>
      <c r="V96" s="101">
        <f t="shared" si="10"/>
        <v>0</v>
      </c>
      <c r="W96" s="97">
        <f t="shared" si="39"/>
        <v>0</v>
      </c>
      <c r="X96" s="98" t="str">
        <f t="shared" si="40"/>
        <v/>
      </c>
      <c r="Y96" s="98" t="str">
        <f t="shared" si="13"/>
        <v/>
      </c>
      <c r="Z96" s="95" t="str">
        <f t="shared" si="14"/>
        <v/>
      </c>
      <c r="AA96" s="108" t="str">
        <f t="shared" si="41"/>
        <v/>
      </c>
      <c r="AB96" s="98" t="str">
        <f t="shared" si="16"/>
        <v/>
      </c>
      <c r="AC96" s="98" t="str">
        <f t="shared" si="17"/>
        <v/>
      </c>
      <c r="AD96" s="109" t="str">
        <f t="shared" si="18"/>
        <v/>
      </c>
      <c r="AE96" s="110"/>
      <c r="AF96" s="111"/>
      <c r="AG96" s="112"/>
      <c r="AH96" s="99" t="str">
        <f t="shared" si="42"/>
        <v/>
      </c>
      <c r="AI96" s="100" t="str">
        <f t="shared" si="43"/>
        <v/>
      </c>
      <c r="AJ96" s="96" t="str">
        <f t="shared" si="21"/>
        <v/>
      </c>
      <c r="AK96" s="98" t="str">
        <f t="shared" si="44"/>
        <v/>
      </c>
      <c r="AL96" s="201" t="str">
        <f t="shared" si="23"/>
        <v/>
      </c>
      <c r="AM96" s="160"/>
      <c r="AN96" s="157">
        <v>99.668000000000006</v>
      </c>
      <c r="AO96" s="152">
        <f t="shared" si="45"/>
        <v>0</v>
      </c>
      <c r="AP96" s="151" t="str">
        <f t="shared" si="31"/>
        <v/>
      </c>
      <c r="AQ96" s="151" t="str">
        <f t="shared" si="32"/>
        <v/>
      </c>
      <c r="AR96" s="235" t="str">
        <f t="shared" si="46"/>
        <v/>
      </c>
      <c r="AS96" s="134"/>
      <c r="AT96" s="149"/>
      <c r="AU96" s="134"/>
    </row>
    <row r="97" spans="1:47" ht="12" customHeight="1">
      <c r="A97" s="1"/>
      <c r="B97" s="18"/>
      <c r="C97" s="200"/>
      <c r="D97" s="122"/>
      <c r="E97" s="121"/>
      <c r="F97" s="92"/>
      <c r="G97" s="93"/>
      <c r="H97" s="101">
        <f t="shared" si="0"/>
        <v>0</v>
      </c>
      <c r="I97" s="94">
        <f t="shared" si="48"/>
        <v>0</v>
      </c>
      <c r="J97" s="102"/>
      <c r="K97" s="94">
        <f t="shared" si="33"/>
        <v>0</v>
      </c>
      <c r="L97" s="94">
        <f t="shared" si="47"/>
        <v>0</v>
      </c>
      <c r="M97" s="95">
        <f t="shared" si="34"/>
        <v>0</v>
      </c>
      <c r="N97" s="96">
        <f t="shared" si="5"/>
        <v>0</v>
      </c>
      <c r="O97" s="103">
        <f t="shared" si="35"/>
        <v>0</v>
      </c>
      <c r="P97" s="104" t="str">
        <f t="shared" si="36"/>
        <v/>
      </c>
      <c r="Q97" s="105">
        <f t="shared" si="37"/>
        <v>0</v>
      </c>
      <c r="R97" s="106" t="str">
        <f t="shared" si="38"/>
        <v/>
      </c>
      <c r="S97" s="107"/>
      <c r="T97" s="92"/>
      <c r="U97" s="92"/>
      <c r="V97" s="101">
        <f t="shared" si="10"/>
        <v>0</v>
      </c>
      <c r="W97" s="97">
        <f t="shared" si="39"/>
        <v>0</v>
      </c>
      <c r="X97" s="98" t="str">
        <f t="shared" si="40"/>
        <v/>
      </c>
      <c r="Y97" s="98" t="str">
        <f t="shared" si="13"/>
        <v/>
      </c>
      <c r="Z97" s="95" t="str">
        <f t="shared" si="14"/>
        <v/>
      </c>
      <c r="AA97" s="108" t="str">
        <f t="shared" si="41"/>
        <v/>
      </c>
      <c r="AB97" s="98" t="str">
        <f t="shared" si="16"/>
        <v/>
      </c>
      <c r="AC97" s="98" t="str">
        <f t="shared" si="17"/>
        <v/>
      </c>
      <c r="AD97" s="109" t="str">
        <f t="shared" si="18"/>
        <v/>
      </c>
      <c r="AE97" s="110"/>
      <c r="AF97" s="111"/>
      <c r="AG97" s="112"/>
      <c r="AH97" s="99" t="str">
        <f t="shared" si="42"/>
        <v/>
      </c>
      <c r="AI97" s="100" t="str">
        <f t="shared" si="43"/>
        <v/>
      </c>
      <c r="AJ97" s="96" t="str">
        <f t="shared" si="21"/>
        <v/>
      </c>
      <c r="AK97" s="98" t="str">
        <f t="shared" si="44"/>
        <v/>
      </c>
      <c r="AL97" s="201" t="str">
        <f t="shared" si="23"/>
        <v/>
      </c>
      <c r="AM97" s="160"/>
      <c r="AN97" s="156">
        <v>99.668000000000006</v>
      </c>
      <c r="AO97" s="152">
        <f t="shared" si="45"/>
        <v>0</v>
      </c>
      <c r="AP97" s="151" t="str">
        <f t="shared" ref="AP97:AP115" si="49">IF(J97&gt;G97,J97,"")</f>
        <v/>
      </c>
      <c r="AQ97" s="151" t="str">
        <f t="shared" ref="AQ97:AQ115" si="50">IFERROR(AM97*AP97,"")</f>
        <v/>
      </c>
      <c r="AR97" s="235" t="str">
        <f t="shared" si="46"/>
        <v/>
      </c>
      <c r="AS97" s="134"/>
      <c r="AT97" s="149"/>
      <c r="AU97" s="134"/>
    </row>
    <row r="98" spans="1:47" ht="12" customHeight="1">
      <c r="A98" s="1"/>
      <c r="B98" s="18"/>
      <c r="C98" s="200"/>
      <c r="D98" s="122"/>
      <c r="E98" s="121"/>
      <c r="F98" s="92"/>
      <c r="G98" s="93"/>
      <c r="H98" s="101">
        <f t="shared" si="0"/>
        <v>0</v>
      </c>
      <c r="I98" s="94">
        <f t="shared" si="48"/>
        <v>0</v>
      </c>
      <c r="J98" s="102"/>
      <c r="K98" s="94">
        <f t="shared" si="33"/>
        <v>0</v>
      </c>
      <c r="L98" s="94">
        <f t="shared" si="47"/>
        <v>0</v>
      </c>
      <c r="M98" s="95">
        <f t="shared" si="34"/>
        <v>0</v>
      </c>
      <c r="N98" s="96">
        <f t="shared" si="5"/>
        <v>0</v>
      </c>
      <c r="O98" s="103">
        <f t="shared" si="35"/>
        <v>0</v>
      </c>
      <c r="P98" s="104" t="str">
        <f t="shared" si="36"/>
        <v/>
      </c>
      <c r="Q98" s="105">
        <f t="shared" si="37"/>
        <v>0</v>
      </c>
      <c r="R98" s="106" t="str">
        <f t="shared" si="38"/>
        <v/>
      </c>
      <c r="S98" s="107"/>
      <c r="T98" s="92"/>
      <c r="U98" s="92"/>
      <c r="V98" s="101">
        <f t="shared" si="10"/>
        <v>0</v>
      </c>
      <c r="W98" s="97">
        <f t="shared" si="39"/>
        <v>0</v>
      </c>
      <c r="X98" s="98" t="str">
        <f t="shared" si="40"/>
        <v/>
      </c>
      <c r="Y98" s="98" t="str">
        <f t="shared" si="13"/>
        <v/>
      </c>
      <c r="Z98" s="95" t="str">
        <f t="shared" si="14"/>
        <v/>
      </c>
      <c r="AA98" s="108" t="str">
        <f t="shared" si="41"/>
        <v/>
      </c>
      <c r="AB98" s="98" t="str">
        <f t="shared" si="16"/>
        <v/>
      </c>
      <c r="AC98" s="98" t="str">
        <f t="shared" si="17"/>
        <v/>
      </c>
      <c r="AD98" s="109" t="str">
        <f t="shared" si="18"/>
        <v/>
      </c>
      <c r="AE98" s="110"/>
      <c r="AF98" s="111"/>
      <c r="AG98" s="112"/>
      <c r="AH98" s="99" t="str">
        <f t="shared" si="42"/>
        <v/>
      </c>
      <c r="AI98" s="100" t="str">
        <f t="shared" si="43"/>
        <v/>
      </c>
      <c r="AJ98" s="96" t="str">
        <f t="shared" si="21"/>
        <v/>
      </c>
      <c r="AK98" s="98" t="str">
        <f t="shared" si="44"/>
        <v/>
      </c>
      <c r="AL98" s="201" t="str">
        <f t="shared" si="23"/>
        <v/>
      </c>
      <c r="AM98" s="160"/>
      <c r="AN98" s="157">
        <v>99.668000000000006</v>
      </c>
      <c r="AO98" s="152">
        <f t="shared" si="45"/>
        <v>0</v>
      </c>
      <c r="AP98" s="151" t="str">
        <f t="shared" si="49"/>
        <v/>
      </c>
      <c r="AQ98" s="151" t="str">
        <f t="shared" si="50"/>
        <v/>
      </c>
      <c r="AR98" s="235" t="str">
        <f t="shared" si="46"/>
        <v/>
      </c>
      <c r="AS98" s="134"/>
      <c r="AT98" s="149"/>
      <c r="AU98" s="134"/>
    </row>
    <row r="99" spans="1:47" ht="12" customHeight="1">
      <c r="A99" s="1"/>
      <c r="B99" s="18"/>
      <c r="C99" s="200"/>
      <c r="D99" s="122"/>
      <c r="E99" s="121"/>
      <c r="F99" s="92"/>
      <c r="G99" s="93"/>
      <c r="H99" s="101">
        <f t="shared" si="0"/>
        <v>0</v>
      </c>
      <c r="I99" s="94">
        <f t="shared" si="48"/>
        <v>0</v>
      </c>
      <c r="J99" s="102"/>
      <c r="K99" s="94">
        <f t="shared" si="33"/>
        <v>0</v>
      </c>
      <c r="L99" s="94">
        <f t="shared" si="47"/>
        <v>0</v>
      </c>
      <c r="M99" s="95">
        <f t="shared" si="34"/>
        <v>0</v>
      </c>
      <c r="N99" s="96">
        <f t="shared" si="5"/>
        <v>0</v>
      </c>
      <c r="O99" s="103">
        <f t="shared" si="35"/>
        <v>0</v>
      </c>
      <c r="P99" s="104" t="str">
        <f t="shared" si="36"/>
        <v/>
      </c>
      <c r="Q99" s="105">
        <f t="shared" si="37"/>
        <v>0</v>
      </c>
      <c r="R99" s="106" t="str">
        <f t="shared" si="38"/>
        <v/>
      </c>
      <c r="S99" s="107"/>
      <c r="T99" s="92"/>
      <c r="U99" s="92"/>
      <c r="V99" s="101">
        <f t="shared" si="10"/>
        <v>0</v>
      </c>
      <c r="W99" s="97">
        <f t="shared" si="39"/>
        <v>0</v>
      </c>
      <c r="X99" s="98" t="str">
        <f t="shared" si="40"/>
        <v/>
      </c>
      <c r="Y99" s="98" t="str">
        <f t="shared" si="13"/>
        <v/>
      </c>
      <c r="Z99" s="95" t="str">
        <f t="shared" si="14"/>
        <v/>
      </c>
      <c r="AA99" s="108" t="str">
        <f t="shared" si="41"/>
        <v/>
      </c>
      <c r="AB99" s="98" t="str">
        <f t="shared" si="16"/>
        <v/>
      </c>
      <c r="AC99" s="98" t="str">
        <f t="shared" si="17"/>
        <v/>
      </c>
      <c r="AD99" s="109" t="str">
        <f t="shared" si="18"/>
        <v/>
      </c>
      <c r="AE99" s="110"/>
      <c r="AF99" s="111"/>
      <c r="AG99" s="112"/>
      <c r="AH99" s="99" t="str">
        <f t="shared" si="42"/>
        <v/>
      </c>
      <c r="AI99" s="100" t="str">
        <f t="shared" si="43"/>
        <v/>
      </c>
      <c r="AJ99" s="96" t="str">
        <f t="shared" si="21"/>
        <v/>
      </c>
      <c r="AK99" s="98" t="str">
        <f t="shared" si="44"/>
        <v/>
      </c>
      <c r="AL99" s="201" t="str">
        <f t="shared" si="23"/>
        <v/>
      </c>
      <c r="AM99" s="160"/>
      <c r="AN99" s="156">
        <v>99.668000000000006</v>
      </c>
      <c r="AO99" s="152">
        <f t="shared" si="45"/>
        <v>0</v>
      </c>
      <c r="AP99" s="151" t="str">
        <f t="shared" si="49"/>
        <v/>
      </c>
      <c r="AQ99" s="151" t="str">
        <f t="shared" si="50"/>
        <v/>
      </c>
      <c r="AR99" s="235" t="str">
        <f t="shared" si="46"/>
        <v/>
      </c>
      <c r="AS99" s="134"/>
      <c r="AT99" s="149"/>
      <c r="AU99" s="134"/>
    </row>
    <row r="100" spans="1:47" ht="12" customHeight="1">
      <c r="A100" s="1"/>
      <c r="B100" s="18"/>
      <c r="C100" s="200"/>
      <c r="D100" s="122"/>
      <c r="E100" s="121"/>
      <c r="F100" s="92"/>
      <c r="G100" s="93"/>
      <c r="H100" s="101">
        <f t="shared" si="0"/>
        <v>0</v>
      </c>
      <c r="I100" s="94">
        <f t="shared" si="48"/>
        <v>0</v>
      </c>
      <c r="J100" s="102"/>
      <c r="K100" s="94">
        <f t="shared" si="33"/>
        <v>0</v>
      </c>
      <c r="L100" s="94">
        <f t="shared" si="47"/>
        <v>0</v>
      </c>
      <c r="M100" s="95">
        <f t="shared" si="34"/>
        <v>0</v>
      </c>
      <c r="N100" s="96">
        <f t="shared" si="5"/>
        <v>0</v>
      </c>
      <c r="O100" s="103">
        <f t="shared" si="35"/>
        <v>0</v>
      </c>
      <c r="P100" s="104" t="str">
        <f t="shared" si="36"/>
        <v/>
      </c>
      <c r="Q100" s="105">
        <f t="shared" si="37"/>
        <v>0</v>
      </c>
      <c r="R100" s="106" t="str">
        <f t="shared" si="38"/>
        <v/>
      </c>
      <c r="S100" s="107"/>
      <c r="T100" s="92"/>
      <c r="U100" s="92"/>
      <c r="V100" s="101">
        <f t="shared" si="10"/>
        <v>0</v>
      </c>
      <c r="W100" s="97">
        <f t="shared" si="39"/>
        <v>0</v>
      </c>
      <c r="X100" s="98" t="str">
        <f t="shared" si="40"/>
        <v/>
      </c>
      <c r="Y100" s="98" t="str">
        <f t="shared" si="13"/>
        <v/>
      </c>
      <c r="Z100" s="95" t="str">
        <f t="shared" si="14"/>
        <v/>
      </c>
      <c r="AA100" s="108" t="str">
        <f t="shared" si="41"/>
        <v/>
      </c>
      <c r="AB100" s="98" t="str">
        <f t="shared" si="16"/>
        <v/>
      </c>
      <c r="AC100" s="98" t="str">
        <f t="shared" si="17"/>
        <v/>
      </c>
      <c r="AD100" s="109" t="str">
        <f t="shared" si="18"/>
        <v/>
      </c>
      <c r="AE100" s="110"/>
      <c r="AF100" s="111"/>
      <c r="AG100" s="112"/>
      <c r="AH100" s="99" t="str">
        <f t="shared" si="42"/>
        <v/>
      </c>
      <c r="AI100" s="100" t="str">
        <f t="shared" si="43"/>
        <v/>
      </c>
      <c r="AJ100" s="96" t="str">
        <f t="shared" si="21"/>
        <v/>
      </c>
      <c r="AK100" s="98" t="str">
        <f t="shared" si="44"/>
        <v/>
      </c>
      <c r="AL100" s="201" t="str">
        <f t="shared" si="23"/>
        <v/>
      </c>
      <c r="AM100" s="160"/>
      <c r="AN100" s="157">
        <v>99.668000000000006</v>
      </c>
      <c r="AO100" s="152">
        <f t="shared" si="45"/>
        <v>0</v>
      </c>
      <c r="AP100" s="151" t="str">
        <f t="shared" si="49"/>
        <v/>
      </c>
      <c r="AQ100" s="151" t="str">
        <f t="shared" si="50"/>
        <v/>
      </c>
      <c r="AR100" s="235" t="str">
        <f t="shared" si="46"/>
        <v/>
      </c>
      <c r="AS100" s="134"/>
      <c r="AT100" s="149"/>
      <c r="AU100" s="134"/>
    </row>
    <row r="101" spans="1:47" ht="12" customHeight="1">
      <c r="A101" s="1"/>
      <c r="B101" s="18"/>
      <c r="C101" s="200"/>
      <c r="D101" s="122"/>
      <c r="E101" s="121"/>
      <c r="F101" s="92"/>
      <c r="G101" s="93"/>
      <c r="H101" s="101">
        <f t="shared" si="0"/>
        <v>0</v>
      </c>
      <c r="I101" s="94">
        <f t="shared" si="48"/>
        <v>0</v>
      </c>
      <c r="J101" s="102"/>
      <c r="K101" s="94">
        <f t="shared" si="33"/>
        <v>0</v>
      </c>
      <c r="L101" s="94">
        <f t="shared" si="47"/>
        <v>0</v>
      </c>
      <c r="M101" s="95">
        <f t="shared" si="34"/>
        <v>0</v>
      </c>
      <c r="N101" s="96">
        <f t="shared" si="5"/>
        <v>0</v>
      </c>
      <c r="O101" s="103">
        <f t="shared" si="35"/>
        <v>0</v>
      </c>
      <c r="P101" s="104" t="str">
        <f t="shared" si="36"/>
        <v/>
      </c>
      <c r="Q101" s="105">
        <f t="shared" si="37"/>
        <v>0</v>
      </c>
      <c r="R101" s="106" t="str">
        <f t="shared" si="38"/>
        <v/>
      </c>
      <c r="S101" s="107"/>
      <c r="T101" s="92"/>
      <c r="U101" s="92"/>
      <c r="V101" s="101">
        <f t="shared" si="10"/>
        <v>0</v>
      </c>
      <c r="W101" s="97">
        <f t="shared" si="39"/>
        <v>0</v>
      </c>
      <c r="X101" s="98" t="str">
        <f t="shared" si="40"/>
        <v/>
      </c>
      <c r="Y101" s="98" t="str">
        <f t="shared" si="13"/>
        <v/>
      </c>
      <c r="Z101" s="95" t="str">
        <f t="shared" si="14"/>
        <v/>
      </c>
      <c r="AA101" s="108" t="str">
        <f t="shared" si="41"/>
        <v/>
      </c>
      <c r="AB101" s="98" t="str">
        <f t="shared" si="16"/>
        <v/>
      </c>
      <c r="AC101" s="98" t="str">
        <f t="shared" si="17"/>
        <v/>
      </c>
      <c r="AD101" s="109" t="str">
        <f t="shared" si="18"/>
        <v/>
      </c>
      <c r="AE101" s="110"/>
      <c r="AF101" s="111"/>
      <c r="AG101" s="112"/>
      <c r="AH101" s="99" t="str">
        <f t="shared" si="42"/>
        <v/>
      </c>
      <c r="AI101" s="100" t="str">
        <f t="shared" si="43"/>
        <v/>
      </c>
      <c r="AJ101" s="96" t="str">
        <f t="shared" si="21"/>
        <v/>
      </c>
      <c r="AK101" s="98" t="str">
        <f t="shared" si="44"/>
        <v/>
      </c>
      <c r="AL101" s="201" t="str">
        <f t="shared" si="23"/>
        <v/>
      </c>
      <c r="AM101" s="160"/>
      <c r="AN101" s="156">
        <v>99.668000000000006</v>
      </c>
      <c r="AO101" s="152">
        <f t="shared" si="45"/>
        <v>0</v>
      </c>
      <c r="AP101" s="151" t="str">
        <f t="shared" si="49"/>
        <v/>
      </c>
      <c r="AQ101" s="151" t="str">
        <f t="shared" si="50"/>
        <v/>
      </c>
      <c r="AR101" s="235" t="str">
        <f t="shared" si="46"/>
        <v/>
      </c>
      <c r="AS101" s="134"/>
      <c r="AT101" s="149"/>
      <c r="AU101" s="134"/>
    </row>
    <row r="102" spans="1:47" ht="12" customHeight="1">
      <c r="A102" s="1"/>
      <c r="B102" s="18"/>
      <c r="C102" s="200"/>
      <c r="D102" s="122"/>
      <c r="E102" s="121"/>
      <c r="F102" s="92"/>
      <c r="G102" s="93"/>
      <c r="H102" s="101">
        <f t="shared" si="0"/>
        <v>0</v>
      </c>
      <c r="I102" s="94">
        <f t="shared" si="48"/>
        <v>0</v>
      </c>
      <c r="J102" s="102"/>
      <c r="K102" s="94">
        <f t="shared" si="33"/>
        <v>0</v>
      </c>
      <c r="L102" s="94">
        <f t="shared" si="47"/>
        <v>0</v>
      </c>
      <c r="M102" s="95">
        <f t="shared" si="34"/>
        <v>0</v>
      </c>
      <c r="N102" s="96">
        <f t="shared" si="5"/>
        <v>0</v>
      </c>
      <c r="O102" s="103">
        <f t="shared" si="35"/>
        <v>0</v>
      </c>
      <c r="P102" s="104" t="str">
        <f t="shared" si="36"/>
        <v/>
      </c>
      <c r="Q102" s="105">
        <f t="shared" si="37"/>
        <v>0</v>
      </c>
      <c r="R102" s="106" t="str">
        <f t="shared" si="38"/>
        <v/>
      </c>
      <c r="S102" s="107"/>
      <c r="T102" s="92"/>
      <c r="U102" s="92"/>
      <c r="V102" s="101">
        <f t="shared" si="10"/>
        <v>0</v>
      </c>
      <c r="W102" s="97">
        <f t="shared" si="39"/>
        <v>0</v>
      </c>
      <c r="X102" s="98" t="str">
        <f t="shared" si="40"/>
        <v/>
      </c>
      <c r="Y102" s="98" t="str">
        <f t="shared" si="13"/>
        <v/>
      </c>
      <c r="Z102" s="95" t="str">
        <f t="shared" si="14"/>
        <v/>
      </c>
      <c r="AA102" s="108" t="str">
        <f t="shared" si="41"/>
        <v/>
      </c>
      <c r="AB102" s="98" t="str">
        <f t="shared" si="16"/>
        <v/>
      </c>
      <c r="AC102" s="98" t="str">
        <f t="shared" si="17"/>
        <v/>
      </c>
      <c r="AD102" s="109" t="str">
        <f t="shared" si="18"/>
        <v/>
      </c>
      <c r="AE102" s="110"/>
      <c r="AF102" s="111"/>
      <c r="AG102" s="112"/>
      <c r="AH102" s="99" t="str">
        <f t="shared" si="42"/>
        <v/>
      </c>
      <c r="AI102" s="100" t="str">
        <f t="shared" si="43"/>
        <v/>
      </c>
      <c r="AJ102" s="96" t="str">
        <f t="shared" si="21"/>
        <v/>
      </c>
      <c r="AK102" s="98" t="str">
        <f t="shared" si="44"/>
        <v/>
      </c>
      <c r="AL102" s="201" t="str">
        <f t="shared" si="23"/>
        <v/>
      </c>
      <c r="AM102" s="160"/>
      <c r="AN102" s="157">
        <v>99.668000000000006</v>
      </c>
      <c r="AO102" s="152">
        <f t="shared" si="45"/>
        <v>0</v>
      </c>
      <c r="AP102" s="151" t="str">
        <f t="shared" si="49"/>
        <v/>
      </c>
      <c r="AQ102" s="151" t="str">
        <f t="shared" si="50"/>
        <v/>
      </c>
      <c r="AR102" s="235" t="str">
        <f t="shared" si="46"/>
        <v/>
      </c>
      <c r="AS102" s="134"/>
      <c r="AT102" s="149"/>
      <c r="AU102" s="134"/>
    </row>
    <row r="103" spans="1:47" ht="12" customHeight="1">
      <c r="A103" s="1"/>
      <c r="B103" s="18"/>
      <c r="C103" s="200"/>
      <c r="D103" s="122"/>
      <c r="E103" s="121"/>
      <c r="F103" s="92"/>
      <c r="G103" s="93"/>
      <c r="H103" s="101">
        <f t="shared" si="0"/>
        <v>0</v>
      </c>
      <c r="I103" s="94">
        <f t="shared" si="48"/>
        <v>0</v>
      </c>
      <c r="J103" s="102"/>
      <c r="K103" s="94">
        <f t="shared" si="33"/>
        <v>0</v>
      </c>
      <c r="L103" s="94">
        <f t="shared" si="47"/>
        <v>0</v>
      </c>
      <c r="M103" s="95">
        <f t="shared" si="34"/>
        <v>0</v>
      </c>
      <c r="N103" s="96">
        <f t="shared" si="5"/>
        <v>0</v>
      </c>
      <c r="O103" s="103">
        <f t="shared" si="35"/>
        <v>0</v>
      </c>
      <c r="P103" s="104" t="str">
        <f t="shared" si="36"/>
        <v/>
      </c>
      <c r="Q103" s="105">
        <f t="shared" si="37"/>
        <v>0</v>
      </c>
      <c r="R103" s="106" t="str">
        <f t="shared" si="38"/>
        <v/>
      </c>
      <c r="S103" s="107"/>
      <c r="T103" s="92"/>
      <c r="U103" s="92"/>
      <c r="V103" s="101">
        <f t="shared" si="10"/>
        <v>0</v>
      </c>
      <c r="W103" s="97">
        <f t="shared" si="39"/>
        <v>0</v>
      </c>
      <c r="X103" s="98" t="str">
        <f t="shared" si="40"/>
        <v/>
      </c>
      <c r="Y103" s="98" t="str">
        <f t="shared" si="13"/>
        <v/>
      </c>
      <c r="Z103" s="95" t="str">
        <f t="shared" si="14"/>
        <v/>
      </c>
      <c r="AA103" s="108" t="str">
        <f t="shared" si="41"/>
        <v/>
      </c>
      <c r="AB103" s="98" t="str">
        <f t="shared" si="16"/>
        <v/>
      </c>
      <c r="AC103" s="98" t="str">
        <f t="shared" si="17"/>
        <v/>
      </c>
      <c r="AD103" s="109" t="str">
        <f t="shared" si="18"/>
        <v/>
      </c>
      <c r="AE103" s="110"/>
      <c r="AF103" s="111"/>
      <c r="AG103" s="112"/>
      <c r="AH103" s="99" t="str">
        <f t="shared" si="42"/>
        <v/>
      </c>
      <c r="AI103" s="100" t="str">
        <f t="shared" si="43"/>
        <v/>
      </c>
      <c r="AJ103" s="96" t="str">
        <f t="shared" si="21"/>
        <v/>
      </c>
      <c r="AK103" s="98" t="str">
        <f t="shared" si="44"/>
        <v/>
      </c>
      <c r="AL103" s="201" t="str">
        <f t="shared" si="23"/>
        <v/>
      </c>
      <c r="AM103" s="160"/>
      <c r="AN103" s="156">
        <v>99.668000000000006</v>
      </c>
      <c r="AO103" s="152">
        <f t="shared" si="45"/>
        <v>0</v>
      </c>
      <c r="AP103" s="151" t="str">
        <f t="shared" si="49"/>
        <v/>
      </c>
      <c r="AQ103" s="151" t="str">
        <f t="shared" si="50"/>
        <v/>
      </c>
      <c r="AR103" s="235" t="str">
        <f t="shared" si="46"/>
        <v/>
      </c>
      <c r="AS103" s="134"/>
      <c r="AT103" s="149"/>
      <c r="AU103" s="134"/>
    </row>
    <row r="104" spans="1:47" ht="12" customHeight="1">
      <c r="A104" s="1"/>
      <c r="B104" s="18"/>
      <c r="C104" s="200"/>
      <c r="D104" s="122"/>
      <c r="E104" s="121"/>
      <c r="F104" s="92"/>
      <c r="G104" s="93"/>
      <c r="H104" s="101">
        <f t="shared" ref="H104:H115" si="51">F104*G104</f>
        <v>0</v>
      </c>
      <c r="I104" s="94">
        <f t="shared" si="48"/>
        <v>0</v>
      </c>
      <c r="J104" s="102"/>
      <c r="K104" s="94">
        <f t="shared" si="33"/>
        <v>0</v>
      </c>
      <c r="L104" s="94">
        <f t="shared" si="47"/>
        <v>0</v>
      </c>
      <c r="M104" s="95">
        <f t="shared" si="34"/>
        <v>0</v>
      </c>
      <c r="N104" s="96">
        <f t="shared" ref="N104:N115" si="52">IF(T104&gt;0,"",M104)</f>
        <v>0</v>
      </c>
      <c r="O104" s="103">
        <f t="shared" si="35"/>
        <v>0</v>
      </c>
      <c r="P104" s="104" t="str">
        <f t="shared" si="36"/>
        <v/>
      </c>
      <c r="Q104" s="105">
        <f t="shared" si="37"/>
        <v>0</v>
      </c>
      <c r="R104" s="106" t="str">
        <f t="shared" si="38"/>
        <v/>
      </c>
      <c r="S104" s="107"/>
      <c r="T104" s="92"/>
      <c r="U104" s="92"/>
      <c r="V104" s="101"/>
      <c r="W104" s="97"/>
      <c r="X104" s="98"/>
      <c r="Y104" s="98"/>
      <c r="Z104" s="95"/>
      <c r="AA104" s="108"/>
      <c r="AB104" s="98"/>
      <c r="AC104" s="98"/>
      <c r="AD104" s="109"/>
      <c r="AE104" s="110"/>
      <c r="AF104" s="111"/>
      <c r="AG104" s="112"/>
      <c r="AH104" s="99"/>
      <c r="AI104" s="100"/>
      <c r="AJ104" s="96"/>
      <c r="AK104" s="98"/>
      <c r="AL104" s="201"/>
      <c r="AM104" s="160"/>
      <c r="AN104" s="157">
        <v>99.668000000000006</v>
      </c>
      <c r="AO104" s="152">
        <f t="shared" si="45"/>
        <v>0</v>
      </c>
      <c r="AP104" s="151" t="str">
        <f t="shared" si="49"/>
        <v/>
      </c>
      <c r="AQ104" s="151" t="str">
        <f t="shared" si="50"/>
        <v/>
      </c>
      <c r="AR104" s="235" t="str">
        <f t="shared" si="46"/>
        <v/>
      </c>
      <c r="AS104" s="134"/>
      <c r="AT104" s="149"/>
      <c r="AU104" s="134"/>
    </row>
    <row r="105" spans="1:47" ht="12" customHeight="1">
      <c r="A105" s="1"/>
      <c r="B105" s="18"/>
      <c r="C105" s="200"/>
      <c r="D105" s="122"/>
      <c r="E105" s="121"/>
      <c r="F105" s="92"/>
      <c r="G105" s="93"/>
      <c r="H105" s="101">
        <f t="shared" si="51"/>
        <v>0</v>
      </c>
      <c r="I105" s="94">
        <f t="shared" si="48"/>
        <v>0</v>
      </c>
      <c r="J105" s="102"/>
      <c r="K105" s="94">
        <f t="shared" si="33"/>
        <v>0</v>
      </c>
      <c r="L105" s="94">
        <f t="shared" si="47"/>
        <v>0</v>
      </c>
      <c r="M105" s="95">
        <f t="shared" si="34"/>
        <v>0</v>
      </c>
      <c r="N105" s="96">
        <f t="shared" si="52"/>
        <v>0</v>
      </c>
      <c r="O105" s="103">
        <f t="shared" si="35"/>
        <v>0</v>
      </c>
      <c r="P105" s="104" t="str">
        <f t="shared" si="36"/>
        <v/>
      </c>
      <c r="Q105" s="105">
        <f t="shared" si="37"/>
        <v>0</v>
      </c>
      <c r="R105" s="106" t="str">
        <f t="shared" si="38"/>
        <v/>
      </c>
      <c r="S105" s="107"/>
      <c r="T105" s="92"/>
      <c r="U105" s="92"/>
      <c r="V105" s="101"/>
      <c r="W105" s="97"/>
      <c r="X105" s="98"/>
      <c r="Y105" s="98"/>
      <c r="Z105" s="95"/>
      <c r="AA105" s="108"/>
      <c r="AB105" s="98"/>
      <c r="AC105" s="98"/>
      <c r="AD105" s="109"/>
      <c r="AE105" s="110"/>
      <c r="AF105" s="111"/>
      <c r="AG105" s="112"/>
      <c r="AH105" s="99"/>
      <c r="AI105" s="100"/>
      <c r="AJ105" s="96"/>
      <c r="AK105" s="98"/>
      <c r="AL105" s="201"/>
      <c r="AM105" s="160"/>
      <c r="AN105" s="156">
        <v>99.668000000000006</v>
      </c>
      <c r="AO105" s="152">
        <f t="shared" si="45"/>
        <v>0</v>
      </c>
      <c r="AP105" s="151" t="str">
        <f t="shared" si="49"/>
        <v/>
      </c>
      <c r="AQ105" s="151" t="str">
        <f t="shared" si="50"/>
        <v/>
      </c>
      <c r="AR105" s="235" t="str">
        <f t="shared" si="46"/>
        <v/>
      </c>
      <c r="AS105" s="134"/>
      <c r="AT105" s="149"/>
      <c r="AU105" s="134"/>
    </row>
    <row r="106" spans="1:47" ht="12" customHeight="1">
      <c r="A106" s="1"/>
      <c r="B106" s="18"/>
      <c r="C106" s="200"/>
      <c r="D106" s="122"/>
      <c r="E106" s="121"/>
      <c r="F106" s="92"/>
      <c r="G106" s="93"/>
      <c r="H106" s="101">
        <f t="shared" si="51"/>
        <v>0</v>
      </c>
      <c r="I106" s="94">
        <f t="shared" si="48"/>
        <v>0</v>
      </c>
      <c r="J106" s="102"/>
      <c r="K106" s="94">
        <f t="shared" si="33"/>
        <v>0</v>
      </c>
      <c r="L106" s="94">
        <f t="shared" si="47"/>
        <v>0</v>
      </c>
      <c r="M106" s="95">
        <f t="shared" si="34"/>
        <v>0</v>
      </c>
      <c r="N106" s="96">
        <f t="shared" si="52"/>
        <v>0</v>
      </c>
      <c r="O106" s="103">
        <f t="shared" si="35"/>
        <v>0</v>
      </c>
      <c r="P106" s="104" t="str">
        <f t="shared" si="36"/>
        <v/>
      </c>
      <c r="Q106" s="105">
        <f t="shared" si="37"/>
        <v>0</v>
      </c>
      <c r="R106" s="106" t="str">
        <f t="shared" si="38"/>
        <v/>
      </c>
      <c r="S106" s="107"/>
      <c r="T106" s="92"/>
      <c r="U106" s="92"/>
      <c r="V106" s="101"/>
      <c r="W106" s="97"/>
      <c r="X106" s="98"/>
      <c r="Y106" s="98"/>
      <c r="Z106" s="95"/>
      <c r="AA106" s="108"/>
      <c r="AB106" s="98"/>
      <c r="AC106" s="98"/>
      <c r="AD106" s="109"/>
      <c r="AE106" s="110"/>
      <c r="AF106" s="111"/>
      <c r="AG106" s="112"/>
      <c r="AH106" s="99"/>
      <c r="AI106" s="100"/>
      <c r="AJ106" s="96"/>
      <c r="AK106" s="98"/>
      <c r="AL106" s="201"/>
      <c r="AM106" s="160"/>
      <c r="AN106" s="157">
        <v>99.668000000000006</v>
      </c>
      <c r="AO106" s="152">
        <f t="shared" si="45"/>
        <v>0</v>
      </c>
      <c r="AP106" s="151" t="str">
        <f t="shared" si="49"/>
        <v/>
      </c>
      <c r="AQ106" s="151" t="str">
        <f t="shared" si="50"/>
        <v/>
      </c>
      <c r="AR106" s="235" t="str">
        <f t="shared" si="46"/>
        <v/>
      </c>
      <c r="AS106" s="149"/>
      <c r="AT106" s="149"/>
      <c r="AU106" s="149"/>
    </row>
    <row r="107" spans="1:47" ht="12" customHeight="1">
      <c r="A107" s="1"/>
      <c r="B107" s="18"/>
      <c r="C107" s="200"/>
      <c r="D107" s="122"/>
      <c r="E107" s="121"/>
      <c r="F107" s="92"/>
      <c r="G107" s="93"/>
      <c r="H107" s="101">
        <f t="shared" si="51"/>
        <v>0</v>
      </c>
      <c r="I107" s="94">
        <f t="shared" si="48"/>
        <v>0</v>
      </c>
      <c r="J107" s="102"/>
      <c r="K107" s="94">
        <f t="shared" si="33"/>
        <v>0</v>
      </c>
      <c r="L107" s="94">
        <f t="shared" si="47"/>
        <v>0</v>
      </c>
      <c r="M107" s="95">
        <f t="shared" si="34"/>
        <v>0</v>
      </c>
      <c r="N107" s="96">
        <f t="shared" si="52"/>
        <v>0</v>
      </c>
      <c r="O107" s="103">
        <f t="shared" si="35"/>
        <v>0</v>
      </c>
      <c r="P107" s="104" t="str">
        <f t="shared" si="36"/>
        <v/>
      </c>
      <c r="Q107" s="105">
        <f t="shared" si="37"/>
        <v>0</v>
      </c>
      <c r="R107" s="106" t="str">
        <f t="shared" si="38"/>
        <v/>
      </c>
      <c r="S107" s="107"/>
      <c r="T107" s="92"/>
      <c r="U107" s="92"/>
      <c r="V107" s="101"/>
      <c r="W107" s="97"/>
      <c r="X107" s="98"/>
      <c r="Y107" s="98"/>
      <c r="Z107" s="95"/>
      <c r="AA107" s="108"/>
      <c r="AB107" s="98"/>
      <c r="AC107" s="98"/>
      <c r="AD107" s="109"/>
      <c r="AE107" s="110"/>
      <c r="AF107" s="111"/>
      <c r="AG107" s="112"/>
      <c r="AH107" s="99"/>
      <c r="AI107" s="100"/>
      <c r="AJ107" s="96"/>
      <c r="AK107" s="98"/>
      <c r="AL107" s="201"/>
      <c r="AM107" s="160"/>
      <c r="AN107" s="156">
        <v>99.668000000000006</v>
      </c>
      <c r="AO107" s="152">
        <f t="shared" si="45"/>
        <v>0</v>
      </c>
      <c r="AP107" s="151" t="str">
        <f t="shared" si="49"/>
        <v/>
      </c>
      <c r="AQ107" s="151" t="str">
        <f t="shared" si="50"/>
        <v/>
      </c>
      <c r="AR107" s="235" t="str">
        <f t="shared" si="46"/>
        <v/>
      </c>
      <c r="AS107" s="134"/>
      <c r="AU107" s="18"/>
    </row>
    <row r="108" spans="1:47" ht="12" customHeight="1">
      <c r="A108" s="1"/>
      <c r="B108" s="18"/>
      <c r="C108" s="200"/>
      <c r="D108" s="122"/>
      <c r="E108" s="121"/>
      <c r="F108" s="92"/>
      <c r="G108" s="93"/>
      <c r="H108" s="101">
        <f t="shared" si="51"/>
        <v>0</v>
      </c>
      <c r="I108" s="94">
        <f t="shared" si="48"/>
        <v>0</v>
      </c>
      <c r="J108" s="102"/>
      <c r="K108" s="94">
        <f t="shared" si="33"/>
        <v>0</v>
      </c>
      <c r="L108" s="94">
        <f t="shared" si="47"/>
        <v>0</v>
      </c>
      <c r="M108" s="95">
        <f t="shared" si="34"/>
        <v>0</v>
      </c>
      <c r="N108" s="96">
        <f t="shared" si="52"/>
        <v>0</v>
      </c>
      <c r="O108" s="103">
        <f t="shared" si="35"/>
        <v>0</v>
      </c>
      <c r="P108" s="104" t="str">
        <f t="shared" si="36"/>
        <v/>
      </c>
      <c r="Q108" s="105">
        <f t="shared" si="37"/>
        <v>0</v>
      </c>
      <c r="R108" s="106" t="str">
        <f t="shared" si="38"/>
        <v/>
      </c>
      <c r="S108" s="107"/>
      <c r="T108" s="92"/>
      <c r="U108" s="92"/>
      <c r="V108" s="101">
        <f t="shared" ref="V108:V115" si="53">T108*U108</f>
        <v>0</v>
      </c>
      <c r="W108" s="97">
        <f t="shared" ref="W108:W115" si="54">V108-H108</f>
        <v>0</v>
      </c>
      <c r="X108" s="98" t="str">
        <f t="shared" ref="X108:X116" si="55">IF(OR(F108="",T108=""),"",(V108-H108))</f>
        <v/>
      </c>
      <c r="Y108" s="98" t="str">
        <f t="shared" ref="Y108:Y115" si="56">IF(W108&lt;0,W108*-1,"")</f>
        <v/>
      </c>
      <c r="Z108" s="95" t="str">
        <f t="shared" ref="Z108:Z115" si="57">X108</f>
        <v/>
      </c>
      <c r="AA108" s="108" t="str">
        <f t="shared" ref="AA108:AA115" si="58">IFERROR(Z108/H108,"")</f>
        <v/>
      </c>
      <c r="AB108" s="98" t="str">
        <f t="shared" ref="AB108:AB115" si="59">IF(W108&gt;0,W108,"")</f>
        <v/>
      </c>
      <c r="AC108" s="98" t="str">
        <f t="shared" ref="AC108:AC115" si="60">IF(W108&lt;0,W108,"")</f>
        <v/>
      </c>
      <c r="AD108" s="109" t="str">
        <f t="shared" ref="AD108:AD115" si="61">IF(U108&gt;0,AC108,"")</f>
        <v/>
      </c>
      <c r="AE108" s="110"/>
      <c r="AF108" s="111"/>
      <c r="AG108" s="112"/>
      <c r="AH108" s="99" t="str">
        <f t="shared" ref="AH108:AH115" si="62">IF(AND(D108&lt;&gt;"",S108&lt;&gt;""),IF(D108=S108,"D","S"),"")</f>
        <v/>
      </c>
      <c r="AI108" s="100" t="str">
        <f t="shared" ref="AI108:AI115" si="63">IFERROR(IF(D108=S108,Z108*0.2,""),"")</f>
        <v/>
      </c>
      <c r="AJ108" s="96" t="str">
        <f t="shared" ref="AJ108:AJ115" si="64">IFERROR(IF(AI108&gt;0,AI108,""),"")</f>
        <v/>
      </c>
      <c r="AK108" s="98" t="str">
        <f t="shared" ref="AK108:AK115" si="65">IFERROR(IF(D108&lt;&gt;S108,X108*0.15,""),"")</f>
        <v/>
      </c>
      <c r="AL108" s="201" t="str">
        <f t="shared" ref="AL108:AL115" si="66">IF(AK108&gt;0,AK108,"")</f>
        <v/>
      </c>
      <c r="AM108" s="160"/>
      <c r="AN108" s="157">
        <v>99.668000000000006</v>
      </c>
      <c r="AO108" s="152">
        <f t="shared" si="45"/>
        <v>0</v>
      </c>
      <c r="AP108" s="151" t="str">
        <f t="shared" si="49"/>
        <v/>
      </c>
      <c r="AQ108" s="151" t="str">
        <f t="shared" si="50"/>
        <v/>
      </c>
      <c r="AR108" s="235" t="str">
        <f t="shared" si="46"/>
        <v/>
      </c>
      <c r="AS108" s="134"/>
      <c r="AU108" s="18"/>
    </row>
    <row r="109" spans="1:47" ht="12" customHeight="1">
      <c r="A109" s="1"/>
      <c r="B109" s="18"/>
      <c r="C109" s="200"/>
      <c r="D109" s="122"/>
      <c r="E109" s="121"/>
      <c r="F109" s="92"/>
      <c r="G109" s="93"/>
      <c r="H109" s="101">
        <f t="shared" si="51"/>
        <v>0</v>
      </c>
      <c r="I109" s="94">
        <f t="shared" si="48"/>
        <v>0</v>
      </c>
      <c r="J109" s="102"/>
      <c r="K109" s="94">
        <f t="shared" si="33"/>
        <v>0</v>
      </c>
      <c r="L109" s="94">
        <f t="shared" si="47"/>
        <v>0</v>
      </c>
      <c r="M109" s="95">
        <f t="shared" si="34"/>
        <v>0</v>
      </c>
      <c r="N109" s="96">
        <f t="shared" si="52"/>
        <v>0</v>
      </c>
      <c r="O109" s="103">
        <f t="shared" si="35"/>
        <v>0</v>
      </c>
      <c r="P109" s="104" t="str">
        <f t="shared" si="36"/>
        <v/>
      </c>
      <c r="Q109" s="105">
        <f t="shared" si="37"/>
        <v>0</v>
      </c>
      <c r="R109" s="106" t="str">
        <f t="shared" si="38"/>
        <v/>
      </c>
      <c r="S109" s="107"/>
      <c r="T109" s="92"/>
      <c r="U109" s="92"/>
      <c r="V109" s="101">
        <f t="shared" si="53"/>
        <v>0</v>
      </c>
      <c r="W109" s="97">
        <f t="shared" si="54"/>
        <v>0</v>
      </c>
      <c r="X109" s="98" t="str">
        <f t="shared" si="55"/>
        <v/>
      </c>
      <c r="Y109" s="98" t="str">
        <f t="shared" si="56"/>
        <v/>
      </c>
      <c r="Z109" s="95" t="str">
        <f t="shared" si="57"/>
        <v/>
      </c>
      <c r="AA109" s="108" t="str">
        <f t="shared" si="58"/>
        <v/>
      </c>
      <c r="AB109" s="98" t="str">
        <f t="shared" si="59"/>
        <v/>
      </c>
      <c r="AC109" s="98" t="str">
        <f t="shared" si="60"/>
        <v/>
      </c>
      <c r="AD109" s="109" t="str">
        <f t="shared" si="61"/>
        <v/>
      </c>
      <c r="AE109" s="110"/>
      <c r="AF109" s="111"/>
      <c r="AG109" s="112"/>
      <c r="AH109" s="99" t="str">
        <f t="shared" si="62"/>
        <v/>
      </c>
      <c r="AI109" s="100" t="str">
        <f t="shared" si="63"/>
        <v/>
      </c>
      <c r="AJ109" s="96" t="str">
        <f t="shared" si="64"/>
        <v/>
      </c>
      <c r="AK109" s="98" t="str">
        <f t="shared" si="65"/>
        <v/>
      </c>
      <c r="AL109" s="201" t="str">
        <f t="shared" si="66"/>
        <v/>
      </c>
      <c r="AM109" s="160"/>
      <c r="AN109" s="156">
        <v>99.668000000000006</v>
      </c>
      <c r="AO109" s="152">
        <f t="shared" si="45"/>
        <v>0</v>
      </c>
      <c r="AP109" s="151" t="str">
        <f t="shared" si="49"/>
        <v/>
      </c>
      <c r="AQ109" s="151" t="str">
        <f t="shared" si="50"/>
        <v/>
      </c>
      <c r="AR109" s="235" t="str">
        <f t="shared" si="46"/>
        <v/>
      </c>
      <c r="AS109" s="134"/>
      <c r="AU109" s="18"/>
    </row>
    <row r="110" spans="1:47" ht="12" customHeight="1">
      <c r="A110" s="1"/>
      <c r="B110" s="18"/>
      <c r="C110" s="200"/>
      <c r="D110" s="122"/>
      <c r="E110" s="121"/>
      <c r="F110" s="92"/>
      <c r="G110" s="93"/>
      <c r="H110" s="101">
        <f t="shared" si="51"/>
        <v>0</v>
      </c>
      <c r="I110" s="94">
        <f t="shared" si="48"/>
        <v>0</v>
      </c>
      <c r="J110" s="102"/>
      <c r="K110" s="94">
        <f t="shared" si="33"/>
        <v>0</v>
      </c>
      <c r="L110" s="94">
        <f t="shared" si="47"/>
        <v>0</v>
      </c>
      <c r="M110" s="95">
        <f t="shared" si="34"/>
        <v>0</v>
      </c>
      <c r="N110" s="96">
        <f t="shared" si="52"/>
        <v>0</v>
      </c>
      <c r="O110" s="103">
        <f t="shared" si="35"/>
        <v>0</v>
      </c>
      <c r="P110" s="104" t="str">
        <f t="shared" si="36"/>
        <v/>
      </c>
      <c r="Q110" s="105">
        <f t="shared" si="37"/>
        <v>0</v>
      </c>
      <c r="R110" s="106" t="str">
        <f t="shared" si="38"/>
        <v/>
      </c>
      <c r="S110" s="107"/>
      <c r="T110" s="92"/>
      <c r="U110" s="92"/>
      <c r="V110" s="101">
        <f t="shared" si="53"/>
        <v>0</v>
      </c>
      <c r="W110" s="97">
        <f t="shared" si="54"/>
        <v>0</v>
      </c>
      <c r="X110" s="98" t="str">
        <f t="shared" si="55"/>
        <v/>
      </c>
      <c r="Y110" s="98" t="str">
        <f t="shared" si="56"/>
        <v/>
      </c>
      <c r="Z110" s="95" t="str">
        <f t="shared" si="57"/>
        <v/>
      </c>
      <c r="AA110" s="108" t="str">
        <f t="shared" si="58"/>
        <v/>
      </c>
      <c r="AB110" s="98" t="str">
        <f t="shared" si="59"/>
        <v/>
      </c>
      <c r="AC110" s="98" t="str">
        <f t="shared" si="60"/>
        <v/>
      </c>
      <c r="AD110" s="109" t="str">
        <f t="shared" si="61"/>
        <v/>
      </c>
      <c r="AE110" s="110"/>
      <c r="AF110" s="111"/>
      <c r="AG110" s="112"/>
      <c r="AH110" s="99" t="str">
        <f t="shared" si="62"/>
        <v/>
      </c>
      <c r="AI110" s="100" t="str">
        <f t="shared" si="63"/>
        <v/>
      </c>
      <c r="AJ110" s="96" t="str">
        <f t="shared" si="64"/>
        <v/>
      </c>
      <c r="AK110" s="98" t="str">
        <f t="shared" si="65"/>
        <v/>
      </c>
      <c r="AL110" s="201" t="str">
        <f t="shared" si="66"/>
        <v/>
      </c>
      <c r="AM110" s="160"/>
      <c r="AN110" s="157">
        <v>99.668000000000006</v>
      </c>
      <c r="AO110" s="152">
        <f t="shared" si="45"/>
        <v>0</v>
      </c>
      <c r="AP110" s="151" t="str">
        <f t="shared" si="49"/>
        <v/>
      </c>
      <c r="AQ110" s="151" t="str">
        <f t="shared" si="50"/>
        <v/>
      </c>
      <c r="AR110" s="235" t="str">
        <f t="shared" si="46"/>
        <v/>
      </c>
      <c r="AS110" s="134"/>
      <c r="AU110" s="18"/>
    </row>
    <row r="111" spans="1:47" ht="12" customHeight="1">
      <c r="A111" s="1"/>
      <c r="B111" s="18"/>
      <c r="C111" s="200"/>
      <c r="D111" s="122"/>
      <c r="E111" s="121"/>
      <c r="F111" s="92"/>
      <c r="G111" s="93"/>
      <c r="H111" s="101">
        <f t="shared" si="51"/>
        <v>0</v>
      </c>
      <c r="I111" s="94">
        <f t="shared" si="48"/>
        <v>0</v>
      </c>
      <c r="J111" s="102"/>
      <c r="K111" s="94">
        <f t="shared" si="33"/>
        <v>0</v>
      </c>
      <c r="L111" s="94">
        <f t="shared" si="47"/>
        <v>0</v>
      </c>
      <c r="M111" s="95">
        <f t="shared" si="34"/>
        <v>0</v>
      </c>
      <c r="N111" s="96">
        <f t="shared" si="52"/>
        <v>0</v>
      </c>
      <c r="O111" s="103">
        <f t="shared" si="35"/>
        <v>0</v>
      </c>
      <c r="P111" s="104" t="str">
        <f t="shared" si="36"/>
        <v/>
      </c>
      <c r="Q111" s="105">
        <f t="shared" si="37"/>
        <v>0</v>
      </c>
      <c r="R111" s="106" t="str">
        <f t="shared" si="38"/>
        <v/>
      </c>
      <c r="S111" s="107"/>
      <c r="T111" s="92"/>
      <c r="U111" s="92"/>
      <c r="V111" s="101">
        <f t="shared" si="53"/>
        <v>0</v>
      </c>
      <c r="W111" s="97">
        <f t="shared" si="54"/>
        <v>0</v>
      </c>
      <c r="X111" s="98" t="str">
        <f t="shared" si="55"/>
        <v/>
      </c>
      <c r="Y111" s="98" t="str">
        <f t="shared" si="56"/>
        <v/>
      </c>
      <c r="Z111" s="95" t="str">
        <f t="shared" si="57"/>
        <v/>
      </c>
      <c r="AA111" s="108" t="str">
        <f t="shared" si="58"/>
        <v/>
      </c>
      <c r="AB111" s="98" t="str">
        <f t="shared" si="59"/>
        <v/>
      </c>
      <c r="AC111" s="98" t="str">
        <f t="shared" si="60"/>
        <v/>
      </c>
      <c r="AD111" s="109" t="str">
        <f t="shared" si="61"/>
        <v/>
      </c>
      <c r="AE111" s="110"/>
      <c r="AF111" s="111"/>
      <c r="AG111" s="112"/>
      <c r="AH111" s="99" t="str">
        <f t="shared" si="62"/>
        <v/>
      </c>
      <c r="AI111" s="100" t="str">
        <f t="shared" si="63"/>
        <v/>
      </c>
      <c r="AJ111" s="96" t="str">
        <f t="shared" si="64"/>
        <v/>
      </c>
      <c r="AK111" s="98" t="str">
        <f t="shared" si="65"/>
        <v/>
      </c>
      <c r="AL111" s="201" t="str">
        <f t="shared" si="66"/>
        <v/>
      </c>
      <c r="AM111" s="160"/>
      <c r="AN111" s="156">
        <v>99.668000000000006</v>
      </c>
      <c r="AO111" s="152">
        <f t="shared" si="45"/>
        <v>0</v>
      </c>
      <c r="AP111" s="151" t="str">
        <f t="shared" si="49"/>
        <v/>
      </c>
      <c r="AQ111" s="151" t="str">
        <f t="shared" si="50"/>
        <v/>
      </c>
      <c r="AR111" s="235" t="str">
        <f t="shared" si="46"/>
        <v/>
      </c>
      <c r="AS111" s="134"/>
      <c r="AU111" s="18"/>
    </row>
    <row r="112" spans="1:47" ht="12" customHeight="1">
      <c r="A112" s="1"/>
      <c r="B112" s="18"/>
      <c r="C112" s="200"/>
      <c r="D112" s="122"/>
      <c r="E112" s="121"/>
      <c r="F112" s="92"/>
      <c r="G112" s="93"/>
      <c r="H112" s="101">
        <f t="shared" si="51"/>
        <v>0</v>
      </c>
      <c r="I112" s="94">
        <f t="shared" si="48"/>
        <v>0</v>
      </c>
      <c r="J112" s="102"/>
      <c r="K112" s="94">
        <f t="shared" si="33"/>
        <v>0</v>
      </c>
      <c r="L112" s="94">
        <f t="shared" si="47"/>
        <v>0</v>
      </c>
      <c r="M112" s="95">
        <f t="shared" si="34"/>
        <v>0</v>
      </c>
      <c r="N112" s="96">
        <f t="shared" si="52"/>
        <v>0</v>
      </c>
      <c r="O112" s="103">
        <f t="shared" si="35"/>
        <v>0</v>
      </c>
      <c r="P112" s="104" t="str">
        <f t="shared" si="36"/>
        <v/>
      </c>
      <c r="Q112" s="105">
        <f t="shared" si="37"/>
        <v>0</v>
      </c>
      <c r="R112" s="106" t="str">
        <f t="shared" si="38"/>
        <v/>
      </c>
      <c r="S112" s="107"/>
      <c r="T112" s="92"/>
      <c r="U112" s="92"/>
      <c r="V112" s="101">
        <f t="shared" si="53"/>
        <v>0</v>
      </c>
      <c r="W112" s="97">
        <f t="shared" si="54"/>
        <v>0</v>
      </c>
      <c r="X112" s="98" t="str">
        <f t="shared" si="55"/>
        <v/>
      </c>
      <c r="Y112" s="98" t="str">
        <f t="shared" si="56"/>
        <v/>
      </c>
      <c r="Z112" s="95" t="str">
        <f t="shared" si="57"/>
        <v/>
      </c>
      <c r="AA112" s="108" t="str">
        <f t="shared" si="58"/>
        <v/>
      </c>
      <c r="AB112" s="98" t="str">
        <f t="shared" si="59"/>
        <v/>
      </c>
      <c r="AC112" s="98" t="str">
        <f t="shared" si="60"/>
        <v/>
      </c>
      <c r="AD112" s="109" t="str">
        <f t="shared" si="61"/>
        <v/>
      </c>
      <c r="AE112" s="110"/>
      <c r="AF112" s="111"/>
      <c r="AG112" s="112"/>
      <c r="AH112" s="99" t="str">
        <f t="shared" si="62"/>
        <v/>
      </c>
      <c r="AI112" s="100" t="str">
        <f t="shared" si="63"/>
        <v/>
      </c>
      <c r="AJ112" s="96" t="str">
        <f t="shared" si="64"/>
        <v/>
      </c>
      <c r="AK112" s="98" t="str">
        <f t="shared" si="65"/>
        <v/>
      </c>
      <c r="AL112" s="201" t="str">
        <f t="shared" si="66"/>
        <v/>
      </c>
      <c r="AM112" s="160"/>
      <c r="AN112" s="157">
        <v>99.668000000000006</v>
      </c>
      <c r="AO112" s="152">
        <f t="shared" si="45"/>
        <v>0</v>
      </c>
      <c r="AP112" s="151" t="str">
        <f t="shared" si="49"/>
        <v/>
      </c>
      <c r="AQ112" s="151" t="str">
        <f t="shared" si="50"/>
        <v/>
      </c>
      <c r="AR112" s="235" t="str">
        <f t="shared" si="46"/>
        <v/>
      </c>
      <c r="AS112" s="134"/>
      <c r="AU112" s="18"/>
    </row>
    <row r="113" spans="1:47" ht="12" customHeight="1">
      <c r="A113" s="1"/>
      <c r="B113" s="18"/>
      <c r="C113" s="200"/>
      <c r="D113" s="122"/>
      <c r="E113" s="121"/>
      <c r="F113" s="92"/>
      <c r="G113" s="93"/>
      <c r="H113" s="101">
        <f t="shared" si="51"/>
        <v>0</v>
      </c>
      <c r="I113" s="94">
        <f t="shared" si="48"/>
        <v>0</v>
      </c>
      <c r="J113" s="102"/>
      <c r="K113" s="94">
        <f t="shared" si="33"/>
        <v>0</v>
      </c>
      <c r="L113" s="94">
        <f t="shared" si="47"/>
        <v>0</v>
      </c>
      <c r="M113" s="95">
        <f t="shared" si="34"/>
        <v>0</v>
      </c>
      <c r="N113" s="96">
        <f t="shared" si="52"/>
        <v>0</v>
      </c>
      <c r="O113" s="103">
        <f t="shared" si="35"/>
        <v>0</v>
      </c>
      <c r="P113" s="104" t="str">
        <f t="shared" si="36"/>
        <v/>
      </c>
      <c r="Q113" s="105">
        <f t="shared" si="37"/>
        <v>0</v>
      </c>
      <c r="R113" s="106" t="str">
        <f t="shared" si="38"/>
        <v/>
      </c>
      <c r="S113" s="107"/>
      <c r="T113" s="92"/>
      <c r="U113" s="92"/>
      <c r="V113" s="101">
        <f t="shared" si="53"/>
        <v>0</v>
      </c>
      <c r="W113" s="97">
        <f t="shared" si="54"/>
        <v>0</v>
      </c>
      <c r="X113" s="98" t="str">
        <f t="shared" si="55"/>
        <v/>
      </c>
      <c r="Y113" s="98" t="str">
        <f t="shared" si="56"/>
        <v/>
      </c>
      <c r="Z113" s="95" t="str">
        <f t="shared" si="57"/>
        <v/>
      </c>
      <c r="AA113" s="108" t="str">
        <f t="shared" si="58"/>
        <v/>
      </c>
      <c r="AB113" s="98" t="str">
        <f t="shared" si="59"/>
        <v/>
      </c>
      <c r="AC113" s="98" t="str">
        <f t="shared" si="60"/>
        <v/>
      </c>
      <c r="AD113" s="109" t="str">
        <f t="shared" si="61"/>
        <v/>
      </c>
      <c r="AE113" s="110"/>
      <c r="AF113" s="111"/>
      <c r="AG113" s="112"/>
      <c r="AH113" s="99" t="str">
        <f t="shared" si="62"/>
        <v/>
      </c>
      <c r="AI113" s="100" t="str">
        <f t="shared" si="63"/>
        <v/>
      </c>
      <c r="AJ113" s="96" t="str">
        <f t="shared" si="64"/>
        <v/>
      </c>
      <c r="AK113" s="98" t="str">
        <f t="shared" si="65"/>
        <v/>
      </c>
      <c r="AL113" s="201" t="str">
        <f t="shared" si="66"/>
        <v/>
      </c>
      <c r="AM113" s="160"/>
      <c r="AN113" s="156">
        <v>99.668000000000006</v>
      </c>
      <c r="AO113" s="152">
        <f t="shared" si="45"/>
        <v>0</v>
      </c>
      <c r="AP113" s="151" t="str">
        <f t="shared" si="49"/>
        <v/>
      </c>
      <c r="AQ113" s="151" t="str">
        <f t="shared" si="50"/>
        <v/>
      </c>
      <c r="AR113" s="235" t="str">
        <f t="shared" si="46"/>
        <v/>
      </c>
      <c r="AS113" s="134"/>
      <c r="AU113" s="18"/>
    </row>
    <row r="114" spans="1:47" ht="12" customHeight="1">
      <c r="A114" s="1"/>
      <c r="B114" s="18"/>
      <c r="C114" s="200"/>
      <c r="D114" s="122"/>
      <c r="E114" s="121"/>
      <c r="F114" s="92"/>
      <c r="G114" s="93"/>
      <c r="H114" s="101">
        <f t="shared" si="51"/>
        <v>0</v>
      </c>
      <c r="I114" s="94">
        <f t="shared" si="48"/>
        <v>0</v>
      </c>
      <c r="J114" s="102"/>
      <c r="K114" s="94">
        <f t="shared" si="33"/>
        <v>0</v>
      </c>
      <c r="L114" s="94">
        <f t="shared" si="47"/>
        <v>0</v>
      </c>
      <c r="M114" s="95">
        <f t="shared" si="34"/>
        <v>0</v>
      </c>
      <c r="N114" s="96">
        <f t="shared" si="52"/>
        <v>0</v>
      </c>
      <c r="O114" s="103">
        <f t="shared" si="35"/>
        <v>0</v>
      </c>
      <c r="P114" s="104" t="str">
        <f t="shared" si="36"/>
        <v/>
      </c>
      <c r="Q114" s="105">
        <f t="shared" si="37"/>
        <v>0</v>
      </c>
      <c r="R114" s="106" t="str">
        <f t="shared" si="38"/>
        <v/>
      </c>
      <c r="S114" s="107"/>
      <c r="T114" s="92"/>
      <c r="U114" s="92"/>
      <c r="V114" s="101">
        <f t="shared" si="53"/>
        <v>0</v>
      </c>
      <c r="W114" s="97">
        <f t="shared" si="54"/>
        <v>0</v>
      </c>
      <c r="X114" s="98" t="str">
        <f t="shared" si="55"/>
        <v/>
      </c>
      <c r="Y114" s="98" t="str">
        <f t="shared" si="56"/>
        <v/>
      </c>
      <c r="Z114" s="95" t="str">
        <f t="shared" si="57"/>
        <v/>
      </c>
      <c r="AA114" s="108" t="str">
        <f t="shared" si="58"/>
        <v/>
      </c>
      <c r="AB114" s="98" t="str">
        <f t="shared" si="59"/>
        <v/>
      </c>
      <c r="AC114" s="98" t="str">
        <f t="shared" si="60"/>
        <v/>
      </c>
      <c r="AD114" s="109" t="str">
        <f t="shared" si="61"/>
        <v/>
      </c>
      <c r="AE114" s="110"/>
      <c r="AF114" s="111"/>
      <c r="AG114" s="112"/>
      <c r="AH114" s="99" t="str">
        <f t="shared" si="62"/>
        <v/>
      </c>
      <c r="AI114" s="100" t="str">
        <f t="shared" si="63"/>
        <v/>
      </c>
      <c r="AJ114" s="96" t="str">
        <f t="shared" si="64"/>
        <v/>
      </c>
      <c r="AK114" s="98" t="str">
        <f t="shared" si="65"/>
        <v/>
      </c>
      <c r="AL114" s="201" t="str">
        <f t="shared" si="66"/>
        <v/>
      </c>
      <c r="AM114" s="160"/>
      <c r="AN114" s="157">
        <v>99.668000000000006</v>
      </c>
      <c r="AO114" s="152">
        <f t="shared" si="45"/>
        <v>0</v>
      </c>
      <c r="AP114" s="151" t="str">
        <f t="shared" si="49"/>
        <v/>
      </c>
      <c r="AQ114" s="151" t="str">
        <f t="shared" si="50"/>
        <v/>
      </c>
      <c r="AR114" s="235" t="str">
        <f t="shared" si="46"/>
        <v/>
      </c>
      <c r="AS114" s="134"/>
      <c r="AU114" s="18"/>
    </row>
    <row r="115" spans="1:47" ht="12" customHeight="1" thickBot="1">
      <c r="A115" s="1"/>
      <c r="B115" s="18"/>
      <c r="C115" s="204"/>
      <c r="D115" s="205"/>
      <c r="E115" s="206"/>
      <c r="F115" s="207"/>
      <c r="G115" s="208"/>
      <c r="H115" s="209">
        <f t="shared" si="51"/>
        <v>0</v>
      </c>
      <c r="I115" s="210">
        <f t="shared" si="48"/>
        <v>0</v>
      </c>
      <c r="J115" s="211"/>
      <c r="K115" s="210">
        <f t="shared" si="33"/>
        <v>0</v>
      </c>
      <c r="L115" s="210">
        <f t="shared" si="47"/>
        <v>0</v>
      </c>
      <c r="M115" s="212">
        <f t="shared" si="34"/>
        <v>0</v>
      </c>
      <c r="N115" s="213">
        <f t="shared" si="52"/>
        <v>0</v>
      </c>
      <c r="O115" s="214">
        <f t="shared" si="35"/>
        <v>0</v>
      </c>
      <c r="P115" s="215" t="str">
        <f t="shared" si="36"/>
        <v/>
      </c>
      <c r="Q115" s="216">
        <f t="shared" si="37"/>
        <v>0</v>
      </c>
      <c r="R115" s="217" t="str">
        <f t="shared" si="38"/>
        <v/>
      </c>
      <c r="S115" s="218"/>
      <c r="T115" s="207"/>
      <c r="U115" s="207"/>
      <c r="V115" s="209">
        <f t="shared" si="53"/>
        <v>0</v>
      </c>
      <c r="W115" s="219">
        <f t="shared" si="54"/>
        <v>0</v>
      </c>
      <c r="X115" s="220" t="str">
        <f t="shared" si="55"/>
        <v/>
      </c>
      <c r="Y115" s="220" t="str">
        <f t="shared" si="56"/>
        <v/>
      </c>
      <c r="Z115" s="212" t="str">
        <f t="shared" si="57"/>
        <v/>
      </c>
      <c r="AA115" s="221" t="str">
        <f t="shared" si="58"/>
        <v/>
      </c>
      <c r="AB115" s="220" t="str">
        <f t="shared" si="59"/>
        <v/>
      </c>
      <c r="AC115" s="220" t="str">
        <f t="shared" si="60"/>
        <v/>
      </c>
      <c r="AD115" s="222" t="str">
        <f t="shared" si="61"/>
        <v/>
      </c>
      <c r="AE115" s="223"/>
      <c r="AF115" s="224"/>
      <c r="AG115" s="225"/>
      <c r="AH115" s="226" t="str">
        <f t="shared" si="62"/>
        <v/>
      </c>
      <c r="AI115" s="227" t="str">
        <f t="shared" si="63"/>
        <v/>
      </c>
      <c r="AJ115" s="213" t="str">
        <f t="shared" si="64"/>
        <v/>
      </c>
      <c r="AK115" s="220" t="str">
        <f t="shared" si="65"/>
        <v/>
      </c>
      <c r="AL115" s="228" t="str">
        <f t="shared" si="66"/>
        <v/>
      </c>
      <c r="AM115" s="161"/>
      <c r="AN115" s="236">
        <v>99.668000000000006</v>
      </c>
      <c r="AO115" s="237">
        <f t="shared" si="45"/>
        <v>0</v>
      </c>
      <c r="AP115" s="238" t="str">
        <f t="shared" si="49"/>
        <v/>
      </c>
      <c r="AQ115" s="238" t="str">
        <f t="shared" si="50"/>
        <v/>
      </c>
      <c r="AR115" s="239" t="str">
        <f t="shared" si="46"/>
        <v/>
      </c>
      <c r="AS115" s="134"/>
      <c r="AU115" s="18"/>
    </row>
    <row r="116" spans="1:47" ht="12" customHeight="1" thickBot="1">
      <c r="A116" s="1"/>
      <c r="B116" s="18"/>
      <c r="C116" s="164"/>
      <c r="D116" s="323" t="s">
        <v>92</v>
      </c>
      <c r="E116" s="324"/>
      <c r="F116" s="165"/>
      <c r="G116" s="166"/>
      <c r="H116" s="167">
        <f>SUM(H15:H115)</f>
        <v>0</v>
      </c>
      <c r="I116" s="167">
        <f>SUM(I15:I115)</f>
        <v>0</v>
      </c>
      <c r="J116" s="167"/>
      <c r="K116" s="168">
        <f>SUM(K15:K115)</f>
        <v>0</v>
      </c>
      <c r="L116" s="169">
        <f>SUM(L15:L115)</f>
        <v>0</v>
      </c>
      <c r="M116" s="170"/>
      <c r="N116" s="167">
        <f>SUM(N17:N115)</f>
        <v>0</v>
      </c>
      <c r="O116" s="168"/>
      <c r="P116" s="170"/>
      <c r="Q116" s="171"/>
      <c r="R116" s="172"/>
      <c r="S116" s="172"/>
      <c r="T116" s="172"/>
      <c r="U116" s="166"/>
      <c r="V116" s="167">
        <f>SUM(V15:V115)</f>
        <v>0</v>
      </c>
      <c r="W116" s="168">
        <f>V116-F116</f>
        <v>0</v>
      </c>
      <c r="X116" s="173" t="str">
        <f t="shared" si="55"/>
        <v/>
      </c>
      <c r="Y116" s="173">
        <f>SUM(Y15:Y115)</f>
        <v>0</v>
      </c>
      <c r="Z116" s="169">
        <f>SUM(Z14:Z115)</f>
        <v>0</v>
      </c>
      <c r="AA116" s="170"/>
      <c r="AB116" s="167">
        <f t="shared" ref="AB116:AG116" si="67">SUM(AB14:AB115)</f>
        <v>0</v>
      </c>
      <c r="AC116" s="167">
        <f t="shared" si="67"/>
        <v>0</v>
      </c>
      <c r="AD116" s="171">
        <f t="shared" si="67"/>
        <v>0</v>
      </c>
      <c r="AE116" s="167">
        <f t="shared" si="67"/>
        <v>0</v>
      </c>
      <c r="AF116" s="167">
        <f t="shared" si="67"/>
        <v>0</v>
      </c>
      <c r="AG116" s="167">
        <f t="shared" si="67"/>
        <v>0</v>
      </c>
      <c r="AH116" s="168"/>
      <c r="AI116" s="170">
        <f t="shared" ref="AI116:AL116" si="68">SUM(AI14:AI115)</f>
        <v>0</v>
      </c>
      <c r="AJ116" s="174">
        <f t="shared" si="68"/>
        <v>0</v>
      </c>
      <c r="AK116" s="169">
        <f t="shared" si="68"/>
        <v>0</v>
      </c>
      <c r="AL116" s="175">
        <f t="shared" si="68"/>
        <v>0</v>
      </c>
      <c r="AM116" s="1"/>
      <c r="AN116" s="1"/>
      <c r="AO116" s="18"/>
      <c r="AP116" s="18"/>
      <c r="AQ116" s="18"/>
      <c r="AR116" s="18"/>
      <c r="AS116" s="18"/>
    </row>
    <row r="117" spans="1:4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8"/>
      <c r="AP117" s="18"/>
      <c r="AQ117" s="18"/>
      <c r="AR117" s="18"/>
      <c r="AS117" s="18"/>
    </row>
    <row r="118" spans="1:4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8"/>
      <c r="AP118" s="18"/>
      <c r="AQ118" s="18"/>
      <c r="AR118" s="18"/>
      <c r="AS118" s="18"/>
    </row>
    <row r="119" spans="1:4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4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8"/>
      <c r="AP119" s="18"/>
      <c r="AQ119" s="18"/>
      <c r="AR119" s="18"/>
      <c r="AS119" s="18"/>
    </row>
    <row r="120" spans="1:47" ht="12" customHeight="1">
      <c r="A120" s="1"/>
      <c r="B120" s="1"/>
      <c r="C120" s="1"/>
      <c r="D120" s="1"/>
      <c r="E120" s="1"/>
      <c r="F120" s="1"/>
      <c r="G120" s="1"/>
      <c r="H120" s="59"/>
      <c r="I120" s="7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4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8"/>
      <c r="AP120" s="18"/>
      <c r="AQ120" s="18"/>
      <c r="AR120" s="18"/>
      <c r="AS120" s="18"/>
    </row>
    <row r="121" spans="1:4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8"/>
      <c r="AP121" s="18"/>
      <c r="AQ121" s="18"/>
      <c r="AR121" s="18"/>
      <c r="AS121" s="18"/>
    </row>
    <row r="122" spans="1:47" ht="12" customHeight="1">
      <c r="A122" s="1"/>
      <c r="B122" s="1"/>
      <c r="C122" s="1"/>
      <c r="D122" s="1"/>
      <c r="E122" s="1"/>
      <c r="F122" s="1"/>
      <c r="G122" s="1"/>
      <c r="H122" s="76"/>
      <c r="I122" s="7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8"/>
      <c r="AP122" s="18"/>
      <c r="AQ122" s="18"/>
      <c r="AR122" s="18"/>
      <c r="AS122" s="18"/>
    </row>
    <row r="123" spans="1:4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8"/>
      <c r="AP123" s="18"/>
      <c r="AQ123" s="18"/>
      <c r="AR123" s="18"/>
      <c r="AS123" s="18"/>
    </row>
    <row r="124" spans="1:4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8"/>
      <c r="AP124" s="18"/>
      <c r="AQ124" s="18"/>
      <c r="AR124" s="18"/>
      <c r="AS124" s="18"/>
    </row>
    <row r="125" spans="1:4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8"/>
      <c r="AP125" s="18"/>
      <c r="AQ125" s="18"/>
      <c r="AR125" s="18"/>
      <c r="AS125" s="18"/>
    </row>
    <row r="126" spans="1:4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8"/>
      <c r="AP126" s="18"/>
      <c r="AQ126" s="18"/>
      <c r="AR126" s="18"/>
      <c r="AS126" s="18"/>
    </row>
    <row r="127" spans="1:4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8"/>
      <c r="AP127" s="18"/>
      <c r="AQ127" s="18"/>
      <c r="AR127" s="18"/>
      <c r="AS127" s="18"/>
    </row>
    <row r="128" spans="1:4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8"/>
      <c r="AP128" s="18"/>
      <c r="AQ128" s="18"/>
      <c r="AR128" s="18"/>
      <c r="AS128" s="18"/>
    </row>
    <row r="129" spans="1:45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8"/>
      <c r="AP129" s="18"/>
      <c r="AQ129" s="18"/>
      <c r="AR129" s="18"/>
      <c r="AS129" s="18"/>
    </row>
    <row r="130" spans="1:45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8"/>
      <c r="AP130" s="18"/>
      <c r="AQ130" s="18"/>
      <c r="AR130" s="18"/>
      <c r="AS130" s="18"/>
    </row>
    <row r="131" spans="1:45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8"/>
      <c r="AP131" s="18"/>
      <c r="AQ131" s="18"/>
      <c r="AR131" s="18"/>
      <c r="AS131" s="18"/>
    </row>
    <row r="132" spans="1:45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8"/>
      <c r="AP132" s="18"/>
      <c r="AQ132" s="18"/>
      <c r="AR132" s="18"/>
      <c r="AS132" s="18"/>
    </row>
    <row r="133" spans="1:45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6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8"/>
      <c r="AP133" s="18"/>
      <c r="AQ133" s="18"/>
      <c r="AR133" s="18"/>
      <c r="AS133" s="18"/>
    </row>
    <row r="134" spans="1:45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8"/>
      <c r="AP134" s="18"/>
      <c r="AQ134" s="18"/>
      <c r="AR134" s="18"/>
      <c r="AS134" s="18"/>
    </row>
    <row r="135" spans="1:45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8"/>
      <c r="AP135" s="18"/>
      <c r="AQ135" s="18"/>
      <c r="AR135" s="18"/>
      <c r="AS135" s="18"/>
    </row>
    <row r="136" spans="1:45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8"/>
      <c r="AP136" s="18"/>
      <c r="AQ136" s="18"/>
      <c r="AR136" s="18"/>
      <c r="AS136" s="18"/>
    </row>
    <row r="137" spans="1:45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8"/>
      <c r="AP137" s="18"/>
      <c r="AQ137" s="18"/>
      <c r="AR137" s="18"/>
      <c r="AS137" s="18"/>
    </row>
    <row r="138" spans="1:45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8"/>
      <c r="AP138" s="18"/>
      <c r="AQ138" s="18"/>
      <c r="AR138" s="18"/>
      <c r="AS138" s="18"/>
    </row>
    <row r="139" spans="1:45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8"/>
      <c r="AP139" s="18"/>
      <c r="AQ139" s="18"/>
      <c r="AR139" s="18"/>
      <c r="AS139" s="18"/>
    </row>
    <row r="140" spans="1:45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8"/>
      <c r="AP140" s="18"/>
      <c r="AQ140" s="18"/>
      <c r="AR140" s="18"/>
      <c r="AS140" s="18"/>
    </row>
    <row r="141" spans="1:45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8"/>
      <c r="AP141" s="18"/>
      <c r="AQ141" s="18"/>
      <c r="AR141" s="18"/>
      <c r="AS141" s="18"/>
    </row>
    <row r="142" spans="1:45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8"/>
      <c r="AP142" s="18"/>
      <c r="AQ142" s="18"/>
      <c r="AR142" s="18"/>
      <c r="AS142" s="18"/>
    </row>
    <row r="143" spans="1:45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8"/>
      <c r="AP143" s="18"/>
      <c r="AQ143" s="18"/>
      <c r="AR143" s="18"/>
      <c r="AS143" s="18"/>
    </row>
    <row r="144" spans="1:45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8"/>
      <c r="AP144" s="18"/>
      <c r="AQ144" s="18"/>
      <c r="AR144" s="18"/>
      <c r="AS144" s="18"/>
    </row>
    <row r="145" spans="1:45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8"/>
      <c r="AP145" s="18"/>
      <c r="AQ145" s="18"/>
      <c r="AR145" s="18"/>
      <c r="AS145" s="18"/>
    </row>
    <row r="146" spans="1:45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8"/>
      <c r="AP146" s="18"/>
      <c r="AQ146" s="18"/>
      <c r="AR146" s="18"/>
      <c r="AS146" s="18"/>
    </row>
    <row r="147" spans="1:45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8"/>
      <c r="AP147" s="18"/>
      <c r="AQ147" s="18"/>
      <c r="AR147" s="18"/>
      <c r="AS147" s="18"/>
    </row>
    <row r="148" spans="1:45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8"/>
      <c r="AP148" s="18"/>
      <c r="AQ148" s="18"/>
      <c r="AR148" s="18"/>
      <c r="AS148" s="18"/>
    </row>
    <row r="149" spans="1:45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8"/>
      <c r="AP149" s="18"/>
      <c r="AQ149" s="18"/>
      <c r="AR149" s="18"/>
      <c r="AS149" s="18"/>
    </row>
    <row r="150" spans="1:45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8"/>
      <c r="AP150" s="18"/>
      <c r="AQ150" s="18"/>
      <c r="AR150" s="18"/>
      <c r="AS150" s="18"/>
    </row>
    <row r="151" spans="1:45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8"/>
      <c r="AP151" s="18"/>
      <c r="AQ151" s="18"/>
      <c r="AR151" s="18"/>
      <c r="AS151" s="18"/>
    </row>
    <row r="152" spans="1:45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8"/>
      <c r="AP152" s="18"/>
      <c r="AQ152" s="18"/>
      <c r="AR152" s="18"/>
      <c r="AS152" s="18"/>
    </row>
    <row r="153" spans="1:45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8"/>
      <c r="AP153" s="18"/>
      <c r="AQ153" s="18"/>
      <c r="AR153" s="18"/>
      <c r="AS153" s="18"/>
    </row>
    <row r="154" spans="1:45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8"/>
      <c r="AP154" s="18"/>
      <c r="AQ154" s="18"/>
      <c r="AR154" s="18"/>
      <c r="AS154" s="18"/>
    </row>
    <row r="155" spans="1:45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8"/>
      <c r="AP155" s="18"/>
      <c r="AQ155" s="18"/>
      <c r="AR155" s="18"/>
      <c r="AS155" s="18"/>
    </row>
    <row r="156" spans="1:45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8"/>
      <c r="AP156" s="18"/>
      <c r="AQ156" s="18"/>
      <c r="AR156" s="18"/>
      <c r="AS156" s="18"/>
    </row>
    <row r="157" spans="1:45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8"/>
      <c r="AP157" s="18"/>
      <c r="AQ157" s="18"/>
      <c r="AR157" s="18"/>
      <c r="AS157" s="18"/>
    </row>
    <row r="158" spans="1:45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8"/>
      <c r="AP158" s="18"/>
      <c r="AQ158" s="18"/>
      <c r="AR158" s="18"/>
      <c r="AS158" s="18"/>
    </row>
    <row r="159" spans="1:45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8"/>
      <c r="AP159" s="18"/>
      <c r="AQ159" s="18"/>
      <c r="AR159" s="18"/>
      <c r="AS159" s="18"/>
    </row>
    <row r="160" spans="1:45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8"/>
      <c r="AP160" s="18"/>
      <c r="AQ160" s="18"/>
      <c r="AR160" s="18"/>
      <c r="AS160" s="18"/>
    </row>
    <row r="161" spans="1:45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8"/>
      <c r="AP161" s="18"/>
      <c r="AQ161" s="18"/>
      <c r="AR161" s="18"/>
      <c r="AS161" s="18"/>
    </row>
    <row r="162" spans="1:45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8"/>
      <c r="AP162" s="18"/>
      <c r="AQ162" s="18"/>
      <c r="AR162" s="18"/>
      <c r="AS162" s="18"/>
    </row>
    <row r="163" spans="1:45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8"/>
      <c r="AP163" s="18"/>
      <c r="AQ163" s="18"/>
      <c r="AR163" s="18"/>
      <c r="AS163" s="18"/>
    </row>
    <row r="164" spans="1:45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8"/>
      <c r="AP164" s="18"/>
      <c r="AQ164" s="18"/>
      <c r="AR164" s="18"/>
      <c r="AS164" s="18"/>
    </row>
    <row r="165" spans="1:45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8"/>
      <c r="AP165" s="18"/>
      <c r="AQ165" s="18"/>
      <c r="AR165" s="18"/>
      <c r="AS165" s="18"/>
    </row>
    <row r="166" spans="1:45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8"/>
      <c r="AP166" s="18"/>
      <c r="AQ166" s="18"/>
      <c r="AR166" s="18"/>
      <c r="AS166" s="18"/>
    </row>
    <row r="167" spans="1:45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8"/>
      <c r="AP167" s="18"/>
      <c r="AQ167" s="18"/>
      <c r="AR167" s="18"/>
      <c r="AS167" s="18"/>
    </row>
    <row r="168" spans="1:45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8"/>
      <c r="AP168" s="18"/>
      <c r="AQ168" s="18"/>
      <c r="AR168" s="18"/>
      <c r="AS168" s="18"/>
    </row>
    <row r="169" spans="1:45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8"/>
      <c r="AP169" s="18"/>
      <c r="AQ169" s="18"/>
      <c r="AR169" s="18"/>
      <c r="AS169" s="18"/>
    </row>
    <row r="170" spans="1:45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8"/>
      <c r="AP170" s="18"/>
      <c r="AQ170" s="18"/>
      <c r="AR170" s="18"/>
      <c r="AS170" s="18"/>
    </row>
    <row r="171" spans="1:45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8"/>
      <c r="AP171" s="18"/>
      <c r="AQ171" s="18"/>
      <c r="AR171" s="18"/>
      <c r="AS171" s="18"/>
    </row>
    <row r="172" spans="1:45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8"/>
      <c r="AP172" s="18"/>
      <c r="AQ172" s="18"/>
      <c r="AR172" s="18"/>
      <c r="AS172" s="18"/>
    </row>
    <row r="173" spans="1:45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8"/>
      <c r="AP173" s="18"/>
      <c r="AQ173" s="18"/>
      <c r="AR173" s="18"/>
      <c r="AS173" s="18"/>
    </row>
    <row r="174" spans="1:45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8"/>
      <c r="AP174" s="18"/>
      <c r="AQ174" s="18"/>
      <c r="AR174" s="18"/>
      <c r="AS174" s="18"/>
    </row>
    <row r="175" spans="1:45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8"/>
      <c r="AP175" s="18"/>
      <c r="AQ175" s="18"/>
      <c r="AR175" s="18"/>
      <c r="AS175" s="18"/>
    </row>
    <row r="176" spans="1:45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8"/>
      <c r="AP176" s="18"/>
      <c r="AQ176" s="18"/>
      <c r="AR176" s="18"/>
      <c r="AS176" s="18"/>
    </row>
    <row r="177" spans="1:45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8"/>
      <c r="AP177" s="18"/>
      <c r="AQ177" s="18"/>
      <c r="AR177" s="18"/>
      <c r="AS177" s="18"/>
    </row>
    <row r="178" spans="1:45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8"/>
      <c r="AP178" s="18"/>
      <c r="AQ178" s="18"/>
      <c r="AR178" s="18"/>
      <c r="AS178" s="18"/>
    </row>
    <row r="179" spans="1:45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8"/>
      <c r="AP179" s="18"/>
      <c r="AQ179" s="18"/>
      <c r="AR179" s="18"/>
      <c r="AS179" s="18"/>
    </row>
    <row r="180" spans="1:45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8"/>
      <c r="AP180" s="18"/>
      <c r="AQ180" s="18"/>
      <c r="AR180" s="18"/>
      <c r="AS180" s="18"/>
    </row>
    <row r="181" spans="1:45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8"/>
      <c r="AP181" s="18"/>
      <c r="AQ181" s="18"/>
      <c r="AR181" s="18"/>
      <c r="AS181" s="18"/>
    </row>
    <row r="182" spans="1:45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8"/>
      <c r="AP182" s="18"/>
      <c r="AQ182" s="18"/>
      <c r="AR182" s="18"/>
      <c r="AS182" s="18"/>
    </row>
    <row r="183" spans="1:45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8"/>
      <c r="AP183" s="18"/>
      <c r="AQ183" s="18"/>
      <c r="AR183" s="18"/>
      <c r="AS183" s="18"/>
    </row>
    <row r="184" spans="1:45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8"/>
      <c r="AP184" s="18"/>
      <c r="AQ184" s="18"/>
      <c r="AR184" s="18"/>
      <c r="AS184" s="18"/>
    </row>
    <row r="185" spans="1:45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8"/>
      <c r="AP185" s="18"/>
      <c r="AQ185" s="18"/>
      <c r="AR185" s="18"/>
      <c r="AS185" s="18"/>
    </row>
    <row r="186" spans="1:45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8"/>
      <c r="AP186" s="18"/>
      <c r="AQ186" s="18"/>
      <c r="AR186" s="18"/>
      <c r="AS186" s="18"/>
    </row>
    <row r="187" spans="1:45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8"/>
      <c r="AP187" s="18"/>
      <c r="AQ187" s="18"/>
      <c r="AR187" s="18"/>
      <c r="AS187" s="18"/>
    </row>
    <row r="188" spans="1:45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8"/>
      <c r="AP188" s="18"/>
      <c r="AQ188" s="18"/>
      <c r="AR188" s="18"/>
      <c r="AS188" s="18"/>
    </row>
    <row r="189" spans="1:45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8"/>
      <c r="AP189" s="18"/>
      <c r="AQ189" s="18"/>
      <c r="AR189" s="18"/>
      <c r="AS189" s="18"/>
    </row>
    <row r="190" spans="1:45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8"/>
      <c r="AP190" s="18"/>
      <c r="AQ190" s="18"/>
      <c r="AR190" s="18"/>
      <c r="AS190" s="18"/>
    </row>
    <row r="191" spans="1:45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8"/>
      <c r="AP191" s="18"/>
      <c r="AQ191" s="18"/>
      <c r="AR191" s="18"/>
      <c r="AS191" s="18"/>
    </row>
    <row r="192" spans="1:45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8"/>
      <c r="AP192" s="18"/>
      <c r="AQ192" s="18"/>
      <c r="AR192" s="18"/>
      <c r="AS192" s="18"/>
    </row>
    <row r="193" spans="1:45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8"/>
      <c r="AP193" s="18"/>
      <c r="AQ193" s="18"/>
      <c r="AR193" s="18"/>
      <c r="AS193" s="18"/>
    </row>
    <row r="194" spans="1:45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8"/>
      <c r="AP194" s="18"/>
      <c r="AQ194" s="18"/>
      <c r="AR194" s="18"/>
      <c r="AS194" s="18"/>
    </row>
    <row r="195" spans="1:45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8"/>
      <c r="AP195" s="18"/>
      <c r="AQ195" s="18"/>
      <c r="AR195" s="18"/>
      <c r="AS195" s="18"/>
    </row>
    <row r="196" spans="1:45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8"/>
      <c r="AP196" s="18"/>
      <c r="AQ196" s="18"/>
      <c r="AR196" s="18"/>
      <c r="AS196" s="18"/>
    </row>
    <row r="197" spans="1:45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8"/>
      <c r="AP197" s="18"/>
      <c r="AQ197" s="18"/>
      <c r="AR197" s="18"/>
      <c r="AS197" s="18"/>
    </row>
    <row r="198" spans="1:45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8"/>
      <c r="AP198" s="18"/>
      <c r="AQ198" s="18"/>
      <c r="AR198" s="18"/>
      <c r="AS198" s="18"/>
    </row>
    <row r="199" spans="1:45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8"/>
      <c r="AP199" s="18"/>
      <c r="AQ199" s="18"/>
      <c r="AR199" s="18"/>
      <c r="AS199" s="18"/>
    </row>
    <row r="200" spans="1:45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8"/>
      <c r="AP200" s="18"/>
      <c r="AQ200" s="18"/>
      <c r="AR200" s="18"/>
      <c r="AS200" s="18"/>
    </row>
    <row r="201" spans="1:45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8"/>
      <c r="AP201" s="18"/>
      <c r="AQ201" s="18"/>
      <c r="AR201" s="18"/>
      <c r="AS201" s="18"/>
    </row>
    <row r="202" spans="1:45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8"/>
      <c r="AP202" s="18"/>
      <c r="AQ202" s="18"/>
      <c r="AR202" s="18"/>
      <c r="AS202" s="18"/>
    </row>
    <row r="203" spans="1:45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8"/>
      <c r="AP203" s="18"/>
      <c r="AQ203" s="18"/>
      <c r="AR203" s="18"/>
      <c r="AS203" s="18"/>
    </row>
    <row r="204" spans="1:45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8"/>
      <c r="AP204" s="18"/>
      <c r="AQ204" s="18"/>
      <c r="AR204" s="18"/>
      <c r="AS204" s="18"/>
    </row>
    <row r="205" spans="1:45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8"/>
      <c r="AP205" s="18"/>
      <c r="AQ205" s="18"/>
      <c r="AR205" s="18"/>
      <c r="AS205" s="18"/>
    </row>
    <row r="206" spans="1:45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8"/>
      <c r="AP206" s="18"/>
      <c r="AQ206" s="18"/>
      <c r="AR206" s="18"/>
      <c r="AS206" s="18"/>
    </row>
    <row r="207" spans="1:45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8"/>
      <c r="AP207" s="18"/>
      <c r="AQ207" s="18"/>
      <c r="AR207" s="18"/>
      <c r="AS207" s="18"/>
    </row>
    <row r="208" spans="1:45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8"/>
      <c r="AP208" s="18"/>
      <c r="AQ208" s="18"/>
      <c r="AR208" s="18"/>
      <c r="AS208" s="18"/>
    </row>
    <row r="209" spans="1:45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8"/>
      <c r="AP209" s="18"/>
      <c r="AQ209" s="18"/>
      <c r="AR209" s="18"/>
      <c r="AS209" s="18"/>
    </row>
    <row r="210" spans="1:45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8"/>
      <c r="AP210" s="18"/>
      <c r="AQ210" s="18"/>
      <c r="AR210" s="18"/>
      <c r="AS210" s="18"/>
    </row>
    <row r="211" spans="1:45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8"/>
      <c r="AP211" s="18"/>
      <c r="AQ211" s="18"/>
      <c r="AR211" s="18"/>
      <c r="AS211" s="18"/>
    </row>
    <row r="212" spans="1:45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8"/>
      <c r="AP212" s="18"/>
      <c r="AQ212" s="18"/>
      <c r="AR212" s="18"/>
      <c r="AS212" s="18"/>
    </row>
    <row r="213" spans="1:45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8"/>
      <c r="AP213" s="18"/>
      <c r="AQ213" s="18"/>
      <c r="AR213" s="18"/>
      <c r="AS213" s="18"/>
    </row>
    <row r="214" spans="1:45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8"/>
      <c r="AP214" s="18"/>
      <c r="AQ214" s="18"/>
      <c r="AR214" s="18"/>
      <c r="AS214" s="18"/>
    </row>
    <row r="215" spans="1:45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8"/>
      <c r="AP215" s="18"/>
      <c r="AQ215" s="18"/>
      <c r="AR215" s="18"/>
      <c r="AS215" s="18"/>
    </row>
    <row r="216" spans="1:45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8"/>
      <c r="AP216" s="18"/>
      <c r="AQ216" s="18"/>
      <c r="AR216" s="18"/>
      <c r="AS216" s="18"/>
    </row>
    <row r="217" spans="1:45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8"/>
      <c r="AP217" s="18"/>
      <c r="AQ217" s="18"/>
      <c r="AR217" s="18"/>
      <c r="AS217" s="18"/>
    </row>
    <row r="218" spans="1:45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8"/>
      <c r="AP218" s="18"/>
      <c r="AQ218" s="18"/>
      <c r="AR218" s="18"/>
      <c r="AS218" s="18"/>
    </row>
    <row r="219" spans="1:45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8"/>
      <c r="AP219" s="18"/>
      <c r="AQ219" s="18"/>
      <c r="AR219" s="18"/>
      <c r="AS219" s="18"/>
    </row>
    <row r="220" spans="1:45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8"/>
      <c r="AP220" s="18"/>
      <c r="AQ220" s="18"/>
      <c r="AR220" s="18"/>
      <c r="AS220" s="18"/>
    </row>
    <row r="221" spans="1:45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8"/>
      <c r="AP221" s="18"/>
      <c r="AQ221" s="18"/>
      <c r="AR221" s="18"/>
      <c r="AS221" s="18"/>
    </row>
    <row r="222" spans="1:45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8"/>
      <c r="AP222" s="18"/>
      <c r="AQ222" s="18"/>
      <c r="AR222" s="18"/>
      <c r="AS222" s="18"/>
    </row>
    <row r="223" spans="1:45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8"/>
      <c r="AP223" s="18"/>
      <c r="AQ223" s="18"/>
      <c r="AR223" s="18"/>
      <c r="AS223" s="18"/>
    </row>
    <row r="224" spans="1:45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8"/>
      <c r="AP224" s="18"/>
      <c r="AQ224" s="18"/>
      <c r="AR224" s="18"/>
      <c r="AS224" s="18"/>
    </row>
    <row r="225" spans="1:45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8"/>
      <c r="AP225" s="18"/>
      <c r="AQ225" s="18"/>
      <c r="AR225" s="18"/>
      <c r="AS225" s="18"/>
    </row>
    <row r="226" spans="1:45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8"/>
      <c r="AP226" s="18"/>
      <c r="AQ226" s="18"/>
      <c r="AR226" s="18"/>
      <c r="AS226" s="18"/>
    </row>
    <row r="227" spans="1:45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8"/>
      <c r="AP227" s="18"/>
      <c r="AQ227" s="18"/>
      <c r="AR227" s="18"/>
      <c r="AS227" s="18"/>
    </row>
    <row r="228" spans="1:45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8"/>
      <c r="AP228" s="18"/>
      <c r="AQ228" s="18"/>
      <c r="AR228" s="18"/>
      <c r="AS228" s="18"/>
    </row>
    <row r="229" spans="1:45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8"/>
      <c r="AP229" s="18"/>
      <c r="AQ229" s="18"/>
      <c r="AR229" s="18"/>
      <c r="AS229" s="18"/>
    </row>
    <row r="230" spans="1:45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8"/>
      <c r="AP230" s="18"/>
      <c r="AQ230" s="18"/>
      <c r="AR230" s="18"/>
      <c r="AS230" s="18"/>
    </row>
    <row r="231" spans="1:45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8"/>
      <c r="AP231" s="18"/>
      <c r="AQ231" s="18"/>
      <c r="AR231" s="18"/>
      <c r="AS231" s="18"/>
    </row>
    <row r="232" spans="1:45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8"/>
      <c r="AP232" s="18"/>
      <c r="AQ232" s="18"/>
      <c r="AR232" s="18"/>
      <c r="AS232" s="18"/>
    </row>
    <row r="233" spans="1:45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8"/>
      <c r="AP233" s="18"/>
      <c r="AQ233" s="18"/>
      <c r="AR233" s="18"/>
      <c r="AS233" s="18"/>
    </row>
    <row r="234" spans="1:45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8"/>
      <c r="AP234" s="18"/>
      <c r="AQ234" s="18"/>
      <c r="AR234" s="18"/>
      <c r="AS234" s="18"/>
    </row>
    <row r="235" spans="1:45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8"/>
      <c r="AP235" s="18"/>
      <c r="AQ235" s="18"/>
      <c r="AR235" s="18"/>
      <c r="AS235" s="18"/>
    </row>
    <row r="236" spans="1:45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8"/>
      <c r="AP236" s="18"/>
      <c r="AQ236" s="18"/>
      <c r="AR236" s="18"/>
      <c r="AS236" s="18"/>
    </row>
    <row r="237" spans="1:45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8"/>
      <c r="AP237" s="18"/>
      <c r="AQ237" s="18"/>
      <c r="AR237" s="18"/>
      <c r="AS237" s="18"/>
    </row>
    <row r="238" spans="1:45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8"/>
      <c r="AP238" s="18"/>
      <c r="AQ238" s="18"/>
      <c r="AR238" s="18"/>
      <c r="AS238" s="18"/>
    </row>
    <row r="239" spans="1:45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8"/>
      <c r="AP239" s="18"/>
      <c r="AQ239" s="18"/>
      <c r="AR239" s="18"/>
      <c r="AS239" s="18"/>
    </row>
    <row r="240" spans="1:45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8"/>
      <c r="AP240" s="18"/>
      <c r="AQ240" s="18"/>
      <c r="AR240" s="18"/>
      <c r="AS240" s="18"/>
    </row>
    <row r="241" spans="1:45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8"/>
      <c r="AP241" s="18"/>
      <c r="AQ241" s="18"/>
      <c r="AR241" s="18"/>
      <c r="AS241" s="18"/>
    </row>
    <row r="242" spans="1:45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8"/>
      <c r="AP242" s="18"/>
      <c r="AQ242" s="18"/>
      <c r="AR242" s="18"/>
      <c r="AS242" s="18"/>
    </row>
    <row r="243" spans="1:45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8"/>
      <c r="AP243" s="18"/>
      <c r="AQ243" s="18"/>
      <c r="AR243" s="18"/>
      <c r="AS243" s="18"/>
    </row>
    <row r="244" spans="1:45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8"/>
      <c r="AP244" s="18"/>
      <c r="AQ244" s="18"/>
      <c r="AR244" s="18"/>
      <c r="AS244" s="18"/>
    </row>
    <row r="245" spans="1:45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8"/>
      <c r="AP245" s="18"/>
      <c r="AQ245" s="18"/>
      <c r="AR245" s="18"/>
      <c r="AS245" s="18"/>
    </row>
    <row r="246" spans="1:45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8"/>
      <c r="AP246" s="18"/>
      <c r="AQ246" s="18"/>
      <c r="AR246" s="18"/>
      <c r="AS246" s="18"/>
    </row>
    <row r="247" spans="1:45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8"/>
      <c r="AP247" s="18"/>
      <c r="AQ247" s="18"/>
      <c r="AR247" s="18"/>
      <c r="AS247" s="18"/>
    </row>
    <row r="248" spans="1:45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8"/>
      <c r="AP248" s="18"/>
      <c r="AQ248" s="18"/>
      <c r="AR248" s="18"/>
      <c r="AS248" s="18"/>
    </row>
    <row r="249" spans="1:45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8"/>
      <c r="AP249" s="18"/>
      <c r="AQ249" s="18"/>
      <c r="AR249" s="18"/>
      <c r="AS249" s="18"/>
    </row>
    <row r="250" spans="1:45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8"/>
      <c r="AP250" s="18"/>
      <c r="AQ250" s="18"/>
      <c r="AR250" s="18"/>
      <c r="AS250" s="18"/>
    </row>
    <row r="251" spans="1:45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8"/>
      <c r="AP251" s="18"/>
      <c r="AQ251" s="18"/>
      <c r="AR251" s="18"/>
      <c r="AS251" s="18"/>
    </row>
    <row r="252" spans="1:45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8"/>
      <c r="AP252" s="18"/>
      <c r="AQ252" s="18"/>
      <c r="AR252" s="18"/>
      <c r="AS252" s="18"/>
    </row>
    <row r="253" spans="1:45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8"/>
      <c r="AP253" s="18"/>
      <c r="AQ253" s="18"/>
      <c r="AR253" s="18"/>
      <c r="AS253" s="18"/>
    </row>
    <row r="254" spans="1:45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8"/>
      <c r="AP254" s="18"/>
      <c r="AQ254" s="18"/>
      <c r="AR254" s="18"/>
      <c r="AS254" s="18"/>
    </row>
    <row r="255" spans="1:45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8"/>
      <c r="AP255" s="18"/>
      <c r="AQ255" s="18"/>
      <c r="AR255" s="18"/>
      <c r="AS255" s="18"/>
    </row>
    <row r="256" spans="1:45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8"/>
      <c r="AP256" s="18"/>
      <c r="AQ256" s="18"/>
      <c r="AR256" s="18"/>
      <c r="AS256" s="18"/>
    </row>
    <row r="257" spans="1:45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8"/>
      <c r="AP257" s="18"/>
      <c r="AQ257" s="18"/>
      <c r="AR257" s="18"/>
      <c r="AS257" s="18"/>
    </row>
    <row r="258" spans="1:45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8"/>
      <c r="AP258" s="18"/>
      <c r="AQ258" s="18"/>
      <c r="AR258" s="18"/>
      <c r="AS258" s="18"/>
    </row>
    <row r="259" spans="1:45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8"/>
      <c r="AP259" s="18"/>
      <c r="AQ259" s="18"/>
      <c r="AR259" s="18"/>
      <c r="AS259" s="18"/>
    </row>
    <row r="260" spans="1:45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8"/>
      <c r="AP260" s="18"/>
      <c r="AQ260" s="18"/>
      <c r="AR260" s="18"/>
      <c r="AS260" s="18"/>
    </row>
    <row r="261" spans="1:45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8"/>
      <c r="AP261" s="18"/>
      <c r="AQ261" s="18"/>
      <c r="AR261" s="18"/>
      <c r="AS261" s="18"/>
    </row>
    <row r="262" spans="1:45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8"/>
      <c r="AP262" s="18"/>
      <c r="AQ262" s="18"/>
      <c r="AR262" s="18"/>
      <c r="AS262" s="18"/>
    </row>
    <row r="263" spans="1:45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8"/>
      <c r="AP263" s="18"/>
      <c r="AQ263" s="18"/>
      <c r="AR263" s="18"/>
      <c r="AS263" s="18"/>
    </row>
    <row r="264" spans="1:45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8"/>
      <c r="AP264" s="18"/>
      <c r="AQ264" s="18"/>
      <c r="AR264" s="18"/>
      <c r="AS264" s="18"/>
    </row>
    <row r="265" spans="1:45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8"/>
      <c r="AP265" s="18"/>
      <c r="AQ265" s="18"/>
      <c r="AR265" s="18"/>
      <c r="AS265" s="18"/>
    </row>
    <row r="266" spans="1:45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8"/>
      <c r="AP266" s="18"/>
      <c r="AQ266" s="18"/>
      <c r="AR266" s="18"/>
      <c r="AS266" s="18"/>
    </row>
    <row r="267" spans="1:45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8"/>
      <c r="AP267" s="18"/>
      <c r="AQ267" s="18"/>
      <c r="AR267" s="18"/>
      <c r="AS267" s="18"/>
    </row>
    <row r="268" spans="1:45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8"/>
      <c r="AP268" s="18"/>
      <c r="AQ268" s="18"/>
      <c r="AR268" s="18"/>
      <c r="AS268" s="18"/>
    </row>
    <row r="269" spans="1:45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8"/>
      <c r="AP269" s="18"/>
      <c r="AQ269" s="18"/>
      <c r="AR269" s="18"/>
      <c r="AS269" s="18"/>
    </row>
    <row r="270" spans="1:45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8"/>
      <c r="AP270" s="18"/>
      <c r="AQ270" s="18"/>
      <c r="AR270" s="18"/>
      <c r="AS270" s="18"/>
    </row>
    <row r="271" spans="1:45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8"/>
      <c r="AP271" s="18"/>
      <c r="AQ271" s="18"/>
      <c r="AR271" s="18"/>
      <c r="AS271" s="18"/>
    </row>
    <row r="272" spans="1:45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8"/>
      <c r="AP272" s="18"/>
      <c r="AQ272" s="18"/>
      <c r="AR272" s="18"/>
      <c r="AS272" s="18"/>
    </row>
    <row r="273" spans="1:45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8"/>
      <c r="AP273" s="18"/>
      <c r="AQ273" s="18"/>
      <c r="AR273" s="18"/>
      <c r="AS273" s="18"/>
    </row>
    <row r="274" spans="1:45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8"/>
      <c r="AP274" s="18"/>
      <c r="AQ274" s="18"/>
      <c r="AR274" s="18"/>
      <c r="AS274" s="18"/>
    </row>
    <row r="275" spans="1:45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8"/>
      <c r="AP275" s="18"/>
      <c r="AQ275" s="18"/>
      <c r="AR275" s="18"/>
      <c r="AS275" s="18"/>
    </row>
    <row r="276" spans="1:45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8"/>
      <c r="AP276" s="18"/>
      <c r="AQ276" s="18"/>
      <c r="AR276" s="18"/>
      <c r="AS276" s="18"/>
    </row>
    <row r="277" spans="1:45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8"/>
      <c r="AP277" s="18"/>
      <c r="AQ277" s="18"/>
      <c r="AR277" s="18"/>
      <c r="AS277" s="18"/>
    </row>
    <row r="278" spans="1:45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8"/>
      <c r="AP278" s="18"/>
      <c r="AQ278" s="18"/>
      <c r="AR278" s="18"/>
      <c r="AS278" s="18"/>
    </row>
    <row r="279" spans="1:45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8"/>
      <c r="AP279" s="18"/>
      <c r="AQ279" s="18"/>
      <c r="AR279" s="18"/>
      <c r="AS279" s="18"/>
    </row>
    <row r="280" spans="1:45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8"/>
      <c r="AP280" s="18"/>
      <c r="AQ280" s="18"/>
      <c r="AR280" s="18"/>
      <c r="AS280" s="18"/>
    </row>
    <row r="281" spans="1:45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8"/>
      <c r="AP281" s="18"/>
      <c r="AQ281" s="18"/>
      <c r="AR281" s="18"/>
      <c r="AS281" s="18"/>
    </row>
    <row r="282" spans="1:45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8"/>
      <c r="AP282" s="18"/>
      <c r="AQ282" s="18"/>
      <c r="AR282" s="18"/>
      <c r="AS282" s="18"/>
    </row>
    <row r="283" spans="1:45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8"/>
      <c r="AP283" s="18"/>
      <c r="AQ283" s="18"/>
      <c r="AR283" s="18"/>
      <c r="AS283" s="18"/>
    </row>
    <row r="284" spans="1:45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8"/>
      <c r="AP284" s="18"/>
      <c r="AQ284" s="18"/>
      <c r="AR284" s="18"/>
      <c r="AS284" s="18"/>
    </row>
    <row r="285" spans="1:45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8"/>
      <c r="AP285" s="18"/>
      <c r="AQ285" s="18"/>
      <c r="AR285" s="18"/>
      <c r="AS285" s="18"/>
    </row>
    <row r="286" spans="1:45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8"/>
      <c r="AP286" s="18"/>
      <c r="AQ286" s="18"/>
      <c r="AR286" s="18"/>
      <c r="AS286" s="18"/>
    </row>
    <row r="287" spans="1:45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8"/>
      <c r="AP287" s="18"/>
      <c r="AQ287" s="18"/>
      <c r="AR287" s="18"/>
      <c r="AS287" s="18"/>
    </row>
    <row r="288" spans="1:45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8"/>
      <c r="AP288" s="18"/>
      <c r="AQ288" s="18"/>
      <c r="AR288" s="18"/>
      <c r="AS288" s="18"/>
    </row>
    <row r="289" spans="1:45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8"/>
      <c r="AP289" s="18"/>
      <c r="AQ289" s="18"/>
      <c r="AR289" s="18"/>
      <c r="AS289" s="18"/>
    </row>
    <row r="290" spans="1:45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8"/>
      <c r="AP290" s="18"/>
      <c r="AQ290" s="18"/>
      <c r="AR290" s="18"/>
      <c r="AS290" s="18"/>
    </row>
    <row r="291" spans="1:45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8"/>
      <c r="AP291" s="18"/>
      <c r="AQ291" s="18"/>
      <c r="AR291" s="18"/>
      <c r="AS291" s="18"/>
    </row>
    <row r="292" spans="1:45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8"/>
      <c r="AP292" s="18"/>
      <c r="AQ292" s="18"/>
      <c r="AR292" s="18"/>
      <c r="AS292" s="18"/>
    </row>
    <row r="293" spans="1:45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8"/>
      <c r="AP293" s="18"/>
      <c r="AQ293" s="18"/>
      <c r="AR293" s="18"/>
      <c r="AS293" s="18"/>
    </row>
    <row r="294" spans="1:45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8"/>
      <c r="AP294" s="18"/>
      <c r="AQ294" s="18"/>
      <c r="AR294" s="18"/>
      <c r="AS294" s="18"/>
    </row>
    <row r="295" spans="1:45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8"/>
      <c r="AP295" s="18"/>
      <c r="AQ295" s="18"/>
      <c r="AR295" s="18"/>
      <c r="AS295" s="18"/>
    </row>
    <row r="296" spans="1:45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8"/>
      <c r="AP296" s="18"/>
      <c r="AQ296" s="18"/>
      <c r="AR296" s="18"/>
      <c r="AS296" s="18"/>
    </row>
    <row r="297" spans="1:45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8"/>
      <c r="AP297" s="18"/>
      <c r="AQ297" s="18"/>
      <c r="AR297" s="18"/>
      <c r="AS297" s="18"/>
    </row>
    <row r="298" spans="1:45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8"/>
      <c r="AP298" s="18"/>
      <c r="AQ298" s="18"/>
      <c r="AR298" s="18"/>
      <c r="AS298" s="18"/>
    </row>
    <row r="299" spans="1:45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8"/>
      <c r="AP299" s="18"/>
      <c r="AQ299" s="18"/>
      <c r="AR299" s="18"/>
      <c r="AS299" s="18"/>
    </row>
    <row r="300" spans="1:45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8"/>
      <c r="AP300" s="18"/>
      <c r="AQ300" s="18"/>
      <c r="AR300" s="18"/>
      <c r="AS300" s="18"/>
    </row>
    <row r="301" spans="1:45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8"/>
      <c r="AP301" s="18"/>
      <c r="AQ301" s="18"/>
      <c r="AR301" s="18"/>
      <c r="AS301" s="18"/>
    </row>
    <row r="302" spans="1:45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8"/>
      <c r="AP302" s="18"/>
      <c r="AQ302" s="18"/>
      <c r="AR302" s="18"/>
      <c r="AS302" s="18"/>
    </row>
    <row r="303" spans="1:45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8"/>
      <c r="AP303" s="18"/>
      <c r="AQ303" s="18"/>
      <c r="AR303" s="18"/>
      <c r="AS303" s="18"/>
    </row>
    <row r="304" spans="1:45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8"/>
      <c r="AP304" s="18"/>
      <c r="AQ304" s="18"/>
      <c r="AR304" s="18"/>
      <c r="AS304" s="18"/>
    </row>
    <row r="305" spans="1:45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8"/>
      <c r="AP305" s="18"/>
      <c r="AQ305" s="18"/>
      <c r="AR305" s="18"/>
      <c r="AS305" s="18"/>
    </row>
    <row r="306" spans="1:45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8"/>
      <c r="AP306" s="18"/>
      <c r="AQ306" s="18"/>
      <c r="AR306" s="18"/>
      <c r="AS306" s="18"/>
    </row>
    <row r="307" spans="1:45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8"/>
      <c r="AP307" s="18"/>
      <c r="AQ307" s="18"/>
      <c r="AR307" s="18"/>
      <c r="AS307" s="18"/>
    </row>
    <row r="308" spans="1:45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8"/>
      <c r="AP308" s="18"/>
      <c r="AQ308" s="18"/>
      <c r="AR308" s="18"/>
      <c r="AS308" s="18"/>
    </row>
    <row r="309" spans="1:45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8"/>
      <c r="AP309" s="18"/>
      <c r="AQ309" s="18"/>
      <c r="AR309" s="18"/>
      <c r="AS309" s="18"/>
    </row>
    <row r="310" spans="1:45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8"/>
      <c r="AP310" s="18"/>
      <c r="AQ310" s="18"/>
      <c r="AR310" s="18"/>
      <c r="AS310" s="18"/>
    </row>
    <row r="311" spans="1:45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8"/>
      <c r="AP311" s="18"/>
      <c r="AQ311" s="18"/>
      <c r="AR311" s="18"/>
      <c r="AS311" s="18"/>
    </row>
    <row r="312" spans="1:45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8"/>
      <c r="AP312" s="18"/>
      <c r="AQ312" s="18"/>
      <c r="AR312" s="18"/>
      <c r="AS312" s="18"/>
    </row>
    <row r="313" spans="1:45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8"/>
      <c r="AP313" s="18"/>
      <c r="AQ313" s="18"/>
      <c r="AR313" s="18"/>
      <c r="AS313" s="18"/>
    </row>
    <row r="314" spans="1:45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8"/>
      <c r="AP314" s="18"/>
      <c r="AQ314" s="18"/>
      <c r="AR314" s="18"/>
      <c r="AS314" s="18"/>
    </row>
    <row r="315" spans="1:45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8"/>
      <c r="AP315" s="18"/>
      <c r="AQ315" s="18"/>
      <c r="AR315" s="18"/>
      <c r="AS315" s="18"/>
    </row>
    <row r="316" spans="1:45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8"/>
      <c r="AP316" s="18"/>
      <c r="AQ316" s="18"/>
      <c r="AR316" s="18"/>
      <c r="AS316" s="18"/>
    </row>
    <row r="317" spans="1:45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</row>
    <row r="318" spans="1:45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</row>
    <row r="319" spans="1:45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</row>
    <row r="320" spans="1:45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</row>
    <row r="321" spans="1:45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</row>
    <row r="322" spans="1:45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</row>
    <row r="323" spans="1:45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</row>
    <row r="324" spans="1:45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</row>
    <row r="325" spans="1:45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</row>
    <row r="326" spans="1:45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</row>
    <row r="327" spans="1:45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</row>
    <row r="328" spans="1:45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</row>
    <row r="329" spans="1:45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</row>
    <row r="330" spans="1:45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</row>
    <row r="331" spans="1:45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</row>
    <row r="332" spans="1:45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</row>
    <row r="333" spans="1:45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</row>
    <row r="334" spans="1:45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</row>
    <row r="335" spans="1:45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</row>
    <row r="336" spans="1:45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</row>
    <row r="337" spans="1:45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</row>
    <row r="338" spans="1:45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</row>
    <row r="339" spans="1:45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</row>
    <row r="340" spans="1:45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</row>
    <row r="341" spans="1:45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</row>
    <row r="342" spans="1:45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</row>
    <row r="343" spans="1:45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</row>
    <row r="344" spans="1:45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</row>
    <row r="345" spans="1:45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</row>
    <row r="346" spans="1:45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</row>
    <row r="347" spans="1:45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</row>
    <row r="348" spans="1:45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</row>
    <row r="349" spans="1:45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</row>
    <row r="350" spans="1:45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</row>
    <row r="351" spans="1:45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</row>
    <row r="352" spans="1:45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</row>
    <row r="353" spans="1:45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</row>
    <row r="354" spans="1:45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</row>
    <row r="355" spans="1:45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</row>
    <row r="356" spans="1:45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</row>
    <row r="357" spans="1:45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</row>
    <row r="358" spans="1:45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</row>
    <row r="359" spans="1:45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</row>
    <row r="360" spans="1:45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</row>
    <row r="361" spans="1:45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</row>
    <row r="362" spans="1:45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</row>
    <row r="363" spans="1:45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</row>
    <row r="364" spans="1:45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</row>
    <row r="365" spans="1:45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</row>
    <row r="366" spans="1:45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</row>
    <row r="367" spans="1:45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</row>
    <row r="368" spans="1:45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</row>
    <row r="369" spans="1:45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</row>
    <row r="370" spans="1:45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</row>
    <row r="371" spans="1:45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</row>
    <row r="372" spans="1:45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</row>
    <row r="373" spans="1:45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</row>
    <row r="374" spans="1:45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</row>
    <row r="375" spans="1:45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</row>
    <row r="376" spans="1:45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</row>
    <row r="377" spans="1:45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</row>
    <row r="378" spans="1:45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</row>
    <row r="379" spans="1:45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</row>
    <row r="380" spans="1:45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</row>
    <row r="381" spans="1:45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</row>
    <row r="382" spans="1:45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</row>
    <row r="383" spans="1:45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</row>
    <row r="384" spans="1:45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</row>
    <row r="385" spans="1:45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</row>
    <row r="386" spans="1:45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</row>
    <row r="387" spans="1:45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</row>
    <row r="388" spans="1:45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</row>
    <row r="389" spans="1:45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</row>
    <row r="390" spans="1:45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</row>
    <row r="391" spans="1:45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</row>
    <row r="392" spans="1:45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</row>
    <row r="393" spans="1:45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</row>
    <row r="394" spans="1:45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</row>
    <row r="395" spans="1:45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</row>
    <row r="396" spans="1:45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</row>
    <row r="397" spans="1:45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</row>
    <row r="398" spans="1:45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</row>
    <row r="399" spans="1:45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</row>
    <row r="400" spans="1:45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</row>
    <row r="401" spans="1:45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</row>
    <row r="402" spans="1:45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</row>
    <row r="403" spans="1:45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</row>
    <row r="404" spans="1:45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</row>
    <row r="405" spans="1:45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</row>
    <row r="406" spans="1:45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</row>
    <row r="407" spans="1:45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</row>
    <row r="408" spans="1:45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</row>
    <row r="409" spans="1:45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</row>
    <row r="410" spans="1:45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</row>
    <row r="411" spans="1:45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</row>
    <row r="412" spans="1:45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</row>
    <row r="413" spans="1:45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</row>
    <row r="414" spans="1:45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</row>
    <row r="415" spans="1:45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</row>
    <row r="416" spans="1:45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</row>
    <row r="417" spans="1:45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</row>
    <row r="418" spans="1:45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</row>
    <row r="419" spans="1:45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</row>
    <row r="420" spans="1:45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</row>
    <row r="421" spans="1:45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</row>
    <row r="422" spans="1:45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</row>
    <row r="423" spans="1:45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</row>
    <row r="424" spans="1:45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</row>
    <row r="425" spans="1:45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</row>
    <row r="426" spans="1:45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</row>
    <row r="427" spans="1:45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</row>
    <row r="428" spans="1:45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</row>
    <row r="429" spans="1:45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</row>
    <row r="430" spans="1:45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</row>
    <row r="431" spans="1:45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</row>
    <row r="432" spans="1:45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</row>
    <row r="433" spans="1:45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</row>
    <row r="434" spans="1:45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</row>
    <row r="435" spans="1:45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</row>
    <row r="436" spans="1:45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</row>
    <row r="437" spans="1:45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</row>
    <row r="438" spans="1:45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</row>
    <row r="439" spans="1:45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</row>
    <row r="440" spans="1:45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</row>
    <row r="441" spans="1:45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</row>
    <row r="442" spans="1:45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</row>
    <row r="443" spans="1:45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</row>
    <row r="444" spans="1:45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</row>
    <row r="445" spans="1:45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</row>
    <row r="446" spans="1:45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</row>
    <row r="447" spans="1:45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</row>
    <row r="448" spans="1:45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</row>
    <row r="449" spans="1:45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</row>
    <row r="450" spans="1:45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</row>
    <row r="451" spans="1:45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</row>
    <row r="452" spans="1:45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</row>
    <row r="453" spans="1:45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</row>
    <row r="454" spans="1:45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</row>
    <row r="455" spans="1:45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</row>
    <row r="456" spans="1:45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</row>
    <row r="457" spans="1:45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</row>
    <row r="458" spans="1:45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</row>
    <row r="459" spans="1:45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</row>
    <row r="460" spans="1:45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</row>
    <row r="461" spans="1:45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</row>
    <row r="462" spans="1:45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</row>
    <row r="463" spans="1:45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</row>
    <row r="464" spans="1:45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</row>
    <row r="465" spans="1:45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</row>
    <row r="466" spans="1:45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</row>
    <row r="467" spans="1:45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</row>
    <row r="468" spans="1:45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</row>
    <row r="469" spans="1:45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</row>
    <row r="470" spans="1:45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</row>
    <row r="471" spans="1:45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</row>
    <row r="472" spans="1:45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</row>
    <row r="473" spans="1:45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</row>
    <row r="474" spans="1:45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</row>
    <row r="475" spans="1:45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</row>
    <row r="476" spans="1:45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</row>
    <row r="477" spans="1:45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</row>
    <row r="478" spans="1:45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</row>
    <row r="479" spans="1:45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</row>
    <row r="480" spans="1:45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</row>
    <row r="481" spans="1:45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</row>
    <row r="482" spans="1:45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</row>
    <row r="483" spans="1:45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</row>
    <row r="484" spans="1:45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</row>
    <row r="485" spans="1:45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</row>
    <row r="486" spans="1:45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</row>
    <row r="487" spans="1:45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</row>
    <row r="488" spans="1:45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</row>
    <row r="489" spans="1:45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</row>
    <row r="490" spans="1:45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</row>
    <row r="491" spans="1:45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</row>
    <row r="492" spans="1:45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</row>
    <row r="493" spans="1:45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</row>
    <row r="494" spans="1:45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</row>
    <row r="495" spans="1:45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</row>
    <row r="496" spans="1:45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</row>
    <row r="497" spans="1:45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</row>
    <row r="498" spans="1:45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</row>
    <row r="499" spans="1:45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</row>
    <row r="500" spans="1:45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</row>
    <row r="501" spans="1:45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</row>
    <row r="502" spans="1:45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</row>
    <row r="503" spans="1:45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</row>
    <row r="504" spans="1:45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</row>
    <row r="505" spans="1:45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</row>
    <row r="506" spans="1:45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</row>
    <row r="507" spans="1:45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</row>
    <row r="508" spans="1:45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</row>
    <row r="509" spans="1:45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</row>
    <row r="510" spans="1:45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</row>
    <row r="511" spans="1:45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</row>
    <row r="512" spans="1:45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</row>
    <row r="513" spans="1:45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</row>
    <row r="514" spans="1:45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</row>
    <row r="515" spans="1:45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</row>
    <row r="516" spans="1:45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</row>
    <row r="517" spans="1:45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</row>
    <row r="518" spans="1:45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</row>
    <row r="519" spans="1:45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</row>
    <row r="520" spans="1:45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</row>
    <row r="521" spans="1:45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</row>
    <row r="522" spans="1:45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</row>
    <row r="523" spans="1:45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</row>
    <row r="524" spans="1:45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</row>
    <row r="525" spans="1:45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</row>
    <row r="526" spans="1:45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</row>
    <row r="527" spans="1:45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</row>
    <row r="528" spans="1:45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</row>
    <row r="529" spans="1:45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</row>
    <row r="530" spans="1:45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</row>
    <row r="531" spans="1:45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</row>
    <row r="532" spans="1:45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</row>
    <row r="533" spans="1:45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</row>
    <row r="534" spans="1:45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</row>
    <row r="535" spans="1:45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</row>
    <row r="536" spans="1:45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</row>
    <row r="537" spans="1:45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</row>
    <row r="538" spans="1:45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</row>
    <row r="539" spans="1:45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</row>
    <row r="540" spans="1:45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</row>
    <row r="541" spans="1:45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</row>
    <row r="542" spans="1:45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</row>
    <row r="543" spans="1:45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</row>
    <row r="544" spans="1:45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</row>
    <row r="545" spans="1:45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</row>
    <row r="546" spans="1:45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</row>
    <row r="547" spans="1:45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</row>
    <row r="548" spans="1:45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</row>
    <row r="549" spans="1:45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</row>
    <row r="550" spans="1:45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</row>
    <row r="551" spans="1:45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</row>
    <row r="552" spans="1:45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</row>
    <row r="553" spans="1:45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</row>
    <row r="554" spans="1:45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</row>
    <row r="555" spans="1:45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</row>
    <row r="556" spans="1:45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</row>
    <row r="557" spans="1:45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</row>
    <row r="558" spans="1:45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</row>
    <row r="559" spans="1:45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</row>
    <row r="560" spans="1:45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</row>
    <row r="561" spans="1:45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</row>
    <row r="562" spans="1:45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</row>
    <row r="563" spans="1:45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</row>
    <row r="564" spans="1:45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</row>
    <row r="565" spans="1:45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</row>
    <row r="566" spans="1:45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</row>
    <row r="567" spans="1:45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</row>
    <row r="568" spans="1:45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</row>
    <row r="569" spans="1:45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</row>
    <row r="570" spans="1:45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</row>
    <row r="571" spans="1:45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</row>
    <row r="572" spans="1:45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</row>
    <row r="573" spans="1:45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</row>
    <row r="574" spans="1:45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</row>
    <row r="575" spans="1:45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</row>
    <row r="576" spans="1:45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</row>
    <row r="577" spans="1:45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</row>
    <row r="578" spans="1:45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</row>
    <row r="579" spans="1:45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</row>
    <row r="580" spans="1:45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</row>
    <row r="581" spans="1:45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</row>
    <row r="582" spans="1:45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</row>
    <row r="583" spans="1:45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</row>
    <row r="584" spans="1:45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</row>
    <row r="585" spans="1:45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</row>
    <row r="586" spans="1:45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</row>
    <row r="587" spans="1:45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</row>
    <row r="588" spans="1:45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</row>
    <row r="589" spans="1:45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</row>
    <row r="590" spans="1:45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</row>
    <row r="591" spans="1:45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</row>
    <row r="592" spans="1:45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</row>
    <row r="593" spans="1:45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</row>
    <row r="594" spans="1:45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</row>
    <row r="595" spans="1:45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</row>
    <row r="596" spans="1:45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</row>
    <row r="597" spans="1:45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</row>
    <row r="598" spans="1:45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</row>
    <row r="599" spans="1:45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</row>
    <row r="600" spans="1:45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</row>
    <row r="601" spans="1:45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</row>
    <row r="602" spans="1:45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</row>
    <row r="603" spans="1:45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</row>
    <row r="604" spans="1:45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</row>
    <row r="605" spans="1:45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</row>
    <row r="606" spans="1:45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</row>
    <row r="607" spans="1:45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</row>
    <row r="608" spans="1:45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</row>
    <row r="609" spans="1:45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</row>
    <row r="610" spans="1:45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</row>
    <row r="611" spans="1:45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</row>
    <row r="612" spans="1:45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</row>
    <row r="613" spans="1:45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</row>
    <row r="614" spans="1:45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</row>
    <row r="615" spans="1:45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</row>
    <row r="616" spans="1:45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</row>
    <row r="617" spans="1:45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</row>
    <row r="618" spans="1:45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</row>
    <row r="619" spans="1:45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</row>
    <row r="620" spans="1:45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</row>
    <row r="621" spans="1:45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</row>
    <row r="622" spans="1:45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</row>
    <row r="623" spans="1:45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</row>
    <row r="624" spans="1:45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</row>
    <row r="625" spans="1:45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</row>
    <row r="626" spans="1:45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</row>
    <row r="627" spans="1:45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</row>
    <row r="628" spans="1:45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</row>
    <row r="629" spans="1:45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</row>
    <row r="630" spans="1:45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</row>
    <row r="631" spans="1:45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</row>
    <row r="632" spans="1:45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</row>
    <row r="633" spans="1:45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</row>
    <row r="634" spans="1:45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</row>
    <row r="635" spans="1:45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</row>
    <row r="636" spans="1:45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</row>
    <row r="637" spans="1:45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</row>
    <row r="638" spans="1:45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</row>
    <row r="639" spans="1:45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</row>
    <row r="640" spans="1:45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</row>
    <row r="641" spans="1:45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</row>
    <row r="642" spans="1:45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</row>
    <row r="643" spans="1:45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</row>
    <row r="644" spans="1:45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</row>
    <row r="645" spans="1:45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</row>
    <row r="646" spans="1:45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</row>
    <row r="647" spans="1:45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</row>
    <row r="648" spans="1:45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</row>
    <row r="649" spans="1:45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</row>
    <row r="650" spans="1:45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</row>
    <row r="651" spans="1:45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</row>
    <row r="652" spans="1:45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</row>
    <row r="653" spans="1:45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</row>
    <row r="654" spans="1:45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</row>
    <row r="655" spans="1:45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</row>
    <row r="656" spans="1:45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</row>
    <row r="657" spans="1:45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</row>
    <row r="658" spans="1:45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</row>
    <row r="659" spans="1:45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</row>
    <row r="660" spans="1:45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</row>
    <row r="661" spans="1:45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</row>
    <row r="662" spans="1:45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</row>
    <row r="663" spans="1:45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</row>
    <row r="664" spans="1:45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</row>
    <row r="665" spans="1:45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</row>
    <row r="666" spans="1:45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</row>
    <row r="667" spans="1:45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</row>
    <row r="668" spans="1:45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</row>
    <row r="669" spans="1:45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</row>
    <row r="670" spans="1:45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</row>
    <row r="671" spans="1:45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</row>
    <row r="672" spans="1:45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</row>
    <row r="673" spans="1:45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</row>
    <row r="674" spans="1:45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</row>
    <row r="675" spans="1:45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</row>
    <row r="676" spans="1:45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</row>
    <row r="677" spans="1:45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</row>
    <row r="678" spans="1:45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</row>
    <row r="679" spans="1:45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</row>
    <row r="680" spans="1:45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</row>
    <row r="681" spans="1:45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</row>
    <row r="682" spans="1:45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</row>
    <row r="683" spans="1:45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</row>
    <row r="684" spans="1:45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</row>
    <row r="685" spans="1:45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</row>
    <row r="686" spans="1:45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</row>
    <row r="687" spans="1:45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</row>
    <row r="688" spans="1:45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</row>
    <row r="689" spans="1:45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</row>
    <row r="690" spans="1:45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</row>
    <row r="691" spans="1:45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</row>
    <row r="692" spans="1:45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</row>
    <row r="693" spans="1:45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</row>
    <row r="694" spans="1:45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</row>
    <row r="695" spans="1:45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</row>
    <row r="696" spans="1:45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</row>
    <row r="697" spans="1:45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</row>
    <row r="698" spans="1:45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</row>
    <row r="699" spans="1:45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</row>
    <row r="700" spans="1:45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</row>
    <row r="701" spans="1:45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</row>
    <row r="702" spans="1:45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</row>
    <row r="703" spans="1:45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</row>
    <row r="704" spans="1:45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</row>
    <row r="705" spans="1:45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</row>
    <row r="706" spans="1:45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</row>
    <row r="707" spans="1:45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</row>
    <row r="708" spans="1:45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</row>
    <row r="709" spans="1:45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</row>
    <row r="710" spans="1:45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</row>
    <row r="711" spans="1:45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</row>
    <row r="712" spans="1:45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</row>
    <row r="713" spans="1:45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</row>
    <row r="714" spans="1:45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</row>
    <row r="715" spans="1:45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</row>
    <row r="716" spans="1:45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</row>
    <row r="717" spans="1:45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</row>
    <row r="718" spans="1:45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</row>
    <row r="719" spans="1:45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</row>
    <row r="720" spans="1:45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</row>
    <row r="721" spans="1:45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</row>
    <row r="722" spans="1:45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</row>
    <row r="723" spans="1:45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</row>
    <row r="724" spans="1:45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</row>
    <row r="725" spans="1:45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</row>
    <row r="726" spans="1:45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</row>
    <row r="727" spans="1:45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</row>
    <row r="728" spans="1:45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</row>
    <row r="729" spans="1:45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</row>
    <row r="730" spans="1:45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</row>
    <row r="731" spans="1:45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</row>
    <row r="732" spans="1:45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</row>
    <row r="733" spans="1:45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</row>
    <row r="734" spans="1:45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</row>
    <row r="735" spans="1:45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</row>
    <row r="736" spans="1:45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</row>
    <row r="737" spans="1:45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</row>
    <row r="738" spans="1:45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</row>
    <row r="739" spans="1:45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</row>
    <row r="740" spans="1:45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</row>
    <row r="741" spans="1:45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</row>
    <row r="742" spans="1:45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</row>
    <row r="743" spans="1:45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</row>
    <row r="744" spans="1:45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</row>
    <row r="745" spans="1:45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</row>
    <row r="746" spans="1:45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</row>
    <row r="747" spans="1:45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</row>
    <row r="748" spans="1:45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</row>
    <row r="749" spans="1:45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</row>
    <row r="750" spans="1:45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</row>
    <row r="751" spans="1:45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</row>
    <row r="752" spans="1:45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</row>
    <row r="753" spans="1:45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</row>
    <row r="754" spans="1:45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</row>
    <row r="755" spans="1:45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</row>
    <row r="756" spans="1:45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</row>
    <row r="757" spans="1:45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</row>
    <row r="758" spans="1:45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</row>
    <row r="759" spans="1:45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</row>
    <row r="760" spans="1:45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</row>
    <row r="761" spans="1:45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</row>
    <row r="762" spans="1:45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</row>
    <row r="763" spans="1:45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</row>
    <row r="764" spans="1:45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</row>
    <row r="765" spans="1:45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</row>
    <row r="766" spans="1:45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</row>
    <row r="767" spans="1:45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</row>
    <row r="768" spans="1:45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</row>
    <row r="769" spans="1:45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</row>
    <row r="770" spans="1:45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</row>
    <row r="771" spans="1:45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</row>
    <row r="772" spans="1:45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</row>
    <row r="773" spans="1:45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</row>
    <row r="774" spans="1:45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</row>
    <row r="775" spans="1:45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</row>
    <row r="776" spans="1:45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</row>
    <row r="777" spans="1:45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</row>
    <row r="778" spans="1:45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</row>
    <row r="779" spans="1:45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</row>
    <row r="780" spans="1:45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</row>
    <row r="781" spans="1:45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</row>
    <row r="782" spans="1:45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</row>
    <row r="783" spans="1:45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</row>
    <row r="784" spans="1:45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</row>
    <row r="785" spans="1:45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</row>
    <row r="786" spans="1:45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</row>
    <row r="787" spans="1:45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</row>
    <row r="788" spans="1:45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</row>
    <row r="789" spans="1:45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</row>
    <row r="790" spans="1:45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</row>
    <row r="791" spans="1:45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</row>
    <row r="792" spans="1:45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</row>
    <row r="793" spans="1:45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</row>
    <row r="794" spans="1:45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</row>
    <row r="795" spans="1:45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</row>
    <row r="796" spans="1:45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</row>
    <row r="797" spans="1:45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</row>
    <row r="798" spans="1:45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</row>
    <row r="799" spans="1:45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</row>
    <row r="800" spans="1:45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</row>
    <row r="801" spans="1:45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</row>
    <row r="802" spans="1:45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</row>
    <row r="803" spans="1:45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</row>
    <row r="804" spans="1:45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</row>
    <row r="805" spans="1:45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</row>
    <row r="806" spans="1:45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</row>
    <row r="807" spans="1:45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</row>
    <row r="808" spans="1:45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</row>
    <row r="809" spans="1:45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</row>
    <row r="810" spans="1:45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</row>
    <row r="811" spans="1:45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</row>
    <row r="812" spans="1:45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</row>
    <row r="813" spans="1:45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</row>
    <row r="814" spans="1:45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</row>
    <row r="815" spans="1:45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</row>
    <row r="816" spans="1:45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</row>
    <row r="817" spans="1:45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</row>
    <row r="818" spans="1:45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</row>
    <row r="819" spans="1:45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</row>
    <row r="820" spans="1:45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</row>
    <row r="821" spans="1:45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</row>
    <row r="822" spans="1:45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</row>
    <row r="823" spans="1:45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</row>
    <row r="824" spans="1:45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</row>
    <row r="825" spans="1:45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</row>
    <row r="826" spans="1:45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</row>
    <row r="827" spans="1:45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</row>
    <row r="828" spans="1:45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</row>
    <row r="829" spans="1:45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</row>
    <row r="830" spans="1:45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</row>
    <row r="831" spans="1:45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</row>
    <row r="832" spans="1:45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</row>
    <row r="833" spans="1:45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</row>
    <row r="834" spans="1:45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</row>
    <row r="835" spans="1:45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</row>
    <row r="836" spans="1:45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</row>
    <row r="837" spans="1:45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</row>
    <row r="838" spans="1:45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</row>
    <row r="839" spans="1:45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</row>
    <row r="840" spans="1:45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</row>
    <row r="841" spans="1:45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</row>
    <row r="842" spans="1:45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</row>
    <row r="843" spans="1:45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</row>
    <row r="844" spans="1:45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</row>
    <row r="845" spans="1:45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</row>
    <row r="846" spans="1:45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</row>
    <row r="847" spans="1:45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</row>
    <row r="848" spans="1:45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</row>
    <row r="849" spans="1:45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</row>
    <row r="850" spans="1:45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</row>
    <row r="851" spans="1:45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</row>
    <row r="852" spans="1:45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</row>
    <row r="853" spans="1:45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</row>
    <row r="854" spans="1:45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</row>
    <row r="855" spans="1:45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</row>
    <row r="856" spans="1:45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</row>
    <row r="857" spans="1:45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</row>
    <row r="858" spans="1:45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</row>
    <row r="859" spans="1:45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</row>
    <row r="860" spans="1:45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</row>
    <row r="861" spans="1:45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</row>
    <row r="862" spans="1:45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</row>
    <row r="863" spans="1:45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</row>
    <row r="864" spans="1:45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</row>
    <row r="865" spans="1:45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</row>
    <row r="866" spans="1:45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</row>
    <row r="867" spans="1:45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</row>
    <row r="868" spans="1:45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</row>
    <row r="869" spans="1:45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</row>
    <row r="870" spans="1:45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</row>
    <row r="871" spans="1:45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</row>
    <row r="872" spans="1:45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</row>
    <row r="873" spans="1:45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</row>
    <row r="874" spans="1:45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</row>
    <row r="875" spans="1:45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</row>
    <row r="876" spans="1:45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</row>
    <row r="877" spans="1:45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</row>
    <row r="878" spans="1:45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</row>
    <row r="879" spans="1:45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</row>
    <row r="880" spans="1:45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</row>
    <row r="881" spans="1:45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</row>
    <row r="882" spans="1:45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</row>
    <row r="883" spans="1:45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</row>
    <row r="884" spans="1:45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</row>
    <row r="885" spans="1:45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</row>
    <row r="886" spans="1:45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</row>
    <row r="887" spans="1:45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</row>
    <row r="888" spans="1:45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</row>
    <row r="889" spans="1:45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</row>
    <row r="890" spans="1:45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</row>
    <row r="891" spans="1:45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</row>
    <row r="892" spans="1:45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</row>
    <row r="893" spans="1:45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</row>
    <row r="894" spans="1:45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</row>
    <row r="895" spans="1:45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</row>
    <row r="896" spans="1:45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</row>
    <row r="897" spans="1:45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</row>
    <row r="898" spans="1:45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</row>
    <row r="899" spans="1:45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</row>
    <row r="900" spans="1:45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</row>
    <row r="901" spans="1:45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</row>
    <row r="902" spans="1:45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</row>
    <row r="903" spans="1:45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</row>
    <row r="904" spans="1:45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</row>
    <row r="905" spans="1:45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</row>
    <row r="906" spans="1:45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</row>
    <row r="907" spans="1:45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</row>
    <row r="908" spans="1:45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</row>
    <row r="909" spans="1:45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</row>
    <row r="910" spans="1:45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</row>
    <row r="911" spans="1:45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</row>
    <row r="912" spans="1:45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</row>
    <row r="913" spans="1:45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</row>
    <row r="914" spans="1:45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</row>
    <row r="915" spans="1:45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</row>
    <row r="916" spans="1:45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</row>
    <row r="917" spans="1:45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</row>
    <row r="918" spans="1:45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</row>
    <row r="919" spans="1:45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</row>
    <row r="920" spans="1:45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</row>
    <row r="921" spans="1:45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</row>
    <row r="922" spans="1:45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</row>
    <row r="923" spans="1:45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</row>
    <row r="924" spans="1:45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</row>
    <row r="925" spans="1:45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</row>
    <row r="926" spans="1:45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</row>
    <row r="927" spans="1:45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</row>
    <row r="928" spans="1:45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</row>
    <row r="929" spans="1:45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</row>
    <row r="930" spans="1:45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</row>
    <row r="931" spans="1:45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</row>
    <row r="932" spans="1:45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</row>
    <row r="933" spans="1:45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</row>
    <row r="934" spans="1:45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</row>
    <row r="935" spans="1:45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</row>
    <row r="936" spans="1:45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</row>
    <row r="937" spans="1:45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</row>
    <row r="938" spans="1:45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</row>
    <row r="939" spans="1:45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</row>
    <row r="940" spans="1:45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</row>
    <row r="941" spans="1:45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</row>
    <row r="942" spans="1:45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</row>
    <row r="943" spans="1:45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</row>
    <row r="944" spans="1:45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</row>
    <row r="945" spans="1:45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</row>
    <row r="946" spans="1:45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</row>
    <row r="947" spans="1:45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</row>
    <row r="948" spans="1:45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</row>
    <row r="949" spans="1:45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</row>
    <row r="950" spans="1:45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</row>
    <row r="951" spans="1:45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</row>
    <row r="952" spans="1:45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</row>
    <row r="953" spans="1:45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</row>
    <row r="954" spans="1:45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</row>
    <row r="955" spans="1:45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</row>
    <row r="956" spans="1:45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</row>
    <row r="957" spans="1:45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</row>
    <row r="958" spans="1:45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</row>
    <row r="959" spans="1:45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</row>
    <row r="960" spans="1:45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</row>
    <row r="961" spans="1:45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</row>
    <row r="962" spans="1:45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</row>
    <row r="963" spans="1:45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</row>
    <row r="964" spans="1:45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</row>
    <row r="965" spans="1:45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</row>
    <row r="966" spans="1:45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</row>
    <row r="967" spans="1:45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</row>
    <row r="968" spans="1:45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</row>
    <row r="969" spans="1:45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</row>
    <row r="970" spans="1:45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</row>
    <row r="971" spans="1:45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</row>
    <row r="972" spans="1:45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</row>
    <row r="973" spans="1:45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</row>
    <row r="974" spans="1:45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</row>
    <row r="975" spans="1:45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</row>
    <row r="976" spans="1:45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</row>
    <row r="977" spans="1:45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</row>
    <row r="978" spans="1:45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</row>
    <row r="979" spans="1:45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</row>
    <row r="980" spans="1:45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</row>
    <row r="981" spans="1:45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</row>
    <row r="982" spans="1:45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</row>
    <row r="983" spans="1:45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</row>
    <row r="984" spans="1:45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</row>
    <row r="985" spans="1:45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</row>
    <row r="986" spans="1:45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</row>
    <row r="987" spans="1:45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</row>
    <row r="988" spans="1:45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</row>
    <row r="989" spans="1:45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</row>
    <row r="990" spans="1:45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</row>
    <row r="991" spans="1:45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</row>
    <row r="992" spans="1:45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</row>
    <row r="993" spans="1:45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</row>
    <row r="994" spans="1:45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</row>
    <row r="995" spans="1:45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</row>
  </sheetData>
  <autoFilter ref="C14:AK14" xr:uid="{00000000-0009-0000-0000-000009000000}"/>
  <mergeCells count="63">
    <mergeCell ref="C4:E4"/>
    <mergeCell ref="F4:G4"/>
    <mergeCell ref="AJ5:AL5"/>
    <mergeCell ref="AE7:AH7"/>
    <mergeCell ref="AJ7:AL7"/>
    <mergeCell ref="H4:N4"/>
    <mergeCell ref="Q4:R4"/>
    <mergeCell ref="V4:AA4"/>
    <mergeCell ref="AB4:AD4"/>
    <mergeCell ref="AE4:AH4"/>
    <mergeCell ref="AJ4:AL4"/>
    <mergeCell ref="C7:G8"/>
    <mergeCell ref="H7:N7"/>
    <mergeCell ref="Q7:R7"/>
    <mergeCell ref="V7:AA7"/>
    <mergeCell ref="AB7:AD7"/>
    <mergeCell ref="C2:E2"/>
    <mergeCell ref="C3:E3"/>
    <mergeCell ref="F3:G3"/>
    <mergeCell ref="H3:N3"/>
    <mergeCell ref="Q3:R3"/>
    <mergeCell ref="F2:G2"/>
    <mergeCell ref="AM4:AP4"/>
    <mergeCell ref="AM5:AP5"/>
    <mergeCell ref="S1:U1"/>
    <mergeCell ref="V1:AA1"/>
    <mergeCell ref="H2:N2"/>
    <mergeCell ref="Q2:R2"/>
    <mergeCell ref="V2:AA2"/>
    <mergeCell ref="V3:AA3"/>
    <mergeCell ref="AB3:AD3"/>
    <mergeCell ref="AE3:AH3"/>
    <mergeCell ref="AJ3:AL3"/>
    <mergeCell ref="AB2:AP2"/>
    <mergeCell ref="AM3:AP3"/>
    <mergeCell ref="H5:N5"/>
    <mergeCell ref="Q5:R5"/>
    <mergeCell ref="V5:AA5"/>
    <mergeCell ref="AB5:AD5"/>
    <mergeCell ref="AE5:AH5"/>
    <mergeCell ref="AJ8:AL8"/>
    <mergeCell ref="H6:N6"/>
    <mergeCell ref="Q6:R6"/>
    <mergeCell ref="V6:AA6"/>
    <mergeCell ref="AB6:AD6"/>
    <mergeCell ref="AE6:AH6"/>
    <mergeCell ref="AJ6:AL6"/>
    <mergeCell ref="AF9:AH9"/>
    <mergeCell ref="H8:N8"/>
    <mergeCell ref="Q8:R8"/>
    <mergeCell ref="V8:AA8"/>
    <mergeCell ref="AB8:AD8"/>
    <mergeCell ref="AE8:AH8"/>
    <mergeCell ref="D116:E116"/>
    <mergeCell ref="C9:G10"/>
    <mergeCell ref="H9:N10"/>
    <mergeCell ref="Q9:R10"/>
    <mergeCell ref="AA9:AE9"/>
    <mergeCell ref="AM6:AP6"/>
    <mergeCell ref="AM7:AP7"/>
    <mergeCell ref="AM8:AP8"/>
    <mergeCell ref="AM12:AM14"/>
    <mergeCell ref="AQ12:AQ14"/>
  </mergeCells>
  <conditionalFormatting sqref="C63:C116 C14:C61">
    <cfRule type="cellIs" dxfId="179" priority="13" operator="equal">
      <formula>"C"</formula>
    </cfRule>
  </conditionalFormatting>
  <conditionalFormatting sqref="C63:C116 C14:C61">
    <cfRule type="cellIs" dxfId="178" priority="14" operator="equal">
      <formula>"I"</formula>
    </cfRule>
  </conditionalFormatting>
  <conditionalFormatting sqref="H15:H115 V15:V115">
    <cfRule type="cellIs" dxfId="177" priority="15" operator="equal">
      <formula>0</formula>
    </cfRule>
  </conditionalFormatting>
  <conditionalFormatting sqref="W14:W115 Q15:Q115">
    <cfRule type="cellIs" dxfId="176" priority="16" operator="equal">
      <formula>0</formula>
    </cfRule>
  </conditionalFormatting>
  <conditionalFormatting sqref="AH14:AH115">
    <cfRule type="cellIs" dxfId="175" priority="17" operator="equal">
      <formula>"D"</formula>
    </cfRule>
  </conditionalFormatting>
  <conditionalFormatting sqref="AH14:AH115">
    <cfRule type="cellIs" dxfId="174" priority="18" operator="equal">
      <formula>"S"</formula>
    </cfRule>
  </conditionalFormatting>
  <conditionalFormatting sqref="Q2">
    <cfRule type="cellIs" dxfId="173" priority="19" operator="equal">
      <formula>0</formula>
    </cfRule>
  </conditionalFormatting>
  <conditionalFormatting sqref="Q3">
    <cfRule type="cellIs" dxfId="172" priority="20" operator="equal">
      <formula>0</formula>
    </cfRule>
  </conditionalFormatting>
  <conditionalFormatting sqref="Q8">
    <cfRule type="cellIs" dxfId="171" priority="21" operator="lessThan">
      <formula>0</formula>
    </cfRule>
  </conditionalFormatting>
  <conditionalFormatting sqref="Q8">
    <cfRule type="cellIs" dxfId="170" priority="22" operator="lessThan">
      <formula>0</formula>
    </cfRule>
  </conditionalFormatting>
  <conditionalFormatting sqref="Q8">
    <cfRule type="cellIs" dxfId="169" priority="23" operator="greaterThan">
      <formula>0</formula>
    </cfRule>
  </conditionalFormatting>
  <conditionalFormatting sqref="M15:N115">
    <cfRule type="cellIs" dxfId="168" priority="24" operator="equal">
      <formula>0</formula>
    </cfRule>
  </conditionalFormatting>
  <conditionalFormatting sqref="R15:R115 P15:P115">
    <cfRule type="cellIs" dxfId="167" priority="25" operator="lessThan">
      <formula>0</formula>
    </cfRule>
  </conditionalFormatting>
  <conditionalFormatting sqref="R15:R115 P15:P115">
    <cfRule type="cellIs" dxfId="166" priority="26" operator="greaterThan">
      <formula>0</formula>
    </cfRule>
  </conditionalFormatting>
  <conditionalFormatting sqref="V4">
    <cfRule type="cellIs" dxfId="165" priority="27" operator="greaterThan">
      <formula>0</formula>
    </cfRule>
  </conditionalFormatting>
  <conditionalFormatting sqref="F4">
    <cfRule type="cellIs" dxfId="164" priority="28" operator="lessThan">
      <formula>0</formula>
    </cfRule>
  </conditionalFormatting>
  <conditionalFormatting sqref="F4">
    <cfRule type="cellIs" dxfId="163" priority="29" operator="greaterThan">
      <formula>0</formula>
    </cfRule>
  </conditionalFormatting>
  <conditionalFormatting sqref="AB15:AB115">
    <cfRule type="cellIs" dxfId="162" priority="30" operator="greaterThan">
      <formula>0.000001</formula>
    </cfRule>
  </conditionalFormatting>
  <conditionalFormatting sqref="AA15:AA115">
    <cfRule type="cellIs" dxfId="161" priority="31" operator="lessThan">
      <formula>0</formula>
    </cfRule>
  </conditionalFormatting>
  <conditionalFormatting sqref="AA15:AA115">
    <cfRule type="cellIs" dxfId="160" priority="32" operator="greaterThan">
      <formula>0</formula>
    </cfRule>
  </conditionalFormatting>
  <conditionalFormatting sqref="AA15:AA115">
    <cfRule type="cellIs" dxfId="159" priority="33" operator="equal">
      <formula>0</formula>
    </cfRule>
  </conditionalFormatting>
  <conditionalFormatting sqref="M15:N115">
    <cfRule type="expression" dxfId="158" priority="34">
      <formula>J15&gt;#REF!</formula>
    </cfRule>
  </conditionalFormatting>
  <conditionalFormatting sqref="B10 C9">
    <cfRule type="cellIs" dxfId="157" priority="35" operator="greaterThan">
      <formula>0</formula>
    </cfRule>
  </conditionalFormatting>
  <conditionalFormatting sqref="B10 C9">
    <cfRule type="cellIs" dxfId="156" priority="36" operator="lessThan">
      <formula>0</formula>
    </cfRule>
  </conditionalFormatting>
  <conditionalFormatting sqref="AD15:AD115">
    <cfRule type="cellIs" dxfId="155" priority="12" operator="lessThan">
      <formula>0</formula>
    </cfRule>
  </conditionalFormatting>
  <conditionalFormatting sqref="C62">
    <cfRule type="cellIs" dxfId="154" priority="10" operator="equal">
      <formula>"C"</formula>
    </cfRule>
  </conditionalFormatting>
  <conditionalFormatting sqref="C62">
    <cfRule type="cellIs" dxfId="153" priority="11" operator="equal">
      <formula>"I"</formula>
    </cfRule>
  </conditionalFormatting>
  <conditionalFormatting sqref="K15:K115">
    <cfRule type="cellIs" dxfId="152" priority="9" operator="equal">
      <formula>0</formula>
    </cfRule>
  </conditionalFormatting>
  <conditionalFormatting sqref="L15:L115">
    <cfRule type="cellIs" dxfId="151" priority="8" operator="equal">
      <formula>0</formula>
    </cfRule>
  </conditionalFormatting>
  <conditionalFormatting sqref="F2:G4">
    <cfRule type="cellIs" dxfId="150" priority="7" operator="equal">
      <formula>0</formula>
    </cfRule>
  </conditionalFormatting>
  <conditionalFormatting sqref="C9:G10">
    <cfRule type="cellIs" dxfId="149" priority="6" operator="equal">
      <formula>0</formula>
    </cfRule>
  </conditionalFormatting>
  <conditionalFormatting sqref="Q2:R10">
    <cfRule type="cellIs" dxfId="148" priority="5" operator="equal">
      <formula>0</formula>
    </cfRule>
  </conditionalFormatting>
  <conditionalFormatting sqref="V3:AA8">
    <cfRule type="cellIs" dxfId="147" priority="4" operator="equal">
      <formula>0</formula>
    </cfRule>
  </conditionalFormatting>
  <conditionalFormatting sqref="AP15:AP115">
    <cfRule type="cellIs" dxfId="146" priority="3" operator="greaterThan">
      <formula>0</formula>
    </cfRule>
  </conditionalFormatting>
  <conditionalFormatting sqref="AR15:AR115">
    <cfRule type="cellIs" dxfId="145" priority="2" operator="equal">
      <formula>0</formula>
    </cfRule>
  </conditionalFormatting>
  <conditionalFormatting sqref="AQ15:AQ115">
    <cfRule type="cellIs" dxfId="144" priority="1" operator="equal">
      <formula>0</formula>
    </cfRule>
  </conditionalFormatting>
  <pageMargins left="0.511811024" right="0.511811024" top="0.78740157499999996" bottom="0.78740157499999996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U995"/>
  <sheetViews>
    <sheetView showGridLines="0" workbookViewId="0">
      <pane xSplit="44" ySplit="14" topLeftCell="AS15" activePane="bottomRight" state="frozen"/>
      <selection pane="topRight" activeCell="AS1" sqref="AS1"/>
      <selection pane="bottomLeft" activeCell="A15" sqref="A15"/>
      <selection pane="bottomRight" activeCell="AS15" sqref="AS15"/>
    </sheetView>
  </sheetViews>
  <sheetFormatPr defaultColWidth="14.42578125" defaultRowHeight="15" customHeight="1"/>
  <cols>
    <col min="1" max="1" width="0.85546875" style="130" customWidth="1"/>
    <col min="2" max="2" width="0.28515625" style="130" customWidth="1"/>
    <col min="3" max="3" width="2.5703125" style="130" customWidth="1"/>
    <col min="4" max="4" width="5.28515625" style="130" customWidth="1"/>
    <col min="5" max="5" width="7.140625" style="130" customWidth="1"/>
    <col min="6" max="6" width="5" style="130" customWidth="1"/>
    <col min="7" max="7" width="7" style="130" customWidth="1"/>
    <col min="8" max="8" width="7.42578125" style="130" customWidth="1"/>
    <col min="9" max="9" width="10.42578125" style="130" hidden="1" customWidth="1"/>
    <col min="10" max="10" width="5.85546875" style="130" customWidth="1"/>
    <col min="11" max="11" width="7.85546875" style="130" hidden="1" customWidth="1"/>
    <col min="12" max="12" width="7.28515625" style="130" customWidth="1"/>
    <col min="13" max="13" width="6.140625" style="130" customWidth="1"/>
    <col min="14" max="14" width="7.85546875" style="130" customWidth="1"/>
    <col min="15" max="15" width="8" style="130" hidden="1" customWidth="1"/>
    <col min="16" max="16" width="9.5703125" style="130" hidden="1" customWidth="1"/>
    <col min="17" max="17" width="6.140625" style="130" customWidth="1"/>
    <col min="18" max="18" width="8.140625" style="130" customWidth="1"/>
    <col min="19" max="19" width="4.42578125" style="130" customWidth="1"/>
    <col min="20" max="21" width="5.140625" style="130" customWidth="1"/>
    <col min="22" max="22" width="7.42578125" style="130" customWidth="1"/>
    <col min="23" max="23" width="10" style="130" hidden="1" customWidth="1"/>
    <col min="24" max="25" width="9.42578125" style="130" hidden="1" customWidth="1"/>
    <col min="26" max="26" width="7.85546875" style="130" hidden="1" customWidth="1"/>
    <col min="27" max="27" width="6.140625" style="130" customWidth="1"/>
    <col min="28" max="28" width="6.5703125" style="130" customWidth="1"/>
    <col min="29" max="29" width="10" style="130" hidden="1" customWidth="1"/>
    <col min="30" max="30" width="7" style="130" customWidth="1"/>
    <col min="31" max="31" width="5.28515625" style="130" customWidth="1"/>
    <col min="32" max="32" width="4.28515625" style="130" customWidth="1"/>
    <col min="33" max="33" width="3.85546875" style="130" customWidth="1"/>
    <col min="34" max="34" width="2.7109375" style="130" customWidth="1"/>
    <col min="35" max="35" width="8" style="130" hidden="1" customWidth="1"/>
    <col min="36" max="36" width="5.42578125" style="130" customWidth="1"/>
    <col min="37" max="37" width="2.140625" style="130" hidden="1" customWidth="1"/>
    <col min="38" max="38" width="5.7109375" style="130" customWidth="1"/>
    <col min="39" max="39" width="4.85546875" style="130" customWidth="1"/>
    <col min="40" max="41" width="6.42578125" style="130" hidden="1" customWidth="1"/>
    <col min="42" max="42" width="6.140625" style="130" customWidth="1"/>
    <col min="43" max="43" width="5.140625" style="130" customWidth="1"/>
    <col min="44" max="45" width="5.42578125" style="130" customWidth="1"/>
    <col min="46" max="46" width="3.28515625" style="130" customWidth="1"/>
    <col min="47" max="47" width="4.7109375" style="130" customWidth="1"/>
    <col min="48" max="48" width="6.28515625" style="130" customWidth="1"/>
    <col min="49" max="49" width="8.5703125" style="130" customWidth="1"/>
    <col min="50" max="16384" width="14.42578125" style="130"/>
  </cols>
  <sheetData>
    <row r="1" spans="1:47" ht="12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55" t="s">
        <v>4</v>
      </c>
      <c r="T1" s="356"/>
      <c r="U1" s="357"/>
      <c r="V1" s="358"/>
      <c r="W1" s="356"/>
      <c r="X1" s="356"/>
      <c r="Y1" s="356"/>
      <c r="Z1" s="356"/>
      <c r="AA1" s="359"/>
      <c r="AB1" s="18"/>
      <c r="AC1" s="1"/>
      <c r="AD1" s="18"/>
      <c r="AE1" s="1"/>
      <c r="AF1" s="1"/>
      <c r="AG1" s="1"/>
      <c r="AH1" s="1"/>
      <c r="AI1" s="1"/>
      <c r="AJ1" s="1"/>
      <c r="AK1" s="1"/>
      <c r="AL1" s="1"/>
      <c r="AM1" s="1"/>
      <c r="AN1" s="1"/>
      <c r="AO1" s="18"/>
      <c r="AP1" s="18"/>
      <c r="AQ1" s="18"/>
      <c r="AR1" s="18"/>
      <c r="AS1" s="18"/>
    </row>
    <row r="2" spans="1:47" ht="12" customHeight="1" thickBot="1">
      <c r="A2" s="1"/>
      <c r="B2" s="1"/>
      <c r="C2" s="373" t="s">
        <v>1</v>
      </c>
      <c r="D2" s="374"/>
      <c r="E2" s="375"/>
      <c r="F2" s="360">
        <f>I116</f>
        <v>0</v>
      </c>
      <c r="G2" s="361"/>
      <c r="H2" s="362" t="s">
        <v>2</v>
      </c>
      <c r="I2" s="363"/>
      <c r="J2" s="364"/>
      <c r="K2" s="364"/>
      <c r="L2" s="364"/>
      <c r="M2" s="364"/>
      <c r="N2" s="365"/>
      <c r="O2" s="79"/>
      <c r="P2" s="79"/>
      <c r="Q2" s="366">
        <f>AE116</f>
        <v>0</v>
      </c>
      <c r="R2" s="367"/>
      <c r="S2" s="80" t="s">
        <v>107</v>
      </c>
      <c r="T2" s="81"/>
      <c r="U2" s="81"/>
      <c r="V2" s="368">
        <f ca="1">TODAY()</f>
        <v>44211</v>
      </c>
      <c r="W2" s="369"/>
      <c r="X2" s="369"/>
      <c r="Y2" s="369"/>
      <c r="Z2" s="369"/>
      <c r="AA2" s="370"/>
      <c r="AB2" s="294" t="s">
        <v>93</v>
      </c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6"/>
      <c r="AQ2" s="153"/>
      <c r="AR2" s="153"/>
      <c r="AS2" s="18"/>
    </row>
    <row r="3" spans="1:47" ht="12" customHeight="1">
      <c r="A3" s="1"/>
      <c r="B3" s="1"/>
      <c r="C3" s="376" t="s">
        <v>5</v>
      </c>
      <c r="D3" s="307"/>
      <c r="E3" s="377"/>
      <c r="F3" s="378">
        <f>L116</f>
        <v>0</v>
      </c>
      <c r="G3" s="370"/>
      <c r="H3" s="354" t="s">
        <v>6</v>
      </c>
      <c r="I3" s="328"/>
      <c r="J3" s="329"/>
      <c r="K3" s="329"/>
      <c r="L3" s="329"/>
      <c r="M3" s="329"/>
      <c r="N3" s="330"/>
      <c r="O3" s="82"/>
      <c r="P3" s="82"/>
      <c r="Q3" s="313">
        <f>AF116</f>
        <v>0</v>
      </c>
      <c r="R3" s="331"/>
      <c r="S3" s="83" t="s">
        <v>94</v>
      </c>
      <c r="T3" s="84"/>
      <c r="U3" s="84"/>
      <c r="V3" s="313">
        <v>383680.32</v>
      </c>
      <c r="W3" s="307"/>
      <c r="X3" s="307"/>
      <c r="Y3" s="307"/>
      <c r="Z3" s="307"/>
      <c r="AA3" s="307"/>
      <c r="AB3" s="314"/>
      <c r="AC3" s="311"/>
      <c r="AD3" s="311"/>
      <c r="AE3" s="310" t="s">
        <v>95</v>
      </c>
      <c r="AF3" s="311"/>
      <c r="AG3" s="311"/>
      <c r="AH3" s="311"/>
      <c r="AI3" s="229"/>
      <c r="AJ3" s="312" t="s">
        <v>96</v>
      </c>
      <c r="AK3" s="311"/>
      <c r="AL3" s="311"/>
      <c r="AM3" s="292" t="s">
        <v>92</v>
      </c>
      <c r="AN3" s="292"/>
      <c r="AO3" s="292"/>
      <c r="AP3" s="293"/>
      <c r="AQ3" s="154"/>
      <c r="AR3" s="154"/>
      <c r="AS3" s="18"/>
    </row>
    <row r="4" spans="1:47" ht="12.75" customHeight="1" thickBot="1">
      <c r="A4" s="1"/>
      <c r="B4" s="1"/>
      <c r="C4" s="379" t="str">
        <f>IF(L4&lt;0,"NEGATIVO EM AÇÕES","POSITIVO EM AÇÕES")</f>
        <v>POSITIVO EM AÇÕES</v>
      </c>
      <c r="D4" s="339"/>
      <c r="E4" s="380"/>
      <c r="F4" s="381">
        <f>F3-F2</f>
        <v>0</v>
      </c>
      <c r="G4" s="340"/>
      <c r="H4" s="354" t="s">
        <v>97</v>
      </c>
      <c r="I4" s="328"/>
      <c r="J4" s="329"/>
      <c r="K4" s="329"/>
      <c r="L4" s="329"/>
      <c r="M4" s="329"/>
      <c r="N4" s="330"/>
      <c r="O4" s="82"/>
      <c r="P4" s="82"/>
      <c r="Q4" s="313" t="str">
        <f>IF(V116&gt;20000,V116,"")</f>
        <v/>
      </c>
      <c r="R4" s="331"/>
      <c r="S4" s="83" t="s">
        <v>98</v>
      </c>
      <c r="T4" s="84"/>
      <c r="U4" s="84"/>
      <c r="V4" s="313">
        <f>Q8</f>
        <v>0</v>
      </c>
      <c r="W4" s="307"/>
      <c r="X4" s="307"/>
      <c r="Y4" s="307"/>
      <c r="Z4" s="307"/>
      <c r="AA4" s="307"/>
      <c r="AB4" s="308" t="s">
        <v>109</v>
      </c>
      <c r="AC4" s="309"/>
      <c r="AD4" s="309"/>
      <c r="AE4" s="371">
        <v>188000</v>
      </c>
      <c r="AF4" s="372"/>
      <c r="AG4" s="372"/>
      <c r="AH4" s="372"/>
      <c r="AI4" s="85"/>
      <c r="AJ4" s="371">
        <v>104865.95</v>
      </c>
      <c r="AK4" s="309"/>
      <c r="AL4" s="309"/>
      <c r="AM4" s="300">
        <f>AE4+AJ4</f>
        <v>292865.95</v>
      </c>
      <c r="AN4" s="300"/>
      <c r="AO4" s="300"/>
      <c r="AP4" s="301"/>
      <c r="AQ4" s="154"/>
      <c r="AR4" s="154"/>
      <c r="AS4" s="18"/>
    </row>
    <row r="5" spans="1:47" ht="12.75" customHeight="1">
      <c r="A5" s="1"/>
      <c r="B5" s="60"/>
      <c r="C5" s="86"/>
      <c r="D5" s="86"/>
      <c r="E5" s="87"/>
      <c r="F5" s="87"/>
      <c r="G5" s="87"/>
      <c r="H5" s="354" t="s">
        <v>11</v>
      </c>
      <c r="I5" s="328"/>
      <c r="J5" s="329"/>
      <c r="K5" s="329"/>
      <c r="L5" s="329"/>
      <c r="M5" s="329"/>
      <c r="N5" s="330"/>
      <c r="O5" s="82"/>
      <c r="P5" s="82"/>
      <c r="Q5" s="313">
        <f>Z116+Q2+Q3</f>
        <v>0</v>
      </c>
      <c r="R5" s="331"/>
      <c r="S5" s="83" t="s">
        <v>99</v>
      </c>
      <c r="T5" s="84"/>
      <c r="U5" s="84"/>
      <c r="V5" s="306">
        <f>V4/V3</f>
        <v>0</v>
      </c>
      <c r="W5" s="307"/>
      <c r="X5" s="307"/>
      <c r="Y5" s="307"/>
      <c r="Z5" s="307"/>
      <c r="AA5" s="307"/>
      <c r="AB5" s="308" t="s">
        <v>110</v>
      </c>
      <c r="AC5" s="309"/>
      <c r="AD5" s="309"/>
      <c r="AE5" s="371">
        <v>239441.81</v>
      </c>
      <c r="AF5" s="372"/>
      <c r="AG5" s="372"/>
      <c r="AH5" s="372"/>
      <c r="AI5" s="85"/>
      <c r="AJ5" s="371">
        <v>115982.19</v>
      </c>
      <c r="AK5" s="309"/>
      <c r="AL5" s="309"/>
      <c r="AM5" s="300">
        <f>AE5+AJ5</f>
        <v>355424</v>
      </c>
      <c r="AN5" s="300"/>
      <c r="AO5" s="300"/>
      <c r="AP5" s="301"/>
      <c r="AQ5" s="154"/>
      <c r="AR5" s="154"/>
      <c r="AS5" s="18"/>
    </row>
    <row r="6" spans="1:47" ht="12" customHeight="1" thickBot="1">
      <c r="A6" s="1"/>
      <c r="B6" s="1"/>
      <c r="C6" s="87"/>
      <c r="D6" s="87"/>
      <c r="E6" s="87"/>
      <c r="F6" s="87"/>
      <c r="G6" s="87"/>
      <c r="H6" s="354" t="s">
        <v>13</v>
      </c>
      <c r="I6" s="328"/>
      <c r="J6" s="329"/>
      <c r="K6" s="329"/>
      <c r="L6" s="329"/>
      <c r="M6" s="329"/>
      <c r="N6" s="330"/>
      <c r="O6" s="82"/>
      <c r="P6" s="82"/>
      <c r="Q6" s="313" t="str">
        <f>IF(AL116&gt;10,AL116,"0,00")</f>
        <v>0,00</v>
      </c>
      <c r="R6" s="331"/>
      <c r="S6" s="83" t="s">
        <v>100</v>
      </c>
      <c r="T6" s="84"/>
      <c r="U6" s="84"/>
      <c r="V6" s="313">
        <f>V4</f>
        <v>0</v>
      </c>
      <c r="W6" s="307"/>
      <c r="X6" s="307"/>
      <c r="Y6" s="307"/>
      <c r="Z6" s="307"/>
      <c r="AA6" s="307"/>
      <c r="AB6" s="308" t="s">
        <v>101</v>
      </c>
      <c r="AC6" s="309"/>
      <c r="AD6" s="309"/>
      <c r="AE6" s="371">
        <v>273015.99</v>
      </c>
      <c r="AF6" s="372"/>
      <c r="AG6" s="372"/>
      <c r="AH6" s="372"/>
      <c r="AI6" s="85"/>
      <c r="AJ6" s="371">
        <v>130872.64</v>
      </c>
      <c r="AK6" s="309"/>
      <c r="AL6" s="309"/>
      <c r="AM6" s="300">
        <f>AE6+AJ6</f>
        <v>403888.63</v>
      </c>
      <c r="AN6" s="300"/>
      <c r="AO6" s="300"/>
      <c r="AP6" s="301"/>
      <c r="AQ6" s="154"/>
      <c r="AR6" s="154"/>
      <c r="AS6" s="18"/>
    </row>
    <row r="7" spans="1:47" ht="14.25" customHeight="1">
      <c r="A7" s="1"/>
      <c r="B7" s="1"/>
      <c r="C7" s="342" t="s">
        <v>17</v>
      </c>
      <c r="D7" s="343"/>
      <c r="E7" s="343"/>
      <c r="F7" s="343"/>
      <c r="G7" s="344"/>
      <c r="H7" s="328" t="s">
        <v>15</v>
      </c>
      <c r="I7" s="328"/>
      <c r="J7" s="329"/>
      <c r="K7" s="329"/>
      <c r="L7" s="329"/>
      <c r="M7" s="329"/>
      <c r="N7" s="330"/>
      <c r="O7" s="82"/>
      <c r="P7" s="82"/>
      <c r="Q7" s="313" t="str">
        <f>IF(AJ116&gt;10,AJ116,"0,00")</f>
        <v>0,00</v>
      </c>
      <c r="R7" s="331"/>
      <c r="S7" s="83" t="s">
        <v>102</v>
      </c>
      <c r="T7" s="84"/>
      <c r="U7" s="84"/>
      <c r="V7" s="306">
        <f>V6/V3</f>
        <v>0</v>
      </c>
      <c r="W7" s="307"/>
      <c r="X7" s="307"/>
      <c r="Y7" s="307"/>
      <c r="Z7" s="307"/>
      <c r="AA7" s="307"/>
      <c r="AB7" s="308" t="s">
        <v>103</v>
      </c>
      <c r="AC7" s="309"/>
      <c r="AD7" s="309"/>
      <c r="AE7" s="315">
        <f>((AE5/AE4)-1)</f>
        <v>0.27362664893617028</v>
      </c>
      <c r="AF7" s="309"/>
      <c r="AG7" s="309"/>
      <c r="AH7" s="309"/>
      <c r="AI7" s="85"/>
      <c r="AJ7" s="315">
        <f>((AJ5/AJ4)-1)</f>
        <v>0.10600428451751975</v>
      </c>
      <c r="AK7" s="309"/>
      <c r="AL7" s="309"/>
      <c r="AM7" s="302">
        <f>((AM5/AM4)-1)</f>
        <v>0.21360642983590261</v>
      </c>
      <c r="AN7" s="302"/>
      <c r="AO7" s="302"/>
      <c r="AP7" s="303"/>
      <c r="AQ7" s="155"/>
      <c r="AR7" s="155"/>
      <c r="AS7" s="18"/>
    </row>
    <row r="8" spans="1:47" ht="12" customHeight="1" thickBot="1">
      <c r="A8" s="1"/>
      <c r="B8" s="18"/>
      <c r="C8" s="345"/>
      <c r="D8" s="346"/>
      <c r="E8" s="346"/>
      <c r="F8" s="346"/>
      <c r="G8" s="347"/>
      <c r="H8" s="328" t="s">
        <v>104</v>
      </c>
      <c r="I8" s="328"/>
      <c r="J8" s="329"/>
      <c r="K8" s="329"/>
      <c r="L8" s="329"/>
      <c r="M8" s="329"/>
      <c r="N8" s="330"/>
      <c r="O8" s="82"/>
      <c r="P8" s="82"/>
      <c r="Q8" s="332">
        <f>Q5-Q6-Q7</f>
        <v>0</v>
      </c>
      <c r="R8" s="331"/>
      <c r="S8" s="88" t="s">
        <v>105</v>
      </c>
      <c r="T8" s="89"/>
      <c r="U8" s="89"/>
      <c r="V8" s="338">
        <f>V3+V6</f>
        <v>383680.32</v>
      </c>
      <c r="W8" s="339"/>
      <c r="X8" s="339"/>
      <c r="Y8" s="339"/>
      <c r="Z8" s="339"/>
      <c r="AA8" s="340"/>
      <c r="AB8" s="341" t="s">
        <v>106</v>
      </c>
      <c r="AC8" s="317"/>
      <c r="AD8" s="317"/>
      <c r="AE8" s="316">
        <f>((AE6/AE4)-1)</f>
        <v>0.45221271276595743</v>
      </c>
      <c r="AF8" s="317"/>
      <c r="AG8" s="317"/>
      <c r="AH8" s="317"/>
      <c r="AI8" s="90"/>
      <c r="AJ8" s="316">
        <f>((AJ6/AJ4)-1)</f>
        <v>0.24799937443946307</v>
      </c>
      <c r="AK8" s="317"/>
      <c r="AL8" s="317"/>
      <c r="AM8" s="304">
        <f>((AM6/AM4)-1)</f>
        <v>0.37909043369500606</v>
      </c>
      <c r="AN8" s="304"/>
      <c r="AO8" s="304"/>
      <c r="AP8" s="305"/>
      <c r="AQ8" s="155"/>
      <c r="AR8" s="155"/>
      <c r="AS8" s="18"/>
    </row>
    <row r="9" spans="1:47" ht="12" customHeight="1">
      <c r="A9" s="1"/>
      <c r="B9" s="18"/>
      <c r="C9" s="348">
        <f>F4</f>
        <v>0</v>
      </c>
      <c r="D9" s="349"/>
      <c r="E9" s="349"/>
      <c r="F9" s="349"/>
      <c r="G9" s="350"/>
      <c r="H9" s="318" t="s">
        <v>20</v>
      </c>
      <c r="I9" s="318"/>
      <c r="J9" s="319"/>
      <c r="K9" s="319"/>
      <c r="L9" s="319"/>
      <c r="M9" s="319"/>
      <c r="N9" s="320"/>
      <c r="O9" s="73"/>
      <c r="P9" s="73"/>
      <c r="Q9" s="333">
        <f>N116</f>
        <v>0</v>
      </c>
      <c r="R9" s="334"/>
      <c r="S9" s="61"/>
      <c r="T9" s="61"/>
      <c r="U9" s="61"/>
      <c r="V9" s="18"/>
      <c r="W9" s="18"/>
      <c r="X9" s="18"/>
      <c r="Y9" s="18"/>
      <c r="Z9" s="1"/>
      <c r="AA9" s="325"/>
      <c r="AB9" s="326"/>
      <c r="AC9" s="326"/>
      <c r="AD9" s="326"/>
      <c r="AE9" s="327"/>
      <c r="AF9" s="337"/>
      <c r="AG9" s="326"/>
      <c r="AH9" s="327"/>
      <c r="AI9" s="1"/>
      <c r="AJ9" s="1"/>
      <c r="AK9" s="1"/>
      <c r="AL9" s="1"/>
      <c r="AM9" s="1"/>
      <c r="AN9" s="1"/>
      <c r="AO9" s="18"/>
      <c r="AP9" s="18"/>
      <c r="AQ9" s="18"/>
      <c r="AR9" s="18"/>
      <c r="AS9" s="18"/>
    </row>
    <row r="10" spans="1:47" ht="12" customHeight="1" thickBot="1">
      <c r="A10" s="1"/>
      <c r="B10" s="62"/>
      <c r="C10" s="351"/>
      <c r="D10" s="352"/>
      <c r="E10" s="352"/>
      <c r="F10" s="352"/>
      <c r="G10" s="353"/>
      <c r="H10" s="321"/>
      <c r="I10" s="321"/>
      <c r="J10" s="321"/>
      <c r="K10" s="321"/>
      <c r="L10" s="321"/>
      <c r="M10" s="321"/>
      <c r="N10" s="322"/>
      <c r="O10" s="74"/>
      <c r="P10" s="74"/>
      <c r="Q10" s="335"/>
      <c r="R10" s="336"/>
      <c r="S10" s="61"/>
      <c r="T10" s="61"/>
      <c r="U10" s="61"/>
      <c r="V10" s="18"/>
      <c r="W10" s="18"/>
      <c r="X10" s="18"/>
      <c r="Y10" s="18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8"/>
      <c r="AP10" s="18"/>
      <c r="AQ10" s="18"/>
      <c r="AR10" s="18"/>
      <c r="AS10" s="18"/>
    </row>
    <row r="11" spans="1:47" ht="12" customHeight="1" thickBot="1">
      <c r="A11" s="1"/>
      <c r="B11" s="1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123"/>
      <c r="AA11" s="87"/>
      <c r="AB11" s="87"/>
      <c r="AC11" s="87"/>
      <c r="AD11" s="87"/>
      <c r="AE11" s="87"/>
      <c r="AF11" s="87"/>
      <c r="AG11" s="87"/>
      <c r="AH11" s="87"/>
      <c r="AI11" s="124" t="s">
        <v>21</v>
      </c>
      <c r="AJ11" s="125" t="s">
        <v>21</v>
      </c>
      <c r="AK11" s="125" t="s">
        <v>22</v>
      </c>
      <c r="AL11" s="125" t="s">
        <v>125</v>
      </c>
      <c r="AS11" s="18"/>
    </row>
    <row r="12" spans="1:47" ht="12" customHeight="1">
      <c r="A12" s="1"/>
      <c r="B12" s="18"/>
      <c r="C12" s="126" t="s">
        <v>23</v>
      </c>
      <c r="D12" s="127" t="s">
        <v>24</v>
      </c>
      <c r="E12" s="127" t="s">
        <v>25</v>
      </c>
      <c r="F12" s="127" t="s">
        <v>26</v>
      </c>
      <c r="G12" s="127" t="s">
        <v>34</v>
      </c>
      <c r="H12" s="127" t="s">
        <v>35</v>
      </c>
      <c r="I12" s="128"/>
      <c r="J12" s="127" t="s">
        <v>27</v>
      </c>
      <c r="K12" s="127" t="s">
        <v>28</v>
      </c>
      <c r="L12" s="127" t="s">
        <v>123</v>
      </c>
      <c r="M12" s="127" t="s">
        <v>29</v>
      </c>
      <c r="N12" s="127" t="s">
        <v>30</v>
      </c>
      <c r="O12" s="127"/>
      <c r="P12" s="127" t="s">
        <v>31</v>
      </c>
      <c r="Q12" s="127" t="s">
        <v>32</v>
      </c>
      <c r="R12" s="127" t="s">
        <v>33</v>
      </c>
      <c r="S12" s="127" t="s">
        <v>36</v>
      </c>
      <c r="T12" s="127" t="s">
        <v>37</v>
      </c>
      <c r="U12" s="127" t="s">
        <v>38</v>
      </c>
      <c r="V12" s="127" t="s">
        <v>39</v>
      </c>
      <c r="W12" s="127" t="s">
        <v>40</v>
      </c>
      <c r="X12" s="127"/>
      <c r="Y12" s="127"/>
      <c r="Z12" s="127" t="s">
        <v>41</v>
      </c>
      <c r="AA12" s="127" t="s">
        <v>31</v>
      </c>
      <c r="AB12" s="127" t="s">
        <v>42</v>
      </c>
      <c r="AC12" s="127" t="s">
        <v>43</v>
      </c>
      <c r="AD12" s="127" t="s">
        <v>44</v>
      </c>
      <c r="AE12" s="127" t="s">
        <v>45</v>
      </c>
      <c r="AF12" s="127" t="s">
        <v>46</v>
      </c>
      <c r="AG12" s="127" t="s">
        <v>47</v>
      </c>
      <c r="AH12" s="127" t="s">
        <v>48</v>
      </c>
      <c r="AI12" s="127" t="s">
        <v>49</v>
      </c>
      <c r="AJ12" s="127" t="s">
        <v>49</v>
      </c>
      <c r="AK12" s="127" t="s">
        <v>49</v>
      </c>
      <c r="AL12" s="129" t="s">
        <v>49</v>
      </c>
      <c r="AM12" s="297" t="s">
        <v>31</v>
      </c>
      <c r="AN12" s="150" t="s">
        <v>126</v>
      </c>
      <c r="AO12" s="150" t="s">
        <v>126</v>
      </c>
      <c r="AP12" s="150" t="s">
        <v>128</v>
      </c>
      <c r="AQ12" s="298" t="s">
        <v>127</v>
      </c>
      <c r="AR12" s="132" t="s">
        <v>130</v>
      </c>
      <c r="AS12" s="18"/>
    </row>
    <row r="13" spans="1:47" ht="3.75" customHeight="1">
      <c r="A13" s="1"/>
      <c r="B13" s="18"/>
      <c r="C13" s="27"/>
      <c r="D13" s="28"/>
      <c r="E13" s="28"/>
      <c r="F13" s="28"/>
      <c r="G13" s="28"/>
      <c r="H13" s="28"/>
      <c r="I13" s="77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  <c r="AM13" s="297"/>
      <c r="AN13" s="1"/>
      <c r="AO13" s="18"/>
      <c r="AP13" s="150"/>
      <c r="AQ13" s="298"/>
      <c r="AR13" s="132"/>
      <c r="AS13" s="18"/>
    </row>
    <row r="14" spans="1:47" ht="12" customHeight="1" thickBot="1">
      <c r="A14" s="1"/>
      <c r="B14" s="18"/>
      <c r="C14" s="162"/>
      <c r="D14" s="163"/>
      <c r="E14" s="63"/>
      <c r="F14" s="63"/>
      <c r="G14" s="64"/>
      <c r="H14" s="64"/>
      <c r="I14" s="64"/>
      <c r="J14" s="64"/>
      <c r="K14" s="64"/>
      <c r="L14" s="64"/>
      <c r="M14" s="65"/>
      <c r="N14" s="65"/>
      <c r="O14" s="64"/>
      <c r="P14" s="64"/>
      <c r="Q14" s="64"/>
      <c r="R14" s="64"/>
      <c r="S14" s="66"/>
      <c r="T14" s="63"/>
      <c r="U14" s="63"/>
      <c r="V14" s="64"/>
      <c r="W14" s="64"/>
      <c r="X14" s="64"/>
      <c r="Y14" s="64"/>
      <c r="Z14" s="64"/>
      <c r="AA14" s="67"/>
      <c r="AB14" s="64"/>
      <c r="AC14" s="64"/>
      <c r="AD14" s="64"/>
      <c r="AE14" s="64"/>
      <c r="AF14" s="64"/>
      <c r="AG14" s="64"/>
      <c r="AH14" s="63"/>
      <c r="AI14" s="64"/>
      <c r="AJ14" s="64"/>
      <c r="AK14" s="64"/>
      <c r="AL14" s="68"/>
      <c r="AM14" s="297"/>
      <c r="AN14" s="230"/>
      <c r="AO14" s="231"/>
      <c r="AP14" s="150" t="s">
        <v>129</v>
      </c>
      <c r="AQ14" s="298"/>
      <c r="AR14" s="132" t="s">
        <v>131</v>
      </c>
      <c r="AS14" s="18"/>
      <c r="AT14" s="18"/>
    </row>
    <row r="15" spans="1:47" ht="12" customHeight="1">
      <c r="A15" s="1"/>
      <c r="B15" s="18"/>
      <c r="C15" s="176"/>
      <c r="D15" s="177"/>
      <c r="E15" s="178"/>
      <c r="F15" s="178"/>
      <c r="G15" s="179"/>
      <c r="H15" s="180">
        <f t="shared" ref="H15:H103" si="0">F15*G15</f>
        <v>0</v>
      </c>
      <c r="I15" s="181">
        <f t="shared" ref="I15:I20" si="1">IF(T15&gt;0,"",H15)</f>
        <v>0</v>
      </c>
      <c r="J15" s="182"/>
      <c r="K15" s="181">
        <f t="shared" ref="K15:K78" si="2">IFERROR(F15*J15,"")</f>
        <v>0</v>
      </c>
      <c r="L15" s="181">
        <f t="shared" ref="L15:L20" si="3">IF(T15&gt;0,"",K15)</f>
        <v>0</v>
      </c>
      <c r="M15" s="183">
        <f t="shared" ref="M15:M78" si="4">IFERROR(IF(G15&gt;J15,"",(G15-J15)*-F15),"")</f>
        <v>0</v>
      </c>
      <c r="N15" s="184">
        <f t="shared" ref="N15:N103" si="5">IF(T15&gt;0,"",M15)</f>
        <v>0</v>
      </c>
      <c r="O15" s="185">
        <f t="shared" ref="O15:O78" si="6">IFERROR(G15-J15,"")</f>
        <v>0</v>
      </c>
      <c r="P15" s="186" t="str">
        <f t="shared" ref="P15:P78" si="7">IFERROR(-O15/G15,"")</f>
        <v/>
      </c>
      <c r="Q15" s="187">
        <f t="shared" ref="Q15:Q78" si="8">IF(T15&gt;0,"",O15)</f>
        <v>0</v>
      </c>
      <c r="R15" s="188" t="str">
        <f t="shared" ref="R15:R78" si="9">IF(T15&gt;0,"",P15)</f>
        <v/>
      </c>
      <c r="S15" s="189"/>
      <c r="T15" s="178"/>
      <c r="U15" s="178"/>
      <c r="V15" s="180">
        <f t="shared" ref="V15:V103" si="10">T15*U15</f>
        <v>0</v>
      </c>
      <c r="W15" s="190">
        <f t="shared" ref="W15:W78" si="11">V15-H15</f>
        <v>0</v>
      </c>
      <c r="X15" s="191" t="str">
        <f t="shared" ref="X15:X78" si="12">IF(OR(F15="",T15=""),"",(V15-H15))</f>
        <v/>
      </c>
      <c r="Y15" s="191" t="str">
        <f t="shared" ref="Y15:Y103" si="13">IF(W15&lt;0,W15*-1,"")</f>
        <v/>
      </c>
      <c r="Z15" s="183" t="str">
        <f t="shared" ref="Z15:Z103" si="14">X15</f>
        <v/>
      </c>
      <c r="AA15" s="192" t="str">
        <f t="shared" ref="AA15:AA78" si="15">IFERROR(Z15/H15,"")</f>
        <v/>
      </c>
      <c r="AB15" s="191" t="str">
        <f t="shared" ref="AB15:AB103" si="16">IF(W15&gt;0,W15,"")</f>
        <v/>
      </c>
      <c r="AC15" s="191" t="str">
        <f t="shared" ref="AC15:AC103" si="17">IF(W15&lt;0,W15,"")</f>
        <v/>
      </c>
      <c r="AD15" s="193" t="str">
        <f t="shared" ref="AD15:AD103" si="18">IF(U15&gt;0,AC15,"")</f>
        <v/>
      </c>
      <c r="AE15" s="194"/>
      <c r="AF15" s="195"/>
      <c r="AG15" s="196"/>
      <c r="AH15" s="197" t="str">
        <f t="shared" ref="AH15:AH78" si="19">IF(AND(D15&lt;&gt;"",S15&lt;&gt;""),IF(D15=S15,"D","S"),"")</f>
        <v/>
      </c>
      <c r="AI15" s="198" t="str">
        <f t="shared" ref="AI15:AI78" si="20">IFERROR(IF(D15=S15,Z15*0.2,""),"")</f>
        <v/>
      </c>
      <c r="AJ15" s="184" t="str">
        <f t="shared" ref="AJ15:AJ103" si="21">IFERROR(IF(AI15&gt;0,AI15,""),"")</f>
        <v/>
      </c>
      <c r="AK15" s="191" t="str">
        <f t="shared" ref="AK15:AK78" si="22">IFERROR(IF(D15&lt;&gt;S15,X15*0.15,""),"")</f>
        <v/>
      </c>
      <c r="AL15" s="199" t="str">
        <f t="shared" ref="AL15:AL103" si="23">IF(AK15&gt;0,AK15,"")</f>
        <v/>
      </c>
      <c r="AM15" s="158"/>
      <c r="AN15" s="232">
        <v>99.668000000000006</v>
      </c>
      <c r="AO15" s="233">
        <f t="shared" ref="AO15:AO31" si="24">AM15-0.0000005</f>
        <v>-4.9999999999999998E-7</v>
      </c>
      <c r="AP15" s="233" t="str">
        <f t="shared" ref="AP15:AP31" si="25">IF(J15&gt;G15,J15,"")</f>
        <v/>
      </c>
      <c r="AQ15" s="233" t="str">
        <f t="shared" ref="AQ15:AQ31" si="26">IFERROR(AM15*AP15,"")</f>
        <v/>
      </c>
      <c r="AR15" s="234" t="str">
        <f>IFERROR(AQ15*AN15%,"")</f>
        <v/>
      </c>
      <c r="AS15" s="134"/>
      <c r="AT15" s="149"/>
      <c r="AU15" s="134"/>
    </row>
    <row r="16" spans="1:47" ht="12" customHeight="1">
      <c r="A16" s="1"/>
      <c r="B16" s="18"/>
      <c r="C16" s="200"/>
      <c r="D16" s="91"/>
      <c r="E16" s="92"/>
      <c r="F16" s="92"/>
      <c r="G16" s="93"/>
      <c r="H16" s="101">
        <f t="shared" si="0"/>
        <v>0</v>
      </c>
      <c r="I16" s="94">
        <f t="shared" si="1"/>
        <v>0</v>
      </c>
      <c r="J16" s="102"/>
      <c r="K16" s="94">
        <f t="shared" si="2"/>
        <v>0</v>
      </c>
      <c r="L16" s="94">
        <f t="shared" si="3"/>
        <v>0</v>
      </c>
      <c r="M16" s="95">
        <f t="shared" si="4"/>
        <v>0</v>
      </c>
      <c r="N16" s="96">
        <f t="shared" si="5"/>
        <v>0</v>
      </c>
      <c r="O16" s="103">
        <f t="shared" si="6"/>
        <v>0</v>
      </c>
      <c r="P16" s="104" t="str">
        <f t="shared" si="7"/>
        <v/>
      </c>
      <c r="Q16" s="105">
        <f t="shared" si="8"/>
        <v>0</v>
      </c>
      <c r="R16" s="106" t="str">
        <f t="shared" si="9"/>
        <v/>
      </c>
      <c r="S16" s="107"/>
      <c r="T16" s="92"/>
      <c r="U16" s="92"/>
      <c r="V16" s="101">
        <f t="shared" si="10"/>
        <v>0</v>
      </c>
      <c r="W16" s="97">
        <f t="shared" si="11"/>
        <v>0</v>
      </c>
      <c r="X16" s="98" t="str">
        <f t="shared" si="12"/>
        <v/>
      </c>
      <c r="Y16" s="98" t="str">
        <f t="shared" si="13"/>
        <v/>
      </c>
      <c r="Z16" s="95" t="str">
        <f t="shared" si="14"/>
        <v/>
      </c>
      <c r="AA16" s="108" t="str">
        <f t="shared" si="15"/>
        <v/>
      </c>
      <c r="AB16" s="98" t="str">
        <f t="shared" si="16"/>
        <v/>
      </c>
      <c r="AC16" s="98" t="str">
        <f t="shared" si="17"/>
        <v/>
      </c>
      <c r="AD16" s="109" t="str">
        <f t="shared" si="18"/>
        <v/>
      </c>
      <c r="AE16" s="110"/>
      <c r="AF16" s="111"/>
      <c r="AG16" s="112"/>
      <c r="AH16" s="99" t="str">
        <f t="shared" si="19"/>
        <v/>
      </c>
      <c r="AI16" s="100" t="str">
        <f t="shared" si="20"/>
        <v/>
      </c>
      <c r="AJ16" s="96" t="str">
        <f t="shared" si="21"/>
        <v/>
      </c>
      <c r="AK16" s="98" t="str">
        <f t="shared" si="22"/>
        <v/>
      </c>
      <c r="AL16" s="201" t="str">
        <f t="shared" si="23"/>
        <v/>
      </c>
      <c r="AM16" s="159"/>
      <c r="AN16" s="157">
        <v>99.668000000000006</v>
      </c>
      <c r="AO16" s="151">
        <f t="shared" si="24"/>
        <v>-4.9999999999999998E-7</v>
      </c>
      <c r="AP16" s="151" t="str">
        <f t="shared" si="25"/>
        <v/>
      </c>
      <c r="AQ16" s="151" t="str">
        <f t="shared" si="26"/>
        <v/>
      </c>
      <c r="AR16" s="235" t="str">
        <f t="shared" ref="AR16:AR79" si="27">IFERROR(AQ16*AN16%,"")</f>
        <v/>
      </c>
      <c r="AS16" s="134"/>
      <c r="AT16" s="149"/>
      <c r="AU16" s="134"/>
    </row>
    <row r="17" spans="1:47" ht="12" customHeight="1">
      <c r="A17" s="1"/>
      <c r="B17" s="18"/>
      <c r="C17" s="200"/>
      <c r="D17" s="91"/>
      <c r="E17" s="92"/>
      <c r="F17" s="92"/>
      <c r="G17" s="93"/>
      <c r="H17" s="101">
        <f t="shared" si="0"/>
        <v>0</v>
      </c>
      <c r="I17" s="94">
        <f t="shared" si="1"/>
        <v>0</v>
      </c>
      <c r="J17" s="102"/>
      <c r="K17" s="94">
        <f t="shared" si="2"/>
        <v>0</v>
      </c>
      <c r="L17" s="94">
        <f t="shared" si="3"/>
        <v>0</v>
      </c>
      <c r="M17" s="95">
        <f t="shared" si="4"/>
        <v>0</v>
      </c>
      <c r="N17" s="96">
        <f t="shared" si="5"/>
        <v>0</v>
      </c>
      <c r="O17" s="103">
        <f t="shared" si="6"/>
        <v>0</v>
      </c>
      <c r="P17" s="104" t="str">
        <f t="shared" si="7"/>
        <v/>
      </c>
      <c r="Q17" s="105">
        <f t="shared" si="8"/>
        <v>0</v>
      </c>
      <c r="R17" s="106" t="str">
        <f t="shared" si="9"/>
        <v/>
      </c>
      <c r="S17" s="107"/>
      <c r="T17" s="92"/>
      <c r="U17" s="92"/>
      <c r="V17" s="101">
        <f t="shared" si="10"/>
        <v>0</v>
      </c>
      <c r="W17" s="97">
        <f t="shared" si="11"/>
        <v>0</v>
      </c>
      <c r="X17" s="98" t="str">
        <f t="shared" si="12"/>
        <v/>
      </c>
      <c r="Y17" s="98" t="str">
        <f t="shared" si="13"/>
        <v/>
      </c>
      <c r="Z17" s="95" t="str">
        <f t="shared" si="14"/>
        <v/>
      </c>
      <c r="AA17" s="108" t="str">
        <f t="shared" si="15"/>
        <v/>
      </c>
      <c r="AB17" s="98" t="str">
        <f t="shared" si="16"/>
        <v/>
      </c>
      <c r="AC17" s="98" t="str">
        <f t="shared" si="17"/>
        <v/>
      </c>
      <c r="AD17" s="109" t="str">
        <f t="shared" si="18"/>
        <v/>
      </c>
      <c r="AE17" s="110"/>
      <c r="AF17" s="111"/>
      <c r="AG17" s="112"/>
      <c r="AH17" s="99" t="str">
        <f t="shared" si="19"/>
        <v/>
      </c>
      <c r="AI17" s="100" t="str">
        <f t="shared" si="20"/>
        <v/>
      </c>
      <c r="AJ17" s="96" t="str">
        <f t="shared" si="21"/>
        <v/>
      </c>
      <c r="AK17" s="98" t="str">
        <f t="shared" si="22"/>
        <v/>
      </c>
      <c r="AL17" s="201" t="str">
        <f t="shared" si="23"/>
        <v/>
      </c>
      <c r="AM17" s="160"/>
      <c r="AN17" s="156">
        <v>99.668000000000006</v>
      </c>
      <c r="AO17" s="151">
        <f t="shared" si="24"/>
        <v>-4.9999999999999998E-7</v>
      </c>
      <c r="AP17" s="151" t="str">
        <f t="shared" si="25"/>
        <v/>
      </c>
      <c r="AQ17" s="151" t="str">
        <f t="shared" si="26"/>
        <v/>
      </c>
      <c r="AR17" s="235" t="str">
        <f t="shared" si="27"/>
        <v/>
      </c>
      <c r="AS17" s="134"/>
      <c r="AT17" s="149"/>
      <c r="AU17" s="134"/>
    </row>
    <row r="18" spans="1:47" ht="12" customHeight="1">
      <c r="A18" s="1"/>
      <c r="B18" s="18"/>
      <c r="C18" s="200"/>
      <c r="D18" s="91"/>
      <c r="E18" s="92"/>
      <c r="F18" s="92"/>
      <c r="G18" s="93"/>
      <c r="H18" s="101">
        <f t="shared" si="0"/>
        <v>0</v>
      </c>
      <c r="I18" s="94">
        <f t="shared" si="1"/>
        <v>0</v>
      </c>
      <c r="J18" s="102"/>
      <c r="K18" s="94">
        <f t="shared" si="2"/>
        <v>0</v>
      </c>
      <c r="L18" s="94">
        <f t="shared" si="3"/>
        <v>0</v>
      </c>
      <c r="M18" s="95">
        <f t="shared" si="4"/>
        <v>0</v>
      </c>
      <c r="N18" s="96">
        <f t="shared" si="5"/>
        <v>0</v>
      </c>
      <c r="O18" s="103">
        <f t="shared" si="6"/>
        <v>0</v>
      </c>
      <c r="P18" s="104" t="str">
        <f t="shared" si="7"/>
        <v/>
      </c>
      <c r="Q18" s="105">
        <f t="shared" si="8"/>
        <v>0</v>
      </c>
      <c r="R18" s="106" t="str">
        <f t="shared" si="9"/>
        <v/>
      </c>
      <c r="S18" s="107"/>
      <c r="T18" s="92"/>
      <c r="U18" s="92"/>
      <c r="V18" s="101">
        <f t="shared" si="10"/>
        <v>0</v>
      </c>
      <c r="W18" s="97">
        <f t="shared" si="11"/>
        <v>0</v>
      </c>
      <c r="X18" s="98" t="str">
        <f t="shared" si="12"/>
        <v/>
      </c>
      <c r="Y18" s="98" t="str">
        <f t="shared" si="13"/>
        <v/>
      </c>
      <c r="Z18" s="95" t="str">
        <f t="shared" si="14"/>
        <v/>
      </c>
      <c r="AA18" s="108" t="str">
        <f t="shared" si="15"/>
        <v/>
      </c>
      <c r="AB18" s="98" t="str">
        <f t="shared" si="16"/>
        <v/>
      </c>
      <c r="AC18" s="98" t="str">
        <f t="shared" si="17"/>
        <v/>
      </c>
      <c r="AD18" s="109" t="str">
        <f t="shared" si="18"/>
        <v/>
      </c>
      <c r="AE18" s="110"/>
      <c r="AF18" s="111"/>
      <c r="AG18" s="112"/>
      <c r="AH18" s="99" t="str">
        <f t="shared" si="19"/>
        <v/>
      </c>
      <c r="AI18" s="100" t="str">
        <f t="shared" si="20"/>
        <v/>
      </c>
      <c r="AJ18" s="96" t="str">
        <f t="shared" si="21"/>
        <v/>
      </c>
      <c r="AK18" s="98" t="str">
        <f t="shared" si="22"/>
        <v/>
      </c>
      <c r="AL18" s="201" t="str">
        <f t="shared" si="23"/>
        <v/>
      </c>
      <c r="AM18" s="159"/>
      <c r="AN18" s="157">
        <v>99.668000000000006</v>
      </c>
      <c r="AO18" s="151">
        <f t="shared" si="24"/>
        <v>-4.9999999999999998E-7</v>
      </c>
      <c r="AP18" s="151" t="str">
        <f t="shared" si="25"/>
        <v/>
      </c>
      <c r="AQ18" s="151" t="str">
        <f t="shared" si="26"/>
        <v/>
      </c>
      <c r="AR18" s="235" t="str">
        <f t="shared" si="27"/>
        <v/>
      </c>
      <c r="AS18" s="134"/>
      <c r="AT18" s="149"/>
      <c r="AU18" s="134"/>
    </row>
    <row r="19" spans="1:47" ht="12" customHeight="1">
      <c r="A19" s="1"/>
      <c r="B19" s="18"/>
      <c r="C19" s="200"/>
      <c r="D19" s="91"/>
      <c r="E19" s="92"/>
      <c r="F19" s="92"/>
      <c r="G19" s="93"/>
      <c r="H19" s="101">
        <f t="shared" si="0"/>
        <v>0</v>
      </c>
      <c r="I19" s="94">
        <f t="shared" si="1"/>
        <v>0</v>
      </c>
      <c r="J19" s="102"/>
      <c r="K19" s="94">
        <f t="shared" si="2"/>
        <v>0</v>
      </c>
      <c r="L19" s="94">
        <f t="shared" si="3"/>
        <v>0</v>
      </c>
      <c r="M19" s="95">
        <f t="shared" si="4"/>
        <v>0</v>
      </c>
      <c r="N19" s="96">
        <f t="shared" si="5"/>
        <v>0</v>
      </c>
      <c r="O19" s="103">
        <f t="shared" si="6"/>
        <v>0</v>
      </c>
      <c r="P19" s="104" t="str">
        <f t="shared" si="7"/>
        <v/>
      </c>
      <c r="Q19" s="105">
        <f t="shared" si="8"/>
        <v>0</v>
      </c>
      <c r="R19" s="106" t="str">
        <f t="shared" si="9"/>
        <v/>
      </c>
      <c r="S19" s="107"/>
      <c r="T19" s="92"/>
      <c r="U19" s="92"/>
      <c r="V19" s="101">
        <f t="shared" si="10"/>
        <v>0</v>
      </c>
      <c r="W19" s="97">
        <f t="shared" si="11"/>
        <v>0</v>
      </c>
      <c r="X19" s="98" t="str">
        <f t="shared" si="12"/>
        <v/>
      </c>
      <c r="Y19" s="98" t="str">
        <f t="shared" si="13"/>
        <v/>
      </c>
      <c r="Z19" s="95" t="str">
        <f t="shared" si="14"/>
        <v/>
      </c>
      <c r="AA19" s="108" t="str">
        <f t="shared" si="15"/>
        <v/>
      </c>
      <c r="AB19" s="98" t="str">
        <f t="shared" si="16"/>
        <v/>
      </c>
      <c r="AC19" s="98" t="str">
        <f t="shared" si="17"/>
        <v/>
      </c>
      <c r="AD19" s="109" t="str">
        <f t="shared" si="18"/>
        <v/>
      </c>
      <c r="AE19" s="110"/>
      <c r="AF19" s="111"/>
      <c r="AG19" s="112"/>
      <c r="AH19" s="99" t="str">
        <f t="shared" si="19"/>
        <v/>
      </c>
      <c r="AI19" s="100" t="str">
        <f t="shared" si="20"/>
        <v/>
      </c>
      <c r="AJ19" s="96" t="str">
        <f t="shared" si="21"/>
        <v/>
      </c>
      <c r="AK19" s="98" t="str">
        <f t="shared" si="22"/>
        <v/>
      </c>
      <c r="AL19" s="201" t="str">
        <f t="shared" si="23"/>
        <v/>
      </c>
      <c r="AM19" s="160"/>
      <c r="AN19" s="156">
        <v>99.668000000000006</v>
      </c>
      <c r="AO19" s="151">
        <f t="shared" si="24"/>
        <v>-4.9999999999999998E-7</v>
      </c>
      <c r="AP19" s="151" t="str">
        <f t="shared" si="25"/>
        <v/>
      </c>
      <c r="AQ19" s="151" t="str">
        <f t="shared" si="26"/>
        <v/>
      </c>
      <c r="AR19" s="235" t="str">
        <f t="shared" si="27"/>
        <v/>
      </c>
      <c r="AS19" s="134"/>
      <c r="AT19" s="149"/>
      <c r="AU19" s="134"/>
    </row>
    <row r="20" spans="1:47" ht="12" customHeight="1">
      <c r="A20" s="1"/>
      <c r="B20" s="18"/>
      <c r="C20" s="200"/>
      <c r="D20" s="91"/>
      <c r="E20" s="92"/>
      <c r="F20" s="92"/>
      <c r="G20" s="93"/>
      <c r="H20" s="101">
        <f t="shared" si="0"/>
        <v>0</v>
      </c>
      <c r="I20" s="94">
        <f t="shared" si="1"/>
        <v>0</v>
      </c>
      <c r="J20" s="102"/>
      <c r="K20" s="94">
        <f t="shared" si="2"/>
        <v>0</v>
      </c>
      <c r="L20" s="94">
        <f t="shared" si="3"/>
        <v>0</v>
      </c>
      <c r="M20" s="95">
        <f t="shared" si="4"/>
        <v>0</v>
      </c>
      <c r="N20" s="96">
        <f t="shared" si="5"/>
        <v>0</v>
      </c>
      <c r="O20" s="103">
        <f t="shared" si="6"/>
        <v>0</v>
      </c>
      <c r="P20" s="104" t="str">
        <f t="shared" si="7"/>
        <v/>
      </c>
      <c r="Q20" s="105">
        <f t="shared" si="8"/>
        <v>0</v>
      </c>
      <c r="R20" s="106" t="str">
        <f t="shared" si="9"/>
        <v/>
      </c>
      <c r="S20" s="107"/>
      <c r="T20" s="92"/>
      <c r="U20" s="92"/>
      <c r="V20" s="101">
        <f t="shared" si="10"/>
        <v>0</v>
      </c>
      <c r="W20" s="97">
        <f t="shared" si="11"/>
        <v>0</v>
      </c>
      <c r="X20" s="98" t="str">
        <f t="shared" si="12"/>
        <v/>
      </c>
      <c r="Y20" s="98" t="str">
        <f t="shared" si="13"/>
        <v/>
      </c>
      <c r="Z20" s="95" t="str">
        <f t="shared" si="14"/>
        <v/>
      </c>
      <c r="AA20" s="108" t="str">
        <f t="shared" si="15"/>
        <v/>
      </c>
      <c r="AB20" s="98" t="str">
        <f t="shared" si="16"/>
        <v/>
      </c>
      <c r="AC20" s="98" t="str">
        <f t="shared" si="17"/>
        <v/>
      </c>
      <c r="AD20" s="109" t="str">
        <f t="shared" si="18"/>
        <v/>
      </c>
      <c r="AE20" s="110"/>
      <c r="AF20" s="111"/>
      <c r="AG20" s="112"/>
      <c r="AH20" s="99" t="str">
        <f t="shared" si="19"/>
        <v/>
      </c>
      <c r="AI20" s="100" t="str">
        <f t="shared" si="20"/>
        <v/>
      </c>
      <c r="AJ20" s="96" t="str">
        <f t="shared" si="21"/>
        <v/>
      </c>
      <c r="AK20" s="98" t="str">
        <f t="shared" si="22"/>
        <v/>
      </c>
      <c r="AL20" s="201" t="str">
        <f t="shared" si="23"/>
        <v/>
      </c>
      <c r="AM20" s="159"/>
      <c r="AN20" s="157">
        <v>99.668000000000006</v>
      </c>
      <c r="AO20" s="151">
        <f t="shared" si="24"/>
        <v>-4.9999999999999998E-7</v>
      </c>
      <c r="AP20" s="151" t="str">
        <f t="shared" si="25"/>
        <v/>
      </c>
      <c r="AQ20" s="151" t="str">
        <f t="shared" si="26"/>
        <v/>
      </c>
      <c r="AR20" s="235" t="str">
        <f t="shared" si="27"/>
        <v/>
      </c>
      <c r="AS20" s="134"/>
      <c r="AT20" s="149"/>
      <c r="AU20" s="134"/>
    </row>
    <row r="21" spans="1:47" ht="12" customHeight="1">
      <c r="A21" s="1"/>
      <c r="B21" s="18"/>
      <c r="C21" s="202"/>
      <c r="D21" s="113"/>
      <c r="E21" s="92"/>
      <c r="F21" s="92"/>
      <c r="G21" s="93"/>
      <c r="H21" s="101">
        <f t="shared" si="0"/>
        <v>0</v>
      </c>
      <c r="I21" s="94">
        <f>IF(T21&gt;0,"",H21)</f>
        <v>0</v>
      </c>
      <c r="J21" s="102"/>
      <c r="K21" s="94">
        <f t="shared" si="2"/>
        <v>0</v>
      </c>
      <c r="L21" s="94">
        <f>IF(T21&gt;0,"",K21)</f>
        <v>0</v>
      </c>
      <c r="M21" s="95">
        <f t="shared" si="4"/>
        <v>0</v>
      </c>
      <c r="N21" s="96">
        <f t="shared" si="5"/>
        <v>0</v>
      </c>
      <c r="O21" s="103">
        <f t="shared" si="6"/>
        <v>0</v>
      </c>
      <c r="P21" s="104" t="str">
        <f t="shared" si="7"/>
        <v/>
      </c>
      <c r="Q21" s="105">
        <f t="shared" si="8"/>
        <v>0</v>
      </c>
      <c r="R21" s="106" t="str">
        <f t="shared" si="9"/>
        <v/>
      </c>
      <c r="S21" s="107"/>
      <c r="T21" s="92"/>
      <c r="U21" s="92"/>
      <c r="V21" s="101">
        <f t="shared" si="10"/>
        <v>0</v>
      </c>
      <c r="W21" s="97">
        <f t="shared" si="11"/>
        <v>0</v>
      </c>
      <c r="X21" s="98" t="str">
        <f t="shared" si="12"/>
        <v/>
      </c>
      <c r="Y21" s="98" t="str">
        <f t="shared" si="13"/>
        <v/>
      </c>
      <c r="Z21" s="95" t="str">
        <f t="shared" si="14"/>
        <v/>
      </c>
      <c r="AA21" s="108" t="str">
        <f t="shared" si="15"/>
        <v/>
      </c>
      <c r="AB21" s="98" t="str">
        <f t="shared" si="16"/>
        <v/>
      </c>
      <c r="AC21" s="98" t="str">
        <f t="shared" si="17"/>
        <v/>
      </c>
      <c r="AD21" s="109" t="str">
        <f t="shared" si="18"/>
        <v/>
      </c>
      <c r="AE21" s="110"/>
      <c r="AF21" s="111"/>
      <c r="AG21" s="112"/>
      <c r="AH21" s="99" t="str">
        <f t="shared" si="19"/>
        <v/>
      </c>
      <c r="AI21" s="100" t="str">
        <f t="shared" si="20"/>
        <v/>
      </c>
      <c r="AJ21" s="96" t="str">
        <f t="shared" si="21"/>
        <v/>
      </c>
      <c r="AK21" s="98" t="str">
        <f t="shared" si="22"/>
        <v/>
      </c>
      <c r="AL21" s="201" t="str">
        <f t="shared" si="23"/>
        <v/>
      </c>
      <c r="AM21" s="160"/>
      <c r="AN21" s="156">
        <v>99.668000000000006</v>
      </c>
      <c r="AO21" s="151">
        <f t="shared" si="24"/>
        <v>-4.9999999999999998E-7</v>
      </c>
      <c r="AP21" s="151" t="str">
        <f t="shared" si="25"/>
        <v/>
      </c>
      <c r="AQ21" s="151" t="str">
        <f t="shared" si="26"/>
        <v/>
      </c>
      <c r="AR21" s="235" t="str">
        <f t="shared" si="27"/>
        <v/>
      </c>
      <c r="AS21" s="134"/>
      <c r="AT21" s="149"/>
      <c r="AU21" s="134"/>
    </row>
    <row r="22" spans="1:47" ht="12" customHeight="1">
      <c r="A22" s="1"/>
      <c r="B22" s="18"/>
      <c r="C22" s="200"/>
      <c r="D22" s="113"/>
      <c r="E22" s="92"/>
      <c r="F22" s="92"/>
      <c r="G22" s="93"/>
      <c r="H22" s="101">
        <f t="shared" si="0"/>
        <v>0</v>
      </c>
      <c r="I22" s="94">
        <f>IF(T22&gt;0,"",H22)</f>
        <v>0</v>
      </c>
      <c r="J22" s="102"/>
      <c r="K22" s="94">
        <f t="shared" si="2"/>
        <v>0</v>
      </c>
      <c r="L22" s="94">
        <f t="shared" ref="L22:L85" si="28">IF(T22&gt;0,"",K22)</f>
        <v>0</v>
      </c>
      <c r="M22" s="95">
        <f t="shared" si="4"/>
        <v>0</v>
      </c>
      <c r="N22" s="96">
        <f t="shared" si="5"/>
        <v>0</v>
      </c>
      <c r="O22" s="103">
        <f t="shared" si="6"/>
        <v>0</v>
      </c>
      <c r="P22" s="104" t="str">
        <f t="shared" si="7"/>
        <v/>
      </c>
      <c r="Q22" s="105">
        <f t="shared" si="8"/>
        <v>0</v>
      </c>
      <c r="R22" s="106" t="str">
        <f t="shared" si="9"/>
        <v/>
      </c>
      <c r="S22" s="107"/>
      <c r="T22" s="92"/>
      <c r="U22" s="92"/>
      <c r="V22" s="101">
        <f t="shared" si="10"/>
        <v>0</v>
      </c>
      <c r="W22" s="97">
        <f t="shared" si="11"/>
        <v>0</v>
      </c>
      <c r="X22" s="98" t="str">
        <f t="shared" si="12"/>
        <v/>
      </c>
      <c r="Y22" s="98" t="str">
        <f t="shared" si="13"/>
        <v/>
      </c>
      <c r="Z22" s="95" t="str">
        <f t="shared" si="14"/>
        <v/>
      </c>
      <c r="AA22" s="108" t="str">
        <f t="shared" si="15"/>
        <v/>
      </c>
      <c r="AB22" s="98" t="str">
        <f t="shared" si="16"/>
        <v/>
      </c>
      <c r="AC22" s="98" t="str">
        <f t="shared" si="17"/>
        <v/>
      </c>
      <c r="AD22" s="109" t="str">
        <f t="shared" si="18"/>
        <v/>
      </c>
      <c r="AE22" s="110"/>
      <c r="AF22" s="111"/>
      <c r="AG22" s="112"/>
      <c r="AH22" s="99" t="str">
        <f t="shared" si="19"/>
        <v/>
      </c>
      <c r="AI22" s="100" t="str">
        <f t="shared" si="20"/>
        <v/>
      </c>
      <c r="AJ22" s="96" t="str">
        <f t="shared" si="21"/>
        <v/>
      </c>
      <c r="AK22" s="98" t="str">
        <f t="shared" si="22"/>
        <v/>
      </c>
      <c r="AL22" s="201" t="str">
        <f t="shared" si="23"/>
        <v/>
      </c>
      <c r="AM22" s="159"/>
      <c r="AN22" s="157">
        <v>99.668000000000006</v>
      </c>
      <c r="AO22" s="151">
        <f t="shared" si="24"/>
        <v>-4.9999999999999998E-7</v>
      </c>
      <c r="AP22" s="151" t="str">
        <f t="shared" si="25"/>
        <v/>
      </c>
      <c r="AQ22" s="151" t="str">
        <f t="shared" si="26"/>
        <v/>
      </c>
      <c r="AR22" s="235" t="str">
        <f t="shared" si="27"/>
        <v/>
      </c>
      <c r="AS22" s="134"/>
      <c r="AT22" s="149"/>
      <c r="AU22" s="134"/>
    </row>
    <row r="23" spans="1:47" ht="12" customHeight="1">
      <c r="A23" s="1"/>
      <c r="B23" s="18"/>
      <c r="C23" s="200"/>
      <c r="D23" s="113"/>
      <c r="E23" s="92"/>
      <c r="F23" s="92"/>
      <c r="G23" s="93"/>
      <c r="H23" s="101">
        <f t="shared" si="0"/>
        <v>0</v>
      </c>
      <c r="I23" s="94">
        <f t="shared" ref="I23:I86" si="29">IF(T23&gt;0,"",H23)</f>
        <v>0</v>
      </c>
      <c r="J23" s="102"/>
      <c r="K23" s="94">
        <f t="shared" si="2"/>
        <v>0</v>
      </c>
      <c r="L23" s="94">
        <f t="shared" si="28"/>
        <v>0</v>
      </c>
      <c r="M23" s="95">
        <f t="shared" si="4"/>
        <v>0</v>
      </c>
      <c r="N23" s="96">
        <f t="shared" si="5"/>
        <v>0</v>
      </c>
      <c r="O23" s="103">
        <f t="shared" si="6"/>
        <v>0</v>
      </c>
      <c r="P23" s="104" t="str">
        <f t="shared" si="7"/>
        <v/>
      </c>
      <c r="Q23" s="105">
        <f t="shared" si="8"/>
        <v>0</v>
      </c>
      <c r="R23" s="106" t="str">
        <f t="shared" si="9"/>
        <v/>
      </c>
      <c r="S23" s="107"/>
      <c r="T23" s="92"/>
      <c r="U23" s="92"/>
      <c r="V23" s="101">
        <f t="shared" si="10"/>
        <v>0</v>
      </c>
      <c r="W23" s="97">
        <f t="shared" si="11"/>
        <v>0</v>
      </c>
      <c r="X23" s="98" t="str">
        <f t="shared" si="12"/>
        <v/>
      </c>
      <c r="Y23" s="98" t="str">
        <f t="shared" si="13"/>
        <v/>
      </c>
      <c r="Z23" s="95" t="str">
        <f t="shared" si="14"/>
        <v/>
      </c>
      <c r="AA23" s="108" t="str">
        <f t="shared" si="15"/>
        <v/>
      </c>
      <c r="AB23" s="98" t="str">
        <f t="shared" si="16"/>
        <v/>
      </c>
      <c r="AC23" s="98" t="str">
        <f t="shared" si="17"/>
        <v/>
      </c>
      <c r="AD23" s="109" t="str">
        <f t="shared" si="18"/>
        <v/>
      </c>
      <c r="AE23" s="110"/>
      <c r="AF23" s="111"/>
      <c r="AG23" s="112"/>
      <c r="AH23" s="99" t="str">
        <f t="shared" si="19"/>
        <v/>
      </c>
      <c r="AI23" s="100" t="str">
        <f t="shared" si="20"/>
        <v/>
      </c>
      <c r="AJ23" s="96" t="str">
        <f t="shared" si="21"/>
        <v/>
      </c>
      <c r="AK23" s="98" t="str">
        <f t="shared" si="22"/>
        <v/>
      </c>
      <c r="AL23" s="201" t="str">
        <f t="shared" si="23"/>
        <v/>
      </c>
      <c r="AM23" s="160"/>
      <c r="AN23" s="156">
        <v>99.668000000000006</v>
      </c>
      <c r="AO23" s="151">
        <f t="shared" si="24"/>
        <v>-4.9999999999999998E-7</v>
      </c>
      <c r="AP23" s="151" t="str">
        <f t="shared" si="25"/>
        <v/>
      </c>
      <c r="AQ23" s="151" t="str">
        <f t="shared" si="26"/>
        <v/>
      </c>
      <c r="AR23" s="235" t="str">
        <f t="shared" si="27"/>
        <v/>
      </c>
      <c r="AS23" s="134"/>
      <c r="AT23" s="149"/>
      <c r="AU23" s="134"/>
    </row>
    <row r="24" spans="1:47" ht="12" customHeight="1">
      <c r="A24" s="1"/>
      <c r="B24" s="18"/>
      <c r="C24" s="200"/>
      <c r="D24" s="113"/>
      <c r="E24" s="92"/>
      <c r="F24" s="92"/>
      <c r="G24" s="93"/>
      <c r="H24" s="101">
        <f t="shared" si="0"/>
        <v>0</v>
      </c>
      <c r="I24" s="94">
        <f t="shared" si="29"/>
        <v>0</v>
      </c>
      <c r="J24" s="102"/>
      <c r="K24" s="94">
        <f t="shared" si="2"/>
        <v>0</v>
      </c>
      <c r="L24" s="94">
        <f t="shared" si="28"/>
        <v>0</v>
      </c>
      <c r="M24" s="95">
        <f t="shared" si="4"/>
        <v>0</v>
      </c>
      <c r="N24" s="96">
        <f t="shared" si="5"/>
        <v>0</v>
      </c>
      <c r="O24" s="103">
        <f t="shared" si="6"/>
        <v>0</v>
      </c>
      <c r="P24" s="104" t="str">
        <f t="shared" si="7"/>
        <v/>
      </c>
      <c r="Q24" s="105">
        <f t="shared" si="8"/>
        <v>0</v>
      </c>
      <c r="R24" s="106" t="str">
        <f t="shared" si="9"/>
        <v/>
      </c>
      <c r="S24" s="107"/>
      <c r="T24" s="92"/>
      <c r="U24" s="92"/>
      <c r="V24" s="101">
        <f t="shared" si="10"/>
        <v>0</v>
      </c>
      <c r="W24" s="97">
        <f t="shared" si="11"/>
        <v>0</v>
      </c>
      <c r="X24" s="98" t="str">
        <f t="shared" si="12"/>
        <v/>
      </c>
      <c r="Y24" s="98" t="str">
        <f t="shared" si="13"/>
        <v/>
      </c>
      <c r="Z24" s="95" t="str">
        <f t="shared" si="14"/>
        <v/>
      </c>
      <c r="AA24" s="108" t="str">
        <f t="shared" si="15"/>
        <v/>
      </c>
      <c r="AB24" s="98" t="str">
        <f t="shared" si="16"/>
        <v/>
      </c>
      <c r="AC24" s="98" t="str">
        <f t="shared" si="17"/>
        <v/>
      </c>
      <c r="AD24" s="109" t="str">
        <f t="shared" si="18"/>
        <v/>
      </c>
      <c r="AE24" s="110"/>
      <c r="AF24" s="111"/>
      <c r="AG24" s="112"/>
      <c r="AH24" s="99" t="str">
        <f t="shared" si="19"/>
        <v/>
      </c>
      <c r="AI24" s="100" t="str">
        <f t="shared" si="20"/>
        <v/>
      </c>
      <c r="AJ24" s="96" t="str">
        <f t="shared" si="21"/>
        <v/>
      </c>
      <c r="AK24" s="98" t="str">
        <f t="shared" si="22"/>
        <v/>
      </c>
      <c r="AL24" s="201" t="str">
        <f t="shared" si="23"/>
        <v/>
      </c>
      <c r="AM24" s="159"/>
      <c r="AN24" s="157">
        <v>99.668000000000006</v>
      </c>
      <c r="AO24" s="151">
        <f t="shared" si="24"/>
        <v>-4.9999999999999998E-7</v>
      </c>
      <c r="AP24" s="151" t="str">
        <f t="shared" si="25"/>
        <v/>
      </c>
      <c r="AQ24" s="151" t="str">
        <f t="shared" si="26"/>
        <v/>
      </c>
      <c r="AR24" s="235" t="str">
        <f t="shared" si="27"/>
        <v/>
      </c>
      <c r="AS24" s="134"/>
      <c r="AT24" s="149"/>
      <c r="AU24" s="134"/>
    </row>
    <row r="25" spans="1:47" ht="12" customHeight="1">
      <c r="A25" s="1"/>
      <c r="B25" s="18"/>
      <c r="C25" s="200"/>
      <c r="D25" s="113"/>
      <c r="E25" s="114"/>
      <c r="F25" s="92"/>
      <c r="G25" s="93"/>
      <c r="H25" s="101">
        <f t="shared" si="0"/>
        <v>0</v>
      </c>
      <c r="I25" s="94">
        <f t="shared" si="29"/>
        <v>0</v>
      </c>
      <c r="J25" s="102"/>
      <c r="K25" s="94">
        <f t="shared" si="2"/>
        <v>0</v>
      </c>
      <c r="L25" s="94">
        <f t="shared" si="28"/>
        <v>0</v>
      </c>
      <c r="M25" s="95">
        <f t="shared" si="4"/>
        <v>0</v>
      </c>
      <c r="N25" s="96">
        <f t="shared" si="5"/>
        <v>0</v>
      </c>
      <c r="O25" s="103">
        <f t="shared" si="6"/>
        <v>0</v>
      </c>
      <c r="P25" s="104" t="str">
        <f t="shared" si="7"/>
        <v/>
      </c>
      <c r="Q25" s="105">
        <f t="shared" si="8"/>
        <v>0</v>
      </c>
      <c r="R25" s="106" t="str">
        <f t="shared" si="9"/>
        <v/>
      </c>
      <c r="S25" s="107"/>
      <c r="T25" s="92"/>
      <c r="U25" s="92"/>
      <c r="V25" s="101">
        <f t="shared" si="10"/>
        <v>0</v>
      </c>
      <c r="W25" s="97">
        <f t="shared" si="11"/>
        <v>0</v>
      </c>
      <c r="X25" s="98" t="str">
        <f t="shared" si="12"/>
        <v/>
      </c>
      <c r="Y25" s="98" t="str">
        <f t="shared" si="13"/>
        <v/>
      </c>
      <c r="Z25" s="95" t="str">
        <f t="shared" si="14"/>
        <v/>
      </c>
      <c r="AA25" s="108" t="str">
        <f t="shared" si="15"/>
        <v/>
      </c>
      <c r="AB25" s="98" t="str">
        <f t="shared" si="16"/>
        <v/>
      </c>
      <c r="AC25" s="98" t="str">
        <f t="shared" si="17"/>
        <v/>
      </c>
      <c r="AD25" s="109" t="str">
        <f t="shared" si="18"/>
        <v/>
      </c>
      <c r="AE25" s="110"/>
      <c r="AF25" s="111"/>
      <c r="AG25" s="112"/>
      <c r="AH25" s="99" t="str">
        <f t="shared" si="19"/>
        <v/>
      </c>
      <c r="AI25" s="100" t="str">
        <f t="shared" si="20"/>
        <v/>
      </c>
      <c r="AJ25" s="96" t="str">
        <f t="shared" si="21"/>
        <v/>
      </c>
      <c r="AK25" s="98" t="str">
        <f t="shared" si="22"/>
        <v/>
      </c>
      <c r="AL25" s="201" t="str">
        <f t="shared" si="23"/>
        <v/>
      </c>
      <c r="AM25" s="160"/>
      <c r="AN25" s="156">
        <v>99.668000000000006</v>
      </c>
      <c r="AO25" s="151">
        <f t="shared" si="24"/>
        <v>-4.9999999999999998E-7</v>
      </c>
      <c r="AP25" s="151" t="str">
        <f t="shared" si="25"/>
        <v/>
      </c>
      <c r="AQ25" s="151" t="str">
        <f t="shared" si="26"/>
        <v/>
      </c>
      <c r="AR25" s="235" t="str">
        <f t="shared" si="27"/>
        <v/>
      </c>
      <c r="AS25" s="134"/>
      <c r="AT25" s="149"/>
      <c r="AU25" s="134"/>
    </row>
    <row r="26" spans="1:47" ht="12" customHeight="1">
      <c r="A26" s="1"/>
      <c r="B26" s="18"/>
      <c r="C26" s="200"/>
      <c r="D26" s="113"/>
      <c r="E26" s="114"/>
      <c r="F26" s="92"/>
      <c r="G26" s="93"/>
      <c r="H26" s="101">
        <f t="shared" si="0"/>
        <v>0</v>
      </c>
      <c r="I26" s="94">
        <f t="shared" si="29"/>
        <v>0</v>
      </c>
      <c r="J26" s="102"/>
      <c r="K26" s="94">
        <f t="shared" si="2"/>
        <v>0</v>
      </c>
      <c r="L26" s="94">
        <f t="shared" si="28"/>
        <v>0</v>
      </c>
      <c r="M26" s="95">
        <f t="shared" si="4"/>
        <v>0</v>
      </c>
      <c r="N26" s="96">
        <f t="shared" si="5"/>
        <v>0</v>
      </c>
      <c r="O26" s="103">
        <f t="shared" si="6"/>
        <v>0</v>
      </c>
      <c r="P26" s="104" t="str">
        <f t="shared" si="7"/>
        <v/>
      </c>
      <c r="Q26" s="105">
        <f t="shared" si="8"/>
        <v>0</v>
      </c>
      <c r="R26" s="106" t="str">
        <f t="shared" si="9"/>
        <v/>
      </c>
      <c r="S26" s="107"/>
      <c r="T26" s="92"/>
      <c r="U26" s="92"/>
      <c r="V26" s="101">
        <f t="shared" si="10"/>
        <v>0</v>
      </c>
      <c r="W26" s="97">
        <f t="shared" si="11"/>
        <v>0</v>
      </c>
      <c r="X26" s="98" t="str">
        <f t="shared" si="12"/>
        <v/>
      </c>
      <c r="Y26" s="98" t="str">
        <f t="shared" si="13"/>
        <v/>
      </c>
      <c r="Z26" s="95" t="str">
        <f t="shared" si="14"/>
        <v/>
      </c>
      <c r="AA26" s="108" t="str">
        <f t="shared" si="15"/>
        <v/>
      </c>
      <c r="AB26" s="98" t="str">
        <f t="shared" si="16"/>
        <v/>
      </c>
      <c r="AC26" s="98" t="str">
        <f t="shared" si="17"/>
        <v/>
      </c>
      <c r="AD26" s="109" t="str">
        <f t="shared" si="18"/>
        <v/>
      </c>
      <c r="AE26" s="110"/>
      <c r="AF26" s="111"/>
      <c r="AG26" s="112"/>
      <c r="AH26" s="99" t="str">
        <f t="shared" si="19"/>
        <v/>
      </c>
      <c r="AI26" s="100" t="str">
        <f t="shared" si="20"/>
        <v/>
      </c>
      <c r="AJ26" s="96" t="str">
        <f t="shared" si="21"/>
        <v/>
      </c>
      <c r="AK26" s="98" t="str">
        <f t="shared" si="22"/>
        <v/>
      </c>
      <c r="AL26" s="201" t="str">
        <f t="shared" si="23"/>
        <v/>
      </c>
      <c r="AM26" s="159"/>
      <c r="AN26" s="157">
        <v>99.668000000000006</v>
      </c>
      <c r="AO26" s="151">
        <f t="shared" si="24"/>
        <v>-4.9999999999999998E-7</v>
      </c>
      <c r="AP26" s="151" t="str">
        <f t="shared" si="25"/>
        <v/>
      </c>
      <c r="AQ26" s="151" t="str">
        <f t="shared" si="26"/>
        <v/>
      </c>
      <c r="AR26" s="235" t="str">
        <f t="shared" si="27"/>
        <v/>
      </c>
      <c r="AS26" s="134"/>
      <c r="AT26" s="149"/>
      <c r="AU26" s="134"/>
    </row>
    <row r="27" spans="1:47" ht="12" customHeight="1">
      <c r="A27" s="1"/>
      <c r="B27" s="18"/>
      <c r="C27" s="200"/>
      <c r="D27" s="113"/>
      <c r="E27" s="114"/>
      <c r="F27" s="92"/>
      <c r="G27" s="93"/>
      <c r="H27" s="101">
        <f t="shared" si="0"/>
        <v>0</v>
      </c>
      <c r="I27" s="94">
        <f t="shared" si="29"/>
        <v>0</v>
      </c>
      <c r="J27" s="102"/>
      <c r="K27" s="94">
        <f t="shared" si="2"/>
        <v>0</v>
      </c>
      <c r="L27" s="94">
        <f t="shared" si="28"/>
        <v>0</v>
      </c>
      <c r="M27" s="95">
        <f t="shared" si="4"/>
        <v>0</v>
      </c>
      <c r="N27" s="96">
        <f t="shared" si="5"/>
        <v>0</v>
      </c>
      <c r="O27" s="103">
        <f t="shared" si="6"/>
        <v>0</v>
      </c>
      <c r="P27" s="104" t="str">
        <f t="shared" si="7"/>
        <v/>
      </c>
      <c r="Q27" s="105">
        <f t="shared" si="8"/>
        <v>0</v>
      </c>
      <c r="R27" s="106" t="str">
        <f t="shared" si="9"/>
        <v/>
      </c>
      <c r="S27" s="107"/>
      <c r="T27" s="92"/>
      <c r="U27" s="92"/>
      <c r="V27" s="101">
        <f t="shared" si="10"/>
        <v>0</v>
      </c>
      <c r="W27" s="97">
        <f t="shared" si="11"/>
        <v>0</v>
      </c>
      <c r="X27" s="98" t="str">
        <f t="shared" si="12"/>
        <v/>
      </c>
      <c r="Y27" s="98" t="str">
        <f t="shared" si="13"/>
        <v/>
      </c>
      <c r="Z27" s="95" t="str">
        <f t="shared" si="14"/>
        <v/>
      </c>
      <c r="AA27" s="108" t="str">
        <f t="shared" si="15"/>
        <v/>
      </c>
      <c r="AB27" s="98" t="str">
        <f t="shared" si="16"/>
        <v/>
      </c>
      <c r="AC27" s="98" t="str">
        <f t="shared" si="17"/>
        <v/>
      </c>
      <c r="AD27" s="109" t="str">
        <f t="shared" si="18"/>
        <v/>
      </c>
      <c r="AE27" s="110"/>
      <c r="AF27" s="111"/>
      <c r="AG27" s="112"/>
      <c r="AH27" s="99" t="str">
        <f t="shared" si="19"/>
        <v/>
      </c>
      <c r="AI27" s="100" t="str">
        <f t="shared" si="20"/>
        <v/>
      </c>
      <c r="AJ27" s="96" t="str">
        <f t="shared" si="21"/>
        <v/>
      </c>
      <c r="AK27" s="98" t="str">
        <f t="shared" si="22"/>
        <v/>
      </c>
      <c r="AL27" s="201" t="str">
        <f t="shared" si="23"/>
        <v/>
      </c>
      <c r="AM27" s="160"/>
      <c r="AN27" s="156">
        <v>99.668000000000006</v>
      </c>
      <c r="AO27" s="151">
        <f t="shared" si="24"/>
        <v>-4.9999999999999998E-7</v>
      </c>
      <c r="AP27" s="151" t="str">
        <f t="shared" si="25"/>
        <v/>
      </c>
      <c r="AQ27" s="151" t="str">
        <f t="shared" si="26"/>
        <v/>
      </c>
      <c r="AR27" s="235" t="str">
        <f t="shared" si="27"/>
        <v/>
      </c>
      <c r="AS27" s="134"/>
      <c r="AT27" s="149"/>
      <c r="AU27" s="134"/>
    </row>
    <row r="28" spans="1:47" ht="12" customHeight="1">
      <c r="A28" s="1"/>
      <c r="B28" s="18"/>
      <c r="C28" s="200"/>
      <c r="D28" s="113"/>
      <c r="E28" s="114"/>
      <c r="F28" s="92"/>
      <c r="G28" s="93"/>
      <c r="H28" s="101">
        <f t="shared" si="0"/>
        <v>0</v>
      </c>
      <c r="I28" s="94">
        <f t="shared" si="29"/>
        <v>0</v>
      </c>
      <c r="J28" s="102"/>
      <c r="K28" s="94">
        <f t="shared" si="2"/>
        <v>0</v>
      </c>
      <c r="L28" s="94">
        <f t="shared" si="28"/>
        <v>0</v>
      </c>
      <c r="M28" s="95">
        <f t="shared" si="4"/>
        <v>0</v>
      </c>
      <c r="N28" s="96">
        <f t="shared" si="5"/>
        <v>0</v>
      </c>
      <c r="O28" s="103">
        <f t="shared" si="6"/>
        <v>0</v>
      </c>
      <c r="P28" s="104" t="str">
        <f t="shared" si="7"/>
        <v/>
      </c>
      <c r="Q28" s="105">
        <f t="shared" si="8"/>
        <v>0</v>
      </c>
      <c r="R28" s="106" t="str">
        <f t="shared" si="9"/>
        <v/>
      </c>
      <c r="S28" s="107"/>
      <c r="T28" s="92"/>
      <c r="U28" s="92"/>
      <c r="V28" s="101">
        <f t="shared" si="10"/>
        <v>0</v>
      </c>
      <c r="W28" s="97">
        <f t="shared" si="11"/>
        <v>0</v>
      </c>
      <c r="X28" s="98" t="str">
        <f t="shared" si="12"/>
        <v/>
      </c>
      <c r="Y28" s="98" t="str">
        <f t="shared" si="13"/>
        <v/>
      </c>
      <c r="Z28" s="95" t="str">
        <f t="shared" si="14"/>
        <v/>
      </c>
      <c r="AA28" s="108" t="str">
        <f t="shared" si="15"/>
        <v/>
      </c>
      <c r="AB28" s="98" t="str">
        <f t="shared" si="16"/>
        <v/>
      </c>
      <c r="AC28" s="98" t="str">
        <f t="shared" si="17"/>
        <v/>
      </c>
      <c r="AD28" s="109" t="str">
        <f t="shared" si="18"/>
        <v/>
      </c>
      <c r="AE28" s="110"/>
      <c r="AF28" s="111"/>
      <c r="AG28" s="112"/>
      <c r="AH28" s="99" t="str">
        <f t="shared" si="19"/>
        <v/>
      </c>
      <c r="AI28" s="100" t="str">
        <f t="shared" si="20"/>
        <v/>
      </c>
      <c r="AJ28" s="96" t="str">
        <f t="shared" si="21"/>
        <v/>
      </c>
      <c r="AK28" s="98" t="str">
        <f t="shared" si="22"/>
        <v/>
      </c>
      <c r="AL28" s="201" t="str">
        <f t="shared" si="23"/>
        <v/>
      </c>
      <c r="AM28" s="159"/>
      <c r="AN28" s="157">
        <v>99.668000000000006</v>
      </c>
      <c r="AO28" s="151">
        <f t="shared" si="24"/>
        <v>-4.9999999999999998E-7</v>
      </c>
      <c r="AP28" s="151" t="str">
        <f t="shared" si="25"/>
        <v/>
      </c>
      <c r="AQ28" s="151" t="str">
        <f t="shared" si="26"/>
        <v/>
      </c>
      <c r="AR28" s="235" t="str">
        <f t="shared" si="27"/>
        <v/>
      </c>
      <c r="AS28" s="134"/>
      <c r="AT28" s="149"/>
      <c r="AU28" s="134"/>
    </row>
    <row r="29" spans="1:47" ht="12" customHeight="1">
      <c r="A29" s="1"/>
      <c r="B29" s="18"/>
      <c r="C29" s="200"/>
      <c r="D29" s="113"/>
      <c r="E29" s="114"/>
      <c r="F29" s="92"/>
      <c r="G29" s="93"/>
      <c r="H29" s="101">
        <f t="shared" si="0"/>
        <v>0</v>
      </c>
      <c r="I29" s="94">
        <f t="shared" si="29"/>
        <v>0</v>
      </c>
      <c r="J29" s="102"/>
      <c r="K29" s="94">
        <f t="shared" si="2"/>
        <v>0</v>
      </c>
      <c r="L29" s="94">
        <f t="shared" si="28"/>
        <v>0</v>
      </c>
      <c r="M29" s="95">
        <f t="shared" si="4"/>
        <v>0</v>
      </c>
      <c r="N29" s="96">
        <f t="shared" si="5"/>
        <v>0</v>
      </c>
      <c r="O29" s="103">
        <f t="shared" si="6"/>
        <v>0</v>
      </c>
      <c r="P29" s="104" t="str">
        <f t="shared" si="7"/>
        <v/>
      </c>
      <c r="Q29" s="105">
        <f t="shared" si="8"/>
        <v>0</v>
      </c>
      <c r="R29" s="106" t="str">
        <f t="shared" si="9"/>
        <v/>
      </c>
      <c r="S29" s="107"/>
      <c r="T29" s="92"/>
      <c r="U29" s="92"/>
      <c r="V29" s="101">
        <f t="shared" si="10"/>
        <v>0</v>
      </c>
      <c r="W29" s="97">
        <f t="shared" si="11"/>
        <v>0</v>
      </c>
      <c r="X29" s="98" t="str">
        <f t="shared" si="12"/>
        <v/>
      </c>
      <c r="Y29" s="98" t="str">
        <f t="shared" si="13"/>
        <v/>
      </c>
      <c r="Z29" s="95" t="str">
        <f t="shared" si="14"/>
        <v/>
      </c>
      <c r="AA29" s="108" t="str">
        <f t="shared" si="15"/>
        <v/>
      </c>
      <c r="AB29" s="98" t="str">
        <f t="shared" si="16"/>
        <v/>
      </c>
      <c r="AC29" s="98" t="str">
        <f t="shared" si="17"/>
        <v/>
      </c>
      <c r="AD29" s="109" t="str">
        <f t="shared" si="18"/>
        <v/>
      </c>
      <c r="AE29" s="110"/>
      <c r="AF29" s="111"/>
      <c r="AG29" s="112"/>
      <c r="AH29" s="99" t="str">
        <f t="shared" si="19"/>
        <v/>
      </c>
      <c r="AI29" s="100" t="str">
        <f t="shared" si="20"/>
        <v/>
      </c>
      <c r="AJ29" s="96" t="str">
        <f t="shared" si="21"/>
        <v/>
      </c>
      <c r="AK29" s="98" t="str">
        <f t="shared" si="22"/>
        <v/>
      </c>
      <c r="AL29" s="201" t="str">
        <f t="shared" si="23"/>
        <v/>
      </c>
      <c r="AM29" s="160"/>
      <c r="AN29" s="156">
        <v>99.668000000000006</v>
      </c>
      <c r="AO29" s="151">
        <f t="shared" si="24"/>
        <v>-4.9999999999999998E-7</v>
      </c>
      <c r="AP29" s="151" t="str">
        <f t="shared" si="25"/>
        <v/>
      </c>
      <c r="AQ29" s="151" t="str">
        <f t="shared" si="26"/>
        <v/>
      </c>
      <c r="AR29" s="235" t="str">
        <f t="shared" si="27"/>
        <v/>
      </c>
      <c r="AS29" s="134"/>
      <c r="AT29" s="149"/>
      <c r="AU29" s="134"/>
    </row>
    <row r="30" spans="1:47" ht="12" customHeight="1">
      <c r="A30" s="1"/>
      <c r="B30" s="18"/>
      <c r="C30" s="200"/>
      <c r="D30" s="113"/>
      <c r="E30" s="114"/>
      <c r="F30" s="92"/>
      <c r="G30" s="93"/>
      <c r="H30" s="101">
        <f t="shared" si="0"/>
        <v>0</v>
      </c>
      <c r="I30" s="94">
        <f t="shared" si="29"/>
        <v>0</v>
      </c>
      <c r="J30" s="102"/>
      <c r="K30" s="94">
        <f t="shared" si="2"/>
        <v>0</v>
      </c>
      <c r="L30" s="94">
        <f t="shared" si="28"/>
        <v>0</v>
      </c>
      <c r="M30" s="95">
        <f t="shared" si="4"/>
        <v>0</v>
      </c>
      <c r="N30" s="96">
        <f t="shared" si="5"/>
        <v>0</v>
      </c>
      <c r="O30" s="103">
        <f t="shared" si="6"/>
        <v>0</v>
      </c>
      <c r="P30" s="104" t="str">
        <f t="shared" si="7"/>
        <v/>
      </c>
      <c r="Q30" s="105">
        <f t="shared" si="8"/>
        <v>0</v>
      </c>
      <c r="R30" s="106" t="str">
        <f t="shared" si="9"/>
        <v/>
      </c>
      <c r="S30" s="107"/>
      <c r="T30" s="92"/>
      <c r="U30" s="92"/>
      <c r="V30" s="101">
        <f t="shared" si="10"/>
        <v>0</v>
      </c>
      <c r="W30" s="97">
        <f t="shared" si="11"/>
        <v>0</v>
      </c>
      <c r="X30" s="98" t="str">
        <f t="shared" si="12"/>
        <v/>
      </c>
      <c r="Y30" s="98" t="str">
        <f t="shared" si="13"/>
        <v/>
      </c>
      <c r="Z30" s="95" t="str">
        <f t="shared" si="14"/>
        <v/>
      </c>
      <c r="AA30" s="108" t="str">
        <f t="shared" si="15"/>
        <v/>
      </c>
      <c r="AB30" s="98" t="str">
        <f t="shared" si="16"/>
        <v/>
      </c>
      <c r="AC30" s="98" t="str">
        <f t="shared" si="17"/>
        <v/>
      </c>
      <c r="AD30" s="109" t="str">
        <f t="shared" si="18"/>
        <v/>
      </c>
      <c r="AE30" s="110"/>
      <c r="AF30" s="111"/>
      <c r="AG30" s="112"/>
      <c r="AH30" s="99" t="str">
        <f t="shared" si="19"/>
        <v/>
      </c>
      <c r="AI30" s="100" t="str">
        <f t="shared" si="20"/>
        <v/>
      </c>
      <c r="AJ30" s="96" t="str">
        <f t="shared" si="21"/>
        <v/>
      </c>
      <c r="AK30" s="98" t="str">
        <f t="shared" si="22"/>
        <v/>
      </c>
      <c r="AL30" s="201" t="str">
        <f t="shared" si="23"/>
        <v/>
      </c>
      <c r="AM30" s="159"/>
      <c r="AN30" s="157">
        <v>99.668000000000006</v>
      </c>
      <c r="AO30" s="151">
        <f t="shared" si="24"/>
        <v>-4.9999999999999998E-7</v>
      </c>
      <c r="AP30" s="151" t="str">
        <f t="shared" si="25"/>
        <v/>
      </c>
      <c r="AQ30" s="151" t="str">
        <f t="shared" si="26"/>
        <v/>
      </c>
      <c r="AR30" s="235" t="str">
        <f t="shared" si="27"/>
        <v/>
      </c>
      <c r="AS30" s="134"/>
      <c r="AT30" s="149"/>
      <c r="AU30" s="134"/>
    </row>
    <row r="31" spans="1:47" ht="12" customHeight="1">
      <c r="A31" s="1"/>
      <c r="B31" s="18"/>
      <c r="C31" s="200"/>
      <c r="D31" s="113"/>
      <c r="E31" s="92"/>
      <c r="F31" s="92"/>
      <c r="G31" s="111"/>
      <c r="H31" s="101">
        <f t="shared" si="0"/>
        <v>0</v>
      </c>
      <c r="I31" s="94">
        <f t="shared" si="29"/>
        <v>0</v>
      </c>
      <c r="J31" s="115"/>
      <c r="K31" s="94">
        <f t="shared" si="2"/>
        <v>0</v>
      </c>
      <c r="L31" s="94">
        <f t="shared" si="28"/>
        <v>0</v>
      </c>
      <c r="M31" s="95">
        <f t="shared" si="4"/>
        <v>0</v>
      </c>
      <c r="N31" s="96">
        <f t="shared" si="5"/>
        <v>0</v>
      </c>
      <c r="O31" s="103">
        <f t="shared" si="6"/>
        <v>0</v>
      </c>
      <c r="P31" s="104" t="str">
        <f t="shared" si="7"/>
        <v/>
      </c>
      <c r="Q31" s="105">
        <f t="shared" si="8"/>
        <v>0</v>
      </c>
      <c r="R31" s="106" t="str">
        <f t="shared" si="9"/>
        <v/>
      </c>
      <c r="S31" s="107"/>
      <c r="T31" s="92"/>
      <c r="U31" s="92"/>
      <c r="V31" s="101">
        <f t="shared" si="10"/>
        <v>0</v>
      </c>
      <c r="W31" s="97">
        <f t="shared" si="11"/>
        <v>0</v>
      </c>
      <c r="X31" s="98" t="str">
        <f t="shared" si="12"/>
        <v/>
      </c>
      <c r="Y31" s="98" t="str">
        <f t="shared" si="13"/>
        <v/>
      </c>
      <c r="Z31" s="95" t="str">
        <f t="shared" si="14"/>
        <v/>
      </c>
      <c r="AA31" s="108" t="str">
        <f t="shared" si="15"/>
        <v/>
      </c>
      <c r="AB31" s="98" t="str">
        <f t="shared" si="16"/>
        <v/>
      </c>
      <c r="AC31" s="98" t="str">
        <f t="shared" si="17"/>
        <v/>
      </c>
      <c r="AD31" s="109" t="str">
        <f t="shared" si="18"/>
        <v/>
      </c>
      <c r="AE31" s="110"/>
      <c r="AF31" s="111"/>
      <c r="AG31" s="112"/>
      <c r="AH31" s="99" t="str">
        <f t="shared" si="19"/>
        <v/>
      </c>
      <c r="AI31" s="100" t="str">
        <f t="shared" si="20"/>
        <v/>
      </c>
      <c r="AJ31" s="96" t="str">
        <f t="shared" si="21"/>
        <v/>
      </c>
      <c r="AK31" s="98" t="str">
        <f t="shared" si="22"/>
        <v/>
      </c>
      <c r="AL31" s="201" t="str">
        <f t="shared" si="23"/>
        <v/>
      </c>
      <c r="AM31" s="160"/>
      <c r="AN31" s="156">
        <v>99.668000000000006</v>
      </c>
      <c r="AO31" s="151">
        <f t="shared" si="24"/>
        <v>-4.9999999999999998E-7</v>
      </c>
      <c r="AP31" s="151" t="str">
        <f t="shared" si="25"/>
        <v/>
      </c>
      <c r="AQ31" s="151" t="str">
        <f t="shared" si="26"/>
        <v/>
      </c>
      <c r="AR31" s="235" t="str">
        <f t="shared" si="27"/>
        <v/>
      </c>
      <c r="AS31" s="134"/>
      <c r="AT31" s="149"/>
      <c r="AU31" s="134"/>
    </row>
    <row r="32" spans="1:47" s="149" customFormat="1" ht="12" customHeight="1">
      <c r="A32" s="133"/>
      <c r="B32" s="134"/>
      <c r="C32" s="203"/>
      <c r="D32" s="113"/>
      <c r="E32" s="114"/>
      <c r="F32" s="119"/>
      <c r="G32" s="136"/>
      <c r="H32" s="101">
        <f t="shared" si="0"/>
        <v>0</v>
      </c>
      <c r="I32" s="137">
        <f t="shared" si="29"/>
        <v>0</v>
      </c>
      <c r="J32" s="138"/>
      <c r="K32" s="137">
        <f t="shared" si="2"/>
        <v>0</v>
      </c>
      <c r="L32" s="94">
        <f t="shared" si="28"/>
        <v>0</v>
      </c>
      <c r="M32" s="95">
        <f t="shared" si="4"/>
        <v>0</v>
      </c>
      <c r="N32" s="96">
        <f t="shared" si="5"/>
        <v>0</v>
      </c>
      <c r="O32" s="103">
        <f t="shared" si="6"/>
        <v>0</v>
      </c>
      <c r="P32" s="104" t="str">
        <f t="shared" si="7"/>
        <v/>
      </c>
      <c r="Q32" s="105">
        <f t="shared" si="8"/>
        <v>0</v>
      </c>
      <c r="R32" s="140" t="str">
        <f t="shared" si="9"/>
        <v/>
      </c>
      <c r="S32" s="141"/>
      <c r="T32" s="119"/>
      <c r="U32" s="119"/>
      <c r="V32" s="101">
        <f t="shared" si="10"/>
        <v>0</v>
      </c>
      <c r="W32" s="142">
        <f t="shared" si="11"/>
        <v>0</v>
      </c>
      <c r="X32" s="143" t="str">
        <f t="shared" si="12"/>
        <v/>
      </c>
      <c r="Y32" s="143" t="str">
        <f t="shared" si="13"/>
        <v/>
      </c>
      <c r="Z32" s="139" t="str">
        <f t="shared" si="14"/>
        <v/>
      </c>
      <c r="AA32" s="144" t="str">
        <f t="shared" si="15"/>
        <v/>
      </c>
      <c r="AB32" s="143" t="str">
        <f t="shared" si="16"/>
        <v/>
      </c>
      <c r="AC32" s="143" t="str">
        <f t="shared" si="17"/>
        <v/>
      </c>
      <c r="AD32" s="109" t="str">
        <f t="shared" si="18"/>
        <v/>
      </c>
      <c r="AE32" s="145"/>
      <c r="AF32" s="136"/>
      <c r="AG32" s="146"/>
      <c r="AH32" s="147" t="str">
        <f t="shared" si="19"/>
        <v/>
      </c>
      <c r="AI32" s="148" t="str">
        <f t="shared" si="20"/>
        <v/>
      </c>
      <c r="AJ32" s="96" t="str">
        <f t="shared" si="21"/>
        <v/>
      </c>
      <c r="AK32" s="98" t="str">
        <f t="shared" si="22"/>
        <v/>
      </c>
      <c r="AL32" s="201" t="str">
        <f t="shared" si="23"/>
        <v/>
      </c>
      <c r="AM32" s="159"/>
      <c r="AN32" s="157">
        <v>99.668000000000006</v>
      </c>
      <c r="AO32" s="151">
        <f>AM32-0.0000005</f>
        <v>-4.9999999999999998E-7</v>
      </c>
      <c r="AP32" s="151" t="str">
        <f>IF(J32&gt;G32,J32,"")</f>
        <v/>
      </c>
      <c r="AQ32" s="151" t="str">
        <f>IFERROR(AM32*AP32,"")</f>
        <v/>
      </c>
      <c r="AR32" s="235" t="str">
        <f t="shared" si="27"/>
        <v/>
      </c>
    </row>
    <row r="33" spans="1:47" ht="12" customHeight="1">
      <c r="A33" s="1"/>
      <c r="B33" s="18"/>
      <c r="C33" s="200"/>
      <c r="D33" s="113"/>
      <c r="E33" s="114"/>
      <c r="F33" s="92"/>
      <c r="G33" s="111"/>
      <c r="H33" s="101">
        <f t="shared" si="0"/>
        <v>0</v>
      </c>
      <c r="I33" s="94">
        <f t="shared" si="29"/>
        <v>0</v>
      </c>
      <c r="J33" s="102"/>
      <c r="K33" s="94">
        <f t="shared" si="2"/>
        <v>0</v>
      </c>
      <c r="L33" s="94">
        <f t="shared" si="28"/>
        <v>0</v>
      </c>
      <c r="M33" s="95">
        <f t="shared" si="4"/>
        <v>0</v>
      </c>
      <c r="N33" s="96">
        <f t="shared" si="5"/>
        <v>0</v>
      </c>
      <c r="O33" s="103">
        <f t="shared" si="6"/>
        <v>0</v>
      </c>
      <c r="P33" s="104" t="str">
        <f t="shared" si="7"/>
        <v/>
      </c>
      <c r="Q33" s="105">
        <f t="shared" si="8"/>
        <v>0</v>
      </c>
      <c r="R33" s="106" t="str">
        <f t="shared" si="9"/>
        <v/>
      </c>
      <c r="S33" s="107"/>
      <c r="T33" s="92"/>
      <c r="U33" s="92"/>
      <c r="V33" s="101">
        <f t="shared" si="10"/>
        <v>0</v>
      </c>
      <c r="W33" s="97">
        <f t="shared" si="11"/>
        <v>0</v>
      </c>
      <c r="X33" s="98" t="str">
        <f t="shared" si="12"/>
        <v/>
      </c>
      <c r="Y33" s="98" t="str">
        <f t="shared" si="13"/>
        <v/>
      </c>
      <c r="Z33" s="95" t="str">
        <f t="shared" si="14"/>
        <v/>
      </c>
      <c r="AA33" s="108" t="str">
        <f t="shared" si="15"/>
        <v/>
      </c>
      <c r="AB33" s="98" t="str">
        <f t="shared" si="16"/>
        <v/>
      </c>
      <c r="AC33" s="98" t="str">
        <f t="shared" si="17"/>
        <v/>
      </c>
      <c r="AD33" s="109" t="str">
        <f t="shared" si="18"/>
        <v/>
      </c>
      <c r="AE33" s="110"/>
      <c r="AF33" s="111"/>
      <c r="AG33" s="112"/>
      <c r="AH33" s="99" t="str">
        <f t="shared" si="19"/>
        <v/>
      </c>
      <c r="AI33" s="100" t="str">
        <f t="shared" si="20"/>
        <v/>
      </c>
      <c r="AJ33" s="96" t="str">
        <f t="shared" si="21"/>
        <v/>
      </c>
      <c r="AK33" s="98" t="str">
        <f t="shared" si="22"/>
        <v/>
      </c>
      <c r="AL33" s="201" t="str">
        <f t="shared" si="23"/>
        <v/>
      </c>
      <c r="AM33" s="160"/>
      <c r="AN33" s="156">
        <v>99.668000000000006</v>
      </c>
      <c r="AO33" s="152">
        <f t="shared" ref="AO33:AO79" si="30">5%*AM33</f>
        <v>0</v>
      </c>
      <c r="AP33" s="151" t="str">
        <f t="shared" ref="AP33:AP96" si="31">IF(J33&gt;G33,J33,"")</f>
        <v/>
      </c>
      <c r="AQ33" s="151" t="str">
        <f t="shared" ref="AQ33:AQ96" si="32">IFERROR(AM33*AP33,"")</f>
        <v/>
      </c>
      <c r="AR33" s="235" t="str">
        <f t="shared" si="27"/>
        <v/>
      </c>
      <c r="AS33" s="134"/>
      <c r="AU33" s="18"/>
    </row>
    <row r="34" spans="1:47" ht="12" customHeight="1">
      <c r="A34" s="1"/>
      <c r="B34" s="18"/>
      <c r="C34" s="200"/>
      <c r="D34" s="91"/>
      <c r="E34" s="92"/>
      <c r="F34" s="92"/>
      <c r="G34" s="111"/>
      <c r="H34" s="101">
        <f t="shared" si="0"/>
        <v>0</v>
      </c>
      <c r="I34" s="94">
        <f t="shared" si="29"/>
        <v>0</v>
      </c>
      <c r="J34" s="102"/>
      <c r="K34" s="94">
        <f t="shared" si="2"/>
        <v>0</v>
      </c>
      <c r="L34" s="94">
        <f t="shared" si="28"/>
        <v>0</v>
      </c>
      <c r="M34" s="95">
        <f t="shared" si="4"/>
        <v>0</v>
      </c>
      <c r="N34" s="96">
        <f t="shared" si="5"/>
        <v>0</v>
      </c>
      <c r="O34" s="103">
        <f t="shared" si="6"/>
        <v>0</v>
      </c>
      <c r="P34" s="104" t="str">
        <f t="shared" si="7"/>
        <v/>
      </c>
      <c r="Q34" s="105">
        <f t="shared" si="8"/>
        <v>0</v>
      </c>
      <c r="R34" s="106" t="str">
        <f t="shared" si="9"/>
        <v/>
      </c>
      <c r="S34" s="107"/>
      <c r="T34" s="92"/>
      <c r="U34" s="92"/>
      <c r="V34" s="101">
        <f t="shared" si="10"/>
        <v>0</v>
      </c>
      <c r="W34" s="97">
        <f t="shared" si="11"/>
        <v>0</v>
      </c>
      <c r="X34" s="98" t="str">
        <f t="shared" si="12"/>
        <v/>
      </c>
      <c r="Y34" s="98" t="str">
        <f t="shared" si="13"/>
        <v/>
      </c>
      <c r="Z34" s="95" t="str">
        <f t="shared" si="14"/>
        <v/>
      </c>
      <c r="AA34" s="108" t="str">
        <f t="shared" si="15"/>
        <v/>
      </c>
      <c r="AB34" s="98" t="str">
        <f t="shared" si="16"/>
        <v/>
      </c>
      <c r="AC34" s="98" t="str">
        <f t="shared" si="17"/>
        <v/>
      </c>
      <c r="AD34" s="109" t="str">
        <f t="shared" si="18"/>
        <v/>
      </c>
      <c r="AE34" s="110"/>
      <c r="AF34" s="111"/>
      <c r="AG34" s="112"/>
      <c r="AH34" s="99" t="str">
        <f t="shared" si="19"/>
        <v/>
      </c>
      <c r="AI34" s="100" t="str">
        <f t="shared" si="20"/>
        <v/>
      </c>
      <c r="AJ34" s="96" t="str">
        <f t="shared" si="21"/>
        <v/>
      </c>
      <c r="AK34" s="98" t="str">
        <f t="shared" si="22"/>
        <v/>
      </c>
      <c r="AL34" s="201" t="str">
        <f t="shared" si="23"/>
        <v/>
      </c>
      <c r="AM34" s="160"/>
      <c r="AN34" s="157">
        <v>99.668000000000006</v>
      </c>
      <c r="AO34" s="152">
        <f t="shared" si="30"/>
        <v>0</v>
      </c>
      <c r="AP34" s="151" t="str">
        <f t="shared" si="31"/>
        <v/>
      </c>
      <c r="AQ34" s="151" t="str">
        <f t="shared" si="32"/>
        <v/>
      </c>
      <c r="AR34" s="235" t="str">
        <f t="shared" si="27"/>
        <v/>
      </c>
      <c r="AS34" s="134"/>
      <c r="AU34" s="18"/>
    </row>
    <row r="35" spans="1:47" ht="12" customHeight="1">
      <c r="A35" s="1"/>
      <c r="B35" s="18"/>
      <c r="C35" s="200"/>
      <c r="D35" s="113"/>
      <c r="E35" s="92"/>
      <c r="F35" s="92"/>
      <c r="G35" s="93"/>
      <c r="H35" s="101">
        <f t="shared" si="0"/>
        <v>0</v>
      </c>
      <c r="I35" s="94">
        <f t="shared" si="29"/>
        <v>0</v>
      </c>
      <c r="J35" s="102"/>
      <c r="K35" s="94">
        <f t="shared" si="2"/>
        <v>0</v>
      </c>
      <c r="L35" s="94">
        <f t="shared" si="28"/>
        <v>0</v>
      </c>
      <c r="M35" s="95">
        <f t="shared" si="4"/>
        <v>0</v>
      </c>
      <c r="N35" s="96">
        <f t="shared" si="5"/>
        <v>0</v>
      </c>
      <c r="O35" s="103">
        <f t="shared" si="6"/>
        <v>0</v>
      </c>
      <c r="P35" s="104" t="str">
        <f t="shared" si="7"/>
        <v/>
      </c>
      <c r="Q35" s="105">
        <f t="shared" si="8"/>
        <v>0</v>
      </c>
      <c r="R35" s="106" t="str">
        <f t="shared" si="9"/>
        <v/>
      </c>
      <c r="S35" s="107"/>
      <c r="T35" s="92"/>
      <c r="U35" s="92"/>
      <c r="V35" s="101">
        <f t="shared" si="10"/>
        <v>0</v>
      </c>
      <c r="W35" s="97">
        <f t="shared" si="11"/>
        <v>0</v>
      </c>
      <c r="X35" s="98" t="str">
        <f t="shared" si="12"/>
        <v/>
      </c>
      <c r="Y35" s="98" t="str">
        <f t="shared" si="13"/>
        <v/>
      </c>
      <c r="Z35" s="95" t="str">
        <f t="shared" si="14"/>
        <v/>
      </c>
      <c r="AA35" s="108" t="str">
        <f t="shared" si="15"/>
        <v/>
      </c>
      <c r="AB35" s="98" t="str">
        <f t="shared" si="16"/>
        <v/>
      </c>
      <c r="AC35" s="98" t="str">
        <f t="shared" si="17"/>
        <v/>
      </c>
      <c r="AD35" s="109" t="str">
        <f t="shared" si="18"/>
        <v/>
      </c>
      <c r="AE35" s="110"/>
      <c r="AF35" s="111"/>
      <c r="AG35" s="112"/>
      <c r="AH35" s="99" t="str">
        <f t="shared" si="19"/>
        <v/>
      </c>
      <c r="AI35" s="100" t="str">
        <f t="shared" si="20"/>
        <v/>
      </c>
      <c r="AJ35" s="96" t="str">
        <f t="shared" si="21"/>
        <v/>
      </c>
      <c r="AK35" s="98" t="str">
        <f t="shared" si="22"/>
        <v/>
      </c>
      <c r="AL35" s="201" t="str">
        <f t="shared" si="23"/>
        <v/>
      </c>
      <c r="AM35" s="160"/>
      <c r="AN35" s="156">
        <v>99.668000000000006</v>
      </c>
      <c r="AO35" s="152">
        <f t="shared" si="30"/>
        <v>0</v>
      </c>
      <c r="AP35" s="151" t="str">
        <f t="shared" si="31"/>
        <v/>
      </c>
      <c r="AQ35" s="151" t="str">
        <f t="shared" si="32"/>
        <v/>
      </c>
      <c r="AR35" s="235" t="str">
        <f t="shared" si="27"/>
        <v/>
      </c>
      <c r="AS35" s="134"/>
      <c r="AU35" s="18"/>
    </row>
    <row r="36" spans="1:47" ht="12" customHeight="1">
      <c r="A36" s="1"/>
      <c r="B36" s="18"/>
      <c r="C36" s="200"/>
      <c r="D36" s="113"/>
      <c r="E36" s="92"/>
      <c r="F36" s="92"/>
      <c r="G36" s="111"/>
      <c r="H36" s="101">
        <f t="shared" si="0"/>
        <v>0</v>
      </c>
      <c r="I36" s="94">
        <f t="shared" si="29"/>
        <v>0</v>
      </c>
      <c r="J36" s="102"/>
      <c r="K36" s="94">
        <f t="shared" si="2"/>
        <v>0</v>
      </c>
      <c r="L36" s="94">
        <f t="shared" si="28"/>
        <v>0</v>
      </c>
      <c r="M36" s="95">
        <f t="shared" si="4"/>
        <v>0</v>
      </c>
      <c r="N36" s="96">
        <f t="shared" si="5"/>
        <v>0</v>
      </c>
      <c r="O36" s="103">
        <f t="shared" si="6"/>
        <v>0</v>
      </c>
      <c r="P36" s="104" t="str">
        <f t="shared" si="7"/>
        <v/>
      </c>
      <c r="Q36" s="105">
        <f t="shared" si="8"/>
        <v>0</v>
      </c>
      <c r="R36" s="106" t="str">
        <f t="shared" si="9"/>
        <v/>
      </c>
      <c r="S36" s="107"/>
      <c r="T36" s="92"/>
      <c r="U36" s="92"/>
      <c r="V36" s="101">
        <f t="shared" si="10"/>
        <v>0</v>
      </c>
      <c r="W36" s="97">
        <f t="shared" si="11"/>
        <v>0</v>
      </c>
      <c r="X36" s="98" t="str">
        <f t="shared" si="12"/>
        <v/>
      </c>
      <c r="Y36" s="98" t="str">
        <f t="shared" si="13"/>
        <v/>
      </c>
      <c r="Z36" s="95" t="str">
        <f t="shared" si="14"/>
        <v/>
      </c>
      <c r="AA36" s="108" t="str">
        <f t="shared" si="15"/>
        <v/>
      </c>
      <c r="AB36" s="98" t="str">
        <f t="shared" si="16"/>
        <v/>
      </c>
      <c r="AC36" s="98" t="str">
        <f t="shared" si="17"/>
        <v/>
      </c>
      <c r="AD36" s="109" t="str">
        <f t="shared" si="18"/>
        <v/>
      </c>
      <c r="AE36" s="110"/>
      <c r="AF36" s="111"/>
      <c r="AG36" s="112"/>
      <c r="AH36" s="99" t="str">
        <f t="shared" si="19"/>
        <v/>
      </c>
      <c r="AI36" s="100" t="str">
        <f t="shared" si="20"/>
        <v/>
      </c>
      <c r="AJ36" s="96" t="str">
        <f t="shared" si="21"/>
        <v/>
      </c>
      <c r="AK36" s="98" t="str">
        <f t="shared" si="22"/>
        <v/>
      </c>
      <c r="AL36" s="201" t="str">
        <f t="shared" si="23"/>
        <v/>
      </c>
      <c r="AM36" s="160"/>
      <c r="AN36" s="157">
        <v>99.668000000000006</v>
      </c>
      <c r="AO36" s="152">
        <f t="shared" si="30"/>
        <v>0</v>
      </c>
      <c r="AP36" s="151" t="str">
        <f t="shared" si="31"/>
        <v/>
      </c>
      <c r="AQ36" s="151" t="str">
        <f t="shared" si="32"/>
        <v/>
      </c>
      <c r="AR36" s="235" t="str">
        <f t="shared" si="27"/>
        <v/>
      </c>
      <c r="AS36" s="134"/>
      <c r="AU36" s="18"/>
    </row>
    <row r="37" spans="1:47" ht="12" customHeight="1">
      <c r="A37" s="1"/>
      <c r="B37" s="18"/>
      <c r="C37" s="200"/>
      <c r="D37" s="91"/>
      <c r="E37" s="114"/>
      <c r="F37" s="92"/>
      <c r="G37" s="111"/>
      <c r="H37" s="101">
        <f t="shared" si="0"/>
        <v>0</v>
      </c>
      <c r="I37" s="94">
        <f t="shared" si="29"/>
        <v>0</v>
      </c>
      <c r="J37" s="102"/>
      <c r="K37" s="94">
        <f t="shared" si="2"/>
        <v>0</v>
      </c>
      <c r="L37" s="94">
        <f t="shared" si="28"/>
        <v>0</v>
      </c>
      <c r="M37" s="95">
        <f t="shared" si="4"/>
        <v>0</v>
      </c>
      <c r="N37" s="96">
        <f t="shared" si="5"/>
        <v>0</v>
      </c>
      <c r="O37" s="103">
        <f t="shared" si="6"/>
        <v>0</v>
      </c>
      <c r="P37" s="104" t="str">
        <f t="shared" si="7"/>
        <v/>
      </c>
      <c r="Q37" s="105">
        <f t="shared" si="8"/>
        <v>0</v>
      </c>
      <c r="R37" s="106" t="str">
        <f t="shared" si="9"/>
        <v/>
      </c>
      <c r="S37" s="107"/>
      <c r="T37" s="92"/>
      <c r="U37" s="92"/>
      <c r="V37" s="101">
        <f t="shared" si="10"/>
        <v>0</v>
      </c>
      <c r="W37" s="97">
        <f t="shared" si="11"/>
        <v>0</v>
      </c>
      <c r="X37" s="98" t="str">
        <f t="shared" si="12"/>
        <v/>
      </c>
      <c r="Y37" s="98" t="str">
        <f t="shared" si="13"/>
        <v/>
      </c>
      <c r="Z37" s="95" t="str">
        <f t="shared" si="14"/>
        <v/>
      </c>
      <c r="AA37" s="108" t="str">
        <f t="shared" si="15"/>
        <v/>
      </c>
      <c r="AB37" s="98" t="str">
        <f t="shared" si="16"/>
        <v/>
      </c>
      <c r="AC37" s="98" t="str">
        <f t="shared" si="17"/>
        <v/>
      </c>
      <c r="AD37" s="109" t="str">
        <f t="shared" si="18"/>
        <v/>
      </c>
      <c r="AE37" s="110"/>
      <c r="AF37" s="111"/>
      <c r="AG37" s="112"/>
      <c r="AH37" s="99" t="str">
        <f t="shared" si="19"/>
        <v/>
      </c>
      <c r="AI37" s="100" t="str">
        <f t="shared" si="20"/>
        <v/>
      </c>
      <c r="AJ37" s="96" t="str">
        <f t="shared" si="21"/>
        <v/>
      </c>
      <c r="AK37" s="98" t="str">
        <f t="shared" si="22"/>
        <v/>
      </c>
      <c r="AL37" s="201" t="str">
        <f t="shared" si="23"/>
        <v/>
      </c>
      <c r="AM37" s="160"/>
      <c r="AN37" s="156">
        <v>99.668000000000006</v>
      </c>
      <c r="AO37" s="152">
        <f t="shared" si="30"/>
        <v>0</v>
      </c>
      <c r="AP37" s="151" t="str">
        <f t="shared" si="31"/>
        <v/>
      </c>
      <c r="AQ37" s="151" t="str">
        <f t="shared" si="32"/>
        <v/>
      </c>
      <c r="AR37" s="235" t="str">
        <f t="shared" si="27"/>
        <v/>
      </c>
      <c r="AS37" s="134"/>
      <c r="AU37" s="18"/>
    </row>
    <row r="38" spans="1:47" ht="12" customHeight="1">
      <c r="A38" s="1"/>
      <c r="B38" s="18"/>
      <c r="C38" s="200"/>
      <c r="D38" s="113"/>
      <c r="E38" s="114"/>
      <c r="F38" s="92"/>
      <c r="G38" s="111"/>
      <c r="H38" s="101">
        <f t="shared" si="0"/>
        <v>0</v>
      </c>
      <c r="I38" s="94">
        <f t="shared" si="29"/>
        <v>0</v>
      </c>
      <c r="J38" s="102"/>
      <c r="K38" s="94">
        <f t="shared" si="2"/>
        <v>0</v>
      </c>
      <c r="L38" s="94">
        <f t="shared" si="28"/>
        <v>0</v>
      </c>
      <c r="M38" s="95">
        <f t="shared" si="4"/>
        <v>0</v>
      </c>
      <c r="N38" s="96">
        <f t="shared" si="5"/>
        <v>0</v>
      </c>
      <c r="O38" s="103">
        <f t="shared" si="6"/>
        <v>0</v>
      </c>
      <c r="P38" s="104" t="str">
        <f t="shared" si="7"/>
        <v/>
      </c>
      <c r="Q38" s="105">
        <f t="shared" si="8"/>
        <v>0</v>
      </c>
      <c r="R38" s="106" t="str">
        <f t="shared" si="9"/>
        <v/>
      </c>
      <c r="S38" s="107"/>
      <c r="T38" s="92"/>
      <c r="U38" s="92"/>
      <c r="V38" s="101">
        <f t="shared" si="10"/>
        <v>0</v>
      </c>
      <c r="W38" s="97">
        <f t="shared" si="11"/>
        <v>0</v>
      </c>
      <c r="X38" s="98" t="str">
        <f t="shared" si="12"/>
        <v/>
      </c>
      <c r="Y38" s="98" t="str">
        <f t="shared" si="13"/>
        <v/>
      </c>
      <c r="Z38" s="95" t="str">
        <f t="shared" si="14"/>
        <v/>
      </c>
      <c r="AA38" s="108" t="str">
        <f t="shared" si="15"/>
        <v/>
      </c>
      <c r="AB38" s="98" t="str">
        <f t="shared" si="16"/>
        <v/>
      </c>
      <c r="AC38" s="98" t="str">
        <f t="shared" si="17"/>
        <v/>
      </c>
      <c r="AD38" s="109" t="str">
        <f t="shared" si="18"/>
        <v/>
      </c>
      <c r="AE38" s="110"/>
      <c r="AF38" s="111"/>
      <c r="AG38" s="112"/>
      <c r="AH38" s="99" t="str">
        <f t="shared" si="19"/>
        <v/>
      </c>
      <c r="AI38" s="100" t="str">
        <f t="shared" si="20"/>
        <v/>
      </c>
      <c r="AJ38" s="96" t="str">
        <f t="shared" si="21"/>
        <v/>
      </c>
      <c r="AK38" s="98" t="str">
        <f t="shared" si="22"/>
        <v/>
      </c>
      <c r="AL38" s="201" t="str">
        <f t="shared" si="23"/>
        <v/>
      </c>
      <c r="AM38" s="160"/>
      <c r="AN38" s="157">
        <v>99.668000000000006</v>
      </c>
      <c r="AO38" s="152">
        <f t="shared" si="30"/>
        <v>0</v>
      </c>
      <c r="AP38" s="151" t="str">
        <f t="shared" si="31"/>
        <v/>
      </c>
      <c r="AQ38" s="151" t="str">
        <f t="shared" si="32"/>
        <v/>
      </c>
      <c r="AR38" s="235" t="str">
        <f t="shared" si="27"/>
        <v/>
      </c>
      <c r="AS38" s="134"/>
      <c r="AU38" s="18"/>
    </row>
    <row r="39" spans="1:47" ht="12" customHeight="1">
      <c r="A39" s="1"/>
      <c r="B39" s="18"/>
      <c r="C39" s="200"/>
      <c r="D39" s="116"/>
      <c r="E39" s="92"/>
      <c r="F39" s="92"/>
      <c r="G39" s="111"/>
      <c r="H39" s="101">
        <f t="shared" si="0"/>
        <v>0</v>
      </c>
      <c r="I39" s="94">
        <f t="shared" si="29"/>
        <v>0</v>
      </c>
      <c r="J39" s="102"/>
      <c r="K39" s="94">
        <f t="shared" si="2"/>
        <v>0</v>
      </c>
      <c r="L39" s="94">
        <f t="shared" si="28"/>
        <v>0</v>
      </c>
      <c r="M39" s="95">
        <f t="shared" si="4"/>
        <v>0</v>
      </c>
      <c r="N39" s="96">
        <f t="shared" si="5"/>
        <v>0</v>
      </c>
      <c r="O39" s="103">
        <f t="shared" si="6"/>
        <v>0</v>
      </c>
      <c r="P39" s="104" t="str">
        <f t="shared" si="7"/>
        <v/>
      </c>
      <c r="Q39" s="105">
        <f t="shared" si="8"/>
        <v>0</v>
      </c>
      <c r="R39" s="106" t="str">
        <f t="shared" si="9"/>
        <v/>
      </c>
      <c r="S39" s="107"/>
      <c r="T39" s="92"/>
      <c r="U39" s="92"/>
      <c r="V39" s="101">
        <f t="shared" si="10"/>
        <v>0</v>
      </c>
      <c r="W39" s="97">
        <f t="shared" si="11"/>
        <v>0</v>
      </c>
      <c r="X39" s="98" t="str">
        <f t="shared" si="12"/>
        <v/>
      </c>
      <c r="Y39" s="98" t="str">
        <f t="shared" si="13"/>
        <v/>
      </c>
      <c r="Z39" s="95" t="str">
        <f t="shared" si="14"/>
        <v/>
      </c>
      <c r="AA39" s="108" t="str">
        <f t="shared" si="15"/>
        <v/>
      </c>
      <c r="AB39" s="98" t="str">
        <f t="shared" si="16"/>
        <v/>
      </c>
      <c r="AC39" s="98" t="str">
        <f t="shared" si="17"/>
        <v/>
      </c>
      <c r="AD39" s="109" t="str">
        <f t="shared" si="18"/>
        <v/>
      </c>
      <c r="AE39" s="110"/>
      <c r="AF39" s="111"/>
      <c r="AG39" s="112"/>
      <c r="AH39" s="99" t="str">
        <f t="shared" si="19"/>
        <v/>
      </c>
      <c r="AI39" s="100" t="str">
        <f t="shared" si="20"/>
        <v/>
      </c>
      <c r="AJ39" s="96" t="str">
        <f t="shared" si="21"/>
        <v/>
      </c>
      <c r="AK39" s="98" t="str">
        <f t="shared" si="22"/>
        <v/>
      </c>
      <c r="AL39" s="201" t="str">
        <f t="shared" si="23"/>
        <v/>
      </c>
      <c r="AM39" s="160"/>
      <c r="AN39" s="156">
        <v>99.668000000000006</v>
      </c>
      <c r="AO39" s="152">
        <f t="shared" si="30"/>
        <v>0</v>
      </c>
      <c r="AP39" s="151" t="str">
        <f t="shared" si="31"/>
        <v/>
      </c>
      <c r="AQ39" s="151" t="str">
        <f t="shared" si="32"/>
        <v/>
      </c>
      <c r="AR39" s="235" t="str">
        <f t="shared" si="27"/>
        <v/>
      </c>
      <c r="AS39" s="134"/>
      <c r="AU39" s="18"/>
    </row>
    <row r="40" spans="1:47" ht="12" customHeight="1">
      <c r="A40" s="1"/>
      <c r="B40" s="18"/>
      <c r="C40" s="200"/>
      <c r="D40" s="116"/>
      <c r="E40" s="92"/>
      <c r="F40" s="92"/>
      <c r="G40" s="93"/>
      <c r="H40" s="101">
        <f t="shared" si="0"/>
        <v>0</v>
      </c>
      <c r="I40" s="94">
        <f t="shared" si="29"/>
        <v>0</v>
      </c>
      <c r="J40" s="102"/>
      <c r="K40" s="94">
        <f t="shared" si="2"/>
        <v>0</v>
      </c>
      <c r="L40" s="94">
        <f t="shared" si="28"/>
        <v>0</v>
      </c>
      <c r="M40" s="95">
        <f t="shared" si="4"/>
        <v>0</v>
      </c>
      <c r="N40" s="96">
        <f t="shared" si="5"/>
        <v>0</v>
      </c>
      <c r="O40" s="103">
        <f t="shared" si="6"/>
        <v>0</v>
      </c>
      <c r="P40" s="104" t="str">
        <f t="shared" si="7"/>
        <v/>
      </c>
      <c r="Q40" s="105">
        <f t="shared" si="8"/>
        <v>0</v>
      </c>
      <c r="R40" s="106" t="str">
        <f t="shared" si="9"/>
        <v/>
      </c>
      <c r="S40" s="107"/>
      <c r="T40" s="92"/>
      <c r="U40" s="92"/>
      <c r="V40" s="101">
        <f t="shared" si="10"/>
        <v>0</v>
      </c>
      <c r="W40" s="97">
        <f t="shared" si="11"/>
        <v>0</v>
      </c>
      <c r="X40" s="98" t="str">
        <f t="shared" si="12"/>
        <v/>
      </c>
      <c r="Y40" s="98" t="str">
        <f t="shared" si="13"/>
        <v/>
      </c>
      <c r="Z40" s="95" t="str">
        <f t="shared" si="14"/>
        <v/>
      </c>
      <c r="AA40" s="108" t="str">
        <f t="shared" si="15"/>
        <v/>
      </c>
      <c r="AB40" s="98" t="str">
        <f t="shared" si="16"/>
        <v/>
      </c>
      <c r="AC40" s="98" t="str">
        <f t="shared" si="17"/>
        <v/>
      </c>
      <c r="AD40" s="109" t="str">
        <f t="shared" si="18"/>
        <v/>
      </c>
      <c r="AE40" s="110"/>
      <c r="AF40" s="111"/>
      <c r="AG40" s="112"/>
      <c r="AH40" s="99" t="str">
        <f t="shared" si="19"/>
        <v/>
      </c>
      <c r="AI40" s="100" t="str">
        <f t="shared" si="20"/>
        <v/>
      </c>
      <c r="AJ40" s="96" t="str">
        <f t="shared" si="21"/>
        <v/>
      </c>
      <c r="AK40" s="98" t="str">
        <f t="shared" si="22"/>
        <v/>
      </c>
      <c r="AL40" s="201" t="str">
        <f t="shared" si="23"/>
        <v/>
      </c>
      <c r="AM40" s="160"/>
      <c r="AN40" s="157">
        <v>99.668000000000006</v>
      </c>
      <c r="AO40" s="152">
        <f t="shared" si="30"/>
        <v>0</v>
      </c>
      <c r="AP40" s="151" t="str">
        <f t="shared" si="31"/>
        <v/>
      </c>
      <c r="AQ40" s="151" t="str">
        <f t="shared" si="32"/>
        <v/>
      </c>
      <c r="AR40" s="235" t="str">
        <f t="shared" si="27"/>
        <v/>
      </c>
      <c r="AS40" s="134"/>
      <c r="AU40" s="18"/>
    </row>
    <row r="41" spans="1:47" ht="12" customHeight="1">
      <c r="A41" s="1"/>
      <c r="B41" s="18"/>
      <c r="C41" s="200"/>
      <c r="D41" s="116"/>
      <c r="E41" s="92"/>
      <c r="F41" s="92"/>
      <c r="G41" s="111"/>
      <c r="H41" s="101">
        <f t="shared" si="0"/>
        <v>0</v>
      </c>
      <c r="I41" s="94">
        <f t="shared" si="29"/>
        <v>0</v>
      </c>
      <c r="J41" s="102"/>
      <c r="K41" s="94">
        <f t="shared" si="2"/>
        <v>0</v>
      </c>
      <c r="L41" s="94">
        <f t="shared" si="28"/>
        <v>0</v>
      </c>
      <c r="M41" s="95">
        <f t="shared" si="4"/>
        <v>0</v>
      </c>
      <c r="N41" s="96">
        <f t="shared" si="5"/>
        <v>0</v>
      </c>
      <c r="O41" s="103">
        <f t="shared" si="6"/>
        <v>0</v>
      </c>
      <c r="P41" s="104" t="str">
        <f t="shared" si="7"/>
        <v/>
      </c>
      <c r="Q41" s="105">
        <f t="shared" si="8"/>
        <v>0</v>
      </c>
      <c r="R41" s="106" t="str">
        <f t="shared" si="9"/>
        <v/>
      </c>
      <c r="S41" s="107"/>
      <c r="T41" s="92"/>
      <c r="U41" s="92"/>
      <c r="V41" s="101">
        <f t="shared" si="10"/>
        <v>0</v>
      </c>
      <c r="W41" s="97">
        <f t="shared" si="11"/>
        <v>0</v>
      </c>
      <c r="X41" s="98" t="str">
        <f t="shared" si="12"/>
        <v/>
      </c>
      <c r="Y41" s="98" t="str">
        <f t="shared" si="13"/>
        <v/>
      </c>
      <c r="Z41" s="95" t="str">
        <f t="shared" si="14"/>
        <v/>
      </c>
      <c r="AA41" s="108" t="str">
        <f t="shared" si="15"/>
        <v/>
      </c>
      <c r="AB41" s="98" t="str">
        <f t="shared" si="16"/>
        <v/>
      </c>
      <c r="AC41" s="98" t="str">
        <f t="shared" si="17"/>
        <v/>
      </c>
      <c r="AD41" s="109" t="str">
        <f t="shared" si="18"/>
        <v/>
      </c>
      <c r="AE41" s="110"/>
      <c r="AF41" s="111"/>
      <c r="AG41" s="112"/>
      <c r="AH41" s="99" t="str">
        <f t="shared" si="19"/>
        <v/>
      </c>
      <c r="AI41" s="100" t="str">
        <f t="shared" si="20"/>
        <v/>
      </c>
      <c r="AJ41" s="96" t="str">
        <f t="shared" si="21"/>
        <v/>
      </c>
      <c r="AK41" s="98" t="str">
        <f t="shared" si="22"/>
        <v/>
      </c>
      <c r="AL41" s="201" t="str">
        <f t="shared" si="23"/>
        <v/>
      </c>
      <c r="AM41" s="160"/>
      <c r="AN41" s="156">
        <v>99.668000000000006</v>
      </c>
      <c r="AO41" s="152">
        <f t="shared" si="30"/>
        <v>0</v>
      </c>
      <c r="AP41" s="151" t="str">
        <f t="shared" si="31"/>
        <v/>
      </c>
      <c r="AQ41" s="151" t="str">
        <f t="shared" si="32"/>
        <v/>
      </c>
      <c r="AR41" s="235" t="str">
        <f t="shared" si="27"/>
        <v/>
      </c>
      <c r="AS41" s="134"/>
      <c r="AU41" s="18"/>
    </row>
    <row r="42" spans="1:47" ht="12" customHeight="1">
      <c r="A42" s="1"/>
      <c r="B42" s="18"/>
      <c r="C42" s="200"/>
      <c r="D42" s="116"/>
      <c r="E42" s="117"/>
      <c r="F42" s="92"/>
      <c r="G42" s="111"/>
      <c r="H42" s="101">
        <f t="shared" si="0"/>
        <v>0</v>
      </c>
      <c r="I42" s="94">
        <f t="shared" si="29"/>
        <v>0</v>
      </c>
      <c r="J42" s="102"/>
      <c r="K42" s="94">
        <f t="shared" si="2"/>
        <v>0</v>
      </c>
      <c r="L42" s="94">
        <f t="shared" si="28"/>
        <v>0</v>
      </c>
      <c r="M42" s="95">
        <f t="shared" si="4"/>
        <v>0</v>
      </c>
      <c r="N42" s="96">
        <f t="shared" si="5"/>
        <v>0</v>
      </c>
      <c r="O42" s="103">
        <f t="shared" si="6"/>
        <v>0</v>
      </c>
      <c r="P42" s="104" t="str">
        <f t="shared" si="7"/>
        <v/>
      </c>
      <c r="Q42" s="105">
        <f t="shared" si="8"/>
        <v>0</v>
      </c>
      <c r="R42" s="106" t="str">
        <f t="shared" si="9"/>
        <v/>
      </c>
      <c r="S42" s="107"/>
      <c r="T42" s="92"/>
      <c r="U42" s="92"/>
      <c r="V42" s="101">
        <f t="shared" si="10"/>
        <v>0</v>
      </c>
      <c r="W42" s="97">
        <f t="shared" si="11"/>
        <v>0</v>
      </c>
      <c r="X42" s="98" t="str">
        <f t="shared" si="12"/>
        <v/>
      </c>
      <c r="Y42" s="98" t="str">
        <f t="shared" si="13"/>
        <v/>
      </c>
      <c r="Z42" s="95" t="str">
        <f t="shared" si="14"/>
        <v/>
      </c>
      <c r="AA42" s="108" t="str">
        <f t="shared" si="15"/>
        <v/>
      </c>
      <c r="AB42" s="98" t="str">
        <f t="shared" si="16"/>
        <v/>
      </c>
      <c r="AC42" s="98" t="str">
        <f t="shared" si="17"/>
        <v/>
      </c>
      <c r="AD42" s="109" t="str">
        <f t="shared" si="18"/>
        <v/>
      </c>
      <c r="AE42" s="110"/>
      <c r="AF42" s="111"/>
      <c r="AG42" s="112"/>
      <c r="AH42" s="99" t="str">
        <f t="shared" si="19"/>
        <v/>
      </c>
      <c r="AI42" s="100" t="str">
        <f t="shared" si="20"/>
        <v/>
      </c>
      <c r="AJ42" s="96" t="str">
        <f t="shared" si="21"/>
        <v/>
      </c>
      <c r="AK42" s="98" t="str">
        <f t="shared" si="22"/>
        <v/>
      </c>
      <c r="AL42" s="201" t="str">
        <f t="shared" si="23"/>
        <v/>
      </c>
      <c r="AM42" s="160"/>
      <c r="AN42" s="157">
        <v>99.668000000000006</v>
      </c>
      <c r="AO42" s="152">
        <f t="shared" si="30"/>
        <v>0</v>
      </c>
      <c r="AP42" s="151" t="str">
        <f t="shared" si="31"/>
        <v/>
      </c>
      <c r="AQ42" s="151" t="str">
        <f t="shared" si="32"/>
        <v/>
      </c>
      <c r="AR42" s="235" t="str">
        <f t="shared" si="27"/>
        <v/>
      </c>
      <c r="AS42" s="134"/>
      <c r="AU42" s="18"/>
    </row>
    <row r="43" spans="1:47" ht="12" customHeight="1">
      <c r="A43" s="1"/>
      <c r="B43" s="18"/>
      <c r="C43" s="200"/>
      <c r="D43" s="118"/>
      <c r="E43" s="92"/>
      <c r="F43" s="92"/>
      <c r="G43" s="111"/>
      <c r="H43" s="101">
        <f t="shared" si="0"/>
        <v>0</v>
      </c>
      <c r="I43" s="94">
        <f t="shared" si="29"/>
        <v>0</v>
      </c>
      <c r="J43" s="102"/>
      <c r="K43" s="94">
        <f t="shared" si="2"/>
        <v>0</v>
      </c>
      <c r="L43" s="94">
        <f t="shared" si="28"/>
        <v>0</v>
      </c>
      <c r="M43" s="95">
        <f t="shared" si="4"/>
        <v>0</v>
      </c>
      <c r="N43" s="96">
        <f t="shared" si="5"/>
        <v>0</v>
      </c>
      <c r="O43" s="103">
        <f t="shared" si="6"/>
        <v>0</v>
      </c>
      <c r="P43" s="104" t="str">
        <f t="shared" si="7"/>
        <v/>
      </c>
      <c r="Q43" s="105">
        <f t="shared" si="8"/>
        <v>0</v>
      </c>
      <c r="R43" s="106" t="str">
        <f t="shared" si="9"/>
        <v/>
      </c>
      <c r="S43" s="107"/>
      <c r="T43" s="92"/>
      <c r="U43" s="92"/>
      <c r="V43" s="101">
        <f t="shared" si="10"/>
        <v>0</v>
      </c>
      <c r="W43" s="97">
        <f t="shared" si="11"/>
        <v>0</v>
      </c>
      <c r="X43" s="98" t="str">
        <f t="shared" si="12"/>
        <v/>
      </c>
      <c r="Y43" s="98" t="str">
        <f t="shared" si="13"/>
        <v/>
      </c>
      <c r="Z43" s="95" t="str">
        <f t="shared" si="14"/>
        <v/>
      </c>
      <c r="AA43" s="108" t="str">
        <f t="shared" si="15"/>
        <v/>
      </c>
      <c r="AB43" s="98" t="str">
        <f t="shared" si="16"/>
        <v/>
      </c>
      <c r="AC43" s="98" t="str">
        <f t="shared" si="17"/>
        <v/>
      </c>
      <c r="AD43" s="109" t="str">
        <f t="shared" si="18"/>
        <v/>
      </c>
      <c r="AE43" s="110"/>
      <c r="AF43" s="111"/>
      <c r="AG43" s="112"/>
      <c r="AH43" s="99" t="str">
        <f t="shared" si="19"/>
        <v/>
      </c>
      <c r="AI43" s="100" t="str">
        <f t="shared" si="20"/>
        <v/>
      </c>
      <c r="AJ43" s="96" t="str">
        <f t="shared" si="21"/>
        <v/>
      </c>
      <c r="AK43" s="98" t="str">
        <f t="shared" si="22"/>
        <v/>
      </c>
      <c r="AL43" s="201" t="str">
        <f t="shared" si="23"/>
        <v/>
      </c>
      <c r="AM43" s="160"/>
      <c r="AN43" s="156">
        <v>99.668000000000006</v>
      </c>
      <c r="AO43" s="152">
        <f t="shared" si="30"/>
        <v>0</v>
      </c>
      <c r="AP43" s="151" t="str">
        <f t="shared" si="31"/>
        <v/>
      </c>
      <c r="AQ43" s="151" t="str">
        <f t="shared" si="32"/>
        <v/>
      </c>
      <c r="AR43" s="235" t="str">
        <f t="shared" si="27"/>
        <v/>
      </c>
      <c r="AS43" s="134"/>
      <c r="AU43" s="18"/>
    </row>
    <row r="44" spans="1:47" ht="12" customHeight="1">
      <c r="A44" s="1"/>
      <c r="B44" s="18"/>
      <c r="C44" s="200"/>
      <c r="D44" s="116"/>
      <c r="E44" s="119"/>
      <c r="F44" s="92"/>
      <c r="G44" s="111"/>
      <c r="H44" s="101">
        <f t="shared" si="0"/>
        <v>0</v>
      </c>
      <c r="I44" s="94">
        <f t="shared" si="29"/>
        <v>0</v>
      </c>
      <c r="J44" s="102"/>
      <c r="K44" s="94">
        <f t="shared" si="2"/>
        <v>0</v>
      </c>
      <c r="L44" s="94">
        <f t="shared" si="28"/>
        <v>0</v>
      </c>
      <c r="M44" s="95">
        <f t="shared" si="4"/>
        <v>0</v>
      </c>
      <c r="N44" s="96">
        <f t="shared" si="5"/>
        <v>0</v>
      </c>
      <c r="O44" s="103">
        <f t="shared" si="6"/>
        <v>0</v>
      </c>
      <c r="P44" s="104" t="str">
        <f t="shared" si="7"/>
        <v/>
      </c>
      <c r="Q44" s="105">
        <f t="shared" si="8"/>
        <v>0</v>
      </c>
      <c r="R44" s="106" t="str">
        <f t="shared" si="9"/>
        <v/>
      </c>
      <c r="S44" s="107"/>
      <c r="T44" s="92"/>
      <c r="U44" s="92"/>
      <c r="V44" s="101">
        <f t="shared" si="10"/>
        <v>0</v>
      </c>
      <c r="W44" s="97">
        <f t="shared" si="11"/>
        <v>0</v>
      </c>
      <c r="X44" s="98" t="str">
        <f t="shared" si="12"/>
        <v/>
      </c>
      <c r="Y44" s="98" t="str">
        <f t="shared" si="13"/>
        <v/>
      </c>
      <c r="Z44" s="95" t="str">
        <f t="shared" si="14"/>
        <v/>
      </c>
      <c r="AA44" s="108" t="str">
        <f t="shared" si="15"/>
        <v/>
      </c>
      <c r="AB44" s="98" t="str">
        <f t="shared" si="16"/>
        <v/>
      </c>
      <c r="AC44" s="98" t="str">
        <f t="shared" si="17"/>
        <v/>
      </c>
      <c r="AD44" s="109" t="str">
        <f t="shared" si="18"/>
        <v/>
      </c>
      <c r="AE44" s="110"/>
      <c r="AF44" s="111"/>
      <c r="AG44" s="112"/>
      <c r="AH44" s="99" t="str">
        <f t="shared" si="19"/>
        <v/>
      </c>
      <c r="AI44" s="100" t="str">
        <f t="shared" si="20"/>
        <v/>
      </c>
      <c r="AJ44" s="96" t="str">
        <f t="shared" si="21"/>
        <v/>
      </c>
      <c r="AK44" s="98" t="str">
        <f t="shared" si="22"/>
        <v/>
      </c>
      <c r="AL44" s="201" t="str">
        <f t="shared" si="23"/>
        <v/>
      </c>
      <c r="AM44" s="160"/>
      <c r="AN44" s="157">
        <v>99.668000000000006</v>
      </c>
      <c r="AO44" s="152">
        <f t="shared" si="30"/>
        <v>0</v>
      </c>
      <c r="AP44" s="151" t="str">
        <f t="shared" si="31"/>
        <v/>
      </c>
      <c r="AQ44" s="151" t="str">
        <f t="shared" si="32"/>
        <v/>
      </c>
      <c r="AR44" s="235" t="str">
        <f t="shared" si="27"/>
        <v/>
      </c>
      <c r="AS44" s="134"/>
      <c r="AU44" s="18"/>
    </row>
    <row r="45" spans="1:47" ht="12" customHeight="1">
      <c r="A45" s="1"/>
      <c r="B45" s="18"/>
      <c r="C45" s="200"/>
      <c r="D45" s="118"/>
      <c r="E45" s="92"/>
      <c r="F45" s="92"/>
      <c r="G45" s="111"/>
      <c r="H45" s="101">
        <f t="shared" si="0"/>
        <v>0</v>
      </c>
      <c r="I45" s="94">
        <f t="shared" si="29"/>
        <v>0</v>
      </c>
      <c r="J45" s="102"/>
      <c r="K45" s="94">
        <f t="shared" si="2"/>
        <v>0</v>
      </c>
      <c r="L45" s="94">
        <f t="shared" si="28"/>
        <v>0</v>
      </c>
      <c r="M45" s="95">
        <f t="shared" si="4"/>
        <v>0</v>
      </c>
      <c r="N45" s="96">
        <f t="shared" si="5"/>
        <v>0</v>
      </c>
      <c r="O45" s="103">
        <f t="shared" si="6"/>
        <v>0</v>
      </c>
      <c r="P45" s="104" t="str">
        <f t="shared" si="7"/>
        <v/>
      </c>
      <c r="Q45" s="105">
        <f t="shared" si="8"/>
        <v>0</v>
      </c>
      <c r="R45" s="106" t="str">
        <f t="shared" si="9"/>
        <v/>
      </c>
      <c r="S45" s="107"/>
      <c r="T45" s="92"/>
      <c r="U45" s="92"/>
      <c r="V45" s="101">
        <f t="shared" si="10"/>
        <v>0</v>
      </c>
      <c r="W45" s="97">
        <f t="shared" si="11"/>
        <v>0</v>
      </c>
      <c r="X45" s="98" t="str">
        <f t="shared" si="12"/>
        <v/>
      </c>
      <c r="Y45" s="98" t="str">
        <f t="shared" si="13"/>
        <v/>
      </c>
      <c r="Z45" s="95" t="str">
        <f t="shared" si="14"/>
        <v/>
      </c>
      <c r="AA45" s="108" t="str">
        <f t="shared" si="15"/>
        <v/>
      </c>
      <c r="AB45" s="98" t="str">
        <f t="shared" si="16"/>
        <v/>
      </c>
      <c r="AC45" s="98" t="str">
        <f t="shared" si="17"/>
        <v/>
      </c>
      <c r="AD45" s="109" t="str">
        <f t="shared" si="18"/>
        <v/>
      </c>
      <c r="AE45" s="110"/>
      <c r="AF45" s="111"/>
      <c r="AG45" s="112"/>
      <c r="AH45" s="99" t="str">
        <f t="shared" si="19"/>
        <v/>
      </c>
      <c r="AI45" s="100" t="str">
        <f t="shared" si="20"/>
        <v/>
      </c>
      <c r="AJ45" s="96" t="str">
        <f t="shared" si="21"/>
        <v/>
      </c>
      <c r="AK45" s="98" t="str">
        <f t="shared" si="22"/>
        <v/>
      </c>
      <c r="AL45" s="201" t="str">
        <f t="shared" si="23"/>
        <v/>
      </c>
      <c r="AM45" s="160"/>
      <c r="AN45" s="156">
        <v>99.668000000000006</v>
      </c>
      <c r="AO45" s="152">
        <f t="shared" si="30"/>
        <v>0</v>
      </c>
      <c r="AP45" s="151" t="str">
        <f t="shared" si="31"/>
        <v/>
      </c>
      <c r="AQ45" s="151" t="str">
        <f t="shared" si="32"/>
        <v/>
      </c>
      <c r="AR45" s="235" t="str">
        <f t="shared" si="27"/>
        <v/>
      </c>
      <c r="AS45" s="134"/>
      <c r="AU45" s="18"/>
    </row>
    <row r="46" spans="1:47" ht="12" customHeight="1">
      <c r="A46" s="1"/>
      <c r="B46" s="18"/>
      <c r="C46" s="200"/>
      <c r="D46" s="116"/>
      <c r="E46" s="92"/>
      <c r="F46" s="92"/>
      <c r="G46" s="111"/>
      <c r="H46" s="101">
        <f t="shared" si="0"/>
        <v>0</v>
      </c>
      <c r="I46" s="94">
        <f t="shared" si="29"/>
        <v>0</v>
      </c>
      <c r="J46" s="102"/>
      <c r="K46" s="94">
        <f t="shared" si="2"/>
        <v>0</v>
      </c>
      <c r="L46" s="94">
        <f t="shared" si="28"/>
        <v>0</v>
      </c>
      <c r="M46" s="95">
        <f t="shared" si="4"/>
        <v>0</v>
      </c>
      <c r="N46" s="96">
        <f t="shared" si="5"/>
        <v>0</v>
      </c>
      <c r="O46" s="103">
        <f t="shared" si="6"/>
        <v>0</v>
      </c>
      <c r="P46" s="104" t="str">
        <f t="shared" si="7"/>
        <v/>
      </c>
      <c r="Q46" s="105">
        <f t="shared" si="8"/>
        <v>0</v>
      </c>
      <c r="R46" s="106" t="str">
        <f t="shared" si="9"/>
        <v/>
      </c>
      <c r="S46" s="107"/>
      <c r="T46" s="92"/>
      <c r="U46" s="92"/>
      <c r="V46" s="101">
        <f t="shared" si="10"/>
        <v>0</v>
      </c>
      <c r="W46" s="97">
        <f t="shared" si="11"/>
        <v>0</v>
      </c>
      <c r="X46" s="98" t="str">
        <f t="shared" si="12"/>
        <v/>
      </c>
      <c r="Y46" s="98" t="str">
        <f t="shared" si="13"/>
        <v/>
      </c>
      <c r="Z46" s="95" t="str">
        <f t="shared" si="14"/>
        <v/>
      </c>
      <c r="AA46" s="108" t="str">
        <f t="shared" si="15"/>
        <v/>
      </c>
      <c r="AB46" s="98" t="str">
        <f t="shared" si="16"/>
        <v/>
      </c>
      <c r="AC46" s="98" t="str">
        <f t="shared" si="17"/>
        <v/>
      </c>
      <c r="AD46" s="109" t="str">
        <f t="shared" si="18"/>
        <v/>
      </c>
      <c r="AE46" s="110"/>
      <c r="AF46" s="111"/>
      <c r="AG46" s="112"/>
      <c r="AH46" s="99" t="str">
        <f t="shared" si="19"/>
        <v/>
      </c>
      <c r="AI46" s="100" t="str">
        <f t="shared" si="20"/>
        <v/>
      </c>
      <c r="AJ46" s="96" t="str">
        <f t="shared" si="21"/>
        <v/>
      </c>
      <c r="AK46" s="98" t="str">
        <f t="shared" si="22"/>
        <v/>
      </c>
      <c r="AL46" s="201" t="str">
        <f t="shared" si="23"/>
        <v/>
      </c>
      <c r="AM46" s="160"/>
      <c r="AN46" s="157">
        <v>99.668000000000006</v>
      </c>
      <c r="AO46" s="152">
        <f t="shared" si="30"/>
        <v>0</v>
      </c>
      <c r="AP46" s="151" t="str">
        <f t="shared" si="31"/>
        <v/>
      </c>
      <c r="AQ46" s="151" t="str">
        <f t="shared" si="32"/>
        <v/>
      </c>
      <c r="AR46" s="235" t="str">
        <f t="shared" si="27"/>
        <v/>
      </c>
      <c r="AS46" s="134"/>
      <c r="AU46" s="18"/>
    </row>
    <row r="47" spans="1:47" ht="12" customHeight="1">
      <c r="A47" s="1"/>
      <c r="B47" s="18"/>
      <c r="C47" s="200"/>
      <c r="D47" s="116"/>
      <c r="E47" s="92"/>
      <c r="F47" s="92"/>
      <c r="G47" s="111"/>
      <c r="H47" s="101">
        <f t="shared" si="0"/>
        <v>0</v>
      </c>
      <c r="I47" s="94">
        <f t="shared" si="29"/>
        <v>0</v>
      </c>
      <c r="J47" s="102"/>
      <c r="K47" s="94">
        <f t="shared" si="2"/>
        <v>0</v>
      </c>
      <c r="L47" s="94">
        <f t="shared" si="28"/>
        <v>0</v>
      </c>
      <c r="M47" s="95">
        <f t="shared" si="4"/>
        <v>0</v>
      </c>
      <c r="N47" s="96">
        <f t="shared" si="5"/>
        <v>0</v>
      </c>
      <c r="O47" s="103">
        <f t="shared" si="6"/>
        <v>0</v>
      </c>
      <c r="P47" s="104" t="str">
        <f t="shared" si="7"/>
        <v/>
      </c>
      <c r="Q47" s="105">
        <f t="shared" si="8"/>
        <v>0</v>
      </c>
      <c r="R47" s="106" t="str">
        <f t="shared" si="9"/>
        <v/>
      </c>
      <c r="S47" s="107"/>
      <c r="T47" s="92"/>
      <c r="U47" s="92"/>
      <c r="V47" s="101">
        <f t="shared" si="10"/>
        <v>0</v>
      </c>
      <c r="W47" s="97">
        <f t="shared" si="11"/>
        <v>0</v>
      </c>
      <c r="X47" s="98" t="str">
        <f t="shared" si="12"/>
        <v/>
      </c>
      <c r="Y47" s="98" t="str">
        <f t="shared" si="13"/>
        <v/>
      </c>
      <c r="Z47" s="95" t="str">
        <f t="shared" si="14"/>
        <v/>
      </c>
      <c r="AA47" s="108" t="str">
        <f t="shared" si="15"/>
        <v/>
      </c>
      <c r="AB47" s="98" t="str">
        <f t="shared" si="16"/>
        <v/>
      </c>
      <c r="AC47" s="98" t="str">
        <f t="shared" si="17"/>
        <v/>
      </c>
      <c r="AD47" s="109" t="str">
        <f t="shared" si="18"/>
        <v/>
      </c>
      <c r="AE47" s="110"/>
      <c r="AF47" s="111"/>
      <c r="AG47" s="112"/>
      <c r="AH47" s="99" t="str">
        <f t="shared" si="19"/>
        <v/>
      </c>
      <c r="AI47" s="100" t="str">
        <f t="shared" si="20"/>
        <v/>
      </c>
      <c r="AJ47" s="96" t="str">
        <f t="shared" si="21"/>
        <v/>
      </c>
      <c r="AK47" s="98" t="str">
        <f t="shared" si="22"/>
        <v/>
      </c>
      <c r="AL47" s="201" t="str">
        <f t="shared" si="23"/>
        <v/>
      </c>
      <c r="AM47" s="160"/>
      <c r="AN47" s="156">
        <v>99.668000000000006</v>
      </c>
      <c r="AO47" s="152">
        <f t="shared" si="30"/>
        <v>0</v>
      </c>
      <c r="AP47" s="151" t="str">
        <f t="shared" si="31"/>
        <v/>
      </c>
      <c r="AQ47" s="151" t="str">
        <f t="shared" si="32"/>
        <v/>
      </c>
      <c r="AR47" s="235" t="str">
        <f t="shared" si="27"/>
        <v/>
      </c>
      <c r="AS47" s="134"/>
      <c r="AU47" s="18"/>
    </row>
    <row r="48" spans="1:47" ht="12" customHeight="1">
      <c r="A48" s="1"/>
      <c r="B48" s="18"/>
      <c r="C48" s="200"/>
      <c r="D48" s="116"/>
      <c r="E48" s="92"/>
      <c r="F48" s="92"/>
      <c r="G48" s="111"/>
      <c r="H48" s="101">
        <f t="shared" si="0"/>
        <v>0</v>
      </c>
      <c r="I48" s="94">
        <f t="shared" si="29"/>
        <v>0</v>
      </c>
      <c r="J48" s="102"/>
      <c r="K48" s="94">
        <f t="shared" si="2"/>
        <v>0</v>
      </c>
      <c r="L48" s="94">
        <f t="shared" si="28"/>
        <v>0</v>
      </c>
      <c r="M48" s="95">
        <f t="shared" si="4"/>
        <v>0</v>
      </c>
      <c r="N48" s="96">
        <f t="shared" si="5"/>
        <v>0</v>
      </c>
      <c r="O48" s="103">
        <f t="shared" si="6"/>
        <v>0</v>
      </c>
      <c r="P48" s="104" t="str">
        <f t="shared" si="7"/>
        <v/>
      </c>
      <c r="Q48" s="105">
        <f t="shared" si="8"/>
        <v>0</v>
      </c>
      <c r="R48" s="106" t="str">
        <f t="shared" si="9"/>
        <v/>
      </c>
      <c r="S48" s="107"/>
      <c r="T48" s="92"/>
      <c r="U48" s="92"/>
      <c r="V48" s="101">
        <f t="shared" si="10"/>
        <v>0</v>
      </c>
      <c r="W48" s="97">
        <f t="shared" si="11"/>
        <v>0</v>
      </c>
      <c r="X48" s="98" t="str">
        <f t="shared" si="12"/>
        <v/>
      </c>
      <c r="Y48" s="98" t="str">
        <f t="shared" si="13"/>
        <v/>
      </c>
      <c r="Z48" s="95" t="str">
        <f t="shared" si="14"/>
        <v/>
      </c>
      <c r="AA48" s="108" t="str">
        <f t="shared" si="15"/>
        <v/>
      </c>
      <c r="AB48" s="98" t="str">
        <f t="shared" si="16"/>
        <v/>
      </c>
      <c r="AC48" s="98" t="str">
        <f t="shared" si="17"/>
        <v/>
      </c>
      <c r="AD48" s="109" t="str">
        <f t="shared" si="18"/>
        <v/>
      </c>
      <c r="AE48" s="110"/>
      <c r="AF48" s="111"/>
      <c r="AG48" s="112"/>
      <c r="AH48" s="99" t="str">
        <f t="shared" si="19"/>
        <v/>
      </c>
      <c r="AI48" s="100" t="str">
        <f t="shared" si="20"/>
        <v/>
      </c>
      <c r="AJ48" s="96" t="str">
        <f t="shared" si="21"/>
        <v/>
      </c>
      <c r="AK48" s="98" t="str">
        <f t="shared" si="22"/>
        <v/>
      </c>
      <c r="AL48" s="201" t="str">
        <f t="shared" si="23"/>
        <v/>
      </c>
      <c r="AM48" s="160"/>
      <c r="AN48" s="157">
        <v>99.668000000000006</v>
      </c>
      <c r="AO48" s="152">
        <f t="shared" si="30"/>
        <v>0</v>
      </c>
      <c r="AP48" s="151" t="str">
        <f t="shared" si="31"/>
        <v/>
      </c>
      <c r="AQ48" s="151" t="str">
        <f t="shared" si="32"/>
        <v/>
      </c>
      <c r="AR48" s="235" t="str">
        <f t="shared" si="27"/>
        <v/>
      </c>
      <c r="AS48" s="134"/>
      <c r="AU48" s="18"/>
    </row>
    <row r="49" spans="1:47" ht="12" customHeight="1">
      <c r="A49" s="1"/>
      <c r="B49" s="18"/>
      <c r="C49" s="200"/>
      <c r="D49" s="116"/>
      <c r="E49" s="92"/>
      <c r="F49" s="92"/>
      <c r="G49" s="111"/>
      <c r="H49" s="101">
        <f t="shared" si="0"/>
        <v>0</v>
      </c>
      <c r="I49" s="94">
        <f t="shared" si="29"/>
        <v>0</v>
      </c>
      <c r="J49" s="102"/>
      <c r="K49" s="94">
        <f t="shared" si="2"/>
        <v>0</v>
      </c>
      <c r="L49" s="94">
        <f t="shared" si="28"/>
        <v>0</v>
      </c>
      <c r="M49" s="95">
        <f t="shared" si="4"/>
        <v>0</v>
      </c>
      <c r="N49" s="96">
        <f t="shared" si="5"/>
        <v>0</v>
      </c>
      <c r="O49" s="103">
        <f t="shared" si="6"/>
        <v>0</v>
      </c>
      <c r="P49" s="104" t="str">
        <f t="shared" si="7"/>
        <v/>
      </c>
      <c r="Q49" s="105">
        <f t="shared" si="8"/>
        <v>0</v>
      </c>
      <c r="R49" s="106" t="str">
        <f t="shared" si="9"/>
        <v/>
      </c>
      <c r="S49" s="107"/>
      <c r="T49" s="92"/>
      <c r="U49" s="92"/>
      <c r="V49" s="101">
        <f t="shared" si="10"/>
        <v>0</v>
      </c>
      <c r="W49" s="97">
        <f t="shared" si="11"/>
        <v>0</v>
      </c>
      <c r="X49" s="98" t="str">
        <f t="shared" si="12"/>
        <v/>
      </c>
      <c r="Y49" s="98" t="str">
        <f t="shared" si="13"/>
        <v/>
      </c>
      <c r="Z49" s="95" t="str">
        <f t="shared" si="14"/>
        <v/>
      </c>
      <c r="AA49" s="108" t="str">
        <f t="shared" si="15"/>
        <v/>
      </c>
      <c r="AB49" s="98" t="str">
        <f t="shared" si="16"/>
        <v/>
      </c>
      <c r="AC49" s="98" t="str">
        <f t="shared" si="17"/>
        <v/>
      </c>
      <c r="AD49" s="109" t="str">
        <f t="shared" si="18"/>
        <v/>
      </c>
      <c r="AE49" s="110"/>
      <c r="AF49" s="111"/>
      <c r="AG49" s="112"/>
      <c r="AH49" s="99" t="str">
        <f t="shared" si="19"/>
        <v/>
      </c>
      <c r="AI49" s="100" t="str">
        <f t="shared" si="20"/>
        <v/>
      </c>
      <c r="AJ49" s="96" t="str">
        <f t="shared" si="21"/>
        <v/>
      </c>
      <c r="AK49" s="98" t="str">
        <f t="shared" si="22"/>
        <v/>
      </c>
      <c r="AL49" s="201" t="str">
        <f t="shared" si="23"/>
        <v/>
      </c>
      <c r="AM49" s="160"/>
      <c r="AN49" s="156">
        <v>99.668000000000006</v>
      </c>
      <c r="AO49" s="152">
        <f t="shared" si="30"/>
        <v>0</v>
      </c>
      <c r="AP49" s="151" t="str">
        <f t="shared" si="31"/>
        <v/>
      </c>
      <c r="AQ49" s="151" t="str">
        <f t="shared" si="32"/>
        <v/>
      </c>
      <c r="AR49" s="235" t="str">
        <f t="shared" si="27"/>
        <v/>
      </c>
      <c r="AS49" s="134"/>
      <c r="AU49" s="18"/>
    </row>
    <row r="50" spans="1:47" ht="12" customHeight="1">
      <c r="A50" s="1"/>
      <c r="B50" s="18"/>
      <c r="C50" s="200"/>
      <c r="D50" s="116"/>
      <c r="E50" s="119"/>
      <c r="F50" s="92"/>
      <c r="G50" s="93"/>
      <c r="H50" s="101">
        <f t="shared" si="0"/>
        <v>0</v>
      </c>
      <c r="I50" s="94">
        <f t="shared" si="29"/>
        <v>0</v>
      </c>
      <c r="J50" s="102"/>
      <c r="K50" s="94">
        <f t="shared" si="2"/>
        <v>0</v>
      </c>
      <c r="L50" s="94">
        <f t="shared" si="28"/>
        <v>0</v>
      </c>
      <c r="M50" s="95">
        <f t="shared" si="4"/>
        <v>0</v>
      </c>
      <c r="N50" s="96">
        <f t="shared" si="5"/>
        <v>0</v>
      </c>
      <c r="O50" s="103">
        <f t="shared" si="6"/>
        <v>0</v>
      </c>
      <c r="P50" s="104" t="str">
        <f t="shared" si="7"/>
        <v/>
      </c>
      <c r="Q50" s="105">
        <f t="shared" si="8"/>
        <v>0</v>
      </c>
      <c r="R50" s="106" t="str">
        <f t="shared" si="9"/>
        <v/>
      </c>
      <c r="S50" s="107"/>
      <c r="T50" s="92"/>
      <c r="U50" s="92"/>
      <c r="V50" s="101">
        <f t="shared" si="10"/>
        <v>0</v>
      </c>
      <c r="W50" s="97">
        <f t="shared" si="11"/>
        <v>0</v>
      </c>
      <c r="X50" s="98" t="str">
        <f t="shared" si="12"/>
        <v/>
      </c>
      <c r="Y50" s="98" t="str">
        <f t="shared" si="13"/>
        <v/>
      </c>
      <c r="Z50" s="95" t="str">
        <f t="shared" si="14"/>
        <v/>
      </c>
      <c r="AA50" s="108" t="str">
        <f t="shared" si="15"/>
        <v/>
      </c>
      <c r="AB50" s="98" t="str">
        <f t="shared" si="16"/>
        <v/>
      </c>
      <c r="AC50" s="98" t="str">
        <f t="shared" si="17"/>
        <v/>
      </c>
      <c r="AD50" s="109" t="str">
        <f t="shared" si="18"/>
        <v/>
      </c>
      <c r="AE50" s="110"/>
      <c r="AF50" s="111"/>
      <c r="AG50" s="112"/>
      <c r="AH50" s="99" t="str">
        <f t="shared" si="19"/>
        <v/>
      </c>
      <c r="AI50" s="100" t="str">
        <f t="shared" si="20"/>
        <v/>
      </c>
      <c r="AJ50" s="96" t="str">
        <f t="shared" si="21"/>
        <v/>
      </c>
      <c r="AK50" s="98" t="str">
        <f t="shared" si="22"/>
        <v/>
      </c>
      <c r="AL50" s="201" t="str">
        <f t="shared" si="23"/>
        <v/>
      </c>
      <c r="AM50" s="160"/>
      <c r="AN50" s="157">
        <v>99.668000000000006</v>
      </c>
      <c r="AO50" s="152">
        <f t="shared" si="30"/>
        <v>0</v>
      </c>
      <c r="AP50" s="151" t="str">
        <f t="shared" si="31"/>
        <v/>
      </c>
      <c r="AQ50" s="151" t="str">
        <f t="shared" si="32"/>
        <v/>
      </c>
      <c r="AR50" s="235" t="str">
        <f t="shared" si="27"/>
        <v/>
      </c>
      <c r="AS50" s="134"/>
      <c r="AU50" s="18"/>
    </row>
    <row r="51" spans="1:47" ht="12" customHeight="1">
      <c r="A51" s="1"/>
      <c r="B51" s="18"/>
      <c r="C51" s="200"/>
      <c r="D51" s="116"/>
      <c r="E51" s="119"/>
      <c r="F51" s="92"/>
      <c r="G51" s="111"/>
      <c r="H51" s="101">
        <f t="shared" si="0"/>
        <v>0</v>
      </c>
      <c r="I51" s="94">
        <f t="shared" si="29"/>
        <v>0</v>
      </c>
      <c r="J51" s="102"/>
      <c r="K51" s="94">
        <f t="shared" si="2"/>
        <v>0</v>
      </c>
      <c r="L51" s="94">
        <f t="shared" si="28"/>
        <v>0</v>
      </c>
      <c r="M51" s="95">
        <f t="shared" si="4"/>
        <v>0</v>
      </c>
      <c r="N51" s="96">
        <f t="shared" si="5"/>
        <v>0</v>
      </c>
      <c r="O51" s="103">
        <f t="shared" si="6"/>
        <v>0</v>
      </c>
      <c r="P51" s="104" t="str">
        <f t="shared" si="7"/>
        <v/>
      </c>
      <c r="Q51" s="105">
        <f t="shared" si="8"/>
        <v>0</v>
      </c>
      <c r="R51" s="106" t="str">
        <f t="shared" si="9"/>
        <v/>
      </c>
      <c r="S51" s="107"/>
      <c r="T51" s="92"/>
      <c r="U51" s="92"/>
      <c r="V51" s="101">
        <f t="shared" si="10"/>
        <v>0</v>
      </c>
      <c r="W51" s="97">
        <f t="shared" si="11"/>
        <v>0</v>
      </c>
      <c r="X51" s="98" t="str">
        <f t="shared" si="12"/>
        <v/>
      </c>
      <c r="Y51" s="98" t="str">
        <f t="shared" si="13"/>
        <v/>
      </c>
      <c r="Z51" s="95" t="str">
        <f t="shared" si="14"/>
        <v/>
      </c>
      <c r="AA51" s="108" t="str">
        <f t="shared" si="15"/>
        <v/>
      </c>
      <c r="AB51" s="98" t="str">
        <f t="shared" si="16"/>
        <v/>
      </c>
      <c r="AC51" s="98" t="str">
        <f t="shared" si="17"/>
        <v/>
      </c>
      <c r="AD51" s="109" t="str">
        <f t="shared" si="18"/>
        <v/>
      </c>
      <c r="AE51" s="110"/>
      <c r="AF51" s="111"/>
      <c r="AG51" s="112"/>
      <c r="AH51" s="99" t="str">
        <f t="shared" si="19"/>
        <v/>
      </c>
      <c r="AI51" s="100" t="str">
        <f t="shared" si="20"/>
        <v/>
      </c>
      <c r="AJ51" s="96" t="str">
        <f t="shared" si="21"/>
        <v/>
      </c>
      <c r="AK51" s="98" t="str">
        <f t="shared" si="22"/>
        <v/>
      </c>
      <c r="AL51" s="201" t="str">
        <f t="shared" si="23"/>
        <v/>
      </c>
      <c r="AM51" s="160"/>
      <c r="AN51" s="156">
        <v>99.668000000000006</v>
      </c>
      <c r="AO51" s="152">
        <f t="shared" si="30"/>
        <v>0</v>
      </c>
      <c r="AP51" s="151" t="str">
        <f t="shared" si="31"/>
        <v/>
      </c>
      <c r="AQ51" s="151" t="str">
        <f t="shared" si="32"/>
        <v/>
      </c>
      <c r="AR51" s="235" t="str">
        <f t="shared" si="27"/>
        <v/>
      </c>
      <c r="AS51" s="134"/>
      <c r="AU51" s="18"/>
    </row>
    <row r="52" spans="1:47" ht="12" customHeight="1">
      <c r="A52" s="1"/>
      <c r="B52" s="18"/>
      <c r="C52" s="200"/>
      <c r="D52" s="120"/>
      <c r="E52" s="121"/>
      <c r="F52" s="92"/>
      <c r="G52" s="93"/>
      <c r="H52" s="101">
        <f t="shared" si="0"/>
        <v>0</v>
      </c>
      <c r="I52" s="94">
        <f t="shared" si="29"/>
        <v>0</v>
      </c>
      <c r="J52" s="102"/>
      <c r="K52" s="94">
        <f t="shared" si="2"/>
        <v>0</v>
      </c>
      <c r="L52" s="94">
        <f t="shared" si="28"/>
        <v>0</v>
      </c>
      <c r="M52" s="95">
        <f t="shared" si="4"/>
        <v>0</v>
      </c>
      <c r="N52" s="96">
        <f t="shared" si="5"/>
        <v>0</v>
      </c>
      <c r="O52" s="103">
        <f t="shared" si="6"/>
        <v>0</v>
      </c>
      <c r="P52" s="104" t="str">
        <f t="shared" si="7"/>
        <v/>
      </c>
      <c r="Q52" s="105">
        <f t="shared" si="8"/>
        <v>0</v>
      </c>
      <c r="R52" s="106" t="str">
        <f t="shared" si="9"/>
        <v/>
      </c>
      <c r="S52" s="107"/>
      <c r="T52" s="92"/>
      <c r="U52" s="92"/>
      <c r="V52" s="101">
        <f t="shared" si="10"/>
        <v>0</v>
      </c>
      <c r="W52" s="97">
        <f t="shared" si="11"/>
        <v>0</v>
      </c>
      <c r="X52" s="98" t="str">
        <f t="shared" si="12"/>
        <v/>
      </c>
      <c r="Y52" s="98" t="str">
        <f t="shared" si="13"/>
        <v/>
      </c>
      <c r="Z52" s="95" t="str">
        <f t="shared" si="14"/>
        <v/>
      </c>
      <c r="AA52" s="108" t="str">
        <f t="shared" si="15"/>
        <v/>
      </c>
      <c r="AB52" s="98" t="str">
        <f t="shared" si="16"/>
        <v/>
      </c>
      <c r="AC52" s="98" t="str">
        <f t="shared" si="17"/>
        <v/>
      </c>
      <c r="AD52" s="109" t="str">
        <f t="shared" si="18"/>
        <v/>
      </c>
      <c r="AE52" s="110"/>
      <c r="AF52" s="111"/>
      <c r="AG52" s="112"/>
      <c r="AH52" s="99" t="str">
        <f t="shared" si="19"/>
        <v/>
      </c>
      <c r="AI52" s="100" t="str">
        <f t="shared" si="20"/>
        <v/>
      </c>
      <c r="AJ52" s="96" t="str">
        <f t="shared" si="21"/>
        <v/>
      </c>
      <c r="AK52" s="98" t="str">
        <f t="shared" si="22"/>
        <v/>
      </c>
      <c r="AL52" s="201" t="str">
        <f t="shared" si="23"/>
        <v/>
      </c>
      <c r="AM52" s="160"/>
      <c r="AN52" s="157">
        <v>99.668000000000006</v>
      </c>
      <c r="AO52" s="152">
        <f t="shared" si="30"/>
        <v>0</v>
      </c>
      <c r="AP52" s="151" t="str">
        <f t="shared" si="31"/>
        <v/>
      </c>
      <c r="AQ52" s="151" t="str">
        <f t="shared" si="32"/>
        <v/>
      </c>
      <c r="AR52" s="235" t="str">
        <f t="shared" si="27"/>
        <v/>
      </c>
      <c r="AS52" s="134"/>
      <c r="AT52" s="149"/>
      <c r="AU52" s="134"/>
    </row>
    <row r="53" spans="1:47" ht="12" customHeight="1">
      <c r="A53" s="1"/>
      <c r="B53" s="18"/>
      <c r="C53" s="200"/>
      <c r="D53" s="122"/>
      <c r="E53" s="121"/>
      <c r="F53" s="92"/>
      <c r="G53" s="93"/>
      <c r="H53" s="101">
        <f t="shared" si="0"/>
        <v>0</v>
      </c>
      <c r="I53" s="94">
        <f t="shared" si="29"/>
        <v>0</v>
      </c>
      <c r="J53" s="102"/>
      <c r="K53" s="94">
        <f t="shared" si="2"/>
        <v>0</v>
      </c>
      <c r="L53" s="94">
        <f t="shared" si="28"/>
        <v>0</v>
      </c>
      <c r="M53" s="95">
        <f t="shared" si="4"/>
        <v>0</v>
      </c>
      <c r="N53" s="96">
        <f t="shared" si="5"/>
        <v>0</v>
      </c>
      <c r="O53" s="103">
        <f t="shared" si="6"/>
        <v>0</v>
      </c>
      <c r="P53" s="104" t="str">
        <f t="shared" si="7"/>
        <v/>
      </c>
      <c r="Q53" s="105">
        <f t="shared" si="8"/>
        <v>0</v>
      </c>
      <c r="R53" s="106" t="str">
        <f t="shared" si="9"/>
        <v/>
      </c>
      <c r="S53" s="107"/>
      <c r="T53" s="92"/>
      <c r="U53" s="92"/>
      <c r="V53" s="101">
        <f t="shared" si="10"/>
        <v>0</v>
      </c>
      <c r="W53" s="97">
        <f t="shared" si="11"/>
        <v>0</v>
      </c>
      <c r="X53" s="98" t="str">
        <f t="shared" si="12"/>
        <v/>
      </c>
      <c r="Y53" s="98" t="str">
        <f t="shared" si="13"/>
        <v/>
      </c>
      <c r="Z53" s="95" t="str">
        <f t="shared" si="14"/>
        <v/>
      </c>
      <c r="AA53" s="108" t="str">
        <f t="shared" si="15"/>
        <v/>
      </c>
      <c r="AB53" s="98" t="str">
        <f t="shared" si="16"/>
        <v/>
      </c>
      <c r="AC53" s="98" t="str">
        <f t="shared" si="17"/>
        <v/>
      </c>
      <c r="AD53" s="109" t="str">
        <f t="shared" si="18"/>
        <v/>
      </c>
      <c r="AE53" s="110"/>
      <c r="AF53" s="111"/>
      <c r="AG53" s="112"/>
      <c r="AH53" s="99" t="str">
        <f t="shared" si="19"/>
        <v/>
      </c>
      <c r="AI53" s="100" t="str">
        <f t="shared" si="20"/>
        <v/>
      </c>
      <c r="AJ53" s="96" t="str">
        <f t="shared" si="21"/>
        <v/>
      </c>
      <c r="AK53" s="98" t="str">
        <f t="shared" si="22"/>
        <v/>
      </c>
      <c r="AL53" s="201" t="str">
        <f t="shared" si="23"/>
        <v/>
      </c>
      <c r="AM53" s="160"/>
      <c r="AN53" s="156">
        <v>99.668000000000006</v>
      </c>
      <c r="AO53" s="152">
        <f t="shared" si="30"/>
        <v>0</v>
      </c>
      <c r="AP53" s="151" t="str">
        <f t="shared" si="31"/>
        <v/>
      </c>
      <c r="AQ53" s="151" t="str">
        <f t="shared" si="32"/>
        <v/>
      </c>
      <c r="AR53" s="235" t="str">
        <f t="shared" si="27"/>
        <v/>
      </c>
      <c r="AS53" s="134"/>
      <c r="AT53" s="149"/>
      <c r="AU53" s="134"/>
    </row>
    <row r="54" spans="1:47" ht="12" customHeight="1">
      <c r="A54" s="1"/>
      <c r="B54" s="18"/>
      <c r="C54" s="200"/>
      <c r="D54" s="122"/>
      <c r="E54" s="121"/>
      <c r="F54" s="92"/>
      <c r="G54" s="93"/>
      <c r="H54" s="101">
        <f t="shared" si="0"/>
        <v>0</v>
      </c>
      <c r="I54" s="94">
        <f t="shared" si="29"/>
        <v>0</v>
      </c>
      <c r="J54" s="102"/>
      <c r="K54" s="94">
        <f t="shared" si="2"/>
        <v>0</v>
      </c>
      <c r="L54" s="94">
        <f t="shared" si="28"/>
        <v>0</v>
      </c>
      <c r="M54" s="95">
        <f t="shared" si="4"/>
        <v>0</v>
      </c>
      <c r="N54" s="96">
        <f t="shared" si="5"/>
        <v>0</v>
      </c>
      <c r="O54" s="103">
        <f t="shared" si="6"/>
        <v>0</v>
      </c>
      <c r="P54" s="104" t="str">
        <f t="shared" si="7"/>
        <v/>
      </c>
      <c r="Q54" s="105">
        <f t="shared" si="8"/>
        <v>0</v>
      </c>
      <c r="R54" s="106" t="str">
        <f t="shared" si="9"/>
        <v/>
      </c>
      <c r="S54" s="107"/>
      <c r="T54" s="92"/>
      <c r="U54" s="92"/>
      <c r="V54" s="101">
        <f t="shared" si="10"/>
        <v>0</v>
      </c>
      <c r="W54" s="97">
        <f t="shared" si="11"/>
        <v>0</v>
      </c>
      <c r="X54" s="98" t="str">
        <f t="shared" si="12"/>
        <v/>
      </c>
      <c r="Y54" s="98" t="str">
        <f t="shared" si="13"/>
        <v/>
      </c>
      <c r="Z54" s="95" t="str">
        <f t="shared" si="14"/>
        <v/>
      </c>
      <c r="AA54" s="108" t="str">
        <f t="shared" si="15"/>
        <v/>
      </c>
      <c r="AB54" s="98" t="str">
        <f t="shared" si="16"/>
        <v/>
      </c>
      <c r="AC54" s="98" t="str">
        <f t="shared" si="17"/>
        <v/>
      </c>
      <c r="AD54" s="109" t="str">
        <f t="shared" si="18"/>
        <v/>
      </c>
      <c r="AE54" s="110"/>
      <c r="AF54" s="111"/>
      <c r="AG54" s="112"/>
      <c r="AH54" s="99" t="str">
        <f t="shared" si="19"/>
        <v/>
      </c>
      <c r="AI54" s="100" t="str">
        <f t="shared" si="20"/>
        <v/>
      </c>
      <c r="AJ54" s="96" t="str">
        <f t="shared" si="21"/>
        <v/>
      </c>
      <c r="AK54" s="98" t="str">
        <f t="shared" si="22"/>
        <v/>
      </c>
      <c r="AL54" s="201" t="str">
        <f t="shared" si="23"/>
        <v/>
      </c>
      <c r="AM54" s="160"/>
      <c r="AN54" s="157">
        <v>99.668000000000006</v>
      </c>
      <c r="AO54" s="152">
        <f t="shared" si="30"/>
        <v>0</v>
      </c>
      <c r="AP54" s="151" t="str">
        <f t="shared" si="31"/>
        <v/>
      </c>
      <c r="AQ54" s="151" t="str">
        <f t="shared" si="32"/>
        <v/>
      </c>
      <c r="AR54" s="235" t="str">
        <f t="shared" si="27"/>
        <v/>
      </c>
      <c r="AS54" s="134"/>
      <c r="AT54" s="149"/>
      <c r="AU54" s="134"/>
    </row>
    <row r="55" spans="1:47" ht="12" customHeight="1">
      <c r="A55" s="1"/>
      <c r="B55" s="18"/>
      <c r="C55" s="200"/>
      <c r="D55" s="122"/>
      <c r="E55" s="121"/>
      <c r="F55" s="92"/>
      <c r="G55" s="93"/>
      <c r="H55" s="101">
        <f t="shared" si="0"/>
        <v>0</v>
      </c>
      <c r="I55" s="94">
        <f t="shared" si="29"/>
        <v>0</v>
      </c>
      <c r="J55" s="102"/>
      <c r="K55" s="94">
        <f t="shared" si="2"/>
        <v>0</v>
      </c>
      <c r="L55" s="94">
        <f t="shared" si="28"/>
        <v>0</v>
      </c>
      <c r="M55" s="95">
        <f t="shared" si="4"/>
        <v>0</v>
      </c>
      <c r="N55" s="96">
        <f t="shared" si="5"/>
        <v>0</v>
      </c>
      <c r="O55" s="103">
        <f t="shared" si="6"/>
        <v>0</v>
      </c>
      <c r="P55" s="104" t="str">
        <f t="shared" si="7"/>
        <v/>
      </c>
      <c r="Q55" s="105">
        <f t="shared" si="8"/>
        <v>0</v>
      </c>
      <c r="R55" s="106" t="str">
        <f t="shared" si="9"/>
        <v/>
      </c>
      <c r="S55" s="107"/>
      <c r="T55" s="92"/>
      <c r="U55" s="92"/>
      <c r="V55" s="101">
        <f t="shared" si="10"/>
        <v>0</v>
      </c>
      <c r="W55" s="97">
        <f t="shared" si="11"/>
        <v>0</v>
      </c>
      <c r="X55" s="98" t="str">
        <f t="shared" si="12"/>
        <v/>
      </c>
      <c r="Y55" s="98" t="str">
        <f t="shared" si="13"/>
        <v/>
      </c>
      <c r="Z55" s="95" t="str">
        <f t="shared" si="14"/>
        <v/>
      </c>
      <c r="AA55" s="108" t="str">
        <f t="shared" si="15"/>
        <v/>
      </c>
      <c r="AB55" s="98" t="str">
        <f t="shared" si="16"/>
        <v/>
      </c>
      <c r="AC55" s="98" t="str">
        <f t="shared" si="17"/>
        <v/>
      </c>
      <c r="AD55" s="109" t="str">
        <f t="shared" si="18"/>
        <v/>
      </c>
      <c r="AE55" s="110"/>
      <c r="AF55" s="111"/>
      <c r="AG55" s="112"/>
      <c r="AH55" s="99" t="str">
        <f t="shared" si="19"/>
        <v/>
      </c>
      <c r="AI55" s="100" t="str">
        <f t="shared" si="20"/>
        <v/>
      </c>
      <c r="AJ55" s="96" t="str">
        <f t="shared" si="21"/>
        <v/>
      </c>
      <c r="AK55" s="98" t="str">
        <f t="shared" si="22"/>
        <v/>
      </c>
      <c r="AL55" s="201" t="str">
        <f t="shared" si="23"/>
        <v/>
      </c>
      <c r="AM55" s="160"/>
      <c r="AN55" s="156">
        <v>99.668000000000006</v>
      </c>
      <c r="AO55" s="152">
        <f t="shared" si="30"/>
        <v>0</v>
      </c>
      <c r="AP55" s="151" t="str">
        <f t="shared" si="31"/>
        <v/>
      </c>
      <c r="AQ55" s="151" t="str">
        <f t="shared" si="32"/>
        <v/>
      </c>
      <c r="AR55" s="235" t="str">
        <f t="shared" si="27"/>
        <v/>
      </c>
      <c r="AS55" s="134"/>
      <c r="AT55" s="149"/>
      <c r="AU55" s="134"/>
    </row>
    <row r="56" spans="1:47" ht="12" customHeight="1">
      <c r="A56" s="1"/>
      <c r="B56" s="18"/>
      <c r="C56" s="200"/>
      <c r="D56" s="122"/>
      <c r="E56" s="121"/>
      <c r="F56" s="92"/>
      <c r="G56" s="93"/>
      <c r="H56" s="101">
        <f t="shared" si="0"/>
        <v>0</v>
      </c>
      <c r="I56" s="94">
        <f t="shared" si="29"/>
        <v>0</v>
      </c>
      <c r="J56" s="102"/>
      <c r="K56" s="94">
        <f t="shared" si="2"/>
        <v>0</v>
      </c>
      <c r="L56" s="94">
        <f t="shared" si="28"/>
        <v>0</v>
      </c>
      <c r="M56" s="95">
        <f t="shared" si="4"/>
        <v>0</v>
      </c>
      <c r="N56" s="96">
        <f t="shared" si="5"/>
        <v>0</v>
      </c>
      <c r="O56" s="103">
        <f t="shared" si="6"/>
        <v>0</v>
      </c>
      <c r="P56" s="104" t="str">
        <f t="shared" si="7"/>
        <v/>
      </c>
      <c r="Q56" s="105">
        <f t="shared" si="8"/>
        <v>0</v>
      </c>
      <c r="R56" s="106" t="str">
        <f t="shared" si="9"/>
        <v/>
      </c>
      <c r="S56" s="107"/>
      <c r="T56" s="92"/>
      <c r="U56" s="92"/>
      <c r="V56" s="101">
        <f t="shared" si="10"/>
        <v>0</v>
      </c>
      <c r="W56" s="97">
        <f t="shared" si="11"/>
        <v>0</v>
      </c>
      <c r="X56" s="98" t="str">
        <f t="shared" si="12"/>
        <v/>
      </c>
      <c r="Y56" s="98" t="str">
        <f t="shared" si="13"/>
        <v/>
      </c>
      <c r="Z56" s="95" t="str">
        <f t="shared" si="14"/>
        <v/>
      </c>
      <c r="AA56" s="108" t="str">
        <f t="shared" si="15"/>
        <v/>
      </c>
      <c r="AB56" s="98" t="str">
        <f t="shared" si="16"/>
        <v/>
      </c>
      <c r="AC56" s="98" t="str">
        <f t="shared" si="17"/>
        <v/>
      </c>
      <c r="AD56" s="109" t="str">
        <f t="shared" si="18"/>
        <v/>
      </c>
      <c r="AE56" s="110"/>
      <c r="AF56" s="111"/>
      <c r="AG56" s="112"/>
      <c r="AH56" s="99" t="str">
        <f t="shared" si="19"/>
        <v/>
      </c>
      <c r="AI56" s="100" t="str">
        <f t="shared" si="20"/>
        <v/>
      </c>
      <c r="AJ56" s="96" t="str">
        <f t="shared" si="21"/>
        <v/>
      </c>
      <c r="AK56" s="98" t="str">
        <f t="shared" si="22"/>
        <v/>
      </c>
      <c r="AL56" s="201" t="str">
        <f t="shared" si="23"/>
        <v/>
      </c>
      <c r="AM56" s="160"/>
      <c r="AN56" s="157">
        <v>99.668000000000006</v>
      </c>
      <c r="AO56" s="152">
        <f t="shared" si="30"/>
        <v>0</v>
      </c>
      <c r="AP56" s="151" t="str">
        <f t="shared" si="31"/>
        <v/>
      </c>
      <c r="AQ56" s="151" t="str">
        <f t="shared" si="32"/>
        <v/>
      </c>
      <c r="AR56" s="235" t="str">
        <f t="shared" si="27"/>
        <v/>
      </c>
      <c r="AS56" s="134"/>
      <c r="AT56" s="149"/>
      <c r="AU56" s="134"/>
    </row>
    <row r="57" spans="1:47" ht="12" customHeight="1">
      <c r="A57" s="1"/>
      <c r="B57" s="18"/>
      <c r="C57" s="200"/>
      <c r="D57" s="122"/>
      <c r="E57" s="121"/>
      <c r="F57" s="92"/>
      <c r="G57" s="93"/>
      <c r="H57" s="101">
        <f t="shared" si="0"/>
        <v>0</v>
      </c>
      <c r="I57" s="94">
        <f t="shared" si="29"/>
        <v>0</v>
      </c>
      <c r="J57" s="102"/>
      <c r="K57" s="94">
        <f t="shared" si="2"/>
        <v>0</v>
      </c>
      <c r="L57" s="94">
        <f t="shared" si="28"/>
        <v>0</v>
      </c>
      <c r="M57" s="95">
        <f t="shared" si="4"/>
        <v>0</v>
      </c>
      <c r="N57" s="96">
        <f t="shared" si="5"/>
        <v>0</v>
      </c>
      <c r="O57" s="103">
        <f t="shared" si="6"/>
        <v>0</v>
      </c>
      <c r="P57" s="104" t="str">
        <f t="shared" si="7"/>
        <v/>
      </c>
      <c r="Q57" s="105">
        <f t="shared" si="8"/>
        <v>0</v>
      </c>
      <c r="R57" s="106" t="str">
        <f t="shared" si="9"/>
        <v/>
      </c>
      <c r="S57" s="107"/>
      <c r="T57" s="92"/>
      <c r="U57" s="92"/>
      <c r="V57" s="101">
        <f t="shared" si="10"/>
        <v>0</v>
      </c>
      <c r="W57" s="97">
        <f t="shared" si="11"/>
        <v>0</v>
      </c>
      <c r="X57" s="98" t="str">
        <f t="shared" si="12"/>
        <v/>
      </c>
      <c r="Y57" s="98" t="str">
        <f t="shared" si="13"/>
        <v/>
      </c>
      <c r="Z57" s="95" t="str">
        <f t="shared" si="14"/>
        <v/>
      </c>
      <c r="AA57" s="108" t="str">
        <f t="shared" si="15"/>
        <v/>
      </c>
      <c r="AB57" s="98" t="str">
        <f t="shared" si="16"/>
        <v/>
      </c>
      <c r="AC57" s="98" t="str">
        <f t="shared" si="17"/>
        <v/>
      </c>
      <c r="AD57" s="109" t="str">
        <f t="shared" si="18"/>
        <v/>
      </c>
      <c r="AE57" s="110"/>
      <c r="AF57" s="111"/>
      <c r="AG57" s="112"/>
      <c r="AH57" s="99" t="str">
        <f t="shared" si="19"/>
        <v/>
      </c>
      <c r="AI57" s="100" t="str">
        <f t="shared" si="20"/>
        <v/>
      </c>
      <c r="AJ57" s="96" t="str">
        <f t="shared" si="21"/>
        <v/>
      </c>
      <c r="AK57" s="98" t="str">
        <f t="shared" si="22"/>
        <v/>
      </c>
      <c r="AL57" s="201" t="str">
        <f t="shared" si="23"/>
        <v/>
      </c>
      <c r="AM57" s="160"/>
      <c r="AN57" s="156">
        <v>99.668000000000006</v>
      </c>
      <c r="AO57" s="152">
        <f t="shared" si="30"/>
        <v>0</v>
      </c>
      <c r="AP57" s="151" t="str">
        <f t="shared" si="31"/>
        <v/>
      </c>
      <c r="AQ57" s="151" t="str">
        <f t="shared" si="32"/>
        <v/>
      </c>
      <c r="AR57" s="235" t="str">
        <f t="shared" si="27"/>
        <v/>
      </c>
      <c r="AS57" s="134"/>
      <c r="AT57" s="149"/>
      <c r="AU57" s="134"/>
    </row>
    <row r="58" spans="1:47" ht="12" customHeight="1">
      <c r="A58" s="1"/>
      <c r="B58" s="18"/>
      <c r="C58" s="200"/>
      <c r="D58" s="122"/>
      <c r="E58" s="121"/>
      <c r="F58" s="92"/>
      <c r="G58" s="93"/>
      <c r="H58" s="101">
        <f t="shared" si="0"/>
        <v>0</v>
      </c>
      <c r="I58" s="94">
        <f t="shared" si="29"/>
        <v>0</v>
      </c>
      <c r="J58" s="102"/>
      <c r="K58" s="94">
        <f t="shared" si="2"/>
        <v>0</v>
      </c>
      <c r="L58" s="94">
        <f t="shared" si="28"/>
        <v>0</v>
      </c>
      <c r="M58" s="95">
        <f t="shared" si="4"/>
        <v>0</v>
      </c>
      <c r="N58" s="96">
        <f t="shared" si="5"/>
        <v>0</v>
      </c>
      <c r="O58" s="103">
        <f t="shared" si="6"/>
        <v>0</v>
      </c>
      <c r="P58" s="104" t="str">
        <f t="shared" si="7"/>
        <v/>
      </c>
      <c r="Q58" s="105">
        <f t="shared" si="8"/>
        <v>0</v>
      </c>
      <c r="R58" s="106" t="str">
        <f t="shared" si="9"/>
        <v/>
      </c>
      <c r="S58" s="107"/>
      <c r="T58" s="92"/>
      <c r="U58" s="92"/>
      <c r="V58" s="101">
        <f t="shared" si="10"/>
        <v>0</v>
      </c>
      <c r="W58" s="97">
        <f t="shared" si="11"/>
        <v>0</v>
      </c>
      <c r="X58" s="98" t="str">
        <f t="shared" si="12"/>
        <v/>
      </c>
      <c r="Y58" s="98" t="str">
        <f t="shared" si="13"/>
        <v/>
      </c>
      <c r="Z58" s="95" t="str">
        <f t="shared" si="14"/>
        <v/>
      </c>
      <c r="AA58" s="108" t="str">
        <f t="shared" si="15"/>
        <v/>
      </c>
      <c r="AB58" s="98" t="str">
        <f t="shared" si="16"/>
        <v/>
      </c>
      <c r="AC58" s="98" t="str">
        <f t="shared" si="17"/>
        <v/>
      </c>
      <c r="AD58" s="109" t="str">
        <f t="shared" si="18"/>
        <v/>
      </c>
      <c r="AE58" s="110"/>
      <c r="AF58" s="111"/>
      <c r="AG58" s="112"/>
      <c r="AH58" s="99" t="str">
        <f t="shared" si="19"/>
        <v/>
      </c>
      <c r="AI58" s="100" t="str">
        <f t="shared" si="20"/>
        <v/>
      </c>
      <c r="AJ58" s="96" t="str">
        <f t="shared" si="21"/>
        <v/>
      </c>
      <c r="AK58" s="98" t="str">
        <f t="shared" si="22"/>
        <v/>
      </c>
      <c r="AL58" s="201" t="str">
        <f t="shared" si="23"/>
        <v/>
      </c>
      <c r="AM58" s="160"/>
      <c r="AN58" s="157">
        <v>99.668000000000006</v>
      </c>
      <c r="AO58" s="152">
        <f t="shared" si="30"/>
        <v>0</v>
      </c>
      <c r="AP58" s="151" t="str">
        <f t="shared" si="31"/>
        <v/>
      </c>
      <c r="AQ58" s="151" t="str">
        <f t="shared" si="32"/>
        <v/>
      </c>
      <c r="AR58" s="235" t="str">
        <f t="shared" si="27"/>
        <v/>
      </c>
      <c r="AS58" s="134"/>
      <c r="AT58" s="149"/>
      <c r="AU58" s="134"/>
    </row>
    <row r="59" spans="1:47" ht="12" customHeight="1">
      <c r="A59" s="1"/>
      <c r="B59" s="18"/>
      <c r="C59" s="200"/>
      <c r="D59" s="122"/>
      <c r="E59" s="121"/>
      <c r="F59" s="92"/>
      <c r="G59" s="93"/>
      <c r="H59" s="101">
        <f t="shared" si="0"/>
        <v>0</v>
      </c>
      <c r="I59" s="94">
        <f t="shared" si="29"/>
        <v>0</v>
      </c>
      <c r="J59" s="102"/>
      <c r="K59" s="94">
        <f t="shared" si="2"/>
        <v>0</v>
      </c>
      <c r="L59" s="94">
        <f t="shared" si="28"/>
        <v>0</v>
      </c>
      <c r="M59" s="95">
        <f t="shared" si="4"/>
        <v>0</v>
      </c>
      <c r="N59" s="96">
        <f t="shared" si="5"/>
        <v>0</v>
      </c>
      <c r="O59" s="103">
        <f t="shared" si="6"/>
        <v>0</v>
      </c>
      <c r="P59" s="104" t="str">
        <f t="shared" si="7"/>
        <v/>
      </c>
      <c r="Q59" s="105">
        <f t="shared" si="8"/>
        <v>0</v>
      </c>
      <c r="R59" s="106" t="str">
        <f t="shared" si="9"/>
        <v/>
      </c>
      <c r="S59" s="107"/>
      <c r="T59" s="92"/>
      <c r="U59" s="92"/>
      <c r="V59" s="101">
        <f t="shared" si="10"/>
        <v>0</v>
      </c>
      <c r="W59" s="97">
        <f t="shared" si="11"/>
        <v>0</v>
      </c>
      <c r="X59" s="98" t="str">
        <f t="shared" si="12"/>
        <v/>
      </c>
      <c r="Y59" s="98" t="str">
        <f t="shared" si="13"/>
        <v/>
      </c>
      <c r="Z59" s="95" t="str">
        <f t="shared" si="14"/>
        <v/>
      </c>
      <c r="AA59" s="108" t="str">
        <f t="shared" si="15"/>
        <v/>
      </c>
      <c r="AB59" s="98" t="str">
        <f t="shared" si="16"/>
        <v/>
      </c>
      <c r="AC59" s="98" t="str">
        <f t="shared" si="17"/>
        <v/>
      </c>
      <c r="AD59" s="109" t="str">
        <f t="shared" si="18"/>
        <v/>
      </c>
      <c r="AE59" s="110"/>
      <c r="AF59" s="111"/>
      <c r="AG59" s="112"/>
      <c r="AH59" s="99" t="str">
        <f t="shared" si="19"/>
        <v/>
      </c>
      <c r="AI59" s="100" t="str">
        <f t="shared" si="20"/>
        <v/>
      </c>
      <c r="AJ59" s="96" t="str">
        <f t="shared" si="21"/>
        <v/>
      </c>
      <c r="AK59" s="98" t="str">
        <f t="shared" si="22"/>
        <v/>
      </c>
      <c r="AL59" s="201" t="str">
        <f t="shared" si="23"/>
        <v/>
      </c>
      <c r="AM59" s="160"/>
      <c r="AN59" s="156">
        <v>99.668000000000006</v>
      </c>
      <c r="AO59" s="152">
        <f t="shared" si="30"/>
        <v>0</v>
      </c>
      <c r="AP59" s="151" t="str">
        <f t="shared" si="31"/>
        <v/>
      </c>
      <c r="AQ59" s="151" t="str">
        <f t="shared" si="32"/>
        <v/>
      </c>
      <c r="AR59" s="235" t="str">
        <f t="shared" si="27"/>
        <v/>
      </c>
      <c r="AS59" s="134"/>
      <c r="AT59" s="149"/>
      <c r="AU59" s="134"/>
    </row>
    <row r="60" spans="1:47" ht="12" customHeight="1">
      <c r="A60" s="1"/>
      <c r="B60" s="18"/>
      <c r="C60" s="200"/>
      <c r="D60" s="122"/>
      <c r="E60" s="121"/>
      <c r="F60" s="92"/>
      <c r="G60" s="93"/>
      <c r="H60" s="101">
        <f t="shared" si="0"/>
        <v>0</v>
      </c>
      <c r="I60" s="94">
        <f t="shared" si="29"/>
        <v>0</v>
      </c>
      <c r="J60" s="102"/>
      <c r="K60" s="94">
        <f t="shared" si="2"/>
        <v>0</v>
      </c>
      <c r="L60" s="94">
        <f t="shared" si="28"/>
        <v>0</v>
      </c>
      <c r="M60" s="95">
        <f t="shared" si="4"/>
        <v>0</v>
      </c>
      <c r="N60" s="96">
        <f t="shared" si="5"/>
        <v>0</v>
      </c>
      <c r="O60" s="103">
        <f t="shared" si="6"/>
        <v>0</v>
      </c>
      <c r="P60" s="104" t="str">
        <f t="shared" si="7"/>
        <v/>
      </c>
      <c r="Q60" s="105">
        <f t="shared" si="8"/>
        <v>0</v>
      </c>
      <c r="R60" s="106" t="str">
        <f t="shared" si="9"/>
        <v/>
      </c>
      <c r="S60" s="107"/>
      <c r="T60" s="92"/>
      <c r="U60" s="92"/>
      <c r="V60" s="101">
        <f t="shared" si="10"/>
        <v>0</v>
      </c>
      <c r="W60" s="97">
        <f t="shared" si="11"/>
        <v>0</v>
      </c>
      <c r="X60" s="98" t="str">
        <f t="shared" si="12"/>
        <v/>
      </c>
      <c r="Y60" s="98" t="str">
        <f t="shared" si="13"/>
        <v/>
      </c>
      <c r="Z60" s="95" t="str">
        <f t="shared" si="14"/>
        <v/>
      </c>
      <c r="AA60" s="108" t="str">
        <f t="shared" si="15"/>
        <v/>
      </c>
      <c r="AB60" s="98" t="str">
        <f t="shared" si="16"/>
        <v/>
      </c>
      <c r="AC60" s="98" t="str">
        <f t="shared" si="17"/>
        <v/>
      </c>
      <c r="AD60" s="109" t="str">
        <f t="shared" si="18"/>
        <v/>
      </c>
      <c r="AE60" s="110"/>
      <c r="AF60" s="111"/>
      <c r="AG60" s="112"/>
      <c r="AH60" s="99" t="str">
        <f t="shared" si="19"/>
        <v/>
      </c>
      <c r="AI60" s="100" t="str">
        <f t="shared" si="20"/>
        <v/>
      </c>
      <c r="AJ60" s="96" t="str">
        <f t="shared" si="21"/>
        <v/>
      </c>
      <c r="AK60" s="98" t="str">
        <f t="shared" si="22"/>
        <v/>
      </c>
      <c r="AL60" s="201" t="str">
        <f t="shared" si="23"/>
        <v/>
      </c>
      <c r="AM60" s="160"/>
      <c r="AN60" s="157">
        <v>99.668000000000006</v>
      </c>
      <c r="AO60" s="152">
        <f t="shared" si="30"/>
        <v>0</v>
      </c>
      <c r="AP60" s="151" t="str">
        <f t="shared" si="31"/>
        <v/>
      </c>
      <c r="AQ60" s="151" t="str">
        <f t="shared" si="32"/>
        <v/>
      </c>
      <c r="AR60" s="235" t="str">
        <f t="shared" si="27"/>
        <v/>
      </c>
      <c r="AS60" s="134"/>
      <c r="AT60" s="149"/>
      <c r="AU60" s="134"/>
    </row>
    <row r="61" spans="1:47" ht="12" customHeight="1">
      <c r="A61" s="1"/>
      <c r="B61" s="18"/>
      <c r="C61" s="200"/>
      <c r="D61" s="122"/>
      <c r="E61" s="121"/>
      <c r="F61" s="92"/>
      <c r="G61" s="93"/>
      <c r="H61" s="101">
        <f t="shared" si="0"/>
        <v>0</v>
      </c>
      <c r="I61" s="94">
        <f t="shared" si="29"/>
        <v>0</v>
      </c>
      <c r="J61" s="102"/>
      <c r="K61" s="94">
        <f t="shared" si="2"/>
        <v>0</v>
      </c>
      <c r="L61" s="94">
        <f t="shared" si="28"/>
        <v>0</v>
      </c>
      <c r="M61" s="95">
        <f t="shared" si="4"/>
        <v>0</v>
      </c>
      <c r="N61" s="96">
        <f t="shared" si="5"/>
        <v>0</v>
      </c>
      <c r="O61" s="103">
        <f t="shared" si="6"/>
        <v>0</v>
      </c>
      <c r="P61" s="104" t="str">
        <f t="shared" si="7"/>
        <v/>
      </c>
      <c r="Q61" s="105">
        <f t="shared" si="8"/>
        <v>0</v>
      </c>
      <c r="R61" s="106" t="str">
        <f t="shared" si="9"/>
        <v/>
      </c>
      <c r="S61" s="107"/>
      <c r="T61" s="92"/>
      <c r="U61" s="92"/>
      <c r="V61" s="101">
        <f t="shared" si="10"/>
        <v>0</v>
      </c>
      <c r="W61" s="97">
        <f t="shared" si="11"/>
        <v>0</v>
      </c>
      <c r="X61" s="98" t="str">
        <f t="shared" si="12"/>
        <v/>
      </c>
      <c r="Y61" s="98" t="str">
        <f t="shared" si="13"/>
        <v/>
      </c>
      <c r="Z61" s="95" t="str">
        <f t="shared" si="14"/>
        <v/>
      </c>
      <c r="AA61" s="108" t="str">
        <f t="shared" si="15"/>
        <v/>
      </c>
      <c r="AB61" s="98" t="str">
        <f t="shared" si="16"/>
        <v/>
      </c>
      <c r="AC61" s="98" t="str">
        <f t="shared" si="17"/>
        <v/>
      </c>
      <c r="AD61" s="109" t="str">
        <f t="shared" si="18"/>
        <v/>
      </c>
      <c r="AE61" s="110"/>
      <c r="AF61" s="111"/>
      <c r="AG61" s="112"/>
      <c r="AH61" s="99" t="str">
        <f t="shared" si="19"/>
        <v/>
      </c>
      <c r="AI61" s="100" t="str">
        <f t="shared" si="20"/>
        <v/>
      </c>
      <c r="AJ61" s="96" t="str">
        <f t="shared" si="21"/>
        <v/>
      </c>
      <c r="AK61" s="98" t="str">
        <f t="shared" si="22"/>
        <v/>
      </c>
      <c r="AL61" s="201" t="str">
        <f t="shared" si="23"/>
        <v/>
      </c>
      <c r="AM61" s="160"/>
      <c r="AN61" s="156">
        <v>99.668000000000006</v>
      </c>
      <c r="AO61" s="152">
        <f t="shared" si="30"/>
        <v>0</v>
      </c>
      <c r="AP61" s="151" t="str">
        <f t="shared" si="31"/>
        <v/>
      </c>
      <c r="AQ61" s="151" t="str">
        <f t="shared" si="32"/>
        <v/>
      </c>
      <c r="AR61" s="235" t="str">
        <f t="shared" si="27"/>
        <v/>
      </c>
      <c r="AS61" s="134"/>
      <c r="AT61" s="149"/>
      <c r="AU61" s="134"/>
    </row>
    <row r="62" spans="1:47" ht="12" customHeight="1">
      <c r="A62" s="1"/>
      <c r="B62" s="18"/>
      <c r="C62" s="200"/>
      <c r="D62" s="122"/>
      <c r="E62" s="121"/>
      <c r="F62" s="92"/>
      <c r="G62" s="93"/>
      <c r="H62" s="101">
        <f t="shared" si="0"/>
        <v>0</v>
      </c>
      <c r="I62" s="94">
        <f t="shared" si="29"/>
        <v>0</v>
      </c>
      <c r="J62" s="102"/>
      <c r="K62" s="94">
        <f t="shared" si="2"/>
        <v>0</v>
      </c>
      <c r="L62" s="94">
        <f t="shared" si="28"/>
        <v>0</v>
      </c>
      <c r="M62" s="95">
        <f t="shared" si="4"/>
        <v>0</v>
      </c>
      <c r="N62" s="96">
        <f t="shared" si="5"/>
        <v>0</v>
      </c>
      <c r="O62" s="103">
        <f t="shared" si="6"/>
        <v>0</v>
      </c>
      <c r="P62" s="104" t="str">
        <f t="shared" si="7"/>
        <v/>
      </c>
      <c r="Q62" s="105">
        <f t="shared" si="8"/>
        <v>0</v>
      </c>
      <c r="R62" s="106" t="str">
        <f t="shared" si="9"/>
        <v/>
      </c>
      <c r="S62" s="107"/>
      <c r="T62" s="92"/>
      <c r="U62" s="92"/>
      <c r="V62" s="101">
        <f t="shared" si="10"/>
        <v>0</v>
      </c>
      <c r="W62" s="97">
        <f t="shared" si="11"/>
        <v>0</v>
      </c>
      <c r="X62" s="98" t="str">
        <f t="shared" si="12"/>
        <v/>
      </c>
      <c r="Y62" s="98" t="str">
        <f t="shared" si="13"/>
        <v/>
      </c>
      <c r="Z62" s="95" t="str">
        <f t="shared" si="14"/>
        <v/>
      </c>
      <c r="AA62" s="108" t="str">
        <f t="shared" si="15"/>
        <v/>
      </c>
      <c r="AB62" s="98" t="str">
        <f t="shared" si="16"/>
        <v/>
      </c>
      <c r="AC62" s="98" t="str">
        <f t="shared" si="17"/>
        <v/>
      </c>
      <c r="AD62" s="109" t="str">
        <f t="shared" si="18"/>
        <v/>
      </c>
      <c r="AE62" s="110"/>
      <c r="AF62" s="111"/>
      <c r="AG62" s="112"/>
      <c r="AH62" s="99" t="str">
        <f t="shared" si="19"/>
        <v/>
      </c>
      <c r="AI62" s="100" t="str">
        <f t="shared" si="20"/>
        <v/>
      </c>
      <c r="AJ62" s="96" t="str">
        <f t="shared" si="21"/>
        <v/>
      </c>
      <c r="AK62" s="98" t="str">
        <f t="shared" si="22"/>
        <v/>
      </c>
      <c r="AL62" s="201" t="str">
        <f t="shared" si="23"/>
        <v/>
      </c>
      <c r="AM62" s="160"/>
      <c r="AN62" s="157">
        <v>99.668000000000006</v>
      </c>
      <c r="AO62" s="152">
        <f t="shared" si="30"/>
        <v>0</v>
      </c>
      <c r="AP62" s="151" t="str">
        <f t="shared" si="31"/>
        <v/>
      </c>
      <c r="AQ62" s="151" t="str">
        <f t="shared" si="32"/>
        <v/>
      </c>
      <c r="AR62" s="235" t="str">
        <f t="shared" si="27"/>
        <v/>
      </c>
      <c r="AS62" s="134"/>
      <c r="AT62" s="149"/>
      <c r="AU62" s="134"/>
    </row>
    <row r="63" spans="1:47" ht="12" customHeight="1">
      <c r="A63" s="1"/>
      <c r="B63" s="18"/>
      <c r="C63" s="200"/>
      <c r="D63" s="122"/>
      <c r="E63" s="121"/>
      <c r="F63" s="92"/>
      <c r="G63" s="93"/>
      <c r="H63" s="101">
        <f t="shared" si="0"/>
        <v>0</v>
      </c>
      <c r="I63" s="94">
        <f t="shared" si="29"/>
        <v>0</v>
      </c>
      <c r="J63" s="102"/>
      <c r="K63" s="94">
        <f t="shared" si="2"/>
        <v>0</v>
      </c>
      <c r="L63" s="94">
        <f t="shared" si="28"/>
        <v>0</v>
      </c>
      <c r="M63" s="95">
        <f t="shared" si="4"/>
        <v>0</v>
      </c>
      <c r="N63" s="96">
        <f t="shared" si="5"/>
        <v>0</v>
      </c>
      <c r="O63" s="103">
        <f t="shared" si="6"/>
        <v>0</v>
      </c>
      <c r="P63" s="104" t="str">
        <f t="shared" si="7"/>
        <v/>
      </c>
      <c r="Q63" s="105">
        <f t="shared" si="8"/>
        <v>0</v>
      </c>
      <c r="R63" s="106" t="str">
        <f t="shared" si="9"/>
        <v/>
      </c>
      <c r="S63" s="107"/>
      <c r="T63" s="92"/>
      <c r="U63" s="92"/>
      <c r="V63" s="101">
        <f t="shared" si="10"/>
        <v>0</v>
      </c>
      <c r="W63" s="97">
        <f t="shared" si="11"/>
        <v>0</v>
      </c>
      <c r="X63" s="98" t="str">
        <f t="shared" si="12"/>
        <v/>
      </c>
      <c r="Y63" s="98" t="str">
        <f t="shared" si="13"/>
        <v/>
      </c>
      <c r="Z63" s="95" t="str">
        <f t="shared" si="14"/>
        <v/>
      </c>
      <c r="AA63" s="108" t="str">
        <f t="shared" si="15"/>
        <v/>
      </c>
      <c r="AB63" s="98" t="str">
        <f t="shared" si="16"/>
        <v/>
      </c>
      <c r="AC63" s="98" t="str">
        <f t="shared" si="17"/>
        <v/>
      </c>
      <c r="AD63" s="109" t="str">
        <f t="shared" si="18"/>
        <v/>
      </c>
      <c r="AE63" s="110"/>
      <c r="AF63" s="111"/>
      <c r="AG63" s="112"/>
      <c r="AH63" s="99" t="str">
        <f t="shared" si="19"/>
        <v/>
      </c>
      <c r="AI63" s="100" t="str">
        <f t="shared" si="20"/>
        <v/>
      </c>
      <c r="AJ63" s="96" t="str">
        <f t="shared" si="21"/>
        <v/>
      </c>
      <c r="AK63" s="98" t="str">
        <f t="shared" si="22"/>
        <v/>
      </c>
      <c r="AL63" s="201" t="str">
        <f t="shared" si="23"/>
        <v/>
      </c>
      <c r="AM63" s="160"/>
      <c r="AN63" s="156">
        <v>99.668000000000006</v>
      </c>
      <c r="AO63" s="152">
        <f t="shared" si="30"/>
        <v>0</v>
      </c>
      <c r="AP63" s="151" t="str">
        <f t="shared" si="31"/>
        <v/>
      </c>
      <c r="AQ63" s="151" t="str">
        <f t="shared" si="32"/>
        <v/>
      </c>
      <c r="AR63" s="235" t="str">
        <f t="shared" si="27"/>
        <v/>
      </c>
      <c r="AS63" s="134"/>
      <c r="AT63" s="149"/>
      <c r="AU63" s="134"/>
    </row>
    <row r="64" spans="1:47" ht="12" customHeight="1">
      <c r="A64" s="1"/>
      <c r="B64" s="18"/>
      <c r="C64" s="200"/>
      <c r="D64" s="122"/>
      <c r="E64" s="121"/>
      <c r="F64" s="92"/>
      <c r="G64" s="93"/>
      <c r="H64" s="101">
        <f t="shared" si="0"/>
        <v>0</v>
      </c>
      <c r="I64" s="94">
        <f t="shared" si="29"/>
        <v>0</v>
      </c>
      <c r="J64" s="102"/>
      <c r="K64" s="94">
        <f t="shared" si="2"/>
        <v>0</v>
      </c>
      <c r="L64" s="94">
        <f t="shared" si="28"/>
        <v>0</v>
      </c>
      <c r="M64" s="95">
        <f t="shared" si="4"/>
        <v>0</v>
      </c>
      <c r="N64" s="96">
        <f t="shared" si="5"/>
        <v>0</v>
      </c>
      <c r="O64" s="103">
        <f t="shared" si="6"/>
        <v>0</v>
      </c>
      <c r="P64" s="104" t="str">
        <f t="shared" si="7"/>
        <v/>
      </c>
      <c r="Q64" s="105">
        <f t="shared" si="8"/>
        <v>0</v>
      </c>
      <c r="R64" s="106" t="str">
        <f t="shared" si="9"/>
        <v/>
      </c>
      <c r="S64" s="107"/>
      <c r="T64" s="92"/>
      <c r="U64" s="92"/>
      <c r="V64" s="101">
        <f t="shared" si="10"/>
        <v>0</v>
      </c>
      <c r="W64" s="97">
        <f t="shared" si="11"/>
        <v>0</v>
      </c>
      <c r="X64" s="98" t="str">
        <f t="shared" si="12"/>
        <v/>
      </c>
      <c r="Y64" s="98" t="str">
        <f t="shared" si="13"/>
        <v/>
      </c>
      <c r="Z64" s="95" t="str">
        <f t="shared" si="14"/>
        <v/>
      </c>
      <c r="AA64" s="108" t="str">
        <f t="shared" si="15"/>
        <v/>
      </c>
      <c r="AB64" s="98" t="str">
        <f t="shared" si="16"/>
        <v/>
      </c>
      <c r="AC64" s="98" t="str">
        <f t="shared" si="17"/>
        <v/>
      </c>
      <c r="AD64" s="109" t="str">
        <f t="shared" si="18"/>
        <v/>
      </c>
      <c r="AE64" s="110"/>
      <c r="AF64" s="111"/>
      <c r="AG64" s="112"/>
      <c r="AH64" s="99" t="str">
        <f t="shared" si="19"/>
        <v/>
      </c>
      <c r="AI64" s="100" t="str">
        <f t="shared" si="20"/>
        <v/>
      </c>
      <c r="AJ64" s="96" t="str">
        <f t="shared" si="21"/>
        <v/>
      </c>
      <c r="AK64" s="98" t="str">
        <f t="shared" si="22"/>
        <v/>
      </c>
      <c r="AL64" s="201" t="str">
        <f t="shared" si="23"/>
        <v/>
      </c>
      <c r="AM64" s="160"/>
      <c r="AN64" s="157">
        <v>99.668000000000006</v>
      </c>
      <c r="AO64" s="152">
        <f t="shared" si="30"/>
        <v>0</v>
      </c>
      <c r="AP64" s="151" t="str">
        <f t="shared" si="31"/>
        <v/>
      </c>
      <c r="AQ64" s="151" t="str">
        <f t="shared" si="32"/>
        <v/>
      </c>
      <c r="AR64" s="235" t="str">
        <f t="shared" si="27"/>
        <v/>
      </c>
      <c r="AS64" s="134"/>
      <c r="AT64" s="149"/>
      <c r="AU64" s="134"/>
    </row>
    <row r="65" spans="1:47" ht="12" customHeight="1">
      <c r="A65" s="1"/>
      <c r="B65" s="18"/>
      <c r="C65" s="200"/>
      <c r="D65" s="122"/>
      <c r="E65" s="121"/>
      <c r="F65" s="92"/>
      <c r="G65" s="93"/>
      <c r="H65" s="101">
        <f t="shared" si="0"/>
        <v>0</v>
      </c>
      <c r="I65" s="94">
        <f t="shared" si="29"/>
        <v>0</v>
      </c>
      <c r="J65" s="102"/>
      <c r="K65" s="94">
        <f t="shared" si="2"/>
        <v>0</v>
      </c>
      <c r="L65" s="94">
        <f t="shared" si="28"/>
        <v>0</v>
      </c>
      <c r="M65" s="95">
        <f t="shared" si="4"/>
        <v>0</v>
      </c>
      <c r="N65" s="96">
        <f t="shared" si="5"/>
        <v>0</v>
      </c>
      <c r="O65" s="103">
        <f t="shared" si="6"/>
        <v>0</v>
      </c>
      <c r="P65" s="104" t="str">
        <f t="shared" si="7"/>
        <v/>
      </c>
      <c r="Q65" s="105">
        <f t="shared" si="8"/>
        <v>0</v>
      </c>
      <c r="R65" s="106" t="str">
        <f t="shared" si="9"/>
        <v/>
      </c>
      <c r="S65" s="107"/>
      <c r="T65" s="92"/>
      <c r="U65" s="92"/>
      <c r="V65" s="101">
        <f t="shared" si="10"/>
        <v>0</v>
      </c>
      <c r="W65" s="97">
        <f t="shared" si="11"/>
        <v>0</v>
      </c>
      <c r="X65" s="98" t="str">
        <f t="shared" si="12"/>
        <v/>
      </c>
      <c r="Y65" s="98" t="str">
        <f t="shared" si="13"/>
        <v/>
      </c>
      <c r="Z65" s="95" t="str">
        <f t="shared" si="14"/>
        <v/>
      </c>
      <c r="AA65" s="108" t="str">
        <f t="shared" si="15"/>
        <v/>
      </c>
      <c r="AB65" s="98" t="str">
        <f t="shared" si="16"/>
        <v/>
      </c>
      <c r="AC65" s="98" t="str">
        <f t="shared" si="17"/>
        <v/>
      </c>
      <c r="AD65" s="109" t="str">
        <f t="shared" si="18"/>
        <v/>
      </c>
      <c r="AE65" s="110"/>
      <c r="AF65" s="111"/>
      <c r="AG65" s="112"/>
      <c r="AH65" s="99" t="str">
        <f t="shared" si="19"/>
        <v/>
      </c>
      <c r="AI65" s="100" t="str">
        <f t="shared" si="20"/>
        <v/>
      </c>
      <c r="AJ65" s="96" t="str">
        <f t="shared" si="21"/>
        <v/>
      </c>
      <c r="AK65" s="98" t="str">
        <f t="shared" si="22"/>
        <v/>
      </c>
      <c r="AL65" s="201" t="str">
        <f t="shared" si="23"/>
        <v/>
      </c>
      <c r="AM65" s="160"/>
      <c r="AN65" s="156">
        <v>99.668000000000006</v>
      </c>
      <c r="AO65" s="152">
        <f t="shared" si="30"/>
        <v>0</v>
      </c>
      <c r="AP65" s="151" t="str">
        <f t="shared" si="31"/>
        <v/>
      </c>
      <c r="AQ65" s="151" t="str">
        <f t="shared" si="32"/>
        <v/>
      </c>
      <c r="AR65" s="235" t="str">
        <f t="shared" si="27"/>
        <v/>
      </c>
      <c r="AS65" s="134"/>
      <c r="AT65" s="149"/>
      <c r="AU65" s="134"/>
    </row>
    <row r="66" spans="1:47" ht="12" customHeight="1">
      <c r="A66" s="1"/>
      <c r="B66" s="18"/>
      <c r="C66" s="200"/>
      <c r="D66" s="122"/>
      <c r="E66" s="121"/>
      <c r="F66" s="92"/>
      <c r="G66" s="93"/>
      <c r="H66" s="101">
        <f t="shared" si="0"/>
        <v>0</v>
      </c>
      <c r="I66" s="94">
        <f t="shared" si="29"/>
        <v>0</v>
      </c>
      <c r="J66" s="102"/>
      <c r="K66" s="94">
        <f t="shared" si="2"/>
        <v>0</v>
      </c>
      <c r="L66" s="94">
        <f t="shared" si="28"/>
        <v>0</v>
      </c>
      <c r="M66" s="95">
        <f t="shared" si="4"/>
        <v>0</v>
      </c>
      <c r="N66" s="96">
        <f t="shared" si="5"/>
        <v>0</v>
      </c>
      <c r="O66" s="103">
        <f t="shared" si="6"/>
        <v>0</v>
      </c>
      <c r="P66" s="104" t="str">
        <f t="shared" si="7"/>
        <v/>
      </c>
      <c r="Q66" s="105">
        <f t="shared" si="8"/>
        <v>0</v>
      </c>
      <c r="R66" s="106" t="str">
        <f t="shared" si="9"/>
        <v/>
      </c>
      <c r="S66" s="107"/>
      <c r="T66" s="92"/>
      <c r="U66" s="92"/>
      <c r="V66" s="101">
        <f t="shared" si="10"/>
        <v>0</v>
      </c>
      <c r="W66" s="97">
        <f t="shared" si="11"/>
        <v>0</v>
      </c>
      <c r="X66" s="98" t="str">
        <f t="shared" si="12"/>
        <v/>
      </c>
      <c r="Y66" s="98" t="str">
        <f t="shared" si="13"/>
        <v/>
      </c>
      <c r="Z66" s="95" t="str">
        <f t="shared" si="14"/>
        <v/>
      </c>
      <c r="AA66" s="108" t="str">
        <f t="shared" si="15"/>
        <v/>
      </c>
      <c r="AB66" s="98" t="str">
        <f t="shared" si="16"/>
        <v/>
      </c>
      <c r="AC66" s="98" t="str">
        <f t="shared" si="17"/>
        <v/>
      </c>
      <c r="AD66" s="109" t="str">
        <f t="shared" si="18"/>
        <v/>
      </c>
      <c r="AE66" s="110"/>
      <c r="AF66" s="111"/>
      <c r="AG66" s="112"/>
      <c r="AH66" s="99" t="str">
        <f t="shared" si="19"/>
        <v/>
      </c>
      <c r="AI66" s="100" t="str">
        <f t="shared" si="20"/>
        <v/>
      </c>
      <c r="AJ66" s="96" t="str">
        <f t="shared" si="21"/>
        <v/>
      </c>
      <c r="AK66" s="98" t="str">
        <f t="shared" si="22"/>
        <v/>
      </c>
      <c r="AL66" s="201" t="str">
        <f t="shared" si="23"/>
        <v/>
      </c>
      <c r="AM66" s="160"/>
      <c r="AN66" s="157">
        <v>99.668000000000006</v>
      </c>
      <c r="AO66" s="152">
        <f t="shared" si="30"/>
        <v>0</v>
      </c>
      <c r="AP66" s="151" t="str">
        <f t="shared" si="31"/>
        <v/>
      </c>
      <c r="AQ66" s="151" t="str">
        <f t="shared" si="32"/>
        <v/>
      </c>
      <c r="AR66" s="235" t="str">
        <f t="shared" si="27"/>
        <v/>
      </c>
      <c r="AS66" s="134"/>
      <c r="AT66" s="149"/>
      <c r="AU66" s="134"/>
    </row>
    <row r="67" spans="1:47" ht="12" customHeight="1">
      <c r="A67" s="1"/>
      <c r="B67" s="18"/>
      <c r="C67" s="200"/>
      <c r="D67" s="122"/>
      <c r="E67" s="121"/>
      <c r="F67" s="92"/>
      <c r="G67" s="93"/>
      <c r="H67" s="101">
        <f t="shared" si="0"/>
        <v>0</v>
      </c>
      <c r="I67" s="94">
        <f t="shared" si="29"/>
        <v>0</v>
      </c>
      <c r="J67" s="102"/>
      <c r="K67" s="94">
        <f t="shared" si="2"/>
        <v>0</v>
      </c>
      <c r="L67" s="94">
        <f t="shared" si="28"/>
        <v>0</v>
      </c>
      <c r="M67" s="95">
        <f t="shared" si="4"/>
        <v>0</v>
      </c>
      <c r="N67" s="96">
        <f t="shared" si="5"/>
        <v>0</v>
      </c>
      <c r="O67" s="103">
        <f t="shared" si="6"/>
        <v>0</v>
      </c>
      <c r="P67" s="104" t="str">
        <f t="shared" si="7"/>
        <v/>
      </c>
      <c r="Q67" s="105">
        <f t="shared" si="8"/>
        <v>0</v>
      </c>
      <c r="R67" s="106" t="str">
        <f t="shared" si="9"/>
        <v/>
      </c>
      <c r="S67" s="107"/>
      <c r="T67" s="92"/>
      <c r="U67" s="92"/>
      <c r="V67" s="101">
        <f t="shared" si="10"/>
        <v>0</v>
      </c>
      <c r="W67" s="97">
        <f t="shared" si="11"/>
        <v>0</v>
      </c>
      <c r="X67" s="98" t="str">
        <f t="shared" si="12"/>
        <v/>
      </c>
      <c r="Y67" s="98" t="str">
        <f t="shared" si="13"/>
        <v/>
      </c>
      <c r="Z67" s="95" t="str">
        <f t="shared" si="14"/>
        <v/>
      </c>
      <c r="AA67" s="108" t="str">
        <f t="shared" si="15"/>
        <v/>
      </c>
      <c r="AB67" s="98" t="str">
        <f t="shared" si="16"/>
        <v/>
      </c>
      <c r="AC67" s="98" t="str">
        <f t="shared" si="17"/>
        <v/>
      </c>
      <c r="AD67" s="109" t="str">
        <f t="shared" si="18"/>
        <v/>
      </c>
      <c r="AE67" s="110"/>
      <c r="AF67" s="111"/>
      <c r="AG67" s="112"/>
      <c r="AH67" s="99" t="str">
        <f t="shared" si="19"/>
        <v/>
      </c>
      <c r="AI67" s="100" t="str">
        <f t="shared" si="20"/>
        <v/>
      </c>
      <c r="AJ67" s="96" t="str">
        <f t="shared" si="21"/>
        <v/>
      </c>
      <c r="AK67" s="98" t="str">
        <f t="shared" si="22"/>
        <v/>
      </c>
      <c r="AL67" s="201" t="str">
        <f t="shared" si="23"/>
        <v/>
      </c>
      <c r="AM67" s="160"/>
      <c r="AN67" s="156">
        <v>99.668000000000006</v>
      </c>
      <c r="AO67" s="152">
        <f t="shared" si="30"/>
        <v>0</v>
      </c>
      <c r="AP67" s="151" t="str">
        <f t="shared" si="31"/>
        <v/>
      </c>
      <c r="AQ67" s="151" t="str">
        <f t="shared" si="32"/>
        <v/>
      </c>
      <c r="AR67" s="235" t="str">
        <f t="shared" si="27"/>
        <v/>
      </c>
      <c r="AS67" s="134"/>
      <c r="AT67" s="149"/>
      <c r="AU67" s="134"/>
    </row>
    <row r="68" spans="1:47" ht="12" customHeight="1">
      <c r="A68" s="1"/>
      <c r="B68" s="18"/>
      <c r="C68" s="200"/>
      <c r="D68" s="122"/>
      <c r="E68" s="121"/>
      <c r="F68" s="92"/>
      <c r="G68" s="93"/>
      <c r="H68" s="101">
        <f t="shared" si="0"/>
        <v>0</v>
      </c>
      <c r="I68" s="94">
        <f t="shared" si="29"/>
        <v>0</v>
      </c>
      <c r="J68" s="102"/>
      <c r="K68" s="94">
        <f t="shared" si="2"/>
        <v>0</v>
      </c>
      <c r="L68" s="94">
        <f t="shared" si="28"/>
        <v>0</v>
      </c>
      <c r="M68" s="95">
        <f t="shared" si="4"/>
        <v>0</v>
      </c>
      <c r="N68" s="96">
        <f t="shared" si="5"/>
        <v>0</v>
      </c>
      <c r="O68" s="103">
        <f t="shared" si="6"/>
        <v>0</v>
      </c>
      <c r="P68" s="104" t="str">
        <f t="shared" si="7"/>
        <v/>
      </c>
      <c r="Q68" s="105">
        <f t="shared" si="8"/>
        <v>0</v>
      </c>
      <c r="R68" s="106" t="str">
        <f t="shared" si="9"/>
        <v/>
      </c>
      <c r="S68" s="107"/>
      <c r="T68" s="92"/>
      <c r="U68" s="92"/>
      <c r="V68" s="101">
        <f t="shared" si="10"/>
        <v>0</v>
      </c>
      <c r="W68" s="97">
        <f t="shared" si="11"/>
        <v>0</v>
      </c>
      <c r="X68" s="98" t="str">
        <f t="shared" si="12"/>
        <v/>
      </c>
      <c r="Y68" s="98" t="str">
        <f t="shared" si="13"/>
        <v/>
      </c>
      <c r="Z68" s="95" t="str">
        <f t="shared" si="14"/>
        <v/>
      </c>
      <c r="AA68" s="108" t="str">
        <f t="shared" si="15"/>
        <v/>
      </c>
      <c r="AB68" s="98" t="str">
        <f t="shared" si="16"/>
        <v/>
      </c>
      <c r="AC68" s="98" t="str">
        <f t="shared" si="17"/>
        <v/>
      </c>
      <c r="AD68" s="109" t="str">
        <f t="shared" si="18"/>
        <v/>
      </c>
      <c r="AE68" s="110"/>
      <c r="AF68" s="111"/>
      <c r="AG68" s="112"/>
      <c r="AH68" s="99" t="str">
        <f t="shared" si="19"/>
        <v/>
      </c>
      <c r="AI68" s="100" t="str">
        <f t="shared" si="20"/>
        <v/>
      </c>
      <c r="AJ68" s="96" t="str">
        <f t="shared" si="21"/>
        <v/>
      </c>
      <c r="AK68" s="98" t="str">
        <f t="shared" si="22"/>
        <v/>
      </c>
      <c r="AL68" s="201" t="str">
        <f t="shared" si="23"/>
        <v/>
      </c>
      <c r="AM68" s="160"/>
      <c r="AN68" s="157">
        <v>99.668000000000006</v>
      </c>
      <c r="AO68" s="152">
        <f t="shared" si="30"/>
        <v>0</v>
      </c>
      <c r="AP68" s="151" t="str">
        <f t="shared" si="31"/>
        <v/>
      </c>
      <c r="AQ68" s="151" t="str">
        <f t="shared" si="32"/>
        <v/>
      </c>
      <c r="AR68" s="235" t="str">
        <f t="shared" si="27"/>
        <v/>
      </c>
      <c r="AS68" s="134"/>
      <c r="AT68" s="149"/>
      <c r="AU68" s="134"/>
    </row>
    <row r="69" spans="1:47" ht="12" customHeight="1">
      <c r="A69" s="1"/>
      <c r="B69" s="18"/>
      <c r="C69" s="200"/>
      <c r="D69" s="122"/>
      <c r="E69" s="121"/>
      <c r="F69" s="92"/>
      <c r="G69" s="93"/>
      <c r="H69" s="101">
        <f t="shared" si="0"/>
        <v>0</v>
      </c>
      <c r="I69" s="94">
        <f t="shared" si="29"/>
        <v>0</v>
      </c>
      <c r="J69" s="102"/>
      <c r="K69" s="94">
        <f t="shared" si="2"/>
        <v>0</v>
      </c>
      <c r="L69" s="94">
        <f t="shared" si="28"/>
        <v>0</v>
      </c>
      <c r="M69" s="95">
        <f t="shared" si="4"/>
        <v>0</v>
      </c>
      <c r="N69" s="96">
        <f t="shared" si="5"/>
        <v>0</v>
      </c>
      <c r="O69" s="103">
        <f t="shared" si="6"/>
        <v>0</v>
      </c>
      <c r="P69" s="104" t="str">
        <f t="shared" si="7"/>
        <v/>
      </c>
      <c r="Q69" s="105">
        <f t="shared" si="8"/>
        <v>0</v>
      </c>
      <c r="R69" s="106" t="str">
        <f t="shared" si="9"/>
        <v/>
      </c>
      <c r="S69" s="107"/>
      <c r="T69" s="92"/>
      <c r="U69" s="92"/>
      <c r="V69" s="101">
        <f t="shared" si="10"/>
        <v>0</v>
      </c>
      <c r="W69" s="97">
        <f t="shared" si="11"/>
        <v>0</v>
      </c>
      <c r="X69" s="98" t="str">
        <f t="shared" si="12"/>
        <v/>
      </c>
      <c r="Y69" s="98" t="str">
        <f t="shared" si="13"/>
        <v/>
      </c>
      <c r="Z69" s="95" t="str">
        <f t="shared" si="14"/>
        <v/>
      </c>
      <c r="AA69" s="108" t="str">
        <f t="shared" si="15"/>
        <v/>
      </c>
      <c r="AB69" s="98" t="str">
        <f t="shared" si="16"/>
        <v/>
      </c>
      <c r="AC69" s="98" t="str">
        <f t="shared" si="17"/>
        <v/>
      </c>
      <c r="AD69" s="109" t="str">
        <f t="shared" si="18"/>
        <v/>
      </c>
      <c r="AE69" s="110"/>
      <c r="AF69" s="111"/>
      <c r="AG69" s="112"/>
      <c r="AH69" s="99" t="str">
        <f t="shared" si="19"/>
        <v/>
      </c>
      <c r="AI69" s="100" t="str">
        <f t="shared" si="20"/>
        <v/>
      </c>
      <c r="AJ69" s="96" t="str">
        <f t="shared" si="21"/>
        <v/>
      </c>
      <c r="AK69" s="98" t="str">
        <f t="shared" si="22"/>
        <v/>
      </c>
      <c r="AL69" s="201" t="str">
        <f t="shared" si="23"/>
        <v/>
      </c>
      <c r="AM69" s="160"/>
      <c r="AN69" s="156">
        <v>99.668000000000006</v>
      </c>
      <c r="AO69" s="152">
        <f t="shared" si="30"/>
        <v>0</v>
      </c>
      <c r="AP69" s="151" t="str">
        <f t="shared" si="31"/>
        <v/>
      </c>
      <c r="AQ69" s="151" t="str">
        <f t="shared" si="32"/>
        <v/>
      </c>
      <c r="AR69" s="235" t="str">
        <f t="shared" si="27"/>
        <v/>
      </c>
      <c r="AS69" s="149"/>
      <c r="AT69" s="149"/>
      <c r="AU69" s="149"/>
    </row>
    <row r="70" spans="1:47" ht="12" customHeight="1">
      <c r="A70" s="1"/>
      <c r="B70" s="18"/>
      <c r="C70" s="200"/>
      <c r="D70" s="122"/>
      <c r="E70" s="121"/>
      <c r="F70" s="92"/>
      <c r="G70" s="93"/>
      <c r="H70" s="101">
        <f t="shared" si="0"/>
        <v>0</v>
      </c>
      <c r="I70" s="94">
        <f t="shared" si="29"/>
        <v>0</v>
      </c>
      <c r="J70" s="102"/>
      <c r="K70" s="94">
        <f t="shared" si="2"/>
        <v>0</v>
      </c>
      <c r="L70" s="94">
        <f t="shared" si="28"/>
        <v>0</v>
      </c>
      <c r="M70" s="95">
        <f t="shared" si="4"/>
        <v>0</v>
      </c>
      <c r="N70" s="96">
        <f t="shared" si="5"/>
        <v>0</v>
      </c>
      <c r="O70" s="103">
        <f t="shared" si="6"/>
        <v>0</v>
      </c>
      <c r="P70" s="104" t="str">
        <f t="shared" si="7"/>
        <v/>
      </c>
      <c r="Q70" s="105">
        <f t="shared" si="8"/>
        <v>0</v>
      </c>
      <c r="R70" s="106" t="str">
        <f t="shared" si="9"/>
        <v/>
      </c>
      <c r="S70" s="107"/>
      <c r="T70" s="92"/>
      <c r="U70" s="92"/>
      <c r="V70" s="101">
        <f t="shared" si="10"/>
        <v>0</v>
      </c>
      <c r="W70" s="97">
        <f t="shared" si="11"/>
        <v>0</v>
      </c>
      <c r="X70" s="98" t="str">
        <f t="shared" si="12"/>
        <v/>
      </c>
      <c r="Y70" s="98" t="str">
        <f t="shared" si="13"/>
        <v/>
      </c>
      <c r="Z70" s="95" t="str">
        <f t="shared" si="14"/>
        <v/>
      </c>
      <c r="AA70" s="108" t="str">
        <f t="shared" si="15"/>
        <v/>
      </c>
      <c r="AB70" s="98" t="str">
        <f t="shared" si="16"/>
        <v/>
      </c>
      <c r="AC70" s="98" t="str">
        <f t="shared" si="17"/>
        <v/>
      </c>
      <c r="AD70" s="109" t="str">
        <f t="shared" si="18"/>
        <v/>
      </c>
      <c r="AE70" s="110"/>
      <c r="AF70" s="111"/>
      <c r="AG70" s="112"/>
      <c r="AH70" s="99" t="str">
        <f t="shared" si="19"/>
        <v/>
      </c>
      <c r="AI70" s="100" t="str">
        <f t="shared" si="20"/>
        <v/>
      </c>
      <c r="AJ70" s="96" t="str">
        <f t="shared" si="21"/>
        <v/>
      </c>
      <c r="AK70" s="98" t="str">
        <f t="shared" si="22"/>
        <v/>
      </c>
      <c r="AL70" s="201" t="str">
        <f t="shared" si="23"/>
        <v/>
      </c>
      <c r="AM70" s="160"/>
      <c r="AN70" s="157">
        <v>99.668000000000006</v>
      </c>
      <c r="AO70" s="152">
        <f t="shared" si="30"/>
        <v>0</v>
      </c>
      <c r="AP70" s="151" t="str">
        <f t="shared" si="31"/>
        <v/>
      </c>
      <c r="AQ70" s="151" t="str">
        <f t="shared" si="32"/>
        <v/>
      </c>
      <c r="AR70" s="235" t="str">
        <f t="shared" si="27"/>
        <v/>
      </c>
      <c r="AS70" s="134"/>
      <c r="AU70" s="18"/>
    </row>
    <row r="71" spans="1:47" ht="12" customHeight="1">
      <c r="A71" s="1"/>
      <c r="B71" s="18"/>
      <c r="C71" s="200"/>
      <c r="D71" s="122"/>
      <c r="E71" s="121"/>
      <c r="F71" s="92"/>
      <c r="G71" s="93"/>
      <c r="H71" s="101">
        <f t="shared" si="0"/>
        <v>0</v>
      </c>
      <c r="I71" s="94">
        <f t="shared" si="29"/>
        <v>0</v>
      </c>
      <c r="J71" s="102"/>
      <c r="K71" s="94">
        <f t="shared" si="2"/>
        <v>0</v>
      </c>
      <c r="L71" s="94">
        <f t="shared" si="28"/>
        <v>0</v>
      </c>
      <c r="M71" s="95">
        <f t="shared" si="4"/>
        <v>0</v>
      </c>
      <c r="N71" s="96">
        <f t="shared" si="5"/>
        <v>0</v>
      </c>
      <c r="O71" s="103">
        <f t="shared" si="6"/>
        <v>0</v>
      </c>
      <c r="P71" s="104" t="str">
        <f t="shared" si="7"/>
        <v/>
      </c>
      <c r="Q71" s="105">
        <f t="shared" si="8"/>
        <v>0</v>
      </c>
      <c r="R71" s="106" t="str">
        <f t="shared" si="9"/>
        <v/>
      </c>
      <c r="S71" s="107"/>
      <c r="T71" s="92"/>
      <c r="U71" s="92"/>
      <c r="V71" s="101">
        <f t="shared" si="10"/>
        <v>0</v>
      </c>
      <c r="W71" s="97">
        <f t="shared" si="11"/>
        <v>0</v>
      </c>
      <c r="X71" s="98" t="str">
        <f t="shared" si="12"/>
        <v/>
      </c>
      <c r="Y71" s="98" t="str">
        <f t="shared" si="13"/>
        <v/>
      </c>
      <c r="Z71" s="95" t="str">
        <f t="shared" si="14"/>
        <v/>
      </c>
      <c r="AA71" s="108" t="str">
        <f t="shared" si="15"/>
        <v/>
      </c>
      <c r="AB71" s="98" t="str">
        <f t="shared" si="16"/>
        <v/>
      </c>
      <c r="AC71" s="98" t="str">
        <f t="shared" si="17"/>
        <v/>
      </c>
      <c r="AD71" s="109" t="str">
        <f t="shared" si="18"/>
        <v/>
      </c>
      <c r="AE71" s="110"/>
      <c r="AF71" s="111"/>
      <c r="AG71" s="112"/>
      <c r="AH71" s="99" t="str">
        <f t="shared" si="19"/>
        <v/>
      </c>
      <c r="AI71" s="100" t="str">
        <f t="shared" si="20"/>
        <v/>
      </c>
      <c r="AJ71" s="96" t="str">
        <f t="shared" si="21"/>
        <v/>
      </c>
      <c r="AK71" s="98" t="str">
        <f t="shared" si="22"/>
        <v/>
      </c>
      <c r="AL71" s="201" t="str">
        <f t="shared" si="23"/>
        <v/>
      </c>
      <c r="AM71" s="160"/>
      <c r="AN71" s="156">
        <v>99.668000000000006</v>
      </c>
      <c r="AO71" s="152">
        <f t="shared" si="30"/>
        <v>0</v>
      </c>
      <c r="AP71" s="151" t="str">
        <f t="shared" si="31"/>
        <v/>
      </c>
      <c r="AQ71" s="151" t="str">
        <f t="shared" si="32"/>
        <v/>
      </c>
      <c r="AR71" s="235" t="str">
        <f t="shared" si="27"/>
        <v/>
      </c>
      <c r="AS71" s="134"/>
      <c r="AU71" s="18"/>
    </row>
    <row r="72" spans="1:47" ht="12" customHeight="1">
      <c r="A72" s="1"/>
      <c r="B72" s="18"/>
      <c r="C72" s="200"/>
      <c r="D72" s="122"/>
      <c r="E72" s="121"/>
      <c r="F72" s="92"/>
      <c r="G72" s="93"/>
      <c r="H72" s="101">
        <f t="shared" si="0"/>
        <v>0</v>
      </c>
      <c r="I72" s="94">
        <f t="shared" si="29"/>
        <v>0</v>
      </c>
      <c r="J72" s="102"/>
      <c r="K72" s="94">
        <f t="shared" si="2"/>
        <v>0</v>
      </c>
      <c r="L72" s="94">
        <f t="shared" si="28"/>
        <v>0</v>
      </c>
      <c r="M72" s="95">
        <f t="shared" si="4"/>
        <v>0</v>
      </c>
      <c r="N72" s="96">
        <f t="shared" si="5"/>
        <v>0</v>
      </c>
      <c r="O72" s="103">
        <f t="shared" si="6"/>
        <v>0</v>
      </c>
      <c r="P72" s="104" t="str">
        <f t="shared" si="7"/>
        <v/>
      </c>
      <c r="Q72" s="105">
        <f t="shared" si="8"/>
        <v>0</v>
      </c>
      <c r="R72" s="106" t="str">
        <f t="shared" si="9"/>
        <v/>
      </c>
      <c r="S72" s="107"/>
      <c r="T72" s="92"/>
      <c r="U72" s="92"/>
      <c r="V72" s="101">
        <f t="shared" si="10"/>
        <v>0</v>
      </c>
      <c r="W72" s="97">
        <f t="shared" si="11"/>
        <v>0</v>
      </c>
      <c r="X72" s="98" t="str">
        <f t="shared" si="12"/>
        <v/>
      </c>
      <c r="Y72" s="98" t="str">
        <f t="shared" si="13"/>
        <v/>
      </c>
      <c r="Z72" s="95" t="str">
        <f t="shared" si="14"/>
        <v/>
      </c>
      <c r="AA72" s="108" t="str">
        <f t="shared" si="15"/>
        <v/>
      </c>
      <c r="AB72" s="98" t="str">
        <f t="shared" si="16"/>
        <v/>
      </c>
      <c r="AC72" s="98" t="str">
        <f t="shared" si="17"/>
        <v/>
      </c>
      <c r="AD72" s="109" t="str">
        <f t="shared" si="18"/>
        <v/>
      </c>
      <c r="AE72" s="110"/>
      <c r="AF72" s="111"/>
      <c r="AG72" s="112"/>
      <c r="AH72" s="99" t="str">
        <f t="shared" si="19"/>
        <v/>
      </c>
      <c r="AI72" s="100" t="str">
        <f t="shared" si="20"/>
        <v/>
      </c>
      <c r="AJ72" s="96" t="str">
        <f t="shared" si="21"/>
        <v/>
      </c>
      <c r="AK72" s="98" t="str">
        <f t="shared" si="22"/>
        <v/>
      </c>
      <c r="AL72" s="201" t="str">
        <f t="shared" si="23"/>
        <v/>
      </c>
      <c r="AM72" s="160"/>
      <c r="AN72" s="157">
        <v>99.668000000000006</v>
      </c>
      <c r="AO72" s="152">
        <f t="shared" si="30"/>
        <v>0</v>
      </c>
      <c r="AP72" s="151" t="str">
        <f t="shared" si="31"/>
        <v/>
      </c>
      <c r="AQ72" s="151" t="str">
        <f t="shared" si="32"/>
        <v/>
      </c>
      <c r="AR72" s="235" t="str">
        <f t="shared" si="27"/>
        <v/>
      </c>
      <c r="AS72" s="134"/>
      <c r="AU72" s="18"/>
    </row>
    <row r="73" spans="1:47" ht="12" customHeight="1">
      <c r="A73" s="1"/>
      <c r="B73" s="18"/>
      <c r="C73" s="200"/>
      <c r="D73" s="122"/>
      <c r="E73" s="121"/>
      <c r="F73" s="92"/>
      <c r="G73" s="93"/>
      <c r="H73" s="101">
        <f t="shared" si="0"/>
        <v>0</v>
      </c>
      <c r="I73" s="94">
        <f t="shared" si="29"/>
        <v>0</v>
      </c>
      <c r="J73" s="102"/>
      <c r="K73" s="94">
        <f t="shared" si="2"/>
        <v>0</v>
      </c>
      <c r="L73" s="94">
        <f t="shared" si="28"/>
        <v>0</v>
      </c>
      <c r="M73" s="95">
        <f t="shared" si="4"/>
        <v>0</v>
      </c>
      <c r="N73" s="96">
        <f t="shared" si="5"/>
        <v>0</v>
      </c>
      <c r="O73" s="103">
        <f t="shared" si="6"/>
        <v>0</v>
      </c>
      <c r="P73" s="104" t="str">
        <f t="shared" si="7"/>
        <v/>
      </c>
      <c r="Q73" s="105">
        <f t="shared" si="8"/>
        <v>0</v>
      </c>
      <c r="R73" s="106" t="str">
        <f t="shared" si="9"/>
        <v/>
      </c>
      <c r="S73" s="107"/>
      <c r="T73" s="92"/>
      <c r="U73" s="92"/>
      <c r="V73" s="101">
        <f t="shared" si="10"/>
        <v>0</v>
      </c>
      <c r="W73" s="97">
        <f t="shared" si="11"/>
        <v>0</v>
      </c>
      <c r="X73" s="98" t="str">
        <f t="shared" si="12"/>
        <v/>
      </c>
      <c r="Y73" s="98" t="str">
        <f t="shared" si="13"/>
        <v/>
      </c>
      <c r="Z73" s="95" t="str">
        <f t="shared" si="14"/>
        <v/>
      </c>
      <c r="AA73" s="108" t="str">
        <f t="shared" si="15"/>
        <v/>
      </c>
      <c r="AB73" s="98" t="str">
        <f t="shared" si="16"/>
        <v/>
      </c>
      <c r="AC73" s="98" t="str">
        <f t="shared" si="17"/>
        <v/>
      </c>
      <c r="AD73" s="109" t="str">
        <f t="shared" si="18"/>
        <v/>
      </c>
      <c r="AE73" s="110"/>
      <c r="AF73" s="111"/>
      <c r="AG73" s="112"/>
      <c r="AH73" s="99" t="str">
        <f t="shared" si="19"/>
        <v/>
      </c>
      <c r="AI73" s="100" t="str">
        <f t="shared" si="20"/>
        <v/>
      </c>
      <c r="AJ73" s="96" t="str">
        <f t="shared" si="21"/>
        <v/>
      </c>
      <c r="AK73" s="98" t="str">
        <f t="shared" si="22"/>
        <v/>
      </c>
      <c r="AL73" s="201" t="str">
        <f t="shared" si="23"/>
        <v/>
      </c>
      <c r="AM73" s="160"/>
      <c r="AN73" s="156">
        <v>99.668000000000006</v>
      </c>
      <c r="AO73" s="152">
        <f t="shared" si="30"/>
        <v>0</v>
      </c>
      <c r="AP73" s="151" t="str">
        <f t="shared" si="31"/>
        <v/>
      </c>
      <c r="AQ73" s="151" t="str">
        <f t="shared" si="32"/>
        <v/>
      </c>
      <c r="AR73" s="235" t="str">
        <f t="shared" si="27"/>
        <v/>
      </c>
      <c r="AS73" s="134"/>
      <c r="AU73" s="18"/>
    </row>
    <row r="74" spans="1:47" ht="12" customHeight="1">
      <c r="A74" s="1"/>
      <c r="B74" s="18"/>
      <c r="C74" s="200"/>
      <c r="D74" s="122"/>
      <c r="E74" s="121"/>
      <c r="F74" s="92"/>
      <c r="G74" s="93"/>
      <c r="H74" s="101">
        <f t="shared" si="0"/>
        <v>0</v>
      </c>
      <c r="I74" s="94">
        <f t="shared" si="29"/>
        <v>0</v>
      </c>
      <c r="J74" s="102"/>
      <c r="K74" s="94">
        <f t="shared" si="2"/>
        <v>0</v>
      </c>
      <c r="L74" s="94">
        <f t="shared" si="28"/>
        <v>0</v>
      </c>
      <c r="M74" s="95">
        <f t="shared" si="4"/>
        <v>0</v>
      </c>
      <c r="N74" s="96">
        <f t="shared" si="5"/>
        <v>0</v>
      </c>
      <c r="O74" s="103">
        <f t="shared" si="6"/>
        <v>0</v>
      </c>
      <c r="P74" s="104" t="str">
        <f t="shared" si="7"/>
        <v/>
      </c>
      <c r="Q74" s="105">
        <f t="shared" si="8"/>
        <v>0</v>
      </c>
      <c r="R74" s="106" t="str">
        <f t="shared" si="9"/>
        <v/>
      </c>
      <c r="S74" s="107"/>
      <c r="T74" s="92"/>
      <c r="U74" s="92"/>
      <c r="V74" s="101">
        <f t="shared" si="10"/>
        <v>0</v>
      </c>
      <c r="W74" s="97">
        <f t="shared" si="11"/>
        <v>0</v>
      </c>
      <c r="X74" s="98" t="str">
        <f t="shared" si="12"/>
        <v/>
      </c>
      <c r="Y74" s="98" t="str">
        <f t="shared" si="13"/>
        <v/>
      </c>
      <c r="Z74" s="95" t="str">
        <f t="shared" si="14"/>
        <v/>
      </c>
      <c r="AA74" s="108" t="str">
        <f t="shared" si="15"/>
        <v/>
      </c>
      <c r="AB74" s="98" t="str">
        <f t="shared" si="16"/>
        <v/>
      </c>
      <c r="AC74" s="98" t="str">
        <f t="shared" si="17"/>
        <v/>
      </c>
      <c r="AD74" s="109" t="str">
        <f t="shared" si="18"/>
        <v/>
      </c>
      <c r="AE74" s="110"/>
      <c r="AF74" s="111"/>
      <c r="AG74" s="112"/>
      <c r="AH74" s="99" t="str">
        <f t="shared" si="19"/>
        <v/>
      </c>
      <c r="AI74" s="100" t="str">
        <f t="shared" si="20"/>
        <v/>
      </c>
      <c r="AJ74" s="96" t="str">
        <f t="shared" si="21"/>
        <v/>
      </c>
      <c r="AK74" s="98" t="str">
        <f t="shared" si="22"/>
        <v/>
      </c>
      <c r="AL74" s="201" t="str">
        <f t="shared" si="23"/>
        <v/>
      </c>
      <c r="AM74" s="160"/>
      <c r="AN74" s="157">
        <v>99.668000000000006</v>
      </c>
      <c r="AO74" s="152">
        <f t="shared" si="30"/>
        <v>0</v>
      </c>
      <c r="AP74" s="151" t="str">
        <f t="shared" si="31"/>
        <v/>
      </c>
      <c r="AQ74" s="151" t="str">
        <f t="shared" si="32"/>
        <v/>
      </c>
      <c r="AR74" s="235" t="str">
        <f t="shared" si="27"/>
        <v/>
      </c>
      <c r="AS74" s="134"/>
      <c r="AU74" s="18"/>
    </row>
    <row r="75" spans="1:47" ht="12" customHeight="1">
      <c r="A75" s="1"/>
      <c r="B75" s="18"/>
      <c r="C75" s="200"/>
      <c r="D75" s="122"/>
      <c r="E75" s="121"/>
      <c r="F75" s="92"/>
      <c r="G75" s="93"/>
      <c r="H75" s="101">
        <f t="shared" si="0"/>
        <v>0</v>
      </c>
      <c r="I75" s="94">
        <f t="shared" si="29"/>
        <v>0</v>
      </c>
      <c r="J75" s="102"/>
      <c r="K75" s="94">
        <f t="shared" si="2"/>
        <v>0</v>
      </c>
      <c r="L75" s="94">
        <f t="shared" si="28"/>
        <v>0</v>
      </c>
      <c r="M75" s="95">
        <f t="shared" si="4"/>
        <v>0</v>
      </c>
      <c r="N75" s="96">
        <f t="shared" si="5"/>
        <v>0</v>
      </c>
      <c r="O75" s="103">
        <f t="shared" si="6"/>
        <v>0</v>
      </c>
      <c r="P75" s="104" t="str">
        <f t="shared" si="7"/>
        <v/>
      </c>
      <c r="Q75" s="105">
        <f t="shared" si="8"/>
        <v>0</v>
      </c>
      <c r="R75" s="106" t="str">
        <f t="shared" si="9"/>
        <v/>
      </c>
      <c r="S75" s="107"/>
      <c r="T75" s="92"/>
      <c r="U75" s="92"/>
      <c r="V75" s="101">
        <f t="shared" si="10"/>
        <v>0</v>
      </c>
      <c r="W75" s="97">
        <f t="shared" si="11"/>
        <v>0</v>
      </c>
      <c r="X75" s="98" t="str">
        <f t="shared" si="12"/>
        <v/>
      </c>
      <c r="Y75" s="98" t="str">
        <f t="shared" si="13"/>
        <v/>
      </c>
      <c r="Z75" s="95" t="str">
        <f t="shared" si="14"/>
        <v/>
      </c>
      <c r="AA75" s="108" t="str">
        <f t="shared" si="15"/>
        <v/>
      </c>
      <c r="AB75" s="98" t="str">
        <f t="shared" si="16"/>
        <v/>
      </c>
      <c r="AC75" s="98" t="str">
        <f t="shared" si="17"/>
        <v/>
      </c>
      <c r="AD75" s="109" t="str">
        <f t="shared" si="18"/>
        <v/>
      </c>
      <c r="AE75" s="110"/>
      <c r="AF75" s="111"/>
      <c r="AG75" s="112"/>
      <c r="AH75" s="99" t="str">
        <f t="shared" si="19"/>
        <v/>
      </c>
      <c r="AI75" s="100" t="str">
        <f t="shared" si="20"/>
        <v/>
      </c>
      <c r="AJ75" s="96" t="str">
        <f t="shared" si="21"/>
        <v/>
      </c>
      <c r="AK75" s="98" t="str">
        <f t="shared" si="22"/>
        <v/>
      </c>
      <c r="AL75" s="201" t="str">
        <f t="shared" si="23"/>
        <v/>
      </c>
      <c r="AM75" s="160"/>
      <c r="AN75" s="156">
        <v>99.668000000000006</v>
      </c>
      <c r="AO75" s="152">
        <f t="shared" si="30"/>
        <v>0</v>
      </c>
      <c r="AP75" s="151" t="str">
        <f t="shared" si="31"/>
        <v/>
      </c>
      <c r="AQ75" s="151" t="str">
        <f t="shared" si="32"/>
        <v/>
      </c>
      <c r="AR75" s="235" t="str">
        <f t="shared" si="27"/>
        <v/>
      </c>
      <c r="AS75" s="134"/>
      <c r="AU75" s="18"/>
    </row>
    <row r="76" spans="1:47" ht="12" customHeight="1">
      <c r="A76" s="1"/>
      <c r="B76" s="18"/>
      <c r="C76" s="200"/>
      <c r="D76" s="122"/>
      <c r="E76" s="121"/>
      <c r="F76" s="92"/>
      <c r="G76" s="93"/>
      <c r="H76" s="101">
        <f t="shared" si="0"/>
        <v>0</v>
      </c>
      <c r="I76" s="94">
        <f t="shared" si="29"/>
        <v>0</v>
      </c>
      <c r="J76" s="102"/>
      <c r="K76" s="94">
        <f t="shared" si="2"/>
        <v>0</v>
      </c>
      <c r="L76" s="94">
        <f t="shared" si="28"/>
        <v>0</v>
      </c>
      <c r="M76" s="95">
        <f t="shared" si="4"/>
        <v>0</v>
      </c>
      <c r="N76" s="96">
        <f t="shared" si="5"/>
        <v>0</v>
      </c>
      <c r="O76" s="103">
        <f t="shared" si="6"/>
        <v>0</v>
      </c>
      <c r="P76" s="104" t="str">
        <f t="shared" si="7"/>
        <v/>
      </c>
      <c r="Q76" s="105">
        <f t="shared" si="8"/>
        <v>0</v>
      </c>
      <c r="R76" s="106" t="str">
        <f t="shared" si="9"/>
        <v/>
      </c>
      <c r="S76" s="107"/>
      <c r="T76" s="92"/>
      <c r="U76" s="92"/>
      <c r="V76" s="101">
        <f t="shared" si="10"/>
        <v>0</v>
      </c>
      <c r="W76" s="97">
        <f t="shared" si="11"/>
        <v>0</v>
      </c>
      <c r="X76" s="98" t="str">
        <f t="shared" si="12"/>
        <v/>
      </c>
      <c r="Y76" s="98" t="str">
        <f t="shared" si="13"/>
        <v/>
      </c>
      <c r="Z76" s="95" t="str">
        <f t="shared" si="14"/>
        <v/>
      </c>
      <c r="AA76" s="108" t="str">
        <f t="shared" si="15"/>
        <v/>
      </c>
      <c r="AB76" s="98" t="str">
        <f t="shared" si="16"/>
        <v/>
      </c>
      <c r="AC76" s="98" t="str">
        <f t="shared" si="17"/>
        <v/>
      </c>
      <c r="AD76" s="109" t="str">
        <f t="shared" si="18"/>
        <v/>
      </c>
      <c r="AE76" s="110"/>
      <c r="AF76" s="111"/>
      <c r="AG76" s="112"/>
      <c r="AH76" s="99" t="str">
        <f t="shared" si="19"/>
        <v/>
      </c>
      <c r="AI76" s="100" t="str">
        <f t="shared" si="20"/>
        <v/>
      </c>
      <c r="AJ76" s="96" t="str">
        <f t="shared" si="21"/>
        <v/>
      </c>
      <c r="AK76" s="98" t="str">
        <f t="shared" si="22"/>
        <v/>
      </c>
      <c r="AL76" s="201" t="str">
        <f t="shared" si="23"/>
        <v/>
      </c>
      <c r="AM76" s="160"/>
      <c r="AN76" s="157">
        <v>99.668000000000006</v>
      </c>
      <c r="AO76" s="152">
        <f t="shared" si="30"/>
        <v>0</v>
      </c>
      <c r="AP76" s="151" t="str">
        <f t="shared" si="31"/>
        <v/>
      </c>
      <c r="AQ76" s="151" t="str">
        <f t="shared" si="32"/>
        <v/>
      </c>
      <c r="AR76" s="235" t="str">
        <f t="shared" si="27"/>
        <v/>
      </c>
      <c r="AS76" s="134"/>
      <c r="AU76" s="18"/>
    </row>
    <row r="77" spans="1:47" ht="12" customHeight="1">
      <c r="A77" s="1"/>
      <c r="B77" s="18"/>
      <c r="C77" s="200"/>
      <c r="D77" s="122"/>
      <c r="E77" s="121"/>
      <c r="F77" s="92"/>
      <c r="G77" s="93"/>
      <c r="H77" s="101">
        <f t="shared" si="0"/>
        <v>0</v>
      </c>
      <c r="I77" s="94">
        <f t="shared" si="29"/>
        <v>0</v>
      </c>
      <c r="J77" s="102"/>
      <c r="K77" s="94">
        <f t="shared" si="2"/>
        <v>0</v>
      </c>
      <c r="L77" s="94">
        <f t="shared" si="28"/>
        <v>0</v>
      </c>
      <c r="M77" s="95">
        <f t="shared" si="4"/>
        <v>0</v>
      </c>
      <c r="N77" s="96">
        <f t="shared" si="5"/>
        <v>0</v>
      </c>
      <c r="O77" s="103">
        <f t="shared" si="6"/>
        <v>0</v>
      </c>
      <c r="P77" s="104" t="str">
        <f t="shared" si="7"/>
        <v/>
      </c>
      <c r="Q77" s="105">
        <f t="shared" si="8"/>
        <v>0</v>
      </c>
      <c r="R77" s="106" t="str">
        <f t="shared" si="9"/>
        <v/>
      </c>
      <c r="S77" s="107"/>
      <c r="T77" s="92"/>
      <c r="U77" s="92"/>
      <c r="V77" s="101">
        <f t="shared" si="10"/>
        <v>0</v>
      </c>
      <c r="W77" s="97">
        <f t="shared" si="11"/>
        <v>0</v>
      </c>
      <c r="X77" s="98" t="str">
        <f t="shared" si="12"/>
        <v/>
      </c>
      <c r="Y77" s="98" t="str">
        <f t="shared" si="13"/>
        <v/>
      </c>
      <c r="Z77" s="95" t="str">
        <f t="shared" si="14"/>
        <v/>
      </c>
      <c r="AA77" s="108" t="str">
        <f t="shared" si="15"/>
        <v/>
      </c>
      <c r="AB77" s="98" t="str">
        <f t="shared" si="16"/>
        <v/>
      </c>
      <c r="AC77" s="98" t="str">
        <f t="shared" si="17"/>
        <v/>
      </c>
      <c r="AD77" s="109" t="str">
        <f t="shared" si="18"/>
        <v/>
      </c>
      <c r="AE77" s="110"/>
      <c r="AF77" s="111"/>
      <c r="AG77" s="112"/>
      <c r="AH77" s="99" t="str">
        <f t="shared" si="19"/>
        <v/>
      </c>
      <c r="AI77" s="100" t="str">
        <f t="shared" si="20"/>
        <v/>
      </c>
      <c r="AJ77" s="96" t="str">
        <f t="shared" si="21"/>
        <v/>
      </c>
      <c r="AK77" s="98" t="str">
        <f t="shared" si="22"/>
        <v/>
      </c>
      <c r="AL77" s="201" t="str">
        <f t="shared" si="23"/>
        <v/>
      </c>
      <c r="AM77" s="160"/>
      <c r="AN77" s="156">
        <v>99.668000000000006</v>
      </c>
      <c r="AO77" s="152">
        <f t="shared" si="30"/>
        <v>0</v>
      </c>
      <c r="AP77" s="151" t="str">
        <f t="shared" si="31"/>
        <v/>
      </c>
      <c r="AQ77" s="151" t="str">
        <f t="shared" si="32"/>
        <v/>
      </c>
      <c r="AR77" s="235" t="str">
        <f t="shared" si="27"/>
        <v/>
      </c>
      <c r="AS77" s="134"/>
      <c r="AU77" s="18"/>
    </row>
    <row r="78" spans="1:47" ht="12" customHeight="1">
      <c r="A78" s="1"/>
      <c r="B78" s="18"/>
      <c r="C78" s="200"/>
      <c r="D78" s="122"/>
      <c r="E78" s="121"/>
      <c r="F78" s="92"/>
      <c r="G78" s="93"/>
      <c r="H78" s="101">
        <f t="shared" si="0"/>
        <v>0</v>
      </c>
      <c r="I78" s="94">
        <f t="shared" si="29"/>
        <v>0</v>
      </c>
      <c r="J78" s="102"/>
      <c r="K78" s="94">
        <f t="shared" si="2"/>
        <v>0</v>
      </c>
      <c r="L78" s="94">
        <f t="shared" si="28"/>
        <v>0</v>
      </c>
      <c r="M78" s="95">
        <f t="shared" si="4"/>
        <v>0</v>
      </c>
      <c r="N78" s="96">
        <f t="shared" si="5"/>
        <v>0</v>
      </c>
      <c r="O78" s="103">
        <f t="shared" si="6"/>
        <v>0</v>
      </c>
      <c r="P78" s="104" t="str">
        <f t="shared" si="7"/>
        <v/>
      </c>
      <c r="Q78" s="105">
        <f t="shared" si="8"/>
        <v>0</v>
      </c>
      <c r="R78" s="106" t="str">
        <f t="shared" si="9"/>
        <v/>
      </c>
      <c r="S78" s="107"/>
      <c r="T78" s="92"/>
      <c r="U78" s="92"/>
      <c r="V78" s="101">
        <f t="shared" si="10"/>
        <v>0</v>
      </c>
      <c r="W78" s="97">
        <f t="shared" si="11"/>
        <v>0</v>
      </c>
      <c r="X78" s="98" t="str">
        <f t="shared" si="12"/>
        <v/>
      </c>
      <c r="Y78" s="98" t="str">
        <f t="shared" si="13"/>
        <v/>
      </c>
      <c r="Z78" s="95" t="str">
        <f t="shared" si="14"/>
        <v/>
      </c>
      <c r="AA78" s="108" t="str">
        <f t="shared" si="15"/>
        <v/>
      </c>
      <c r="AB78" s="98" t="str">
        <f t="shared" si="16"/>
        <v/>
      </c>
      <c r="AC78" s="98" t="str">
        <f t="shared" si="17"/>
        <v/>
      </c>
      <c r="AD78" s="109" t="str">
        <f t="shared" si="18"/>
        <v/>
      </c>
      <c r="AE78" s="110"/>
      <c r="AF78" s="111"/>
      <c r="AG78" s="112"/>
      <c r="AH78" s="99" t="str">
        <f t="shared" si="19"/>
        <v/>
      </c>
      <c r="AI78" s="100" t="str">
        <f t="shared" si="20"/>
        <v/>
      </c>
      <c r="AJ78" s="96" t="str">
        <f t="shared" si="21"/>
        <v/>
      </c>
      <c r="AK78" s="98" t="str">
        <f t="shared" si="22"/>
        <v/>
      </c>
      <c r="AL78" s="201" t="str">
        <f t="shared" si="23"/>
        <v/>
      </c>
      <c r="AM78" s="160"/>
      <c r="AN78" s="157">
        <v>99.668000000000006</v>
      </c>
      <c r="AO78" s="152">
        <f t="shared" si="30"/>
        <v>0</v>
      </c>
      <c r="AP78" s="151" t="str">
        <f t="shared" si="31"/>
        <v/>
      </c>
      <c r="AQ78" s="151" t="str">
        <f t="shared" si="32"/>
        <v/>
      </c>
      <c r="AR78" s="235" t="str">
        <f t="shared" si="27"/>
        <v/>
      </c>
      <c r="AS78" s="134"/>
      <c r="AU78" s="18"/>
    </row>
    <row r="79" spans="1:47" ht="12" customHeight="1">
      <c r="A79" s="1"/>
      <c r="B79" s="18"/>
      <c r="C79" s="200"/>
      <c r="D79" s="122"/>
      <c r="E79" s="121"/>
      <c r="F79" s="92"/>
      <c r="G79" s="93"/>
      <c r="H79" s="101">
        <f t="shared" si="0"/>
        <v>0</v>
      </c>
      <c r="I79" s="94">
        <f t="shared" si="29"/>
        <v>0</v>
      </c>
      <c r="J79" s="102"/>
      <c r="K79" s="94">
        <f t="shared" ref="K79:K115" si="33">IFERROR(F79*J79,"")</f>
        <v>0</v>
      </c>
      <c r="L79" s="94">
        <f t="shared" si="28"/>
        <v>0</v>
      </c>
      <c r="M79" s="95">
        <f t="shared" ref="M79:M115" si="34">IFERROR(IF(G79&gt;J79,"",(G79-J79)*-F79),"")</f>
        <v>0</v>
      </c>
      <c r="N79" s="96">
        <f t="shared" si="5"/>
        <v>0</v>
      </c>
      <c r="O79" s="103">
        <f t="shared" ref="O79:O115" si="35">IFERROR(G79-J79,"")</f>
        <v>0</v>
      </c>
      <c r="P79" s="104" t="str">
        <f t="shared" ref="P79:P115" si="36">IFERROR(-O79/G79,"")</f>
        <v/>
      </c>
      <c r="Q79" s="105">
        <f t="shared" ref="Q79:Q115" si="37">IF(T79&gt;0,"",O79)</f>
        <v>0</v>
      </c>
      <c r="R79" s="106" t="str">
        <f t="shared" ref="R79:R115" si="38">IF(T79&gt;0,"",P79)</f>
        <v/>
      </c>
      <c r="S79" s="107"/>
      <c r="T79" s="92"/>
      <c r="U79" s="92"/>
      <c r="V79" s="101">
        <f t="shared" si="10"/>
        <v>0</v>
      </c>
      <c r="W79" s="97">
        <f t="shared" ref="W79:W103" si="39">V79-H79</f>
        <v>0</v>
      </c>
      <c r="X79" s="98" t="str">
        <f t="shared" ref="X79:X103" si="40">IF(OR(F79="",T79=""),"",(V79-H79))</f>
        <v/>
      </c>
      <c r="Y79" s="98" t="str">
        <f t="shared" si="13"/>
        <v/>
      </c>
      <c r="Z79" s="95" t="str">
        <f t="shared" si="14"/>
        <v/>
      </c>
      <c r="AA79" s="108" t="str">
        <f t="shared" ref="AA79:AA103" si="41">IFERROR(Z79/H79,"")</f>
        <v/>
      </c>
      <c r="AB79" s="98" t="str">
        <f t="shared" si="16"/>
        <v/>
      </c>
      <c r="AC79" s="98" t="str">
        <f t="shared" si="17"/>
        <v/>
      </c>
      <c r="AD79" s="109" t="str">
        <f t="shared" si="18"/>
        <v/>
      </c>
      <c r="AE79" s="110"/>
      <c r="AF79" s="111"/>
      <c r="AG79" s="112"/>
      <c r="AH79" s="99" t="str">
        <f t="shared" ref="AH79:AH103" si="42">IF(AND(D79&lt;&gt;"",S79&lt;&gt;""),IF(D79=S79,"D","S"),"")</f>
        <v/>
      </c>
      <c r="AI79" s="100" t="str">
        <f t="shared" ref="AI79:AI103" si="43">IFERROR(IF(D79=S79,Z79*0.2,""),"")</f>
        <v/>
      </c>
      <c r="AJ79" s="96" t="str">
        <f t="shared" si="21"/>
        <v/>
      </c>
      <c r="AK79" s="98" t="str">
        <f t="shared" ref="AK79:AK103" si="44">IFERROR(IF(D79&lt;&gt;S79,X79*0.15,""),"")</f>
        <v/>
      </c>
      <c r="AL79" s="201" t="str">
        <f t="shared" si="23"/>
        <v/>
      </c>
      <c r="AM79" s="160"/>
      <c r="AN79" s="156">
        <v>99.668000000000006</v>
      </c>
      <c r="AO79" s="152">
        <f t="shared" si="30"/>
        <v>0</v>
      </c>
      <c r="AP79" s="151" t="str">
        <f t="shared" si="31"/>
        <v/>
      </c>
      <c r="AQ79" s="151" t="str">
        <f t="shared" si="32"/>
        <v/>
      </c>
      <c r="AR79" s="235" t="str">
        <f t="shared" si="27"/>
        <v/>
      </c>
      <c r="AS79" s="134"/>
      <c r="AU79" s="18"/>
    </row>
    <row r="80" spans="1:47" ht="12" customHeight="1">
      <c r="A80" s="1"/>
      <c r="B80" s="18"/>
      <c r="C80" s="200"/>
      <c r="D80" s="122"/>
      <c r="E80" s="121"/>
      <c r="F80" s="92"/>
      <c r="G80" s="93"/>
      <c r="H80" s="101">
        <f t="shared" si="0"/>
        <v>0</v>
      </c>
      <c r="I80" s="94">
        <f t="shared" si="29"/>
        <v>0</v>
      </c>
      <c r="J80" s="102"/>
      <c r="K80" s="94">
        <f t="shared" si="33"/>
        <v>0</v>
      </c>
      <c r="L80" s="94">
        <f t="shared" si="28"/>
        <v>0</v>
      </c>
      <c r="M80" s="95">
        <f t="shared" si="34"/>
        <v>0</v>
      </c>
      <c r="N80" s="96">
        <f t="shared" si="5"/>
        <v>0</v>
      </c>
      <c r="O80" s="103">
        <f t="shared" si="35"/>
        <v>0</v>
      </c>
      <c r="P80" s="104" t="str">
        <f t="shared" si="36"/>
        <v/>
      </c>
      <c r="Q80" s="105">
        <f t="shared" si="37"/>
        <v>0</v>
      </c>
      <c r="R80" s="106" t="str">
        <f t="shared" si="38"/>
        <v/>
      </c>
      <c r="S80" s="107"/>
      <c r="T80" s="92"/>
      <c r="U80" s="92"/>
      <c r="V80" s="101">
        <f t="shared" si="10"/>
        <v>0</v>
      </c>
      <c r="W80" s="97">
        <f t="shared" si="39"/>
        <v>0</v>
      </c>
      <c r="X80" s="98" t="str">
        <f t="shared" si="40"/>
        <v/>
      </c>
      <c r="Y80" s="98" t="str">
        <f t="shared" si="13"/>
        <v/>
      </c>
      <c r="Z80" s="95" t="str">
        <f t="shared" si="14"/>
        <v/>
      </c>
      <c r="AA80" s="108" t="str">
        <f t="shared" si="41"/>
        <v/>
      </c>
      <c r="AB80" s="98" t="str">
        <f t="shared" si="16"/>
        <v/>
      </c>
      <c r="AC80" s="98" t="str">
        <f t="shared" si="17"/>
        <v/>
      </c>
      <c r="AD80" s="109" t="str">
        <f t="shared" si="18"/>
        <v/>
      </c>
      <c r="AE80" s="110"/>
      <c r="AF80" s="111"/>
      <c r="AG80" s="112"/>
      <c r="AH80" s="99" t="str">
        <f t="shared" si="42"/>
        <v/>
      </c>
      <c r="AI80" s="100" t="str">
        <f t="shared" si="43"/>
        <v/>
      </c>
      <c r="AJ80" s="96" t="str">
        <f t="shared" si="21"/>
        <v/>
      </c>
      <c r="AK80" s="98" t="str">
        <f t="shared" si="44"/>
        <v/>
      </c>
      <c r="AL80" s="201" t="str">
        <f t="shared" si="23"/>
        <v/>
      </c>
      <c r="AM80" s="160"/>
      <c r="AN80" s="157">
        <v>99.668000000000006</v>
      </c>
      <c r="AO80" s="152">
        <f t="shared" ref="AO80:AO115" si="45">5%*AM80</f>
        <v>0</v>
      </c>
      <c r="AP80" s="151" t="str">
        <f t="shared" si="31"/>
        <v/>
      </c>
      <c r="AQ80" s="151" t="str">
        <f t="shared" si="32"/>
        <v/>
      </c>
      <c r="AR80" s="235" t="str">
        <f t="shared" ref="AR80:AR115" si="46">IFERROR(AQ80*AN80%,"")</f>
        <v/>
      </c>
      <c r="AS80" s="134"/>
      <c r="AU80" s="18"/>
    </row>
    <row r="81" spans="1:47" ht="12" customHeight="1">
      <c r="A81" s="1"/>
      <c r="B81" s="18"/>
      <c r="C81" s="200"/>
      <c r="D81" s="122"/>
      <c r="E81" s="121"/>
      <c r="F81" s="92"/>
      <c r="G81" s="93"/>
      <c r="H81" s="101">
        <f t="shared" si="0"/>
        <v>0</v>
      </c>
      <c r="I81" s="94">
        <f t="shared" si="29"/>
        <v>0</v>
      </c>
      <c r="J81" s="102"/>
      <c r="K81" s="94">
        <f t="shared" si="33"/>
        <v>0</v>
      </c>
      <c r="L81" s="94">
        <f t="shared" si="28"/>
        <v>0</v>
      </c>
      <c r="M81" s="95">
        <f t="shared" si="34"/>
        <v>0</v>
      </c>
      <c r="N81" s="96">
        <f t="shared" si="5"/>
        <v>0</v>
      </c>
      <c r="O81" s="103">
        <f t="shared" si="35"/>
        <v>0</v>
      </c>
      <c r="P81" s="104" t="str">
        <f t="shared" si="36"/>
        <v/>
      </c>
      <c r="Q81" s="105">
        <f t="shared" si="37"/>
        <v>0</v>
      </c>
      <c r="R81" s="106" t="str">
        <f t="shared" si="38"/>
        <v/>
      </c>
      <c r="S81" s="107"/>
      <c r="T81" s="92"/>
      <c r="U81" s="92"/>
      <c r="V81" s="101">
        <f t="shared" si="10"/>
        <v>0</v>
      </c>
      <c r="W81" s="97">
        <f t="shared" si="39"/>
        <v>0</v>
      </c>
      <c r="X81" s="98" t="str">
        <f t="shared" si="40"/>
        <v/>
      </c>
      <c r="Y81" s="98" t="str">
        <f t="shared" si="13"/>
        <v/>
      </c>
      <c r="Z81" s="95" t="str">
        <f t="shared" si="14"/>
        <v/>
      </c>
      <c r="AA81" s="108" t="str">
        <f t="shared" si="41"/>
        <v/>
      </c>
      <c r="AB81" s="98" t="str">
        <f t="shared" si="16"/>
        <v/>
      </c>
      <c r="AC81" s="98" t="str">
        <f t="shared" si="17"/>
        <v/>
      </c>
      <c r="AD81" s="109" t="str">
        <f t="shared" si="18"/>
        <v/>
      </c>
      <c r="AE81" s="110"/>
      <c r="AF81" s="111"/>
      <c r="AG81" s="112"/>
      <c r="AH81" s="99" t="str">
        <f t="shared" si="42"/>
        <v/>
      </c>
      <c r="AI81" s="100" t="str">
        <f t="shared" si="43"/>
        <v/>
      </c>
      <c r="AJ81" s="96" t="str">
        <f t="shared" si="21"/>
        <v/>
      </c>
      <c r="AK81" s="98" t="str">
        <f t="shared" si="44"/>
        <v/>
      </c>
      <c r="AL81" s="201" t="str">
        <f t="shared" si="23"/>
        <v/>
      </c>
      <c r="AM81" s="160"/>
      <c r="AN81" s="156">
        <v>99.668000000000006</v>
      </c>
      <c r="AO81" s="152">
        <f t="shared" si="45"/>
        <v>0</v>
      </c>
      <c r="AP81" s="151" t="str">
        <f t="shared" si="31"/>
        <v/>
      </c>
      <c r="AQ81" s="151" t="str">
        <f t="shared" si="32"/>
        <v/>
      </c>
      <c r="AR81" s="235" t="str">
        <f t="shared" si="46"/>
        <v/>
      </c>
      <c r="AS81" s="134"/>
      <c r="AU81" s="18"/>
    </row>
    <row r="82" spans="1:47" ht="12" customHeight="1">
      <c r="A82" s="1"/>
      <c r="B82" s="18"/>
      <c r="C82" s="200"/>
      <c r="D82" s="122"/>
      <c r="E82" s="121"/>
      <c r="F82" s="92"/>
      <c r="G82" s="93"/>
      <c r="H82" s="101">
        <f t="shared" si="0"/>
        <v>0</v>
      </c>
      <c r="I82" s="94">
        <f t="shared" si="29"/>
        <v>0</v>
      </c>
      <c r="J82" s="102"/>
      <c r="K82" s="94">
        <f t="shared" si="33"/>
        <v>0</v>
      </c>
      <c r="L82" s="94">
        <f t="shared" si="28"/>
        <v>0</v>
      </c>
      <c r="M82" s="95">
        <f t="shared" si="34"/>
        <v>0</v>
      </c>
      <c r="N82" s="96">
        <f t="shared" si="5"/>
        <v>0</v>
      </c>
      <c r="O82" s="103">
        <f t="shared" si="35"/>
        <v>0</v>
      </c>
      <c r="P82" s="104" t="str">
        <f t="shared" si="36"/>
        <v/>
      </c>
      <c r="Q82" s="105">
        <f t="shared" si="37"/>
        <v>0</v>
      </c>
      <c r="R82" s="106" t="str">
        <f t="shared" si="38"/>
        <v/>
      </c>
      <c r="S82" s="107"/>
      <c r="T82" s="92"/>
      <c r="U82" s="92"/>
      <c r="V82" s="101">
        <f t="shared" si="10"/>
        <v>0</v>
      </c>
      <c r="W82" s="97">
        <f t="shared" si="39"/>
        <v>0</v>
      </c>
      <c r="X82" s="98" t="str">
        <f t="shared" si="40"/>
        <v/>
      </c>
      <c r="Y82" s="98" t="str">
        <f t="shared" si="13"/>
        <v/>
      </c>
      <c r="Z82" s="95" t="str">
        <f t="shared" si="14"/>
        <v/>
      </c>
      <c r="AA82" s="108" t="str">
        <f t="shared" si="41"/>
        <v/>
      </c>
      <c r="AB82" s="98" t="str">
        <f t="shared" si="16"/>
        <v/>
      </c>
      <c r="AC82" s="98" t="str">
        <f t="shared" si="17"/>
        <v/>
      </c>
      <c r="AD82" s="109" t="str">
        <f t="shared" si="18"/>
        <v/>
      </c>
      <c r="AE82" s="110"/>
      <c r="AF82" s="111"/>
      <c r="AG82" s="112"/>
      <c r="AH82" s="99" t="str">
        <f t="shared" si="42"/>
        <v/>
      </c>
      <c r="AI82" s="100" t="str">
        <f t="shared" si="43"/>
        <v/>
      </c>
      <c r="AJ82" s="96" t="str">
        <f t="shared" si="21"/>
        <v/>
      </c>
      <c r="AK82" s="98" t="str">
        <f t="shared" si="44"/>
        <v/>
      </c>
      <c r="AL82" s="201" t="str">
        <f t="shared" si="23"/>
        <v/>
      </c>
      <c r="AM82" s="160"/>
      <c r="AN82" s="157">
        <v>99.668000000000006</v>
      </c>
      <c r="AO82" s="152">
        <f t="shared" si="45"/>
        <v>0</v>
      </c>
      <c r="AP82" s="151" t="str">
        <f t="shared" si="31"/>
        <v/>
      </c>
      <c r="AQ82" s="151" t="str">
        <f t="shared" si="32"/>
        <v/>
      </c>
      <c r="AR82" s="235" t="str">
        <f t="shared" si="46"/>
        <v/>
      </c>
      <c r="AS82" s="134"/>
      <c r="AU82" s="18"/>
    </row>
    <row r="83" spans="1:47" ht="12" customHeight="1">
      <c r="A83" s="1"/>
      <c r="B83" s="18"/>
      <c r="C83" s="200"/>
      <c r="D83" s="122"/>
      <c r="E83" s="121"/>
      <c r="F83" s="92"/>
      <c r="G83" s="93"/>
      <c r="H83" s="101">
        <f t="shared" si="0"/>
        <v>0</v>
      </c>
      <c r="I83" s="94">
        <f t="shared" si="29"/>
        <v>0</v>
      </c>
      <c r="J83" s="102"/>
      <c r="K83" s="94">
        <f t="shared" si="33"/>
        <v>0</v>
      </c>
      <c r="L83" s="94">
        <f t="shared" si="28"/>
        <v>0</v>
      </c>
      <c r="M83" s="95">
        <f t="shared" si="34"/>
        <v>0</v>
      </c>
      <c r="N83" s="96">
        <f t="shared" si="5"/>
        <v>0</v>
      </c>
      <c r="O83" s="103">
        <f t="shared" si="35"/>
        <v>0</v>
      </c>
      <c r="P83" s="104" t="str">
        <f t="shared" si="36"/>
        <v/>
      </c>
      <c r="Q83" s="105">
        <f t="shared" si="37"/>
        <v>0</v>
      </c>
      <c r="R83" s="106" t="str">
        <f t="shared" si="38"/>
        <v/>
      </c>
      <c r="S83" s="107"/>
      <c r="T83" s="92"/>
      <c r="U83" s="92"/>
      <c r="V83" s="101">
        <f t="shared" si="10"/>
        <v>0</v>
      </c>
      <c r="W83" s="97">
        <f t="shared" si="39"/>
        <v>0</v>
      </c>
      <c r="X83" s="98" t="str">
        <f t="shared" si="40"/>
        <v/>
      </c>
      <c r="Y83" s="98" t="str">
        <f t="shared" si="13"/>
        <v/>
      </c>
      <c r="Z83" s="95" t="str">
        <f t="shared" si="14"/>
        <v/>
      </c>
      <c r="AA83" s="108" t="str">
        <f t="shared" si="41"/>
        <v/>
      </c>
      <c r="AB83" s="98" t="str">
        <f t="shared" si="16"/>
        <v/>
      </c>
      <c r="AC83" s="98" t="str">
        <f t="shared" si="17"/>
        <v/>
      </c>
      <c r="AD83" s="109" t="str">
        <f t="shared" si="18"/>
        <v/>
      </c>
      <c r="AE83" s="110"/>
      <c r="AF83" s="111"/>
      <c r="AG83" s="112"/>
      <c r="AH83" s="99" t="str">
        <f t="shared" si="42"/>
        <v/>
      </c>
      <c r="AI83" s="100" t="str">
        <f t="shared" si="43"/>
        <v/>
      </c>
      <c r="AJ83" s="96" t="str">
        <f t="shared" si="21"/>
        <v/>
      </c>
      <c r="AK83" s="98" t="str">
        <f t="shared" si="44"/>
        <v/>
      </c>
      <c r="AL83" s="201" t="str">
        <f t="shared" si="23"/>
        <v/>
      </c>
      <c r="AM83" s="160"/>
      <c r="AN83" s="156">
        <v>99.668000000000006</v>
      </c>
      <c r="AO83" s="152">
        <f t="shared" si="45"/>
        <v>0</v>
      </c>
      <c r="AP83" s="151" t="str">
        <f t="shared" si="31"/>
        <v/>
      </c>
      <c r="AQ83" s="151" t="str">
        <f t="shared" si="32"/>
        <v/>
      </c>
      <c r="AR83" s="235" t="str">
        <f t="shared" si="46"/>
        <v/>
      </c>
      <c r="AS83" s="134"/>
      <c r="AU83" s="18"/>
    </row>
    <row r="84" spans="1:47" ht="12" customHeight="1">
      <c r="A84" s="1"/>
      <c r="B84" s="18"/>
      <c r="C84" s="200"/>
      <c r="D84" s="122"/>
      <c r="E84" s="121"/>
      <c r="F84" s="92"/>
      <c r="G84" s="93"/>
      <c r="H84" s="101">
        <f t="shared" si="0"/>
        <v>0</v>
      </c>
      <c r="I84" s="94">
        <f t="shared" si="29"/>
        <v>0</v>
      </c>
      <c r="J84" s="102"/>
      <c r="K84" s="94">
        <f t="shared" si="33"/>
        <v>0</v>
      </c>
      <c r="L84" s="94">
        <f t="shared" si="28"/>
        <v>0</v>
      </c>
      <c r="M84" s="95">
        <f t="shared" si="34"/>
        <v>0</v>
      </c>
      <c r="N84" s="96">
        <f t="shared" si="5"/>
        <v>0</v>
      </c>
      <c r="O84" s="103">
        <f t="shared" si="35"/>
        <v>0</v>
      </c>
      <c r="P84" s="104" t="str">
        <f t="shared" si="36"/>
        <v/>
      </c>
      <c r="Q84" s="105">
        <f t="shared" si="37"/>
        <v>0</v>
      </c>
      <c r="R84" s="106" t="str">
        <f t="shared" si="38"/>
        <v/>
      </c>
      <c r="S84" s="107"/>
      <c r="T84" s="92"/>
      <c r="U84" s="92"/>
      <c r="V84" s="101">
        <f t="shared" si="10"/>
        <v>0</v>
      </c>
      <c r="W84" s="97">
        <f t="shared" si="39"/>
        <v>0</v>
      </c>
      <c r="X84" s="98" t="str">
        <f t="shared" si="40"/>
        <v/>
      </c>
      <c r="Y84" s="98" t="str">
        <f t="shared" si="13"/>
        <v/>
      </c>
      <c r="Z84" s="95" t="str">
        <f t="shared" si="14"/>
        <v/>
      </c>
      <c r="AA84" s="108" t="str">
        <f t="shared" si="41"/>
        <v/>
      </c>
      <c r="AB84" s="98" t="str">
        <f t="shared" si="16"/>
        <v/>
      </c>
      <c r="AC84" s="98" t="str">
        <f t="shared" si="17"/>
        <v/>
      </c>
      <c r="AD84" s="109" t="str">
        <f t="shared" si="18"/>
        <v/>
      </c>
      <c r="AE84" s="110"/>
      <c r="AF84" s="111"/>
      <c r="AG84" s="112"/>
      <c r="AH84" s="99" t="str">
        <f t="shared" si="42"/>
        <v/>
      </c>
      <c r="AI84" s="100" t="str">
        <f t="shared" si="43"/>
        <v/>
      </c>
      <c r="AJ84" s="96" t="str">
        <f t="shared" si="21"/>
        <v/>
      </c>
      <c r="AK84" s="98" t="str">
        <f t="shared" si="44"/>
        <v/>
      </c>
      <c r="AL84" s="201" t="str">
        <f t="shared" si="23"/>
        <v/>
      </c>
      <c r="AM84" s="160"/>
      <c r="AN84" s="157">
        <v>99.668000000000006</v>
      </c>
      <c r="AO84" s="152">
        <f t="shared" si="45"/>
        <v>0</v>
      </c>
      <c r="AP84" s="151" t="str">
        <f t="shared" si="31"/>
        <v/>
      </c>
      <c r="AQ84" s="151" t="str">
        <f t="shared" si="32"/>
        <v/>
      </c>
      <c r="AR84" s="235" t="str">
        <f t="shared" si="46"/>
        <v/>
      </c>
      <c r="AS84" s="134"/>
      <c r="AU84" s="18"/>
    </row>
    <row r="85" spans="1:47" ht="12" customHeight="1">
      <c r="A85" s="1"/>
      <c r="B85" s="18"/>
      <c r="C85" s="200"/>
      <c r="D85" s="122"/>
      <c r="E85" s="121"/>
      <c r="F85" s="92"/>
      <c r="G85" s="93"/>
      <c r="H85" s="101">
        <f t="shared" si="0"/>
        <v>0</v>
      </c>
      <c r="I85" s="94">
        <f t="shared" si="29"/>
        <v>0</v>
      </c>
      <c r="J85" s="102"/>
      <c r="K85" s="94">
        <f t="shared" si="33"/>
        <v>0</v>
      </c>
      <c r="L85" s="94">
        <f t="shared" si="28"/>
        <v>0</v>
      </c>
      <c r="M85" s="95">
        <f t="shared" si="34"/>
        <v>0</v>
      </c>
      <c r="N85" s="96">
        <f t="shared" si="5"/>
        <v>0</v>
      </c>
      <c r="O85" s="103">
        <f t="shared" si="35"/>
        <v>0</v>
      </c>
      <c r="P85" s="104" t="str">
        <f t="shared" si="36"/>
        <v/>
      </c>
      <c r="Q85" s="105">
        <f t="shared" si="37"/>
        <v>0</v>
      </c>
      <c r="R85" s="106" t="str">
        <f t="shared" si="38"/>
        <v/>
      </c>
      <c r="S85" s="107"/>
      <c r="T85" s="92"/>
      <c r="U85" s="92"/>
      <c r="V85" s="101">
        <f t="shared" si="10"/>
        <v>0</v>
      </c>
      <c r="W85" s="97">
        <f t="shared" si="39"/>
        <v>0</v>
      </c>
      <c r="X85" s="98" t="str">
        <f t="shared" si="40"/>
        <v/>
      </c>
      <c r="Y85" s="98" t="str">
        <f t="shared" si="13"/>
        <v/>
      </c>
      <c r="Z85" s="95" t="str">
        <f t="shared" si="14"/>
        <v/>
      </c>
      <c r="AA85" s="108" t="str">
        <f t="shared" si="41"/>
        <v/>
      </c>
      <c r="AB85" s="98" t="str">
        <f t="shared" si="16"/>
        <v/>
      </c>
      <c r="AC85" s="98" t="str">
        <f t="shared" si="17"/>
        <v/>
      </c>
      <c r="AD85" s="109" t="str">
        <f t="shared" si="18"/>
        <v/>
      </c>
      <c r="AE85" s="110"/>
      <c r="AF85" s="111"/>
      <c r="AG85" s="112"/>
      <c r="AH85" s="99" t="str">
        <f t="shared" si="42"/>
        <v/>
      </c>
      <c r="AI85" s="100" t="str">
        <f t="shared" si="43"/>
        <v/>
      </c>
      <c r="AJ85" s="96" t="str">
        <f t="shared" si="21"/>
        <v/>
      </c>
      <c r="AK85" s="98" t="str">
        <f t="shared" si="44"/>
        <v/>
      </c>
      <c r="AL85" s="201" t="str">
        <f t="shared" si="23"/>
        <v/>
      </c>
      <c r="AM85" s="160"/>
      <c r="AN85" s="156">
        <v>99.668000000000006</v>
      </c>
      <c r="AO85" s="152">
        <f t="shared" si="45"/>
        <v>0</v>
      </c>
      <c r="AP85" s="151" t="str">
        <f t="shared" si="31"/>
        <v/>
      </c>
      <c r="AQ85" s="151" t="str">
        <f t="shared" si="32"/>
        <v/>
      </c>
      <c r="AR85" s="235" t="str">
        <f t="shared" si="46"/>
        <v/>
      </c>
      <c r="AS85" s="134"/>
      <c r="AU85" s="18"/>
    </row>
    <row r="86" spans="1:47" ht="12" customHeight="1">
      <c r="A86" s="1"/>
      <c r="B86" s="18"/>
      <c r="C86" s="200"/>
      <c r="D86" s="122"/>
      <c r="E86" s="121"/>
      <c r="F86" s="92"/>
      <c r="G86" s="93"/>
      <c r="H86" s="101">
        <f t="shared" si="0"/>
        <v>0</v>
      </c>
      <c r="I86" s="94">
        <f t="shared" si="29"/>
        <v>0</v>
      </c>
      <c r="J86" s="102"/>
      <c r="K86" s="94">
        <f t="shared" si="33"/>
        <v>0</v>
      </c>
      <c r="L86" s="94">
        <f t="shared" ref="L86:L115" si="47">IF(T86&gt;0,"",K86)</f>
        <v>0</v>
      </c>
      <c r="M86" s="95">
        <f t="shared" si="34"/>
        <v>0</v>
      </c>
      <c r="N86" s="96">
        <f t="shared" si="5"/>
        <v>0</v>
      </c>
      <c r="O86" s="103">
        <f t="shared" si="35"/>
        <v>0</v>
      </c>
      <c r="P86" s="104" t="str">
        <f t="shared" si="36"/>
        <v/>
      </c>
      <c r="Q86" s="105">
        <f t="shared" si="37"/>
        <v>0</v>
      </c>
      <c r="R86" s="106" t="str">
        <f t="shared" si="38"/>
        <v/>
      </c>
      <c r="S86" s="107"/>
      <c r="T86" s="92"/>
      <c r="U86" s="92"/>
      <c r="V86" s="101">
        <f t="shared" si="10"/>
        <v>0</v>
      </c>
      <c r="W86" s="97">
        <f t="shared" si="39"/>
        <v>0</v>
      </c>
      <c r="X86" s="98" t="str">
        <f t="shared" si="40"/>
        <v/>
      </c>
      <c r="Y86" s="98" t="str">
        <f t="shared" si="13"/>
        <v/>
      </c>
      <c r="Z86" s="95" t="str">
        <f t="shared" si="14"/>
        <v/>
      </c>
      <c r="AA86" s="108" t="str">
        <f t="shared" si="41"/>
        <v/>
      </c>
      <c r="AB86" s="98" t="str">
        <f t="shared" si="16"/>
        <v/>
      </c>
      <c r="AC86" s="98" t="str">
        <f t="shared" si="17"/>
        <v/>
      </c>
      <c r="AD86" s="109" t="str">
        <f t="shared" si="18"/>
        <v/>
      </c>
      <c r="AE86" s="110"/>
      <c r="AF86" s="111"/>
      <c r="AG86" s="112"/>
      <c r="AH86" s="99" t="str">
        <f t="shared" si="42"/>
        <v/>
      </c>
      <c r="AI86" s="100" t="str">
        <f t="shared" si="43"/>
        <v/>
      </c>
      <c r="AJ86" s="96" t="str">
        <f t="shared" si="21"/>
        <v/>
      </c>
      <c r="AK86" s="98" t="str">
        <f t="shared" si="44"/>
        <v/>
      </c>
      <c r="AL86" s="201" t="str">
        <f t="shared" si="23"/>
        <v/>
      </c>
      <c r="AM86" s="160"/>
      <c r="AN86" s="157">
        <v>99.668000000000006</v>
      </c>
      <c r="AO86" s="152">
        <f t="shared" si="45"/>
        <v>0</v>
      </c>
      <c r="AP86" s="151" t="str">
        <f t="shared" si="31"/>
        <v/>
      </c>
      <c r="AQ86" s="151" t="str">
        <f t="shared" si="32"/>
        <v/>
      </c>
      <c r="AR86" s="235" t="str">
        <f t="shared" si="46"/>
        <v/>
      </c>
      <c r="AS86" s="134"/>
      <c r="AU86" s="18"/>
    </row>
    <row r="87" spans="1:47" ht="12" customHeight="1">
      <c r="A87" s="1"/>
      <c r="B87" s="18"/>
      <c r="C87" s="200"/>
      <c r="D87" s="122"/>
      <c r="E87" s="121"/>
      <c r="F87" s="92"/>
      <c r="G87" s="93"/>
      <c r="H87" s="101">
        <f t="shared" si="0"/>
        <v>0</v>
      </c>
      <c r="I87" s="94">
        <f t="shared" ref="I87:I115" si="48">IF(T87&gt;0,"",H87)</f>
        <v>0</v>
      </c>
      <c r="J87" s="102"/>
      <c r="K87" s="94">
        <f t="shared" si="33"/>
        <v>0</v>
      </c>
      <c r="L87" s="94">
        <f t="shared" si="47"/>
        <v>0</v>
      </c>
      <c r="M87" s="95">
        <f t="shared" si="34"/>
        <v>0</v>
      </c>
      <c r="N87" s="96">
        <f t="shared" si="5"/>
        <v>0</v>
      </c>
      <c r="O87" s="103">
        <f t="shared" si="35"/>
        <v>0</v>
      </c>
      <c r="P87" s="104" t="str">
        <f t="shared" si="36"/>
        <v/>
      </c>
      <c r="Q87" s="105">
        <f t="shared" si="37"/>
        <v>0</v>
      </c>
      <c r="R87" s="106" t="str">
        <f t="shared" si="38"/>
        <v/>
      </c>
      <c r="S87" s="107"/>
      <c r="T87" s="92"/>
      <c r="U87" s="92"/>
      <c r="V87" s="101">
        <f t="shared" si="10"/>
        <v>0</v>
      </c>
      <c r="W87" s="97">
        <f t="shared" si="39"/>
        <v>0</v>
      </c>
      <c r="X87" s="98" t="str">
        <f t="shared" si="40"/>
        <v/>
      </c>
      <c r="Y87" s="98" t="str">
        <f t="shared" si="13"/>
        <v/>
      </c>
      <c r="Z87" s="95" t="str">
        <f t="shared" si="14"/>
        <v/>
      </c>
      <c r="AA87" s="108" t="str">
        <f t="shared" si="41"/>
        <v/>
      </c>
      <c r="AB87" s="98" t="str">
        <f t="shared" si="16"/>
        <v/>
      </c>
      <c r="AC87" s="98" t="str">
        <f t="shared" si="17"/>
        <v/>
      </c>
      <c r="AD87" s="109" t="str">
        <f t="shared" si="18"/>
        <v/>
      </c>
      <c r="AE87" s="110"/>
      <c r="AF87" s="111"/>
      <c r="AG87" s="112"/>
      <c r="AH87" s="99" t="str">
        <f t="shared" si="42"/>
        <v/>
      </c>
      <c r="AI87" s="100" t="str">
        <f t="shared" si="43"/>
        <v/>
      </c>
      <c r="AJ87" s="96" t="str">
        <f t="shared" si="21"/>
        <v/>
      </c>
      <c r="AK87" s="98" t="str">
        <f t="shared" si="44"/>
        <v/>
      </c>
      <c r="AL87" s="201" t="str">
        <f t="shared" si="23"/>
        <v/>
      </c>
      <c r="AM87" s="160"/>
      <c r="AN87" s="156">
        <v>99.668000000000006</v>
      </c>
      <c r="AO87" s="152">
        <f t="shared" si="45"/>
        <v>0</v>
      </c>
      <c r="AP87" s="151" t="str">
        <f t="shared" si="31"/>
        <v/>
      </c>
      <c r="AQ87" s="151" t="str">
        <f t="shared" si="32"/>
        <v/>
      </c>
      <c r="AR87" s="235" t="str">
        <f t="shared" si="46"/>
        <v/>
      </c>
      <c r="AS87" s="134"/>
      <c r="AU87" s="18"/>
    </row>
    <row r="88" spans="1:47" ht="12" customHeight="1">
      <c r="A88" s="1"/>
      <c r="B88" s="18"/>
      <c r="C88" s="200"/>
      <c r="D88" s="122"/>
      <c r="E88" s="121"/>
      <c r="F88" s="92"/>
      <c r="G88" s="93"/>
      <c r="H88" s="101">
        <f t="shared" si="0"/>
        <v>0</v>
      </c>
      <c r="I88" s="94">
        <f t="shared" si="48"/>
        <v>0</v>
      </c>
      <c r="J88" s="102"/>
      <c r="K88" s="94">
        <f t="shared" si="33"/>
        <v>0</v>
      </c>
      <c r="L88" s="94">
        <f t="shared" si="47"/>
        <v>0</v>
      </c>
      <c r="M88" s="95">
        <f t="shared" si="34"/>
        <v>0</v>
      </c>
      <c r="N88" s="96">
        <f t="shared" si="5"/>
        <v>0</v>
      </c>
      <c r="O88" s="103">
        <f t="shared" si="35"/>
        <v>0</v>
      </c>
      <c r="P88" s="104" t="str">
        <f t="shared" si="36"/>
        <v/>
      </c>
      <c r="Q88" s="105">
        <f t="shared" si="37"/>
        <v>0</v>
      </c>
      <c r="R88" s="106" t="str">
        <f t="shared" si="38"/>
        <v/>
      </c>
      <c r="S88" s="107"/>
      <c r="T88" s="92"/>
      <c r="U88" s="92"/>
      <c r="V88" s="101">
        <f t="shared" si="10"/>
        <v>0</v>
      </c>
      <c r="W88" s="97">
        <f t="shared" si="39"/>
        <v>0</v>
      </c>
      <c r="X88" s="98" t="str">
        <f t="shared" si="40"/>
        <v/>
      </c>
      <c r="Y88" s="98" t="str">
        <f t="shared" si="13"/>
        <v/>
      </c>
      <c r="Z88" s="95" t="str">
        <f t="shared" si="14"/>
        <v/>
      </c>
      <c r="AA88" s="108" t="str">
        <f t="shared" si="41"/>
        <v/>
      </c>
      <c r="AB88" s="98" t="str">
        <f t="shared" si="16"/>
        <v/>
      </c>
      <c r="AC88" s="98" t="str">
        <f t="shared" si="17"/>
        <v/>
      </c>
      <c r="AD88" s="109" t="str">
        <f t="shared" si="18"/>
        <v/>
      </c>
      <c r="AE88" s="110"/>
      <c r="AF88" s="111"/>
      <c r="AG88" s="112"/>
      <c r="AH88" s="99" t="str">
        <f t="shared" si="42"/>
        <v/>
      </c>
      <c r="AI88" s="100" t="str">
        <f t="shared" si="43"/>
        <v/>
      </c>
      <c r="AJ88" s="96" t="str">
        <f t="shared" si="21"/>
        <v/>
      </c>
      <c r="AK88" s="98" t="str">
        <f t="shared" si="44"/>
        <v/>
      </c>
      <c r="AL88" s="201" t="str">
        <f t="shared" si="23"/>
        <v/>
      </c>
      <c r="AM88" s="160"/>
      <c r="AN88" s="157">
        <v>99.668000000000006</v>
      </c>
      <c r="AO88" s="152">
        <f t="shared" si="45"/>
        <v>0</v>
      </c>
      <c r="AP88" s="151" t="str">
        <f t="shared" si="31"/>
        <v/>
      </c>
      <c r="AQ88" s="151" t="str">
        <f t="shared" si="32"/>
        <v/>
      </c>
      <c r="AR88" s="235" t="str">
        <f t="shared" si="46"/>
        <v/>
      </c>
      <c r="AS88" s="134"/>
      <c r="AU88" s="18"/>
    </row>
    <row r="89" spans="1:47" ht="12" customHeight="1">
      <c r="A89" s="1"/>
      <c r="B89" s="18"/>
      <c r="C89" s="200"/>
      <c r="D89" s="122"/>
      <c r="E89" s="121"/>
      <c r="F89" s="92"/>
      <c r="G89" s="93"/>
      <c r="H89" s="101">
        <f t="shared" si="0"/>
        <v>0</v>
      </c>
      <c r="I89" s="94">
        <f t="shared" si="48"/>
        <v>0</v>
      </c>
      <c r="J89" s="102"/>
      <c r="K89" s="94">
        <f t="shared" si="33"/>
        <v>0</v>
      </c>
      <c r="L89" s="94">
        <f t="shared" si="47"/>
        <v>0</v>
      </c>
      <c r="M89" s="95">
        <f t="shared" si="34"/>
        <v>0</v>
      </c>
      <c r="N89" s="96">
        <f t="shared" si="5"/>
        <v>0</v>
      </c>
      <c r="O89" s="103">
        <f t="shared" si="35"/>
        <v>0</v>
      </c>
      <c r="P89" s="104" t="str">
        <f t="shared" si="36"/>
        <v/>
      </c>
      <c r="Q89" s="105">
        <f t="shared" si="37"/>
        <v>0</v>
      </c>
      <c r="R89" s="106" t="str">
        <f t="shared" si="38"/>
        <v/>
      </c>
      <c r="S89" s="107"/>
      <c r="T89" s="92"/>
      <c r="U89" s="92"/>
      <c r="V89" s="101">
        <f t="shared" si="10"/>
        <v>0</v>
      </c>
      <c r="W89" s="97">
        <f t="shared" si="39"/>
        <v>0</v>
      </c>
      <c r="X89" s="98" t="str">
        <f t="shared" si="40"/>
        <v/>
      </c>
      <c r="Y89" s="98" t="str">
        <f t="shared" si="13"/>
        <v/>
      </c>
      <c r="Z89" s="95" t="str">
        <f t="shared" si="14"/>
        <v/>
      </c>
      <c r="AA89" s="108" t="str">
        <f t="shared" si="41"/>
        <v/>
      </c>
      <c r="AB89" s="98" t="str">
        <f t="shared" si="16"/>
        <v/>
      </c>
      <c r="AC89" s="98" t="str">
        <f t="shared" si="17"/>
        <v/>
      </c>
      <c r="AD89" s="109" t="str">
        <f t="shared" si="18"/>
        <v/>
      </c>
      <c r="AE89" s="110"/>
      <c r="AF89" s="111"/>
      <c r="AG89" s="112"/>
      <c r="AH89" s="99" t="str">
        <f t="shared" si="42"/>
        <v/>
      </c>
      <c r="AI89" s="100" t="str">
        <f t="shared" si="43"/>
        <v/>
      </c>
      <c r="AJ89" s="96" t="str">
        <f t="shared" si="21"/>
        <v/>
      </c>
      <c r="AK89" s="98" t="str">
        <f t="shared" si="44"/>
        <v/>
      </c>
      <c r="AL89" s="201" t="str">
        <f t="shared" si="23"/>
        <v/>
      </c>
      <c r="AM89" s="160"/>
      <c r="AN89" s="156">
        <v>99.668000000000006</v>
      </c>
      <c r="AO89" s="152">
        <f t="shared" si="45"/>
        <v>0</v>
      </c>
      <c r="AP89" s="151" t="str">
        <f t="shared" si="31"/>
        <v/>
      </c>
      <c r="AQ89" s="151" t="str">
        <f t="shared" si="32"/>
        <v/>
      </c>
      <c r="AR89" s="235" t="str">
        <f t="shared" si="46"/>
        <v/>
      </c>
      <c r="AS89" s="134"/>
      <c r="AT89" s="149"/>
      <c r="AU89" s="134"/>
    </row>
    <row r="90" spans="1:47" ht="12" customHeight="1">
      <c r="A90" s="1"/>
      <c r="B90" s="18"/>
      <c r="C90" s="200"/>
      <c r="D90" s="122"/>
      <c r="E90" s="121"/>
      <c r="F90" s="92"/>
      <c r="G90" s="93"/>
      <c r="H90" s="101">
        <f t="shared" si="0"/>
        <v>0</v>
      </c>
      <c r="I90" s="94">
        <f t="shared" si="48"/>
        <v>0</v>
      </c>
      <c r="J90" s="102"/>
      <c r="K90" s="94">
        <f t="shared" si="33"/>
        <v>0</v>
      </c>
      <c r="L90" s="94">
        <f t="shared" si="47"/>
        <v>0</v>
      </c>
      <c r="M90" s="95">
        <f t="shared" si="34"/>
        <v>0</v>
      </c>
      <c r="N90" s="96">
        <f t="shared" si="5"/>
        <v>0</v>
      </c>
      <c r="O90" s="103">
        <f t="shared" si="35"/>
        <v>0</v>
      </c>
      <c r="P90" s="104" t="str">
        <f t="shared" si="36"/>
        <v/>
      </c>
      <c r="Q90" s="105">
        <f t="shared" si="37"/>
        <v>0</v>
      </c>
      <c r="R90" s="106" t="str">
        <f t="shared" si="38"/>
        <v/>
      </c>
      <c r="S90" s="107"/>
      <c r="T90" s="92"/>
      <c r="U90" s="92"/>
      <c r="V90" s="101">
        <f t="shared" si="10"/>
        <v>0</v>
      </c>
      <c r="W90" s="97">
        <f t="shared" si="39"/>
        <v>0</v>
      </c>
      <c r="X90" s="98" t="str">
        <f t="shared" si="40"/>
        <v/>
      </c>
      <c r="Y90" s="98" t="str">
        <f t="shared" si="13"/>
        <v/>
      </c>
      <c r="Z90" s="95" t="str">
        <f t="shared" si="14"/>
        <v/>
      </c>
      <c r="AA90" s="108" t="str">
        <f t="shared" si="41"/>
        <v/>
      </c>
      <c r="AB90" s="98" t="str">
        <f t="shared" si="16"/>
        <v/>
      </c>
      <c r="AC90" s="98" t="str">
        <f t="shared" si="17"/>
        <v/>
      </c>
      <c r="AD90" s="109" t="str">
        <f t="shared" si="18"/>
        <v/>
      </c>
      <c r="AE90" s="110"/>
      <c r="AF90" s="111"/>
      <c r="AG90" s="112"/>
      <c r="AH90" s="99" t="str">
        <f t="shared" si="42"/>
        <v/>
      </c>
      <c r="AI90" s="100" t="str">
        <f t="shared" si="43"/>
        <v/>
      </c>
      <c r="AJ90" s="96" t="str">
        <f t="shared" si="21"/>
        <v/>
      </c>
      <c r="AK90" s="98" t="str">
        <f t="shared" si="44"/>
        <v/>
      </c>
      <c r="AL90" s="201" t="str">
        <f t="shared" si="23"/>
        <v/>
      </c>
      <c r="AM90" s="160"/>
      <c r="AN90" s="157">
        <v>99.668000000000006</v>
      </c>
      <c r="AO90" s="152">
        <f t="shared" si="45"/>
        <v>0</v>
      </c>
      <c r="AP90" s="151" t="str">
        <f t="shared" si="31"/>
        <v/>
      </c>
      <c r="AQ90" s="151" t="str">
        <f t="shared" si="32"/>
        <v/>
      </c>
      <c r="AR90" s="235" t="str">
        <f t="shared" si="46"/>
        <v/>
      </c>
      <c r="AS90" s="134"/>
      <c r="AT90" s="149"/>
      <c r="AU90" s="134"/>
    </row>
    <row r="91" spans="1:47" ht="12" customHeight="1">
      <c r="A91" s="1"/>
      <c r="B91" s="18"/>
      <c r="C91" s="200"/>
      <c r="D91" s="122"/>
      <c r="E91" s="121"/>
      <c r="F91" s="92"/>
      <c r="G91" s="93"/>
      <c r="H91" s="101">
        <f t="shared" si="0"/>
        <v>0</v>
      </c>
      <c r="I91" s="94">
        <f t="shared" si="48"/>
        <v>0</v>
      </c>
      <c r="J91" s="102"/>
      <c r="K91" s="94">
        <f t="shared" si="33"/>
        <v>0</v>
      </c>
      <c r="L91" s="94">
        <f t="shared" si="47"/>
        <v>0</v>
      </c>
      <c r="M91" s="95">
        <f t="shared" si="34"/>
        <v>0</v>
      </c>
      <c r="N91" s="96">
        <f t="shared" si="5"/>
        <v>0</v>
      </c>
      <c r="O91" s="103">
        <f t="shared" si="35"/>
        <v>0</v>
      </c>
      <c r="P91" s="104" t="str">
        <f t="shared" si="36"/>
        <v/>
      </c>
      <c r="Q91" s="105">
        <f t="shared" si="37"/>
        <v>0</v>
      </c>
      <c r="R91" s="106" t="str">
        <f t="shared" si="38"/>
        <v/>
      </c>
      <c r="S91" s="107"/>
      <c r="T91" s="92"/>
      <c r="U91" s="92"/>
      <c r="V91" s="101">
        <f t="shared" si="10"/>
        <v>0</v>
      </c>
      <c r="W91" s="97">
        <f t="shared" si="39"/>
        <v>0</v>
      </c>
      <c r="X91" s="98" t="str">
        <f t="shared" si="40"/>
        <v/>
      </c>
      <c r="Y91" s="98" t="str">
        <f t="shared" si="13"/>
        <v/>
      </c>
      <c r="Z91" s="95" t="str">
        <f t="shared" si="14"/>
        <v/>
      </c>
      <c r="AA91" s="108" t="str">
        <f t="shared" si="41"/>
        <v/>
      </c>
      <c r="AB91" s="98" t="str">
        <f t="shared" si="16"/>
        <v/>
      </c>
      <c r="AC91" s="98" t="str">
        <f t="shared" si="17"/>
        <v/>
      </c>
      <c r="AD91" s="109" t="str">
        <f t="shared" si="18"/>
        <v/>
      </c>
      <c r="AE91" s="110"/>
      <c r="AF91" s="111"/>
      <c r="AG91" s="112"/>
      <c r="AH91" s="99" t="str">
        <f t="shared" si="42"/>
        <v/>
      </c>
      <c r="AI91" s="100" t="str">
        <f t="shared" si="43"/>
        <v/>
      </c>
      <c r="AJ91" s="96" t="str">
        <f t="shared" si="21"/>
        <v/>
      </c>
      <c r="AK91" s="98" t="str">
        <f t="shared" si="44"/>
        <v/>
      </c>
      <c r="AL91" s="201" t="str">
        <f t="shared" si="23"/>
        <v/>
      </c>
      <c r="AM91" s="160"/>
      <c r="AN91" s="156">
        <v>99.668000000000006</v>
      </c>
      <c r="AO91" s="152">
        <f t="shared" si="45"/>
        <v>0</v>
      </c>
      <c r="AP91" s="151" t="str">
        <f t="shared" si="31"/>
        <v/>
      </c>
      <c r="AQ91" s="151" t="str">
        <f t="shared" si="32"/>
        <v/>
      </c>
      <c r="AR91" s="235" t="str">
        <f t="shared" si="46"/>
        <v/>
      </c>
      <c r="AS91" s="134"/>
      <c r="AT91" s="149"/>
      <c r="AU91" s="134"/>
    </row>
    <row r="92" spans="1:47" ht="12" customHeight="1">
      <c r="A92" s="1"/>
      <c r="B92" s="18"/>
      <c r="C92" s="200"/>
      <c r="D92" s="122"/>
      <c r="E92" s="121"/>
      <c r="F92" s="92"/>
      <c r="G92" s="93"/>
      <c r="H92" s="101">
        <f t="shared" si="0"/>
        <v>0</v>
      </c>
      <c r="I92" s="94">
        <f t="shared" si="48"/>
        <v>0</v>
      </c>
      <c r="J92" s="102"/>
      <c r="K92" s="94">
        <f t="shared" si="33"/>
        <v>0</v>
      </c>
      <c r="L92" s="94">
        <f t="shared" si="47"/>
        <v>0</v>
      </c>
      <c r="M92" s="95">
        <f t="shared" si="34"/>
        <v>0</v>
      </c>
      <c r="N92" s="96">
        <f t="shared" si="5"/>
        <v>0</v>
      </c>
      <c r="O92" s="103">
        <f t="shared" si="35"/>
        <v>0</v>
      </c>
      <c r="P92" s="104" t="str">
        <f t="shared" si="36"/>
        <v/>
      </c>
      <c r="Q92" s="105">
        <f t="shared" si="37"/>
        <v>0</v>
      </c>
      <c r="R92" s="106" t="str">
        <f t="shared" si="38"/>
        <v/>
      </c>
      <c r="S92" s="107"/>
      <c r="T92" s="92"/>
      <c r="U92" s="92"/>
      <c r="V92" s="101">
        <f t="shared" si="10"/>
        <v>0</v>
      </c>
      <c r="W92" s="97">
        <f t="shared" si="39"/>
        <v>0</v>
      </c>
      <c r="X92" s="98" t="str">
        <f t="shared" si="40"/>
        <v/>
      </c>
      <c r="Y92" s="98" t="str">
        <f t="shared" si="13"/>
        <v/>
      </c>
      <c r="Z92" s="95" t="str">
        <f t="shared" si="14"/>
        <v/>
      </c>
      <c r="AA92" s="108" t="str">
        <f t="shared" si="41"/>
        <v/>
      </c>
      <c r="AB92" s="98" t="str">
        <f t="shared" si="16"/>
        <v/>
      </c>
      <c r="AC92" s="98" t="str">
        <f t="shared" si="17"/>
        <v/>
      </c>
      <c r="AD92" s="109" t="str">
        <f t="shared" si="18"/>
        <v/>
      </c>
      <c r="AE92" s="110"/>
      <c r="AF92" s="111"/>
      <c r="AG92" s="112"/>
      <c r="AH92" s="99" t="str">
        <f t="shared" si="42"/>
        <v/>
      </c>
      <c r="AI92" s="100" t="str">
        <f t="shared" si="43"/>
        <v/>
      </c>
      <c r="AJ92" s="96" t="str">
        <f t="shared" si="21"/>
        <v/>
      </c>
      <c r="AK92" s="98" t="str">
        <f t="shared" si="44"/>
        <v/>
      </c>
      <c r="AL92" s="201" t="str">
        <f t="shared" si="23"/>
        <v/>
      </c>
      <c r="AM92" s="160"/>
      <c r="AN92" s="157">
        <v>99.668000000000006</v>
      </c>
      <c r="AO92" s="152">
        <f t="shared" si="45"/>
        <v>0</v>
      </c>
      <c r="AP92" s="151" t="str">
        <f t="shared" si="31"/>
        <v/>
      </c>
      <c r="AQ92" s="151" t="str">
        <f t="shared" si="32"/>
        <v/>
      </c>
      <c r="AR92" s="235" t="str">
        <f t="shared" si="46"/>
        <v/>
      </c>
      <c r="AS92" s="134"/>
      <c r="AT92" s="149"/>
      <c r="AU92" s="134"/>
    </row>
    <row r="93" spans="1:47" ht="12" customHeight="1">
      <c r="A93" s="1"/>
      <c r="B93" s="18"/>
      <c r="C93" s="200"/>
      <c r="D93" s="122"/>
      <c r="E93" s="121"/>
      <c r="F93" s="92"/>
      <c r="G93" s="93"/>
      <c r="H93" s="101">
        <f t="shared" si="0"/>
        <v>0</v>
      </c>
      <c r="I93" s="94">
        <f t="shared" si="48"/>
        <v>0</v>
      </c>
      <c r="J93" s="102"/>
      <c r="K93" s="94">
        <f t="shared" si="33"/>
        <v>0</v>
      </c>
      <c r="L93" s="94">
        <f t="shared" si="47"/>
        <v>0</v>
      </c>
      <c r="M93" s="95">
        <f t="shared" si="34"/>
        <v>0</v>
      </c>
      <c r="N93" s="96">
        <f t="shared" si="5"/>
        <v>0</v>
      </c>
      <c r="O93" s="103">
        <f t="shared" si="35"/>
        <v>0</v>
      </c>
      <c r="P93" s="104" t="str">
        <f t="shared" si="36"/>
        <v/>
      </c>
      <c r="Q93" s="105">
        <f t="shared" si="37"/>
        <v>0</v>
      </c>
      <c r="R93" s="106" t="str">
        <f t="shared" si="38"/>
        <v/>
      </c>
      <c r="S93" s="107"/>
      <c r="T93" s="92"/>
      <c r="U93" s="92"/>
      <c r="V93" s="101">
        <f t="shared" si="10"/>
        <v>0</v>
      </c>
      <c r="W93" s="97">
        <f t="shared" si="39"/>
        <v>0</v>
      </c>
      <c r="X93" s="98" t="str">
        <f t="shared" si="40"/>
        <v/>
      </c>
      <c r="Y93" s="98" t="str">
        <f t="shared" si="13"/>
        <v/>
      </c>
      <c r="Z93" s="95" t="str">
        <f t="shared" si="14"/>
        <v/>
      </c>
      <c r="AA93" s="108" t="str">
        <f t="shared" si="41"/>
        <v/>
      </c>
      <c r="AB93" s="98" t="str">
        <f t="shared" si="16"/>
        <v/>
      </c>
      <c r="AC93" s="98" t="str">
        <f t="shared" si="17"/>
        <v/>
      </c>
      <c r="AD93" s="109" t="str">
        <f t="shared" si="18"/>
        <v/>
      </c>
      <c r="AE93" s="110"/>
      <c r="AF93" s="111"/>
      <c r="AG93" s="112"/>
      <c r="AH93" s="99" t="str">
        <f t="shared" si="42"/>
        <v/>
      </c>
      <c r="AI93" s="100" t="str">
        <f t="shared" si="43"/>
        <v/>
      </c>
      <c r="AJ93" s="96" t="str">
        <f t="shared" si="21"/>
        <v/>
      </c>
      <c r="AK93" s="98" t="str">
        <f t="shared" si="44"/>
        <v/>
      </c>
      <c r="AL93" s="201" t="str">
        <f t="shared" si="23"/>
        <v/>
      </c>
      <c r="AM93" s="160"/>
      <c r="AN93" s="156">
        <v>99.668000000000006</v>
      </c>
      <c r="AO93" s="152">
        <f t="shared" si="45"/>
        <v>0</v>
      </c>
      <c r="AP93" s="151" t="str">
        <f t="shared" si="31"/>
        <v/>
      </c>
      <c r="AQ93" s="151" t="str">
        <f t="shared" si="32"/>
        <v/>
      </c>
      <c r="AR93" s="235" t="str">
        <f t="shared" si="46"/>
        <v/>
      </c>
      <c r="AS93" s="134"/>
      <c r="AT93" s="149"/>
      <c r="AU93" s="134"/>
    </row>
    <row r="94" spans="1:47" ht="12" customHeight="1">
      <c r="A94" s="1"/>
      <c r="B94" s="18"/>
      <c r="C94" s="200"/>
      <c r="D94" s="122"/>
      <c r="E94" s="121"/>
      <c r="F94" s="92"/>
      <c r="G94" s="93"/>
      <c r="H94" s="101">
        <f t="shared" si="0"/>
        <v>0</v>
      </c>
      <c r="I94" s="94">
        <f t="shared" si="48"/>
        <v>0</v>
      </c>
      <c r="J94" s="102"/>
      <c r="K94" s="94">
        <f t="shared" si="33"/>
        <v>0</v>
      </c>
      <c r="L94" s="94">
        <f t="shared" si="47"/>
        <v>0</v>
      </c>
      <c r="M94" s="95">
        <f t="shared" si="34"/>
        <v>0</v>
      </c>
      <c r="N94" s="96">
        <f t="shared" si="5"/>
        <v>0</v>
      </c>
      <c r="O94" s="103">
        <f t="shared" si="35"/>
        <v>0</v>
      </c>
      <c r="P94" s="104" t="str">
        <f t="shared" si="36"/>
        <v/>
      </c>
      <c r="Q94" s="105">
        <f t="shared" si="37"/>
        <v>0</v>
      </c>
      <c r="R94" s="106" t="str">
        <f t="shared" si="38"/>
        <v/>
      </c>
      <c r="S94" s="107"/>
      <c r="T94" s="92"/>
      <c r="U94" s="92"/>
      <c r="V94" s="101">
        <f t="shared" si="10"/>
        <v>0</v>
      </c>
      <c r="W94" s="97">
        <f t="shared" si="39"/>
        <v>0</v>
      </c>
      <c r="X94" s="98" t="str">
        <f t="shared" si="40"/>
        <v/>
      </c>
      <c r="Y94" s="98" t="str">
        <f t="shared" si="13"/>
        <v/>
      </c>
      <c r="Z94" s="95" t="str">
        <f t="shared" si="14"/>
        <v/>
      </c>
      <c r="AA94" s="108" t="str">
        <f t="shared" si="41"/>
        <v/>
      </c>
      <c r="AB94" s="98" t="str">
        <f t="shared" si="16"/>
        <v/>
      </c>
      <c r="AC94" s="98" t="str">
        <f t="shared" si="17"/>
        <v/>
      </c>
      <c r="AD94" s="109" t="str">
        <f t="shared" si="18"/>
        <v/>
      </c>
      <c r="AE94" s="110"/>
      <c r="AF94" s="111"/>
      <c r="AG94" s="112"/>
      <c r="AH94" s="99" t="str">
        <f t="shared" si="42"/>
        <v/>
      </c>
      <c r="AI94" s="100" t="str">
        <f t="shared" si="43"/>
        <v/>
      </c>
      <c r="AJ94" s="96" t="str">
        <f t="shared" si="21"/>
        <v/>
      </c>
      <c r="AK94" s="98" t="str">
        <f t="shared" si="44"/>
        <v/>
      </c>
      <c r="AL94" s="201" t="str">
        <f t="shared" si="23"/>
        <v/>
      </c>
      <c r="AM94" s="160"/>
      <c r="AN94" s="157">
        <v>99.668000000000006</v>
      </c>
      <c r="AO94" s="152">
        <f t="shared" si="45"/>
        <v>0</v>
      </c>
      <c r="AP94" s="151" t="str">
        <f t="shared" si="31"/>
        <v/>
      </c>
      <c r="AQ94" s="151" t="str">
        <f t="shared" si="32"/>
        <v/>
      </c>
      <c r="AR94" s="235" t="str">
        <f t="shared" si="46"/>
        <v/>
      </c>
      <c r="AS94" s="134"/>
      <c r="AT94" s="149"/>
      <c r="AU94" s="134"/>
    </row>
    <row r="95" spans="1:47" ht="12" customHeight="1">
      <c r="A95" s="1"/>
      <c r="B95" s="18"/>
      <c r="C95" s="200"/>
      <c r="D95" s="122"/>
      <c r="E95" s="121"/>
      <c r="F95" s="92"/>
      <c r="G95" s="93"/>
      <c r="H95" s="101">
        <f t="shared" si="0"/>
        <v>0</v>
      </c>
      <c r="I95" s="94">
        <f t="shared" si="48"/>
        <v>0</v>
      </c>
      <c r="J95" s="102"/>
      <c r="K95" s="94">
        <f t="shared" si="33"/>
        <v>0</v>
      </c>
      <c r="L95" s="94">
        <f t="shared" si="47"/>
        <v>0</v>
      </c>
      <c r="M95" s="95">
        <f t="shared" si="34"/>
        <v>0</v>
      </c>
      <c r="N95" s="96">
        <f t="shared" si="5"/>
        <v>0</v>
      </c>
      <c r="O95" s="103">
        <f t="shared" si="35"/>
        <v>0</v>
      </c>
      <c r="P95" s="104" t="str">
        <f t="shared" si="36"/>
        <v/>
      </c>
      <c r="Q95" s="105">
        <f t="shared" si="37"/>
        <v>0</v>
      </c>
      <c r="R95" s="106" t="str">
        <f t="shared" si="38"/>
        <v/>
      </c>
      <c r="S95" s="107"/>
      <c r="T95" s="92"/>
      <c r="U95" s="92"/>
      <c r="V95" s="101">
        <f t="shared" si="10"/>
        <v>0</v>
      </c>
      <c r="W95" s="97">
        <f t="shared" si="39"/>
        <v>0</v>
      </c>
      <c r="X95" s="98" t="str">
        <f t="shared" si="40"/>
        <v/>
      </c>
      <c r="Y95" s="98" t="str">
        <f t="shared" si="13"/>
        <v/>
      </c>
      <c r="Z95" s="95" t="str">
        <f t="shared" si="14"/>
        <v/>
      </c>
      <c r="AA95" s="108" t="str">
        <f t="shared" si="41"/>
        <v/>
      </c>
      <c r="AB95" s="98" t="str">
        <f t="shared" si="16"/>
        <v/>
      </c>
      <c r="AC95" s="98" t="str">
        <f t="shared" si="17"/>
        <v/>
      </c>
      <c r="AD95" s="109" t="str">
        <f t="shared" si="18"/>
        <v/>
      </c>
      <c r="AE95" s="110"/>
      <c r="AF95" s="111"/>
      <c r="AG95" s="112"/>
      <c r="AH95" s="99" t="str">
        <f t="shared" si="42"/>
        <v/>
      </c>
      <c r="AI95" s="100" t="str">
        <f t="shared" si="43"/>
        <v/>
      </c>
      <c r="AJ95" s="96" t="str">
        <f t="shared" si="21"/>
        <v/>
      </c>
      <c r="AK95" s="98" t="str">
        <f t="shared" si="44"/>
        <v/>
      </c>
      <c r="AL95" s="201" t="str">
        <f t="shared" si="23"/>
        <v/>
      </c>
      <c r="AM95" s="160"/>
      <c r="AN95" s="156">
        <v>99.668000000000006</v>
      </c>
      <c r="AO95" s="152">
        <f t="shared" si="45"/>
        <v>0</v>
      </c>
      <c r="AP95" s="151" t="str">
        <f t="shared" si="31"/>
        <v/>
      </c>
      <c r="AQ95" s="151" t="str">
        <f t="shared" si="32"/>
        <v/>
      </c>
      <c r="AR95" s="235" t="str">
        <f t="shared" si="46"/>
        <v/>
      </c>
      <c r="AS95" s="134"/>
      <c r="AT95" s="149"/>
      <c r="AU95" s="134"/>
    </row>
    <row r="96" spans="1:47" ht="12" customHeight="1">
      <c r="A96" s="1"/>
      <c r="B96" s="18"/>
      <c r="C96" s="200"/>
      <c r="D96" s="122"/>
      <c r="E96" s="121"/>
      <c r="F96" s="92"/>
      <c r="G96" s="93"/>
      <c r="H96" s="101">
        <f t="shared" si="0"/>
        <v>0</v>
      </c>
      <c r="I96" s="94">
        <f t="shared" si="48"/>
        <v>0</v>
      </c>
      <c r="J96" s="102"/>
      <c r="K96" s="94">
        <f t="shared" si="33"/>
        <v>0</v>
      </c>
      <c r="L96" s="94">
        <f t="shared" si="47"/>
        <v>0</v>
      </c>
      <c r="M96" s="95">
        <f t="shared" si="34"/>
        <v>0</v>
      </c>
      <c r="N96" s="96">
        <f t="shared" si="5"/>
        <v>0</v>
      </c>
      <c r="O96" s="103">
        <f t="shared" si="35"/>
        <v>0</v>
      </c>
      <c r="P96" s="104" t="str">
        <f t="shared" si="36"/>
        <v/>
      </c>
      <c r="Q96" s="105">
        <f t="shared" si="37"/>
        <v>0</v>
      </c>
      <c r="R96" s="106" t="str">
        <f t="shared" si="38"/>
        <v/>
      </c>
      <c r="S96" s="107"/>
      <c r="T96" s="92"/>
      <c r="U96" s="92"/>
      <c r="V96" s="101">
        <f t="shared" si="10"/>
        <v>0</v>
      </c>
      <c r="W96" s="97">
        <f t="shared" si="39"/>
        <v>0</v>
      </c>
      <c r="X96" s="98" t="str">
        <f t="shared" si="40"/>
        <v/>
      </c>
      <c r="Y96" s="98" t="str">
        <f t="shared" si="13"/>
        <v/>
      </c>
      <c r="Z96" s="95" t="str">
        <f t="shared" si="14"/>
        <v/>
      </c>
      <c r="AA96" s="108" t="str">
        <f t="shared" si="41"/>
        <v/>
      </c>
      <c r="AB96" s="98" t="str">
        <f t="shared" si="16"/>
        <v/>
      </c>
      <c r="AC96" s="98" t="str">
        <f t="shared" si="17"/>
        <v/>
      </c>
      <c r="AD96" s="109" t="str">
        <f t="shared" si="18"/>
        <v/>
      </c>
      <c r="AE96" s="110"/>
      <c r="AF96" s="111"/>
      <c r="AG96" s="112"/>
      <c r="AH96" s="99" t="str">
        <f t="shared" si="42"/>
        <v/>
      </c>
      <c r="AI96" s="100" t="str">
        <f t="shared" si="43"/>
        <v/>
      </c>
      <c r="AJ96" s="96" t="str">
        <f t="shared" si="21"/>
        <v/>
      </c>
      <c r="AK96" s="98" t="str">
        <f t="shared" si="44"/>
        <v/>
      </c>
      <c r="AL96" s="201" t="str">
        <f t="shared" si="23"/>
        <v/>
      </c>
      <c r="AM96" s="160"/>
      <c r="AN96" s="157">
        <v>99.668000000000006</v>
      </c>
      <c r="AO96" s="152">
        <f t="shared" si="45"/>
        <v>0</v>
      </c>
      <c r="AP96" s="151" t="str">
        <f t="shared" si="31"/>
        <v/>
      </c>
      <c r="AQ96" s="151" t="str">
        <f t="shared" si="32"/>
        <v/>
      </c>
      <c r="AR96" s="235" t="str">
        <f t="shared" si="46"/>
        <v/>
      </c>
      <c r="AS96" s="134"/>
      <c r="AT96" s="149"/>
      <c r="AU96" s="134"/>
    </row>
    <row r="97" spans="1:47" ht="12" customHeight="1">
      <c r="A97" s="1"/>
      <c r="B97" s="18"/>
      <c r="C97" s="200"/>
      <c r="D97" s="122"/>
      <c r="E97" s="121"/>
      <c r="F97" s="92"/>
      <c r="G97" s="93"/>
      <c r="H97" s="101">
        <f t="shared" si="0"/>
        <v>0</v>
      </c>
      <c r="I97" s="94">
        <f t="shared" si="48"/>
        <v>0</v>
      </c>
      <c r="J97" s="102"/>
      <c r="K97" s="94">
        <f t="shared" si="33"/>
        <v>0</v>
      </c>
      <c r="L97" s="94">
        <f t="shared" si="47"/>
        <v>0</v>
      </c>
      <c r="M97" s="95">
        <f t="shared" si="34"/>
        <v>0</v>
      </c>
      <c r="N97" s="96">
        <f t="shared" si="5"/>
        <v>0</v>
      </c>
      <c r="O97" s="103">
        <f t="shared" si="35"/>
        <v>0</v>
      </c>
      <c r="P97" s="104" t="str">
        <f t="shared" si="36"/>
        <v/>
      </c>
      <c r="Q97" s="105">
        <f t="shared" si="37"/>
        <v>0</v>
      </c>
      <c r="R97" s="106" t="str">
        <f t="shared" si="38"/>
        <v/>
      </c>
      <c r="S97" s="107"/>
      <c r="T97" s="92"/>
      <c r="U97" s="92"/>
      <c r="V97" s="101">
        <f t="shared" si="10"/>
        <v>0</v>
      </c>
      <c r="W97" s="97">
        <f t="shared" si="39"/>
        <v>0</v>
      </c>
      <c r="X97" s="98" t="str">
        <f t="shared" si="40"/>
        <v/>
      </c>
      <c r="Y97" s="98" t="str">
        <f t="shared" si="13"/>
        <v/>
      </c>
      <c r="Z97" s="95" t="str">
        <f t="shared" si="14"/>
        <v/>
      </c>
      <c r="AA97" s="108" t="str">
        <f t="shared" si="41"/>
        <v/>
      </c>
      <c r="AB97" s="98" t="str">
        <f t="shared" si="16"/>
        <v/>
      </c>
      <c r="AC97" s="98" t="str">
        <f t="shared" si="17"/>
        <v/>
      </c>
      <c r="AD97" s="109" t="str">
        <f t="shared" si="18"/>
        <v/>
      </c>
      <c r="AE97" s="110"/>
      <c r="AF97" s="111"/>
      <c r="AG97" s="112"/>
      <c r="AH97" s="99" t="str">
        <f t="shared" si="42"/>
        <v/>
      </c>
      <c r="AI97" s="100" t="str">
        <f t="shared" si="43"/>
        <v/>
      </c>
      <c r="AJ97" s="96" t="str">
        <f t="shared" si="21"/>
        <v/>
      </c>
      <c r="AK97" s="98" t="str">
        <f t="shared" si="44"/>
        <v/>
      </c>
      <c r="AL97" s="201" t="str">
        <f t="shared" si="23"/>
        <v/>
      </c>
      <c r="AM97" s="160"/>
      <c r="AN97" s="156">
        <v>99.668000000000006</v>
      </c>
      <c r="AO97" s="152">
        <f t="shared" si="45"/>
        <v>0</v>
      </c>
      <c r="AP97" s="151" t="str">
        <f t="shared" ref="AP97:AP115" si="49">IF(J97&gt;G97,J97,"")</f>
        <v/>
      </c>
      <c r="AQ97" s="151" t="str">
        <f t="shared" ref="AQ97:AQ115" si="50">IFERROR(AM97*AP97,"")</f>
        <v/>
      </c>
      <c r="AR97" s="235" t="str">
        <f t="shared" si="46"/>
        <v/>
      </c>
      <c r="AS97" s="134"/>
      <c r="AT97" s="149"/>
      <c r="AU97" s="134"/>
    </row>
    <row r="98" spans="1:47" ht="12" customHeight="1">
      <c r="A98" s="1"/>
      <c r="B98" s="18"/>
      <c r="C98" s="200"/>
      <c r="D98" s="122"/>
      <c r="E98" s="121"/>
      <c r="F98" s="92"/>
      <c r="G98" s="93"/>
      <c r="H98" s="101">
        <f t="shared" si="0"/>
        <v>0</v>
      </c>
      <c r="I98" s="94">
        <f t="shared" si="48"/>
        <v>0</v>
      </c>
      <c r="J98" s="102"/>
      <c r="K98" s="94">
        <f t="shared" si="33"/>
        <v>0</v>
      </c>
      <c r="L98" s="94">
        <f t="shared" si="47"/>
        <v>0</v>
      </c>
      <c r="M98" s="95">
        <f t="shared" si="34"/>
        <v>0</v>
      </c>
      <c r="N98" s="96">
        <f t="shared" si="5"/>
        <v>0</v>
      </c>
      <c r="O98" s="103">
        <f t="shared" si="35"/>
        <v>0</v>
      </c>
      <c r="P98" s="104" t="str">
        <f t="shared" si="36"/>
        <v/>
      </c>
      <c r="Q98" s="105">
        <f t="shared" si="37"/>
        <v>0</v>
      </c>
      <c r="R98" s="106" t="str">
        <f t="shared" si="38"/>
        <v/>
      </c>
      <c r="S98" s="107"/>
      <c r="T98" s="92"/>
      <c r="U98" s="92"/>
      <c r="V98" s="101">
        <f t="shared" si="10"/>
        <v>0</v>
      </c>
      <c r="W98" s="97">
        <f t="shared" si="39"/>
        <v>0</v>
      </c>
      <c r="X98" s="98" t="str">
        <f t="shared" si="40"/>
        <v/>
      </c>
      <c r="Y98" s="98" t="str">
        <f t="shared" si="13"/>
        <v/>
      </c>
      <c r="Z98" s="95" t="str">
        <f t="shared" si="14"/>
        <v/>
      </c>
      <c r="AA98" s="108" t="str">
        <f t="shared" si="41"/>
        <v/>
      </c>
      <c r="AB98" s="98" t="str">
        <f t="shared" si="16"/>
        <v/>
      </c>
      <c r="AC98" s="98" t="str">
        <f t="shared" si="17"/>
        <v/>
      </c>
      <c r="AD98" s="109" t="str">
        <f t="shared" si="18"/>
        <v/>
      </c>
      <c r="AE98" s="110"/>
      <c r="AF98" s="111"/>
      <c r="AG98" s="112"/>
      <c r="AH98" s="99" t="str">
        <f t="shared" si="42"/>
        <v/>
      </c>
      <c r="AI98" s="100" t="str">
        <f t="shared" si="43"/>
        <v/>
      </c>
      <c r="AJ98" s="96" t="str">
        <f t="shared" si="21"/>
        <v/>
      </c>
      <c r="AK98" s="98" t="str">
        <f t="shared" si="44"/>
        <v/>
      </c>
      <c r="AL98" s="201" t="str">
        <f t="shared" si="23"/>
        <v/>
      </c>
      <c r="AM98" s="160"/>
      <c r="AN98" s="157">
        <v>99.668000000000006</v>
      </c>
      <c r="AO98" s="152">
        <f t="shared" si="45"/>
        <v>0</v>
      </c>
      <c r="AP98" s="151" t="str">
        <f t="shared" si="49"/>
        <v/>
      </c>
      <c r="AQ98" s="151" t="str">
        <f t="shared" si="50"/>
        <v/>
      </c>
      <c r="AR98" s="235" t="str">
        <f t="shared" si="46"/>
        <v/>
      </c>
      <c r="AS98" s="134"/>
      <c r="AT98" s="149"/>
      <c r="AU98" s="134"/>
    </row>
    <row r="99" spans="1:47" ht="12" customHeight="1">
      <c r="A99" s="1"/>
      <c r="B99" s="18"/>
      <c r="C99" s="200"/>
      <c r="D99" s="122"/>
      <c r="E99" s="121"/>
      <c r="F99" s="92"/>
      <c r="G99" s="93"/>
      <c r="H99" s="101">
        <f t="shared" si="0"/>
        <v>0</v>
      </c>
      <c r="I99" s="94">
        <f t="shared" si="48"/>
        <v>0</v>
      </c>
      <c r="J99" s="102"/>
      <c r="K99" s="94">
        <f t="shared" si="33"/>
        <v>0</v>
      </c>
      <c r="L99" s="94">
        <f t="shared" si="47"/>
        <v>0</v>
      </c>
      <c r="M99" s="95">
        <f t="shared" si="34"/>
        <v>0</v>
      </c>
      <c r="N99" s="96">
        <f t="shared" si="5"/>
        <v>0</v>
      </c>
      <c r="O99" s="103">
        <f t="shared" si="35"/>
        <v>0</v>
      </c>
      <c r="P99" s="104" t="str">
        <f t="shared" si="36"/>
        <v/>
      </c>
      <c r="Q99" s="105">
        <f t="shared" si="37"/>
        <v>0</v>
      </c>
      <c r="R99" s="106" t="str">
        <f t="shared" si="38"/>
        <v/>
      </c>
      <c r="S99" s="107"/>
      <c r="T99" s="92"/>
      <c r="U99" s="92"/>
      <c r="V99" s="101">
        <f t="shared" si="10"/>
        <v>0</v>
      </c>
      <c r="W99" s="97">
        <f t="shared" si="39"/>
        <v>0</v>
      </c>
      <c r="X99" s="98" t="str">
        <f t="shared" si="40"/>
        <v/>
      </c>
      <c r="Y99" s="98" t="str">
        <f t="shared" si="13"/>
        <v/>
      </c>
      <c r="Z99" s="95" t="str">
        <f t="shared" si="14"/>
        <v/>
      </c>
      <c r="AA99" s="108" t="str">
        <f t="shared" si="41"/>
        <v/>
      </c>
      <c r="AB99" s="98" t="str">
        <f t="shared" si="16"/>
        <v/>
      </c>
      <c r="AC99" s="98" t="str">
        <f t="shared" si="17"/>
        <v/>
      </c>
      <c r="AD99" s="109" t="str">
        <f t="shared" si="18"/>
        <v/>
      </c>
      <c r="AE99" s="110"/>
      <c r="AF99" s="111"/>
      <c r="AG99" s="112"/>
      <c r="AH99" s="99" t="str">
        <f t="shared" si="42"/>
        <v/>
      </c>
      <c r="AI99" s="100" t="str">
        <f t="shared" si="43"/>
        <v/>
      </c>
      <c r="AJ99" s="96" t="str">
        <f t="shared" si="21"/>
        <v/>
      </c>
      <c r="AK99" s="98" t="str">
        <f t="shared" si="44"/>
        <v/>
      </c>
      <c r="AL99" s="201" t="str">
        <f t="shared" si="23"/>
        <v/>
      </c>
      <c r="AM99" s="160"/>
      <c r="AN99" s="156">
        <v>99.668000000000006</v>
      </c>
      <c r="AO99" s="152">
        <f t="shared" si="45"/>
        <v>0</v>
      </c>
      <c r="AP99" s="151" t="str">
        <f t="shared" si="49"/>
        <v/>
      </c>
      <c r="AQ99" s="151" t="str">
        <f t="shared" si="50"/>
        <v/>
      </c>
      <c r="AR99" s="235" t="str">
        <f t="shared" si="46"/>
        <v/>
      </c>
      <c r="AS99" s="134"/>
      <c r="AT99" s="149"/>
      <c r="AU99" s="134"/>
    </row>
    <row r="100" spans="1:47" ht="12" customHeight="1">
      <c r="A100" s="1"/>
      <c r="B100" s="18"/>
      <c r="C100" s="200"/>
      <c r="D100" s="122"/>
      <c r="E100" s="121"/>
      <c r="F100" s="92"/>
      <c r="G100" s="93"/>
      <c r="H100" s="101">
        <f t="shared" si="0"/>
        <v>0</v>
      </c>
      <c r="I100" s="94">
        <f t="shared" si="48"/>
        <v>0</v>
      </c>
      <c r="J100" s="102"/>
      <c r="K100" s="94">
        <f t="shared" si="33"/>
        <v>0</v>
      </c>
      <c r="L100" s="94">
        <f t="shared" si="47"/>
        <v>0</v>
      </c>
      <c r="M100" s="95">
        <f t="shared" si="34"/>
        <v>0</v>
      </c>
      <c r="N100" s="96">
        <f t="shared" si="5"/>
        <v>0</v>
      </c>
      <c r="O100" s="103">
        <f t="shared" si="35"/>
        <v>0</v>
      </c>
      <c r="P100" s="104" t="str">
        <f t="shared" si="36"/>
        <v/>
      </c>
      <c r="Q100" s="105">
        <f t="shared" si="37"/>
        <v>0</v>
      </c>
      <c r="R100" s="106" t="str">
        <f t="shared" si="38"/>
        <v/>
      </c>
      <c r="S100" s="107"/>
      <c r="T100" s="92"/>
      <c r="U100" s="92"/>
      <c r="V100" s="101">
        <f t="shared" si="10"/>
        <v>0</v>
      </c>
      <c r="W100" s="97">
        <f t="shared" si="39"/>
        <v>0</v>
      </c>
      <c r="X100" s="98" t="str">
        <f t="shared" si="40"/>
        <v/>
      </c>
      <c r="Y100" s="98" t="str">
        <f t="shared" si="13"/>
        <v/>
      </c>
      <c r="Z100" s="95" t="str">
        <f t="shared" si="14"/>
        <v/>
      </c>
      <c r="AA100" s="108" t="str">
        <f t="shared" si="41"/>
        <v/>
      </c>
      <c r="AB100" s="98" t="str">
        <f t="shared" si="16"/>
        <v/>
      </c>
      <c r="AC100" s="98" t="str">
        <f t="shared" si="17"/>
        <v/>
      </c>
      <c r="AD100" s="109" t="str">
        <f t="shared" si="18"/>
        <v/>
      </c>
      <c r="AE100" s="110"/>
      <c r="AF100" s="111"/>
      <c r="AG100" s="112"/>
      <c r="AH100" s="99" t="str">
        <f t="shared" si="42"/>
        <v/>
      </c>
      <c r="AI100" s="100" t="str">
        <f t="shared" si="43"/>
        <v/>
      </c>
      <c r="AJ100" s="96" t="str">
        <f t="shared" si="21"/>
        <v/>
      </c>
      <c r="AK100" s="98" t="str">
        <f t="shared" si="44"/>
        <v/>
      </c>
      <c r="AL100" s="201" t="str">
        <f t="shared" si="23"/>
        <v/>
      </c>
      <c r="AM100" s="160"/>
      <c r="AN100" s="157">
        <v>99.668000000000006</v>
      </c>
      <c r="AO100" s="152">
        <f t="shared" si="45"/>
        <v>0</v>
      </c>
      <c r="AP100" s="151" t="str">
        <f t="shared" si="49"/>
        <v/>
      </c>
      <c r="AQ100" s="151" t="str">
        <f t="shared" si="50"/>
        <v/>
      </c>
      <c r="AR100" s="235" t="str">
        <f t="shared" si="46"/>
        <v/>
      </c>
      <c r="AS100" s="134"/>
      <c r="AT100" s="149"/>
      <c r="AU100" s="134"/>
    </row>
    <row r="101" spans="1:47" ht="12" customHeight="1">
      <c r="A101" s="1"/>
      <c r="B101" s="18"/>
      <c r="C101" s="200"/>
      <c r="D101" s="122"/>
      <c r="E101" s="121"/>
      <c r="F101" s="92"/>
      <c r="G101" s="93"/>
      <c r="H101" s="101">
        <f t="shared" si="0"/>
        <v>0</v>
      </c>
      <c r="I101" s="94">
        <f t="shared" si="48"/>
        <v>0</v>
      </c>
      <c r="J101" s="102"/>
      <c r="K101" s="94">
        <f t="shared" si="33"/>
        <v>0</v>
      </c>
      <c r="L101" s="94">
        <f t="shared" si="47"/>
        <v>0</v>
      </c>
      <c r="M101" s="95">
        <f t="shared" si="34"/>
        <v>0</v>
      </c>
      <c r="N101" s="96">
        <f t="shared" si="5"/>
        <v>0</v>
      </c>
      <c r="O101" s="103">
        <f t="shared" si="35"/>
        <v>0</v>
      </c>
      <c r="P101" s="104" t="str">
        <f t="shared" si="36"/>
        <v/>
      </c>
      <c r="Q101" s="105">
        <f t="shared" si="37"/>
        <v>0</v>
      </c>
      <c r="R101" s="106" t="str">
        <f t="shared" si="38"/>
        <v/>
      </c>
      <c r="S101" s="107"/>
      <c r="T101" s="92"/>
      <c r="U101" s="92"/>
      <c r="V101" s="101">
        <f t="shared" si="10"/>
        <v>0</v>
      </c>
      <c r="W101" s="97">
        <f t="shared" si="39"/>
        <v>0</v>
      </c>
      <c r="X101" s="98" t="str">
        <f t="shared" si="40"/>
        <v/>
      </c>
      <c r="Y101" s="98" t="str">
        <f t="shared" si="13"/>
        <v/>
      </c>
      <c r="Z101" s="95" t="str">
        <f t="shared" si="14"/>
        <v/>
      </c>
      <c r="AA101" s="108" t="str">
        <f t="shared" si="41"/>
        <v/>
      </c>
      <c r="AB101" s="98" t="str">
        <f t="shared" si="16"/>
        <v/>
      </c>
      <c r="AC101" s="98" t="str">
        <f t="shared" si="17"/>
        <v/>
      </c>
      <c r="AD101" s="109" t="str">
        <f t="shared" si="18"/>
        <v/>
      </c>
      <c r="AE101" s="110"/>
      <c r="AF101" s="111"/>
      <c r="AG101" s="112"/>
      <c r="AH101" s="99" t="str">
        <f t="shared" si="42"/>
        <v/>
      </c>
      <c r="AI101" s="100" t="str">
        <f t="shared" si="43"/>
        <v/>
      </c>
      <c r="AJ101" s="96" t="str">
        <f t="shared" si="21"/>
        <v/>
      </c>
      <c r="AK101" s="98" t="str">
        <f t="shared" si="44"/>
        <v/>
      </c>
      <c r="AL101" s="201" t="str">
        <f t="shared" si="23"/>
        <v/>
      </c>
      <c r="AM101" s="160"/>
      <c r="AN101" s="156">
        <v>99.668000000000006</v>
      </c>
      <c r="AO101" s="152">
        <f t="shared" si="45"/>
        <v>0</v>
      </c>
      <c r="AP101" s="151" t="str">
        <f t="shared" si="49"/>
        <v/>
      </c>
      <c r="AQ101" s="151" t="str">
        <f t="shared" si="50"/>
        <v/>
      </c>
      <c r="AR101" s="235" t="str">
        <f t="shared" si="46"/>
        <v/>
      </c>
      <c r="AS101" s="134"/>
      <c r="AT101" s="149"/>
      <c r="AU101" s="134"/>
    </row>
    <row r="102" spans="1:47" ht="12" customHeight="1">
      <c r="A102" s="1"/>
      <c r="B102" s="18"/>
      <c r="C102" s="200"/>
      <c r="D102" s="122"/>
      <c r="E102" s="121"/>
      <c r="F102" s="92"/>
      <c r="G102" s="93"/>
      <c r="H102" s="101">
        <f t="shared" si="0"/>
        <v>0</v>
      </c>
      <c r="I102" s="94">
        <f t="shared" si="48"/>
        <v>0</v>
      </c>
      <c r="J102" s="102"/>
      <c r="K102" s="94">
        <f t="shared" si="33"/>
        <v>0</v>
      </c>
      <c r="L102" s="94">
        <f t="shared" si="47"/>
        <v>0</v>
      </c>
      <c r="M102" s="95">
        <f t="shared" si="34"/>
        <v>0</v>
      </c>
      <c r="N102" s="96">
        <f t="shared" si="5"/>
        <v>0</v>
      </c>
      <c r="O102" s="103">
        <f t="shared" si="35"/>
        <v>0</v>
      </c>
      <c r="P102" s="104" t="str">
        <f t="shared" si="36"/>
        <v/>
      </c>
      <c r="Q102" s="105">
        <f t="shared" si="37"/>
        <v>0</v>
      </c>
      <c r="R102" s="106" t="str">
        <f t="shared" si="38"/>
        <v/>
      </c>
      <c r="S102" s="107"/>
      <c r="T102" s="92"/>
      <c r="U102" s="92"/>
      <c r="V102" s="101">
        <f t="shared" si="10"/>
        <v>0</v>
      </c>
      <c r="W102" s="97">
        <f t="shared" si="39"/>
        <v>0</v>
      </c>
      <c r="X102" s="98" t="str">
        <f t="shared" si="40"/>
        <v/>
      </c>
      <c r="Y102" s="98" t="str">
        <f t="shared" si="13"/>
        <v/>
      </c>
      <c r="Z102" s="95" t="str">
        <f t="shared" si="14"/>
        <v/>
      </c>
      <c r="AA102" s="108" t="str">
        <f t="shared" si="41"/>
        <v/>
      </c>
      <c r="AB102" s="98" t="str">
        <f t="shared" si="16"/>
        <v/>
      </c>
      <c r="AC102" s="98" t="str">
        <f t="shared" si="17"/>
        <v/>
      </c>
      <c r="AD102" s="109" t="str">
        <f t="shared" si="18"/>
        <v/>
      </c>
      <c r="AE102" s="110"/>
      <c r="AF102" s="111"/>
      <c r="AG102" s="112"/>
      <c r="AH102" s="99" t="str">
        <f t="shared" si="42"/>
        <v/>
      </c>
      <c r="AI102" s="100" t="str">
        <f t="shared" si="43"/>
        <v/>
      </c>
      <c r="AJ102" s="96" t="str">
        <f t="shared" si="21"/>
        <v/>
      </c>
      <c r="AK102" s="98" t="str">
        <f t="shared" si="44"/>
        <v/>
      </c>
      <c r="AL102" s="201" t="str">
        <f t="shared" si="23"/>
        <v/>
      </c>
      <c r="AM102" s="160"/>
      <c r="AN102" s="157">
        <v>99.668000000000006</v>
      </c>
      <c r="AO102" s="152">
        <f t="shared" si="45"/>
        <v>0</v>
      </c>
      <c r="AP102" s="151" t="str">
        <f t="shared" si="49"/>
        <v/>
      </c>
      <c r="AQ102" s="151" t="str">
        <f t="shared" si="50"/>
        <v/>
      </c>
      <c r="AR102" s="235" t="str">
        <f t="shared" si="46"/>
        <v/>
      </c>
      <c r="AS102" s="134"/>
      <c r="AT102" s="149"/>
      <c r="AU102" s="134"/>
    </row>
    <row r="103" spans="1:47" ht="12" customHeight="1">
      <c r="A103" s="1"/>
      <c r="B103" s="18"/>
      <c r="C103" s="200"/>
      <c r="D103" s="122"/>
      <c r="E103" s="121"/>
      <c r="F103" s="92"/>
      <c r="G103" s="93"/>
      <c r="H103" s="101">
        <f t="shared" si="0"/>
        <v>0</v>
      </c>
      <c r="I103" s="94">
        <f t="shared" si="48"/>
        <v>0</v>
      </c>
      <c r="J103" s="102"/>
      <c r="K103" s="94">
        <f t="shared" si="33"/>
        <v>0</v>
      </c>
      <c r="L103" s="94">
        <f t="shared" si="47"/>
        <v>0</v>
      </c>
      <c r="M103" s="95">
        <f t="shared" si="34"/>
        <v>0</v>
      </c>
      <c r="N103" s="96">
        <f t="shared" si="5"/>
        <v>0</v>
      </c>
      <c r="O103" s="103">
        <f t="shared" si="35"/>
        <v>0</v>
      </c>
      <c r="P103" s="104" t="str">
        <f t="shared" si="36"/>
        <v/>
      </c>
      <c r="Q103" s="105">
        <f t="shared" si="37"/>
        <v>0</v>
      </c>
      <c r="R103" s="106" t="str">
        <f t="shared" si="38"/>
        <v/>
      </c>
      <c r="S103" s="107"/>
      <c r="T103" s="92"/>
      <c r="U103" s="92"/>
      <c r="V103" s="101">
        <f t="shared" si="10"/>
        <v>0</v>
      </c>
      <c r="W103" s="97">
        <f t="shared" si="39"/>
        <v>0</v>
      </c>
      <c r="X103" s="98" t="str">
        <f t="shared" si="40"/>
        <v/>
      </c>
      <c r="Y103" s="98" t="str">
        <f t="shared" si="13"/>
        <v/>
      </c>
      <c r="Z103" s="95" t="str">
        <f t="shared" si="14"/>
        <v/>
      </c>
      <c r="AA103" s="108" t="str">
        <f t="shared" si="41"/>
        <v/>
      </c>
      <c r="AB103" s="98" t="str">
        <f t="shared" si="16"/>
        <v/>
      </c>
      <c r="AC103" s="98" t="str">
        <f t="shared" si="17"/>
        <v/>
      </c>
      <c r="AD103" s="109" t="str">
        <f t="shared" si="18"/>
        <v/>
      </c>
      <c r="AE103" s="110"/>
      <c r="AF103" s="111"/>
      <c r="AG103" s="112"/>
      <c r="AH103" s="99" t="str">
        <f t="shared" si="42"/>
        <v/>
      </c>
      <c r="AI103" s="100" t="str">
        <f t="shared" si="43"/>
        <v/>
      </c>
      <c r="AJ103" s="96" t="str">
        <f t="shared" si="21"/>
        <v/>
      </c>
      <c r="AK103" s="98" t="str">
        <f t="shared" si="44"/>
        <v/>
      </c>
      <c r="AL103" s="201" t="str">
        <f t="shared" si="23"/>
        <v/>
      </c>
      <c r="AM103" s="160"/>
      <c r="AN103" s="156">
        <v>99.668000000000006</v>
      </c>
      <c r="AO103" s="152">
        <f t="shared" si="45"/>
        <v>0</v>
      </c>
      <c r="AP103" s="151" t="str">
        <f t="shared" si="49"/>
        <v/>
      </c>
      <c r="AQ103" s="151" t="str">
        <f t="shared" si="50"/>
        <v/>
      </c>
      <c r="AR103" s="235" t="str">
        <f t="shared" si="46"/>
        <v/>
      </c>
      <c r="AS103" s="134"/>
      <c r="AT103" s="149"/>
      <c r="AU103" s="134"/>
    </row>
    <row r="104" spans="1:47" ht="12" customHeight="1">
      <c r="A104" s="1"/>
      <c r="B104" s="18"/>
      <c r="C104" s="200"/>
      <c r="D104" s="122"/>
      <c r="E104" s="121"/>
      <c r="F104" s="92"/>
      <c r="G104" s="93"/>
      <c r="H104" s="101">
        <f t="shared" ref="H104:H115" si="51">F104*G104</f>
        <v>0</v>
      </c>
      <c r="I104" s="94">
        <f t="shared" si="48"/>
        <v>0</v>
      </c>
      <c r="J104" s="102"/>
      <c r="K104" s="94">
        <f t="shared" si="33"/>
        <v>0</v>
      </c>
      <c r="L104" s="94">
        <f t="shared" si="47"/>
        <v>0</v>
      </c>
      <c r="M104" s="95">
        <f t="shared" si="34"/>
        <v>0</v>
      </c>
      <c r="N104" s="96">
        <f t="shared" ref="N104:N115" si="52">IF(T104&gt;0,"",M104)</f>
        <v>0</v>
      </c>
      <c r="O104" s="103">
        <f t="shared" si="35"/>
        <v>0</v>
      </c>
      <c r="P104" s="104" t="str">
        <f t="shared" si="36"/>
        <v/>
      </c>
      <c r="Q104" s="105">
        <f t="shared" si="37"/>
        <v>0</v>
      </c>
      <c r="R104" s="106" t="str">
        <f t="shared" si="38"/>
        <v/>
      </c>
      <c r="S104" s="107"/>
      <c r="T104" s="92"/>
      <c r="U104" s="92"/>
      <c r="V104" s="101"/>
      <c r="W104" s="97"/>
      <c r="X104" s="98"/>
      <c r="Y104" s="98"/>
      <c r="Z104" s="95"/>
      <c r="AA104" s="108"/>
      <c r="AB104" s="98"/>
      <c r="AC104" s="98"/>
      <c r="AD104" s="109"/>
      <c r="AE104" s="110"/>
      <c r="AF104" s="111"/>
      <c r="AG104" s="112"/>
      <c r="AH104" s="99"/>
      <c r="AI104" s="100"/>
      <c r="AJ104" s="96"/>
      <c r="AK104" s="98"/>
      <c r="AL104" s="201"/>
      <c r="AM104" s="160"/>
      <c r="AN104" s="157">
        <v>99.668000000000006</v>
      </c>
      <c r="AO104" s="152">
        <f t="shared" si="45"/>
        <v>0</v>
      </c>
      <c r="AP104" s="151" t="str">
        <f t="shared" si="49"/>
        <v/>
      </c>
      <c r="AQ104" s="151" t="str">
        <f t="shared" si="50"/>
        <v/>
      </c>
      <c r="AR104" s="235" t="str">
        <f t="shared" si="46"/>
        <v/>
      </c>
      <c r="AS104" s="134"/>
      <c r="AT104" s="149"/>
      <c r="AU104" s="134"/>
    </row>
    <row r="105" spans="1:47" ht="12" customHeight="1">
      <c r="A105" s="1"/>
      <c r="B105" s="18"/>
      <c r="C105" s="200"/>
      <c r="D105" s="122"/>
      <c r="E105" s="121"/>
      <c r="F105" s="92"/>
      <c r="G105" s="93"/>
      <c r="H105" s="101">
        <f t="shared" si="51"/>
        <v>0</v>
      </c>
      <c r="I105" s="94">
        <f t="shared" si="48"/>
        <v>0</v>
      </c>
      <c r="J105" s="102"/>
      <c r="K105" s="94">
        <f t="shared" si="33"/>
        <v>0</v>
      </c>
      <c r="L105" s="94">
        <f t="shared" si="47"/>
        <v>0</v>
      </c>
      <c r="M105" s="95">
        <f t="shared" si="34"/>
        <v>0</v>
      </c>
      <c r="N105" s="96">
        <f t="shared" si="52"/>
        <v>0</v>
      </c>
      <c r="O105" s="103">
        <f t="shared" si="35"/>
        <v>0</v>
      </c>
      <c r="P105" s="104" t="str">
        <f t="shared" si="36"/>
        <v/>
      </c>
      <c r="Q105" s="105">
        <f t="shared" si="37"/>
        <v>0</v>
      </c>
      <c r="R105" s="106" t="str">
        <f t="shared" si="38"/>
        <v/>
      </c>
      <c r="S105" s="107"/>
      <c r="T105" s="92"/>
      <c r="U105" s="92"/>
      <c r="V105" s="101"/>
      <c r="W105" s="97"/>
      <c r="X105" s="98"/>
      <c r="Y105" s="98"/>
      <c r="Z105" s="95"/>
      <c r="AA105" s="108"/>
      <c r="AB105" s="98"/>
      <c r="AC105" s="98"/>
      <c r="AD105" s="109"/>
      <c r="AE105" s="110"/>
      <c r="AF105" s="111"/>
      <c r="AG105" s="112"/>
      <c r="AH105" s="99"/>
      <c r="AI105" s="100"/>
      <c r="AJ105" s="96"/>
      <c r="AK105" s="98"/>
      <c r="AL105" s="201"/>
      <c r="AM105" s="160"/>
      <c r="AN105" s="156">
        <v>99.668000000000006</v>
      </c>
      <c r="AO105" s="152">
        <f t="shared" si="45"/>
        <v>0</v>
      </c>
      <c r="AP105" s="151" t="str">
        <f t="shared" si="49"/>
        <v/>
      </c>
      <c r="AQ105" s="151" t="str">
        <f t="shared" si="50"/>
        <v/>
      </c>
      <c r="AR105" s="235" t="str">
        <f t="shared" si="46"/>
        <v/>
      </c>
      <c r="AS105" s="134"/>
      <c r="AT105" s="149"/>
      <c r="AU105" s="134"/>
    </row>
    <row r="106" spans="1:47" ht="12" customHeight="1">
      <c r="A106" s="1"/>
      <c r="B106" s="18"/>
      <c r="C106" s="200"/>
      <c r="D106" s="122"/>
      <c r="E106" s="121"/>
      <c r="F106" s="92"/>
      <c r="G106" s="93"/>
      <c r="H106" s="101">
        <f t="shared" si="51"/>
        <v>0</v>
      </c>
      <c r="I106" s="94">
        <f t="shared" si="48"/>
        <v>0</v>
      </c>
      <c r="J106" s="102"/>
      <c r="K106" s="94">
        <f t="shared" si="33"/>
        <v>0</v>
      </c>
      <c r="L106" s="94">
        <f t="shared" si="47"/>
        <v>0</v>
      </c>
      <c r="M106" s="95">
        <f t="shared" si="34"/>
        <v>0</v>
      </c>
      <c r="N106" s="96">
        <f t="shared" si="52"/>
        <v>0</v>
      </c>
      <c r="O106" s="103">
        <f t="shared" si="35"/>
        <v>0</v>
      </c>
      <c r="P106" s="104" t="str">
        <f t="shared" si="36"/>
        <v/>
      </c>
      <c r="Q106" s="105">
        <f t="shared" si="37"/>
        <v>0</v>
      </c>
      <c r="R106" s="106" t="str">
        <f t="shared" si="38"/>
        <v/>
      </c>
      <c r="S106" s="107"/>
      <c r="T106" s="92"/>
      <c r="U106" s="92"/>
      <c r="V106" s="101"/>
      <c r="W106" s="97"/>
      <c r="X106" s="98"/>
      <c r="Y106" s="98"/>
      <c r="Z106" s="95"/>
      <c r="AA106" s="108"/>
      <c r="AB106" s="98"/>
      <c r="AC106" s="98"/>
      <c r="AD106" s="109"/>
      <c r="AE106" s="110"/>
      <c r="AF106" s="111"/>
      <c r="AG106" s="112"/>
      <c r="AH106" s="99"/>
      <c r="AI106" s="100"/>
      <c r="AJ106" s="96"/>
      <c r="AK106" s="98"/>
      <c r="AL106" s="201"/>
      <c r="AM106" s="160"/>
      <c r="AN106" s="157">
        <v>99.668000000000006</v>
      </c>
      <c r="AO106" s="152">
        <f t="shared" si="45"/>
        <v>0</v>
      </c>
      <c r="AP106" s="151" t="str">
        <f t="shared" si="49"/>
        <v/>
      </c>
      <c r="AQ106" s="151" t="str">
        <f t="shared" si="50"/>
        <v/>
      </c>
      <c r="AR106" s="235" t="str">
        <f t="shared" si="46"/>
        <v/>
      </c>
      <c r="AS106" s="149"/>
      <c r="AT106" s="149"/>
      <c r="AU106" s="149"/>
    </row>
    <row r="107" spans="1:47" ht="12" customHeight="1">
      <c r="A107" s="1"/>
      <c r="B107" s="18"/>
      <c r="C107" s="200"/>
      <c r="D107" s="122"/>
      <c r="E107" s="121"/>
      <c r="F107" s="92"/>
      <c r="G107" s="93"/>
      <c r="H107" s="101">
        <f t="shared" si="51"/>
        <v>0</v>
      </c>
      <c r="I107" s="94">
        <f t="shared" si="48"/>
        <v>0</v>
      </c>
      <c r="J107" s="102"/>
      <c r="K107" s="94">
        <f t="shared" si="33"/>
        <v>0</v>
      </c>
      <c r="L107" s="94">
        <f t="shared" si="47"/>
        <v>0</v>
      </c>
      <c r="M107" s="95">
        <f t="shared" si="34"/>
        <v>0</v>
      </c>
      <c r="N107" s="96">
        <f t="shared" si="52"/>
        <v>0</v>
      </c>
      <c r="O107" s="103">
        <f t="shared" si="35"/>
        <v>0</v>
      </c>
      <c r="P107" s="104" t="str">
        <f t="shared" si="36"/>
        <v/>
      </c>
      <c r="Q107" s="105">
        <f t="shared" si="37"/>
        <v>0</v>
      </c>
      <c r="R107" s="106" t="str">
        <f t="shared" si="38"/>
        <v/>
      </c>
      <c r="S107" s="107"/>
      <c r="T107" s="92"/>
      <c r="U107" s="92"/>
      <c r="V107" s="101"/>
      <c r="W107" s="97"/>
      <c r="X107" s="98"/>
      <c r="Y107" s="98"/>
      <c r="Z107" s="95"/>
      <c r="AA107" s="108"/>
      <c r="AB107" s="98"/>
      <c r="AC107" s="98"/>
      <c r="AD107" s="109"/>
      <c r="AE107" s="110"/>
      <c r="AF107" s="111"/>
      <c r="AG107" s="112"/>
      <c r="AH107" s="99"/>
      <c r="AI107" s="100"/>
      <c r="AJ107" s="96"/>
      <c r="AK107" s="98"/>
      <c r="AL107" s="201"/>
      <c r="AM107" s="160"/>
      <c r="AN107" s="156">
        <v>99.668000000000006</v>
      </c>
      <c r="AO107" s="152">
        <f t="shared" si="45"/>
        <v>0</v>
      </c>
      <c r="AP107" s="151" t="str">
        <f t="shared" si="49"/>
        <v/>
      </c>
      <c r="AQ107" s="151" t="str">
        <f t="shared" si="50"/>
        <v/>
      </c>
      <c r="AR107" s="235" t="str">
        <f t="shared" si="46"/>
        <v/>
      </c>
      <c r="AS107" s="134"/>
      <c r="AU107" s="18"/>
    </row>
    <row r="108" spans="1:47" ht="12" customHeight="1">
      <c r="A108" s="1"/>
      <c r="B108" s="18"/>
      <c r="C108" s="200"/>
      <c r="D108" s="122"/>
      <c r="E108" s="121"/>
      <c r="F108" s="92"/>
      <c r="G108" s="93"/>
      <c r="H108" s="101">
        <f t="shared" si="51"/>
        <v>0</v>
      </c>
      <c r="I108" s="94">
        <f t="shared" si="48"/>
        <v>0</v>
      </c>
      <c r="J108" s="102"/>
      <c r="K108" s="94">
        <f t="shared" si="33"/>
        <v>0</v>
      </c>
      <c r="L108" s="94">
        <f t="shared" si="47"/>
        <v>0</v>
      </c>
      <c r="M108" s="95">
        <f t="shared" si="34"/>
        <v>0</v>
      </c>
      <c r="N108" s="96">
        <f t="shared" si="52"/>
        <v>0</v>
      </c>
      <c r="O108" s="103">
        <f t="shared" si="35"/>
        <v>0</v>
      </c>
      <c r="P108" s="104" t="str">
        <f t="shared" si="36"/>
        <v/>
      </c>
      <c r="Q108" s="105">
        <f t="shared" si="37"/>
        <v>0</v>
      </c>
      <c r="R108" s="106" t="str">
        <f t="shared" si="38"/>
        <v/>
      </c>
      <c r="S108" s="107"/>
      <c r="T108" s="92"/>
      <c r="U108" s="92"/>
      <c r="V108" s="101">
        <f t="shared" ref="V108:V115" si="53">T108*U108</f>
        <v>0</v>
      </c>
      <c r="W108" s="97">
        <f t="shared" ref="W108:W115" si="54">V108-H108</f>
        <v>0</v>
      </c>
      <c r="X108" s="98" t="str">
        <f t="shared" ref="X108:X116" si="55">IF(OR(F108="",T108=""),"",(V108-H108))</f>
        <v/>
      </c>
      <c r="Y108" s="98" t="str">
        <f t="shared" ref="Y108:Y115" si="56">IF(W108&lt;0,W108*-1,"")</f>
        <v/>
      </c>
      <c r="Z108" s="95" t="str">
        <f t="shared" ref="Z108:Z115" si="57">X108</f>
        <v/>
      </c>
      <c r="AA108" s="108" t="str">
        <f t="shared" ref="AA108:AA115" si="58">IFERROR(Z108/H108,"")</f>
        <v/>
      </c>
      <c r="AB108" s="98" t="str">
        <f t="shared" ref="AB108:AB115" si="59">IF(W108&gt;0,W108,"")</f>
        <v/>
      </c>
      <c r="AC108" s="98" t="str">
        <f t="shared" ref="AC108:AC115" si="60">IF(W108&lt;0,W108,"")</f>
        <v/>
      </c>
      <c r="AD108" s="109" t="str">
        <f t="shared" ref="AD108:AD115" si="61">IF(U108&gt;0,AC108,"")</f>
        <v/>
      </c>
      <c r="AE108" s="110"/>
      <c r="AF108" s="111"/>
      <c r="AG108" s="112"/>
      <c r="AH108" s="99" t="str">
        <f t="shared" ref="AH108:AH115" si="62">IF(AND(D108&lt;&gt;"",S108&lt;&gt;""),IF(D108=S108,"D","S"),"")</f>
        <v/>
      </c>
      <c r="AI108" s="100" t="str">
        <f t="shared" ref="AI108:AI115" si="63">IFERROR(IF(D108=S108,Z108*0.2,""),"")</f>
        <v/>
      </c>
      <c r="AJ108" s="96" t="str">
        <f t="shared" ref="AJ108:AJ115" si="64">IFERROR(IF(AI108&gt;0,AI108,""),"")</f>
        <v/>
      </c>
      <c r="AK108" s="98" t="str">
        <f t="shared" ref="AK108:AK115" si="65">IFERROR(IF(D108&lt;&gt;S108,X108*0.15,""),"")</f>
        <v/>
      </c>
      <c r="AL108" s="201" t="str">
        <f t="shared" ref="AL108:AL115" si="66">IF(AK108&gt;0,AK108,"")</f>
        <v/>
      </c>
      <c r="AM108" s="160"/>
      <c r="AN108" s="157">
        <v>99.668000000000006</v>
      </c>
      <c r="AO108" s="152">
        <f t="shared" si="45"/>
        <v>0</v>
      </c>
      <c r="AP108" s="151" t="str">
        <f t="shared" si="49"/>
        <v/>
      </c>
      <c r="AQ108" s="151" t="str">
        <f t="shared" si="50"/>
        <v/>
      </c>
      <c r="AR108" s="235" t="str">
        <f t="shared" si="46"/>
        <v/>
      </c>
      <c r="AS108" s="134"/>
      <c r="AU108" s="18"/>
    </row>
    <row r="109" spans="1:47" ht="12" customHeight="1">
      <c r="A109" s="1"/>
      <c r="B109" s="18"/>
      <c r="C109" s="200"/>
      <c r="D109" s="122"/>
      <c r="E109" s="121"/>
      <c r="F109" s="92"/>
      <c r="G109" s="93"/>
      <c r="H109" s="101">
        <f t="shared" si="51"/>
        <v>0</v>
      </c>
      <c r="I109" s="94">
        <f t="shared" si="48"/>
        <v>0</v>
      </c>
      <c r="J109" s="102"/>
      <c r="K109" s="94">
        <f t="shared" si="33"/>
        <v>0</v>
      </c>
      <c r="L109" s="94">
        <f t="shared" si="47"/>
        <v>0</v>
      </c>
      <c r="M109" s="95">
        <f t="shared" si="34"/>
        <v>0</v>
      </c>
      <c r="N109" s="96">
        <f t="shared" si="52"/>
        <v>0</v>
      </c>
      <c r="O109" s="103">
        <f t="shared" si="35"/>
        <v>0</v>
      </c>
      <c r="P109" s="104" t="str">
        <f t="shared" si="36"/>
        <v/>
      </c>
      <c r="Q109" s="105">
        <f t="shared" si="37"/>
        <v>0</v>
      </c>
      <c r="R109" s="106" t="str">
        <f t="shared" si="38"/>
        <v/>
      </c>
      <c r="S109" s="107"/>
      <c r="T109" s="92"/>
      <c r="U109" s="92"/>
      <c r="V109" s="101">
        <f t="shared" si="53"/>
        <v>0</v>
      </c>
      <c r="W109" s="97">
        <f t="shared" si="54"/>
        <v>0</v>
      </c>
      <c r="X109" s="98" t="str">
        <f t="shared" si="55"/>
        <v/>
      </c>
      <c r="Y109" s="98" t="str">
        <f t="shared" si="56"/>
        <v/>
      </c>
      <c r="Z109" s="95" t="str">
        <f t="shared" si="57"/>
        <v/>
      </c>
      <c r="AA109" s="108" t="str">
        <f t="shared" si="58"/>
        <v/>
      </c>
      <c r="AB109" s="98" t="str">
        <f t="shared" si="59"/>
        <v/>
      </c>
      <c r="AC109" s="98" t="str">
        <f t="shared" si="60"/>
        <v/>
      </c>
      <c r="AD109" s="109" t="str">
        <f t="shared" si="61"/>
        <v/>
      </c>
      <c r="AE109" s="110"/>
      <c r="AF109" s="111"/>
      <c r="AG109" s="112"/>
      <c r="AH109" s="99" t="str">
        <f t="shared" si="62"/>
        <v/>
      </c>
      <c r="AI109" s="100" t="str">
        <f t="shared" si="63"/>
        <v/>
      </c>
      <c r="AJ109" s="96" t="str">
        <f t="shared" si="64"/>
        <v/>
      </c>
      <c r="AK109" s="98" t="str">
        <f t="shared" si="65"/>
        <v/>
      </c>
      <c r="AL109" s="201" t="str">
        <f t="shared" si="66"/>
        <v/>
      </c>
      <c r="AM109" s="160"/>
      <c r="AN109" s="156">
        <v>99.668000000000006</v>
      </c>
      <c r="AO109" s="152">
        <f t="shared" si="45"/>
        <v>0</v>
      </c>
      <c r="AP109" s="151" t="str">
        <f t="shared" si="49"/>
        <v/>
      </c>
      <c r="AQ109" s="151" t="str">
        <f t="shared" si="50"/>
        <v/>
      </c>
      <c r="AR109" s="235" t="str">
        <f t="shared" si="46"/>
        <v/>
      </c>
      <c r="AS109" s="134"/>
      <c r="AU109" s="18"/>
    </row>
    <row r="110" spans="1:47" ht="12" customHeight="1">
      <c r="A110" s="1"/>
      <c r="B110" s="18"/>
      <c r="C110" s="200"/>
      <c r="D110" s="122"/>
      <c r="E110" s="121"/>
      <c r="F110" s="92"/>
      <c r="G110" s="93"/>
      <c r="H110" s="101">
        <f t="shared" si="51"/>
        <v>0</v>
      </c>
      <c r="I110" s="94">
        <f t="shared" si="48"/>
        <v>0</v>
      </c>
      <c r="J110" s="102"/>
      <c r="K110" s="94">
        <f t="shared" si="33"/>
        <v>0</v>
      </c>
      <c r="L110" s="94">
        <f t="shared" si="47"/>
        <v>0</v>
      </c>
      <c r="M110" s="95">
        <f t="shared" si="34"/>
        <v>0</v>
      </c>
      <c r="N110" s="96">
        <f t="shared" si="52"/>
        <v>0</v>
      </c>
      <c r="O110" s="103">
        <f t="shared" si="35"/>
        <v>0</v>
      </c>
      <c r="P110" s="104" t="str">
        <f t="shared" si="36"/>
        <v/>
      </c>
      <c r="Q110" s="105">
        <f t="shared" si="37"/>
        <v>0</v>
      </c>
      <c r="R110" s="106" t="str">
        <f t="shared" si="38"/>
        <v/>
      </c>
      <c r="S110" s="107"/>
      <c r="T110" s="92"/>
      <c r="U110" s="92"/>
      <c r="V110" s="101">
        <f t="shared" si="53"/>
        <v>0</v>
      </c>
      <c r="W110" s="97">
        <f t="shared" si="54"/>
        <v>0</v>
      </c>
      <c r="X110" s="98" t="str">
        <f t="shared" si="55"/>
        <v/>
      </c>
      <c r="Y110" s="98" t="str">
        <f t="shared" si="56"/>
        <v/>
      </c>
      <c r="Z110" s="95" t="str">
        <f t="shared" si="57"/>
        <v/>
      </c>
      <c r="AA110" s="108" t="str">
        <f t="shared" si="58"/>
        <v/>
      </c>
      <c r="AB110" s="98" t="str">
        <f t="shared" si="59"/>
        <v/>
      </c>
      <c r="AC110" s="98" t="str">
        <f t="shared" si="60"/>
        <v/>
      </c>
      <c r="AD110" s="109" t="str">
        <f t="shared" si="61"/>
        <v/>
      </c>
      <c r="AE110" s="110"/>
      <c r="AF110" s="111"/>
      <c r="AG110" s="112"/>
      <c r="AH110" s="99" t="str">
        <f t="shared" si="62"/>
        <v/>
      </c>
      <c r="AI110" s="100" t="str">
        <f t="shared" si="63"/>
        <v/>
      </c>
      <c r="AJ110" s="96" t="str">
        <f t="shared" si="64"/>
        <v/>
      </c>
      <c r="AK110" s="98" t="str">
        <f t="shared" si="65"/>
        <v/>
      </c>
      <c r="AL110" s="201" t="str">
        <f t="shared" si="66"/>
        <v/>
      </c>
      <c r="AM110" s="160"/>
      <c r="AN110" s="157">
        <v>99.668000000000006</v>
      </c>
      <c r="AO110" s="152">
        <f t="shared" si="45"/>
        <v>0</v>
      </c>
      <c r="AP110" s="151" t="str">
        <f t="shared" si="49"/>
        <v/>
      </c>
      <c r="AQ110" s="151" t="str">
        <f t="shared" si="50"/>
        <v/>
      </c>
      <c r="AR110" s="235" t="str">
        <f t="shared" si="46"/>
        <v/>
      </c>
      <c r="AS110" s="134"/>
      <c r="AU110" s="18"/>
    </row>
    <row r="111" spans="1:47" ht="12" customHeight="1">
      <c r="A111" s="1"/>
      <c r="B111" s="18"/>
      <c r="C111" s="200"/>
      <c r="D111" s="122"/>
      <c r="E111" s="121"/>
      <c r="F111" s="92"/>
      <c r="G111" s="93"/>
      <c r="H111" s="101">
        <f t="shared" si="51"/>
        <v>0</v>
      </c>
      <c r="I111" s="94">
        <f t="shared" si="48"/>
        <v>0</v>
      </c>
      <c r="J111" s="102"/>
      <c r="K111" s="94">
        <f t="shared" si="33"/>
        <v>0</v>
      </c>
      <c r="L111" s="94">
        <f t="shared" si="47"/>
        <v>0</v>
      </c>
      <c r="M111" s="95">
        <f t="shared" si="34"/>
        <v>0</v>
      </c>
      <c r="N111" s="96">
        <f t="shared" si="52"/>
        <v>0</v>
      </c>
      <c r="O111" s="103">
        <f t="shared" si="35"/>
        <v>0</v>
      </c>
      <c r="P111" s="104" t="str">
        <f t="shared" si="36"/>
        <v/>
      </c>
      <c r="Q111" s="105">
        <f t="shared" si="37"/>
        <v>0</v>
      </c>
      <c r="R111" s="106" t="str">
        <f t="shared" si="38"/>
        <v/>
      </c>
      <c r="S111" s="107"/>
      <c r="T111" s="92"/>
      <c r="U111" s="92"/>
      <c r="V111" s="101">
        <f t="shared" si="53"/>
        <v>0</v>
      </c>
      <c r="W111" s="97">
        <f t="shared" si="54"/>
        <v>0</v>
      </c>
      <c r="X111" s="98" t="str">
        <f t="shared" si="55"/>
        <v/>
      </c>
      <c r="Y111" s="98" t="str">
        <f t="shared" si="56"/>
        <v/>
      </c>
      <c r="Z111" s="95" t="str">
        <f t="shared" si="57"/>
        <v/>
      </c>
      <c r="AA111" s="108" t="str">
        <f t="shared" si="58"/>
        <v/>
      </c>
      <c r="AB111" s="98" t="str">
        <f t="shared" si="59"/>
        <v/>
      </c>
      <c r="AC111" s="98" t="str">
        <f t="shared" si="60"/>
        <v/>
      </c>
      <c r="AD111" s="109" t="str">
        <f t="shared" si="61"/>
        <v/>
      </c>
      <c r="AE111" s="110"/>
      <c r="AF111" s="111"/>
      <c r="AG111" s="112"/>
      <c r="AH111" s="99" t="str">
        <f t="shared" si="62"/>
        <v/>
      </c>
      <c r="AI111" s="100" t="str">
        <f t="shared" si="63"/>
        <v/>
      </c>
      <c r="AJ111" s="96" t="str">
        <f t="shared" si="64"/>
        <v/>
      </c>
      <c r="AK111" s="98" t="str">
        <f t="shared" si="65"/>
        <v/>
      </c>
      <c r="AL111" s="201" t="str">
        <f t="shared" si="66"/>
        <v/>
      </c>
      <c r="AM111" s="160"/>
      <c r="AN111" s="156">
        <v>99.668000000000006</v>
      </c>
      <c r="AO111" s="152">
        <f t="shared" si="45"/>
        <v>0</v>
      </c>
      <c r="AP111" s="151" t="str">
        <f t="shared" si="49"/>
        <v/>
      </c>
      <c r="AQ111" s="151" t="str">
        <f t="shared" si="50"/>
        <v/>
      </c>
      <c r="AR111" s="235" t="str">
        <f t="shared" si="46"/>
        <v/>
      </c>
      <c r="AS111" s="134"/>
      <c r="AU111" s="18"/>
    </row>
    <row r="112" spans="1:47" ht="12" customHeight="1">
      <c r="A112" s="1"/>
      <c r="B112" s="18"/>
      <c r="C112" s="200"/>
      <c r="D112" s="122"/>
      <c r="E112" s="121"/>
      <c r="F112" s="92"/>
      <c r="G112" s="93"/>
      <c r="H112" s="101">
        <f t="shared" si="51"/>
        <v>0</v>
      </c>
      <c r="I112" s="94">
        <f t="shared" si="48"/>
        <v>0</v>
      </c>
      <c r="J112" s="102"/>
      <c r="K112" s="94">
        <f t="shared" si="33"/>
        <v>0</v>
      </c>
      <c r="L112" s="94">
        <f t="shared" si="47"/>
        <v>0</v>
      </c>
      <c r="M112" s="95">
        <f t="shared" si="34"/>
        <v>0</v>
      </c>
      <c r="N112" s="96">
        <f t="shared" si="52"/>
        <v>0</v>
      </c>
      <c r="O112" s="103">
        <f t="shared" si="35"/>
        <v>0</v>
      </c>
      <c r="P112" s="104" t="str">
        <f t="shared" si="36"/>
        <v/>
      </c>
      <c r="Q112" s="105">
        <f t="shared" si="37"/>
        <v>0</v>
      </c>
      <c r="R112" s="106" t="str">
        <f t="shared" si="38"/>
        <v/>
      </c>
      <c r="S112" s="107"/>
      <c r="T112" s="92"/>
      <c r="U112" s="92"/>
      <c r="V112" s="101">
        <f t="shared" si="53"/>
        <v>0</v>
      </c>
      <c r="W112" s="97">
        <f t="shared" si="54"/>
        <v>0</v>
      </c>
      <c r="X112" s="98" t="str">
        <f t="shared" si="55"/>
        <v/>
      </c>
      <c r="Y112" s="98" t="str">
        <f t="shared" si="56"/>
        <v/>
      </c>
      <c r="Z112" s="95" t="str">
        <f t="shared" si="57"/>
        <v/>
      </c>
      <c r="AA112" s="108" t="str">
        <f t="shared" si="58"/>
        <v/>
      </c>
      <c r="AB112" s="98" t="str">
        <f t="shared" si="59"/>
        <v/>
      </c>
      <c r="AC112" s="98" t="str">
        <f t="shared" si="60"/>
        <v/>
      </c>
      <c r="AD112" s="109" t="str">
        <f t="shared" si="61"/>
        <v/>
      </c>
      <c r="AE112" s="110"/>
      <c r="AF112" s="111"/>
      <c r="AG112" s="112"/>
      <c r="AH112" s="99" t="str">
        <f t="shared" si="62"/>
        <v/>
      </c>
      <c r="AI112" s="100" t="str">
        <f t="shared" si="63"/>
        <v/>
      </c>
      <c r="AJ112" s="96" t="str">
        <f t="shared" si="64"/>
        <v/>
      </c>
      <c r="AK112" s="98" t="str">
        <f t="shared" si="65"/>
        <v/>
      </c>
      <c r="AL112" s="201" t="str">
        <f t="shared" si="66"/>
        <v/>
      </c>
      <c r="AM112" s="160"/>
      <c r="AN112" s="157">
        <v>99.668000000000006</v>
      </c>
      <c r="AO112" s="152">
        <f t="shared" si="45"/>
        <v>0</v>
      </c>
      <c r="AP112" s="151" t="str">
        <f t="shared" si="49"/>
        <v/>
      </c>
      <c r="AQ112" s="151" t="str">
        <f t="shared" si="50"/>
        <v/>
      </c>
      <c r="AR112" s="235" t="str">
        <f t="shared" si="46"/>
        <v/>
      </c>
      <c r="AS112" s="134"/>
      <c r="AU112" s="18"/>
    </row>
    <row r="113" spans="1:47" ht="12" customHeight="1">
      <c r="A113" s="1"/>
      <c r="B113" s="18"/>
      <c r="C113" s="200"/>
      <c r="D113" s="122"/>
      <c r="E113" s="121"/>
      <c r="F113" s="92"/>
      <c r="G113" s="93"/>
      <c r="H113" s="101">
        <f t="shared" si="51"/>
        <v>0</v>
      </c>
      <c r="I113" s="94">
        <f t="shared" si="48"/>
        <v>0</v>
      </c>
      <c r="J113" s="102"/>
      <c r="K113" s="94">
        <f t="shared" si="33"/>
        <v>0</v>
      </c>
      <c r="L113" s="94">
        <f t="shared" si="47"/>
        <v>0</v>
      </c>
      <c r="M113" s="95">
        <f t="shared" si="34"/>
        <v>0</v>
      </c>
      <c r="N113" s="96">
        <f t="shared" si="52"/>
        <v>0</v>
      </c>
      <c r="O113" s="103">
        <f t="shared" si="35"/>
        <v>0</v>
      </c>
      <c r="P113" s="104" t="str">
        <f t="shared" si="36"/>
        <v/>
      </c>
      <c r="Q113" s="105">
        <f t="shared" si="37"/>
        <v>0</v>
      </c>
      <c r="R113" s="106" t="str">
        <f t="shared" si="38"/>
        <v/>
      </c>
      <c r="S113" s="107"/>
      <c r="T113" s="92"/>
      <c r="U113" s="92"/>
      <c r="V113" s="101">
        <f t="shared" si="53"/>
        <v>0</v>
      </c>
      <c r="W113" s="97">
        <f t="shared" si="54"/>
        <v>0</v>
      </c>
      <c r="X113" s="98" t="str">
        <f t="shared" si="55"/>
        <v/>
      </c>
      <c r="Y113" s="98" t="str">
        <f t="shared" si="56"/>
        <v/>
      </c>
      <c r="Z113" s="95" t="str">
        <f t="shared" si="57"/>
        <v/>
      </c>
      <c r="AA113" s="108" t="str">
        <f t="shared" si="58"/>
        <v/>
      </c>
      <c r="AB113" s="98" t="str">
        <f t="shared" si="59"/>
        <v/>
      </c>
      <c r="AC113" s="98" t="str">
        <f t="shared" si="60"/>
        <v/>
      </c>
      <c r="AD113" s="109" t="str">
        <f t="shared" si="61"/>
        <v/>
      </c>
      <c r="AE113" s="110"/>
      <c r="AF113" s="111"/>
      <c r="AG113" s="112"/>
      <c r="AH113" s="99" t="str">
        <f t="shared" si="62"/>
        <v/>
      </c>
      <c r="AI113" s="100" t="str">
        <f t="shared" si="63"/>
        <v/>
      </c>
      <c r="AJ113" s="96" t="str">
        <f t="shared" si="64"/>
        <v/>
      </c>
      <c r="AK113" s="98" t="str">
        <f t="shared" si="65"/>
        <v/>
      </c>
      <c r="AL113" s="201" t="str">
        <f t="shared" si="66"/>
        <v/>
      </c>
      <c r="AM113" s="160"/>
      <c r="AN113" s="156">
        <v>99.668000000000006</v>
      </c>
      <c r="AO113" s="152">
        <f t="shared" si="45"/>
        <v>0</v>
      </c>
      <c r="AP113" s="151" t="str">
        <f t="shared" si="49"/>
        <v/>
      </c>
      <c r="AQ113" s="151" t="str">
        <f t="shared" si="50"/>
        <v/>
      </c>
      <c r="AR113" s="235" t="str">
        <f t="shared" si="46"/>
        <v/>
      </c>
      <c r="AS113" s="134"/>
      <c r="AU113" s="18"/>
    </row>
    <row r="114" spans="1:47" ht="12" customHeight="1">
      <c r="A114" s="1"/>
      <c r="B114" s="18"/>
      <c r="C114" s="200"/>
      <c r="D114" s="122"/>
      <c r="E114" s="121"/>
      <c r="F114" s="92"/>
      <c r="G114" s="93"/>
      <c r="H114" s="101">
        <f t="shared" si="51"/>
        <v>0</v>
      </c>
      <c r="I114" s="94">
        <f t="shared" si="48"/>
        <v>0</v>
      </c>
      <c r="J114" s="102"/>
      <c r="K114" s="94">
        <f t="shared" si="33"/>
        <v>0</v>
      </c>
      <c r="L114" s="94">
        <f t="shared" si="47"/>
        <v>0</v>
      </c>
      <c r="M114" s="95">
        <f t="shared" si="34"/>
        <v>0</v>
      </c>
      <c r="N114" s="96">
        <f t="shared" si="52"/>
        <v>0</v>
      </c>
      <c r="O114" s="103">
        <f t="shared" si="35"/>
        <v>0</v>
      </c>
      <c r="P114" s="104" t="str">
        <f t="shared" si="36"/>
        <v/>
      </c>
      <c r="Q114" s="105">
        <f t="shared" si="37"/>
        <v>0</v>
      </c>
      <c r="R114" s="106" t="str">
        <f t="shared" si="38"/>
        <v/>
      </c>
      <c r="S114" s="107"/>
      <c r="T114" s="92"/>
      <c r="U114" s="92"/>
      <c r="V114" s="101">
        <f t="shared" si="53"/>
        <v>0</v>
      </c>
      <c r="W114" s="97">
        <f t="shared" si="54"/>
        <v>0</v>
      </c>
      <c r="X114" s="98" t="str">
        <f t="shared" si="55"/>
        <v/>
      </c>
      <c r="Y114" s="98" t="str">
        <f t="shared" si="56"/>
        <v/>
      </c>
      <c r="Z114" s="95" t="str">
        <f t="shared" si="57"/>
        <v/>
      </c>
      <c r="AA114" s="108" t="str">
        <f t="shared" si="58"/>
        <v/>
      </c>
      <c r="AB114" s="98" t="str">
        <f t="shared" si="59"/>
        <v/>
      </c>
      <c r="AC114" s="98" t="str">
        <f t="shared" si="60"/>
        <v/>
      </c>
      <c r="AD114" s="109" t="str">
        <f t="shared" si="61"/>
        <v/>
      </c>
      <c r="AE114" s="110"/>
      <c r="AF114" s="111"/>
      <c r="AG114" s="112"/>
      <c r="AH114" s="99" t="str">
        <f t="shared" si="62"/>
        <v/>
      </c>
      <c r="AI114" s="100" t="str">
        <f t="shared" si="63"/>
        <v/>
      </c>
      <c r="AJ114" s="96" t="str">
        <f t="shared" si="64"/>
        <v/>
      </c>
      <c r="AK114" s="98" t="str">
        <f t="shared" si="65"/>
        <v/>
      </c>
      <c r="AL114" s="201" t="str">
        <f t="shared" si="66"/>
        <v/>
      </c>
      <c r="AM114" s="160"/>
      <c r="AN114" s="157">
        <v>99.668000000000006</v>
      </c>
      <c r="AO114" s="152">
        <f t="shared" si="45"/>
        <v>0</v>
      </c>
      <c r="AP114" s="151" t="str">
        <f t="shared" si="49"/>
        <v/>
      </c>
      <c r="AQ114" s="151" t="str">
        <f t="shared" si="50"/>
        <v/>
      </c>
      <c r="AR114" s="235" t="str">
        <f t="shared" si="46"/>
        <v/>
      </c>
      <c r="AS114" s="134"/>
      <c r="AU114" s="18"/>
    </row>
    <row r="115" spans="1:47" ht="12" customHeight="1" thickBot="1">
      <c r="A115" s="1"/>
      <c r="B115" s="18"/>
      <c r="C115" s="204"/>
      <c r="D115" s="205"/>
      <c r="E115" s="206"/>
      <c r="F115" s="207"/>
      <c r="G115" s="208"/>
      <c r="H115" s="209">
        <f t="shared" si="51"/>
        <v>0</v>
      </c>
      <c r="I115" s="210">
        <f t="shared" si="48"/>
        <v>0</v>
      </c>
      <c r="J115" s="211"/>
      <c r="K115" s="210">
        <f t="shared" si="33"/>
        <v>0</v>
      </c>
      <c r="L115" s="210">
        <f t="shared" si="47"/>
        <v>0</v>
      </c>
      <c r="M115" s="212">
        <f t="shared" si="34"/>
        <v>0</v>
      </c>
      <c r="N115" s="213">
        <f t="shared" si="52"/>
        <v>0</v>
      </c>
      <c r="O115" s="214">
        <f t="shared" si="35"/>
        <v>0</v>
      </c>
      <c r="P115" s="215" t="str">
        <f t="shared" si="36"/>
        <v/>
      </c>
      <c r="Q115" s="216">
        <f t="shared" si="37"/>
        <v>0</v>
      </c>
      <c r="R115" s="217" t="str">
        <f t="shared" si="38"/>
        <v/>
      </c>
      <c r="S115" s="218"/>
      <c r="T115" s="207"/>
      <c r="U115" s="207"/>
      <c r="V115" s="209">
        <f t="shared" si="53"/>
        <v>0</v>
      </c>
      <c r="W115" s="219">
        <f t="shared" si="54"/>
        <v>0</v>
      </c>
      <c r="X115" s="220" t="str">
        <f t="shared" si="55"/>
        <v/>
      </c>
      <c r="Y115" s="220" t="str">
        <f t="shared" si="56"/>
        <v/>
      </c>
      <c r="Z115" s="212" t="str">
        <f t="shared" si="57"/>
        <v/>
      </c>
      <c r="AA115" s="221" t="str">
        <f t="shared" si="58"/>
        <v/>
      </c>
      <c r="AB115" s="220" t="str">
        <f t="shared" si="59"/>
        <v/>
      </c>
      <c r="AC115" s="220" t="str">
        <f t="shared" si="60"/>
        <v/>
      </c>
      <c r="AD115" s="222" t="str">
        <f t="shared" si="61"/>
        <v/>
      </c>
      <c r="AE115" s="223"/>
      <c r="AF115" s="224"/>
      <c r="AG115" s="225"/>
      <c r="AH115" s="226" t="str">
        <f t="shared" si="62"/>
        <v/>
      </c>
      <c r="AI115" s="227" t="str">
        <f t="shared" si="63"/>
        <v/>
      </c>
      <c r="AJ115" s="213" t="str">
        <f t="shared" si="64"/>
        <v/>
      </c>
      <c r="AK115" s="220" t="str">
        <f t="shared" si="65"/>
        <v/>
      </c>
      <c r="AL115" s="228" t="str">
        <f t="shared" si="66"/>
        <v/>
      </c>
      <c r="AM115" s="161"/>
      <c r="AN115" s="236">
        <v>99.668000000000006</v>
      </c>
      <c r="AO115" s="237">
        <f t="shared" si="45"/>
        <v>0</v>
      </c>
      <c r="AP115" s="238" t="str">
        <f t="shared" si="49"/>
        <v/>
      </c>
      <c r="AQ115" s="238" t="str">
        <f t="shared" si="50"/>
        <v/>
      </c>
      <c r="AR115" s="239" t="str">
        <f t="shared" si="46"/>
        <v/>
      </c>
      <c r="AS115" s="134"/>
      <c r="AU115" s="18"/>
    </row>
    <row r="116" spans="1:47" ht="12" customHeight="1" thickBot="1">
      <c r="A116" s="1"/>
      <c r="B116" s="18"/>
      <c r="C116" s="164"/>
      <c r="D116" s="323" t="s">
        <v>92</v>
      </c>
      <c r="E116" s="324"/>
      <c r="F116" s="165"/>
      <c r="G116" s="166"/>
      <c r="H116" s="167">
        <f>SUM(H15:H115)</f>
        <v>0</v>
      </c>
      <c r="I116" s="167">
        <f>SUM(I15:I115)</f>
        <v>0</v>
      </c>
      <c r="J116" s="167"/>
      <c r="K116" s="168">
        <f>SUM(K15:K115)</f>
        <v>0</v>
      </c>
      <c r="L116" s="169">
        <f>SUM(L15:L115)</f>
        <v>0</v>
      </c>
      <c r="M116" s="170"/>
      <c r="N116" s="167">
        <f>SUM(N17:N115)</f>
        <v>0</v>
      </c>
      <c r="O116" s="168"/>
      <c r="P116" s="170"/>
      <c r="Q116" s="171"/>
      <c r="R116" s="172"/>
      <c r="S116" s="172"/>
      <c r="T116" s="172"/>
      <c r="U116" s="166"/>
      <c r="V116" s="167">
        <f>SUM(V15:V115)</f>
        <v>0</v>
      </c>
      <c r="W116" s="168">
        <f>V116-F116</f>
        <v>0</v>
      </c>
      <c r="X116" s="173" t="str">
        <f t="shared" si="55"/>
        <v/>
      </c>
      <c r="Y116" s="173">
        <f>SUM(Y15:Y115)</f>
        <v>0</v>
      </c>
      <c r="Z116" s="169">
        <f>SUM(Z14:Z115)</f>
        <v>0</v>
      </c>
      <c r="AA116" s="170"/>
      <c r="AB116" s="167">
        <f t="shared" ref="AB116:AG116" si="67">SUM(AB14:AB115)</f>
        <v>0</v>
      </c>
      <c r="AC116" s="167">
        <f t="shared" si="67"/>
        <v>0</v>
      </c>
      <c r="AD116" s="171">
        <f t="shared" si="67"/>
        <v>0</v>
      </c>
      <c r="AE116" s="167">
        <f t="shared" si="67"/>
        <v>0</v>
      </c>
      <c r="AF116" s="167">
        <f t="shared" si="67"/>
        <v>0</v>
      </c>
      <c r="AG116" s="167">
        <f t="shared" si="67"/>
        <v>0</v>
      </c>
      <c r="AH116" s="168"/>
      <c r="AI116" s="170">
        <f t="shared" ref="AI116:AL116" si="68">SUM(AI14:AI115)</f>
        <v>0</v>
      </c>
      <c r="AJ116" s="174">
        <f t="shared" si="68"/>
        <v>0</v>
      </c>
      <c r="AK116" s="169">
        <f t="shared" si="68"/>
        <v>0</v>
      </c>
      <c r="AL116" s="175">
        <f t="shared" si="68"/>
        <v>0</v>
      </c>
      <c r="AM116" s="1"/>
      <c r="AN116" s="1"/>
      <c r="AO116" s="18"/>
      <c r="AP116" s="18"/>
      <c r="AQ116" s="18"/>
      <c r="AR116" s="18"/>
      <c r="AS116" s="18"/>
    </row>
    <row r="117" spans="1:4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8"/>
      <c r="AP117" s="18"/>
      <c r="AQ117" s="18"/>
      <c r="AR117" s="18"/>
      <c r="AS117" s="18"/>
    </row>
    <row r="118" spans="1:4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8"/>
      <c r="AP118" s="18"/>
      <c r="AQ118" s="18"/>
      <c r="AR118" s="18"/>
      <c r="AS118" s="18"/>
    </row>
    <row r="119" spans="1:4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4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8"/>
      <c r="AP119" s="18"/>
      <c r="AQ119" s="18"/>
      <c r="AR119" s="18"/>
      <c r="AS119" s="18"/>
    </row>
    <row r="120" spans="1:47" ht="12" customHeight="1">
      <c r="A120" s="1"/>
      <c r="B120" s="1"/>
      <c r="C120" s="1"/>
      <c r="D120" s="1"/>
      <c r="E120" s="1"/>
      <c r="F120" s="1"/>
      <c r="G120" s="1"/>
      <c r="H120" s="59"/>
      <c r="I120" s="7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4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8"/>
      <c r="AP120" s="18"/>
      <c r="AQ120" s="18"/>
      <c r="AR120" s="18"/>
      <c r="AS120" s="18"/>
    </row>
    <row r="121" spans="1:4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8"/>
      <c r="AP121" s="18"/>
      <c r="AQ121" s="18"/>
      <c r="AR121" s="18"/>
      <c r="AS121" s="18"/>
    </row>
    <row r="122" spans="1:47" ht="12" customHeight="1">
      <c r="A122" s="1"/>
      <c r="B122" s="1"/>
      <c r="C122" s="1"/>
      <c r="D122" s="1"/>
      <c r="E122" s="1"/>
      <c r="F122" s="1"/>
      <c r="G122" s="1"/>
      <c r="H122" s="76"/>
      <c r="I122" s="7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8"/>
      <c r="AP122" s="18"/>
      <c r="AQ122" s="18"/>
      <c r="AR122" s="18"/>
      <c r="AS122" s="18"/>
    </row>
    <row r="123" spans="1:4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8"/>
      <c r="AP123" s="18"/>
      <c r="AQ123" s="18"/>
      <c r="AR123" s="18"/>
      <c r="AS123" s="18"/>
    </row>
    <row r="124" spans="1:4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8"/>
      <c r="AP124" s="18"/>
      <c r="AQ124" s="18"/>
      <c r="AR124" s="18"/>
      <c r="AS124" s="18"/>
    </row>
    <row r="125" spans="1:4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8"/>
      <c r="AP125" s="18"/>
      <c r="AQ125" s="18"/>
      <c r="AR125" s="18"/>
      <c r="AS125" s="18"/>
    </row>
    <row r="126" spans="1:4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8"/>
      <c r="AP126" s="18"/>
      <c r="AQ126" s="18"/>
      <c r="AR126" s="18"/>
      <c r="AS126" s="18"/>
    </row>
    <row r="127" spans="1:4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8"/>
      <c r="AP127" s="18"/>
      <c r="AQ127" s="18"/>
      <c r="AR127" s="18"/>
      <c r="AS127" s="18"/>
    </row>
    <row r="128" spans="1:4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8"/>
      <c r="AP128" s="18"/>
      <c r="AQ128" s="18"/>
      <c r="AR128" s="18"/>
      <c r="AS128" s="18"/>
    </row>
    <row r="129" spans="1:45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8"/>
      <c r="AP129" s="18"/>
      <c r="AQ129" s="18"/>
      <c r="AR129" s="18"/>
      <c r="AS129" s="18"/>
    </row>
    <row r="130" spans="1:45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8"/>
      <c r="AP130" s="18"/>
      <c r="AQ130" s="18"/>
      <c r="AR130" s="18"/>
      <c r="AS130" s="18"/>
    </row>
    <row r="131" spans="1:45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8"/>
      <c r="AP131" s="18"/>
      <c r="AQ131" s="18"/>
      <c r="AR131" s="18"/>
      <c r="AS131" s="18"/>
    </row>
    <row r="132" spans="1:45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8"/>
      <c r="AP132" s="18"/>
      <c r="AQ132" s="18"/>
      <c r="AR132" s="18"/>
      <c r="AS132" s="18"/>
    </row>
    <row r="133" spans="1:45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6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8"/>
      <c r="AP133" s="18"/>
      <c r="AQ133" s="18"/>
      <c r="AR133" s="18"/>
      <c r="AS133" s="18"/>
    </row>
    <row r="134" spans="1:45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8"/>
      <c r="AP134" s="18"/>
      <c r="AQ134" s="18"/>
      <c r="AR134" s="18"/>
      <c r="AS134" s="18"/>
    </row>
    <row r="135" spans="1:45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8"/>
      <c r="AP135" s="18"/>
      <c r="AQ135" s="18"/>
      <c r="AR135" s="18"/>
      <c r="AS135" s="18"/>
    </row>
    <row r="136" spans="1:45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8"/>
      <c r="AP136" s="18"/>
      <c r="AQ136" s="18"/>
      <c r="AR136" s="18"/>
      <c r="AS136" s="18"/>
    </row>
    <row r="137" spans="1:45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8"/>
      <c r="AP137" s="18"/>
      <c r="AQ137" s="18"/>
      <c r="AR137" s="18"/>
      <c r="AS137" s="18"/>
    </row>
    <row r="138" spans="1:45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8"/>
      <c r="AP138" s="18"/>
      <c r="AQ138" s="18"/>
      <c r="AR138" s="18"/>
      <c r="AS138" s="18"/>
    </row>
    <row r="139" spans="1:45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8"/>
      <c r="AP139" s="18"/>
      <c r="AQ139" s="18"/>
      <c r="AR139" s="18"/>
      <c r="AS139" s="18"/>
    </row>
    <row r="140" spans="1:45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8"/>
      <c r="AP140" s="18"/>
      <c r="AQ140" s="18"/>
      <c r="AR140" s="18"/>
      <c r="AS140" s="18"/>
    </row>
    <row r="141" spans="1:45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8"/>
      <c r="AP141" s="18"/>
      <c r="AQ141" s="18"/>
      <c r="AR141" s="18"/>
      <c r="AS141" s="18"/>
    </row>
    <row r="142" spans="1:45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8"/>
      <c r="AP142" s="18"/>
      <c r="AQ142" s="18"/>
      <c r="AR142" s="18"/>
      <c r="AS142" s="18"/>
    </row>
    <row r="143" spans="1:45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8"/>
      <c r="AP143" s="18"/>
      <c r="AQ143" s="18"/>
      <c r="AR143" s="18"/>
      <c r="AS143" s="18"/>
    </row>
    <row r="144" spans="1:45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8"/>
      <c r="AP144" s="18"/>
      <c r="AQ144" s="18"/>
      <c r="AR144" s="18"/>
      <c r="AS144" s="18"/>
    </row>
    <row r="145" spans="1:45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8"/>
      <c r="AP145" s="18"/>
      <c r="AQ145" s="18"/>
      <c r="AR145" s="18"/>
      <c r="AS145" s="18"/>
    </row>
    <row r="146" spans="1:45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8"/>
      <c r="AP146" s="18"/>
      <c r="AQ146" s="18"/>
      <c r="AR146" s="18"/>
      <c r="AS146" s="18"/>
    </row>
    <row r="147" spans="1:45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8"/>
      <c r="AP147" s="18"/>
      <c r="AQ147" s="18"/>
      <c r="AR147" s="18"/>
      <c r="AS147" s="18"/>
    </row>
    <row r="148" spans="1:45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8"/>
      <c r="AP148" s="18"/>
      <c r="AQ148" s="18"/>
      <c r="AR148" s="18"/>
      <c r="AS148" s="18"/>
    </row>
    <row r="149" spans="1:45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8"/>
      <c r="AP149" s="18"/>
      <c r="AQ149" s="18"/>
      <c r="AR149" s="18"/>
      <c r="AS149" s="18"/>
    </row>
    <row r="150" spans="1:45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8"/>
      <c r="AP150" s="18"/>
      <c r="AQ150" s="18"/>
      <c r="AR150" s="18"/>
      <c r="AS150" s="18"/>
    </row>
    <row r="151" spans="1:45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8"/>
      <c r="AP151" s="18"/>
      <c r="AQ151" s="18"/>
      <c r="AR151" s="18"/>
      <c r="AS151" s="18"/>
    </row>
    <row r="152" spans="1:45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8"/>
      <c r="AP152" s="18"/>
      <c r="AQ152" s="18"/>
      <c r="AR152" s="18"/>
      <c r="AS152" s="18"/>
    </row>
    <row r="153" spans="1:45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8"/>
      <c r="AP153" s="18"/>
      <c r="AQ153" s="18"/>
      <c r="AR153" s="18"/>
      <c r="AS153" s="18"/>
    </row>
    <row r="154" spans="1:45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8"/>
      <c r="AP154" s="18"/>
      <c r="AQ154" s="18"/>
      <c r="AR154" s="18"/>
      <c r="AS154" s="18"/>
    </row>
    <row r="155" spans="1:45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8"/>
      <c r="AP155" s="18"/>
      <c r="AQ155" s="18"/>
      <c r="AR155" s="18"/>
      <c r="AS155" s="18"/>
    </row>
    <row r="156" spans="1:45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8"/>
      <c r="AP156" s="18"/>
      <c r="AQ156" s="18"/>
      <c r="AR156" s="18"/>
      <c r="AS156" s="18"/>
    </row>
    <row r="157" spans="1:45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8"/>
      <c r="AP157" s="18"/>
      <c r="AQ157" s="18"/>
      <c r="AR157" s="18"/>
      <c r="AS157" s="18"/>
    </row>
    <row r="158" spans="1:45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8"/>
      <c r="AP158" s="18"/>
      <c r="AQ158" s="18"/>
      <c r="AR158" s="18"/>
      <c r="AS158" s="18"/>
    </row>
    <row r="159" spans="1:45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8"/>
      <c r="AP159" s="18"/>
      <c r="AQ159" s="18"/>
      <c r="AR159" s="18"/>
      <c r="AS159" s="18"/>
    </row>
    <row r="160" spans="1:45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8"/>
      <c r="AP160" s="18"/>
      <c r="AQ160" s="18"/>
      <c r="AR160" s="18"/>
      <c r="AS160" s="18"/>
    </row>
    <row r="161" spans="1:45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8"/>
      <c r="AP161" s="18"/>
      <c r="AQ161" s="18"/>
      <c r="AR161" s="18"/>
      <c r="AS161" s="18"/>
    </row>
    <row r="162" spans="1:45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8"/>
      <c r="AP162" s="18"/>
      <c r="AQ162" s="18"/>
      <c r="AR162" s="18"/>
      <c r="AS162" s="18"/>
    </row>
    <row r="163" spans="1:45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8"/>
      <c r="AP163" s="18"/>
      <c r="AQ163" s="18"/>
      <c r="AR163" s="18"/>
      <c r="AS163" s="18"/>
    </row>
    <row r="164" spans="1:45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8"/>
      <c r="AP164" s="18"/>
      <c r="AQ164" s="18"/>
      <c r="AR164" s="18"/>
      <c r="AS164" s="18"/>
    </row>
    <row r="165" spans="1:45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8"/>
      <c r="AP165" s="18"/>
      <c r="AQ165" s="18"/>
      <c r="AR165" s="18"/>
      <c r="AS165" s="18"/>
    </row>
    <row r="166" spans="1:45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8"/>
      <c r="AP166" s="18"/>
      <c r="AQ166" s="18"/>
      <c r="AR166" s="18"/>
      <c r="AS166" s="18"/>
    </row>
    <row r="167" spans="1:45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8"/>
      <c r="AP167" s="18"/>
      <c r="AQ167" s="18"/>
      <c r="AR167" s="18"/>
      <c r="AS167" s="18"/>
    </row>
    <row r="168" spans="1:45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8"/>
      <c r="AP168" s="18"/>
      <c r="AQ168" s="18"/>
      <c r="AR168" s="18"/>
      <c r="AS168" s="18"/>
    </row>
    <row r="169" spans="1:45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8"/>
      <c r="AP169" s="18"/>
      <c r="AQ169" s="18"/>
      <c r="AR169" s="18"/>
      <c r="AS169" s="18"/>
    </row>
    <row r="170" spans="1:45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8"/>
      <c r="AP170" s="18"/>
      <c r="AQ170" s="18"/>
      <c r="AR170" s="18"/>
      <c r="AS170" s="18"/>
    </row>
    <row r="171" spans="1:45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8"/>
      <c r="AP171" s="18"/>
      <c r="AQ171" s="18"/>
      <c r="AR171" s="18"/>
      <c r="AS171" s="18"/>
    </row>
    <row r="172" spans="1:45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8"/>
      <c r="AP172" s="18"/>
      <c r="AQ172" s="18"/>
      <c r="AR172" s="18"/>
      <c r="AS172" s="18"/>
    </row>
    <row r="173" spans="1:45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8"/>
      <c r="AP173" s="18"/>
      <c r="AQ173" s="18"/>
      <c r="AR173" s="18"/>
      <c r="AS173" s="18"/>
    </row>
    <row r="174" spans="1:45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8"/>
      <c r="AP174" s="18"/>
      <c r="AQ174" s="18"/>
      <c r="AR174" s="18"/>
      <c r="AS174" s="18"/>
    </row>
    <row r="175" spans="1:45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8"/>
      <c r="AP175" s="18"/>
      <c r="AQ175" s="18"/>
      <c r="AR175" s="18"/>
      <c r="AS175" s="18"/>
    </row>
    <row r="176" spans="1:45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8"/>
      <c r="AP176" s="18"/>
      <c r="AQ176" s="18"/>
      <c r="AR176" s="18"/>
      <c r="AS176" s="18"/>
    </row>
    <row r="177" spans="1:45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8"/>
      <c r="AP177" s="18"/>
      <c r="AQ177" s="18"/>
      <c r="AR177" s="18"/>
      <c r="AS177" s="18"/>
    </row>
    <row r="178" spans="1:45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8"/>
      <c r="AP178" s="18"/>
      <c r="AQ178" s="18"/>
      <c r="AR178" s="18"/>
      <c r="AS178" s="18"/>
    </row>
    <row r="179" spans="1:45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8"/>
      <c r="AP179" s="18"/>
      <c r="AQ179" s="18"/>
      <c r="AR179" s="18"/>
      <c r="AS179" s="18"/>
    </row>
    <row r="180" spans="1:45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8"/>
      <c r="AP180" s="18"/>
      <c r="AQ180" s="18"/>
      <c r="AR180" s="18"/>
      <c r="AS180" s="18"/>
    </row>
    <row r="181" spans="1:45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8"/>
      <c r="AP181" s="18"/>
      <c r="AQ181" s="18"/>
      <c r="AR181" s="18"/>
      <c r="AS181" s="18"/>
    </row>
    <row r="182" spans="1:45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8"/>
      <c r="AP182" s="18"/>
      <c r="AQ182" s="18"/>
      <c r="AR182" s="18"/>
      <c r="AS182" s="18"/>
    </row>
    <row r="183" spans="1:45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8"/>
      <c r="AP183" s="18"/>
      <c r="AQ183" s="18"/>
      <c r="AR183" s="18"/>
      <c r="AS183" s="18"/>
    </row>
    <row r="184" spans="1:45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8"/>
      <c r="AP184" s="18"/>
      <c r="AQ184" s="18"/>
      <c r="AR184" s="18"/>
      <c r="AS184" s="18"/>
    </row>
    <row r="185" spans="1:45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8"/>
      <c r="AP185" s="18"/>
      <c r="AQ185" s="18"/>
      <c r="AR185" s="18"/>
      <c r="AS185" s="18"/>
    </row>
    <row r="186" spans="1:45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8"/>
      <c r="AP186" s="18"/>
      <c r="AQ186" s="18"/>
      <c r="AR186" s="18"/>
      <c r="AS186" s="18"/>
    </row>
    <row r="187" spans="1:45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8"/>
      <c r="AP187" s="18"/>
      <c r="AQ187" s="18"/>
      <c r="AR187" s="18"/>
      <c r="AS187" s="18"/>
    </row>
    <row r="188" spans="1:45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8"/>
      <c r="AP188" s="18"/>
      <c r="AQ188" s="18"/>
      <c r="AR188" s="18"/>
      <c r="AS188" s="18"/>
    </row>
    <row r="189" spans="1:45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8"/>
      <c r="AP189" s="18"/>
      <c r="AQ189" s="18"/>
      <c r="AR189" s="18"/>
      <c r="AS189" s="18"/>
    </row>
    <row r="190" spans="1:45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8"/>
      <c r="AP190" s="18"/>
      <c r="AQ190" s="18"/>
      <c r="AR190" s="18"/>
      <c r="AS190" s="18"/>
    </row>
    <row r="191" spans="1:45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8"/>
      <c r="AP191" s="18"/>
      <c r="AQ191" s="18"/>
      <c r="AR191" s="18"/>
      <c r="AS191" s="18"/>
    </row>
    <row r="192" spans="1:45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8"/>
      <c r="AP192" s="18"/>
      <c r="AQ192" s="18"/>
      <c r="AR192" s="18"/>
      <c r="AS192" s="18"/>
    </row>
    <row r="193" spans="1:45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8"/>
      <c r="AP193" s="18"/>
      <c r="AQ193" s="18"/>
      <c r="AR193" s="18"/>
      <c r="AS193" s="18"/>
    </row>
    <row r="194" spans="1:45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8"/>
      <c r="AP194" s="18"/>
      <c r="AQ194" s="18"/>
      <c r="AR194" s="18"/>
      <c r="AS194" s="18"/>
    </row>
    <row r="195" spans="1:45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8"/>
      <c r="AP195" s="18"/>
      <c r="AQ195" s="18"/>
      <c r="AR195" s="18"/>
      <c r="AS195" s="18"/>
    </row>
    <row r="196" spans="1:45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8"/>
      <c r="AP196" s="18"/>
      <c r="AQ196" s="18"/>
      <c r="AR196" s="18"/>
      <c r="AS196" s="18"/>
    </row>
    <row r="197" spans="1:45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8"/>
      <c r="AP197" s="18"/>
      <c r="AQ197" s="18"/>
      <c r="AR197" s="18"/>
      <c r="AS197" s="18"/>
    </row>
    <row r="198" spans="1:45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8"/>
      <c r="AP198" s="18"/>
      <c r="AQ198" s="18"/>
      <c r="AR198" s="18"/>
      <c r="AS198" s="18"/>
    </row>
    <row r="199" spans="1:45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8"/>
      <c r="AP199" s="18"/>
      <c r="AQ199" s="18"/>
      <c r="AR199" s="18"/>
      <c r="AS199" s="18"/>
    </row>
    <row r="200" spans="1:45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8"/>
      <c r="AP200" s="18"/>
      <c r="AQ200" s="18"/>
      <c r="AR200" s="18"/>
      <c r="AS200" s="18"/>
    </row>
    <row r="201" spans="1:45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8"/>
      <c r="AP201" s="18"/>
      <c r="AQ201" s="18"/>
      <c r="AR201" s="18"/>
      <c r="AS201" s="18"/>
    </row>
    <row r="202" spans="1:45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8"/>
      <c r="AP202" s="18"/>
      <c r="AQ202" s="18"/>
      <c r="AR202" s="18"/>
      <c r="AS202" s="18"/>
    </row>
    <row r="203" spans="1:45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8"/>
      <c r="AP203" s="18"/>
      <c r="AQ203" s="18"/>
      <c r="AR203" s="18"/>
      <c r="AS203" s="18"/>
    </row>
    <row r="204" spans="1:45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8"/>
      <c r="AP204" s="18"/>
      <c r="AQ204" s="18"/>
      <c r="AR204" s="18"/>
      <c r="AS204" s="18"/>
    </row>
    <row r="205" spans="1:45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8"/>
      <c r="AP205" s="18"/>
      <c r="AQ205" s="18"/>
      <c r="AR205" s="18"/>
      <c r="AS205" s="18"/>
    </row>
    <row r="206" spans="1:45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8"/>
      <c r="AP206" s="18"/>
      <c r="AQ206" s="18"/>
      <c r="AR206" s="18"/>
      <c r="AS206" s="18"/>
    </row>
    <row r="207" spans="1:45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8"/>
      <c r="AP207" s="18"/>
      <c r="AQ207" s="18"/>
      <c r="AR207" s="18"/>
      <c r="AS207" s="18"/>
    </row>
    <row r="208" spans="1:45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8"/>
      <c r="AP208" s="18"/>
      <c r="AQ208" s="18"/>
      <c r="AR208" s="18"/>
      <c r="AS208" s="18"/>
    </row>
    <row r="209" spans="1:45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8"/>
      <c r="AP209" s="18"/>
      <c r="AQ209" s="18"/>
      <c r="AR209" s="18"/>
      <c r="AS209" s="18"/>
    </row>
    <row r="210" spans="1:45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8"/>
      <c r="AP210" s="18"/>
      <c r="AQ210" s="18"/>
      <c r="AR210" s="18"/>
      <c r="AS210" s="18"/>
    </row>
    <row r="211" spans="1:45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8"/>
      <c r="AP211" s="18"/>
      <c r="AQ211" s="18"/>
      <c r="AR211" s="18"/>
      <c r="AS211" s="18"/>
    </row>
    <row r="212" spans="1:45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8"/>
      <c r="AP212" s="18"/>
      <c r="AQ212" s="18"/>
      <c r="AR212" s="18"/>
      <c r="AS212" s="18"/>
    </row>
    <row r="213" spans="1:45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8"/>
      <c r="AP213" s="18"/>
      <c r="AQ213" s="18"/>
      <c r="AR213" s="18"/>
      <c r="AS213" s="18"/>
    </row>
    <row r="214" spans="1:45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8"/>
      <c r="AP214" s="18"/>
      <c r="AQ214" s="18"/>
      <c r="AR214" s="18"/>
      <c r="AS214" s="18"/>
    </row>
    <row r="215" spans="1:45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8"/>
      <c r="AP215" s="18"/>
      <c r="AQ215" s="18"/>
      <c r="AR215" s="18"/>
      <c r="AS215" s="18"/>
    </row>
    <row r="216" spans="1:45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8"/>
      <c r="AP216" s="18"/>
      <c r="AQ216" s="18"/>
      <c r="AR216" s="18"/>
      <c r="AS216" s="18"/>
    </row>
    <row r="217" spans="1:45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8"/>
      <c r="AP217" s="18"/>
      <c r="AQ217" s="18"/>
      <c r="AR217" s="18"/>
      <c r="AS217" s="18"/>
    </row>
    <row r="218" spans="1:45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8"/>
      <c r="AP218" s="18"/>
      <c r="AQ218" s="18"/>
      <c r="AR218" s="18"/>
      <c r="AS218" s="18"/>
    </row>
    <row r="219" spans="1:45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8"/>
      <c r="AP219" s="18"/>
      <c r="AQ219" s="18"/>
      <c r="AR219" s="18"/>
      <c r="AS219" s="18"/>
    </row>
    <row r="220" spans="1:45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8"/>
      <c r="AP220" s="18"/>
      <c r="AQ220" s="18"/>
      <c r="AR220" s="18"/>
      <c r="AS220" s="18"/>
    </row>
    <row r="221" spans="1:45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8"/>
      <c r="AP221" s="18"/>
      <c r="AQ221" s="18"/>
      <c r="AR221" s="18"/>
      <c r="AS221" s="18"/>
    </row>
    <row r="222" spans="1:45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8"/>
      <c r="AP222" s="18"/>
      <c r="AQ222" s="18"/>
      <c r="AR222" s="18"/>
      <c r="AS222" s="18"/>
    </row>
    <row r="223" spans="1:45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8"/>
      <c r="AP223" s="18"/>
      <c r="AQ223" s="18"/>
      <c r="AR223" s="18"/>
      <c r="AS223" s="18"/>
    </row>
    <row r="224" spans="1:45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8"/>
      <c r="AP224" s="18"/>
      <c r="AQ224" s="18"/>
      <c r="AR224" s="18"/>
      <c r="AS224" s="18"/>
    </row>
    <row r="225" spans="1:45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8"/>
      <c r="AP225" s="18"/>
      <c r="AQ225" s="18"/>
      <c r="AR225" s="18"/>
      <c r="AS225" s="18"/>
    </row>
    <row r="226" spans="1:45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8"/>
      <c r="AP226" s="18"/>
      <c r="AQ226" s="18"/>
      <c r="AR226" s="18"/>
      <c r="AS226" s="18"/>
    </row>
    <row r="227" spans="1:45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8"/>
      <c r="AP227" s="18"/>
      <c r="AQ227" s="18"/>
      <c r="AR227" s="18"/>
      <c r="AS227" s="18"/>
    </row>
    <row r="228" spans="1:45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8"/>
      <c r="AP228" s="18"/>
      <c r="AQ228" s="18"/>
      <c r="AR228" s="18"/>
      <c r="AS228" s="18"/>
    </row>
    <row r="229" spans="1:45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8"/>
      <c r="AP229" s="18"/>
      <c r="AQ229" s="18"/>
      <c r="AR229" s="18"/>
      <c r="AS229" s="18"/>
    </row>
    <row r="230" spans="1:45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8"/>
      <c r="AP230" s="18"/>
      <c r="AQ230" s="18"/>
      <c r="AR230" s="18"/>
      <c r="AS230" s="18"/>
    </row>
    <row r="231" spans="1:45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8"/>
      <c r="AP231" s="18"/>
      <c r="AQ231" s="18"/>
      <c r="AR231" s="18"/>
      <c r="AS231" s="18"/>
    </row>
    <row r="232" spans="1:45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8"/>
      <c r="AP232" s="18"/>
      <c r="AQ232" s="18"/>
      <c r="AR232" s="18"/>
      <c r="AS232" s="18"/>
    </row>
    <row r="233" spans="1:45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8"/>
      <c r="AP233" s="18"/>
      <c r="AQ233" s="18"/>
      <c r="AR233" s="18"/>
      <c r="AS233" s="18"/>
    </row>
    <row r="234" spans="1:45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8"/>
      <c r="AP234" s="18"/>
      <c r="AQ234" s="18"/>
      <c r="AR234" s="18"/>
      <c r="AS234" s="18"/>
    </row>
    <row r="235" spans="1:45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8"/>
      <c r="AP235" s="18"/>
      <c r="AQ235" s="18"/>
      <c r="AR235" s="18"/>
      <c r="AS235" s="18"/>
    </row>
    <row r="236" spans="1:45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8"/>
      <c r="AP236" s="18"/>
      <c r="AQ236" s="18"/>
      <c r="AR236" s="18"/>
      <c r="AS236" s="18"/>
    </row>
    <row r="237" spans="1:45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8"/>
      <c r="AP237" s="18"/>
      <c r="AQ237" s="18"/>
      <c r="AR237" s="18"/>
      <c r="AS237" s="18"/>
    </row>
    <row r="238" spans="1:45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8"/>
      <c r="AP238" s="18"/>
      <c r="AQ238" s="18"/>
      <c r="AR238" s="18"/>
      <c r="AS238" s="18"/>
    </row>
    <row r="239" spans="1:45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8"/>
      <c r="AP239" s="18"/>
      <c r="AQ239" s="18"/>
      <c r="AR239" s="18"/>
      <c r="AS239" s="18"/>
    </row>
    <row r="240" spans="1:45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8"/>
      <c r="AP240" s="18"/>
      <c r="AQ240" s="18"/>
      <c r="AR240" s="18"/>
      <c r="AS240" s="18"/>
    </row>
    <row r="241" spans="1:45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8"/>
      <c r="AP241" s="18"/>
      <c r="AQ241" s="18"/>
      <c r="AR241" s="18"/>
      <c r="AS241" s="18"/>
    </row>
    <row r="242" spans="1:45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8"/>
      <c r="AP242" s="18"/>
      <c r="AQ242" s="18"/>
      <c r="AR242" s="18"/>
      <c r="AS242" s="18"/>
    </row>
    <row r="243" spans="1:45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8"/>
      <c r="AP243" s="18"/>
      <c r="AQ243" s="18"/>
      <c r="AR243" s="18"/>
      <c r="AS243" s="18"/>
    </row>
    <row r="244" spans="1:45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8"/>
      <c r="AP244" s="18"/>
      <c r="AQ244" s="18"/>
      <c r="AR244" s="18"/>
      <c r="AS244" s="18"/>
    </row>
    <row r="245" spans="1:45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8"/>
      <c r="AP245" s="18"/>
      <c r="AQ245" s="18"/>
      <c r="AR245" s="18"/>
      <c r="AS245" s="18"/>
    </row>
    <row r="246" spans="1:45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8"/>
      <c r="AP246" s="18"/>
      <c r="AQ246" s="18"/>
      <c r="AR246" s="18"/>
      <c r="AS246" s="18"/>
    </row>
    <row r="247" spans="1:45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8"/>
      <c r="AP247" s="18"/>
      <c r="AQ247" s="18"/>
      <c r="AR247" s="18"/>
      <c r="AS247" s="18"/>
    </row>
    <row r="248" spans="1:45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8"/>
      <c r="AP248" s="18"/>
      <c r="AQ248" s="18"/>
      <c r="AR248" s="18"/>
      <c r="AS248" s="18"/>
    </row>
    <row r="249" spans="1:45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8"/>
      <c r="AP249" s="18"/>
      <c r="AQ249" s="18"/>
      <c r="AR249" s="18"/>
      <c r="AS249" s="18"/>
    </row>
    <row r="250" spans="1:45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8"/>
      <c r="AP250" s="18"/>
      <c r="AQ250" s="18"/>
      <c r="AR250" s="18"/>
      <c r="AS250" s="18"/>
    </row>
    <row r="251" spans="1:45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8"/>
      <c r="AP251" s="18"/>
      <c r="AQ251" s="18"/>
      <c r="AR251" s="18"/>
      <c r="AS251" s="18"/>
    </row>
    <row r="252" spans="1:45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8"/>
      <c r="AP252" s="18"/>
      <c r="AQ252" s="18"/>
      <c r="AR252" s="18"/>
      <c r="AS252" s="18"/>
    </row>
    <row r="253" spans="1:45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8"/>
      <c r="AP253" s="18"/>
      <c r="AQ253" s="18"/>
      <c r="AR253" s="18"/>
      <c r="AS253" s="18"/>
    </row>
    <row r="254" spans="1:45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8"/>
      <c r="AP254" s="18"/>
      <c r="AQ254" s="18"/>
      <c r="AR254" s="18"/>
      <c r="AS254" s="18"/>
    </row>
    <row r="255" spans="1:45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8"/>
      <c r="AP255" s="18"/>
      <c r="AQ255" s="18"/>
      <c r="AR255" s="18"/>
      <c r="AS255" s="18"/>
    </row>
    <row r="256" spans="1:45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8"/>
      <c r="AP256" s="18"/>
      <c r="AQ256" s="18"/>
      <c r="AR256" s="18"/>
      <c r="AS256" s="18"/>
    </row>
    <row r="257" spans="1:45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8"/>
      <c r="AP257" s="18"/>
      <c r="AQ257" s="18"/>
      <c r="AR257" s="18"/>
      <c r="AS257" s="18"/>
    </row>
    <row r="258" spans="1:45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8"/>
      <c r="AP258" s="18"/>
      <c r="AQ258" s="18"/>
      <c r="AR258" s="18"/>
      <c r="AS258" s="18"/>
    </row>
    <row r="259" spans="1:45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8"/>
      <c r="AP259" s="18"/>
      <c r="AQ259" s="18"/>
      <c r="AR259" s="18"/>
      <c r="AS259" s="18"/>
    </row>
    <row r="260" spans="1:45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8"/>
      <c r="AP260" s="18"/>
      <c r="AQ260" s="18"/>
      <c r="AR260" s="18"/>
      <c r="AS260" s="18"/>
    </row>
    <row r="261" spans="1:45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8"/>
      <c r="AP261" s="18"/>
      <c r="AQ261" s="18"/>
      <c r="AR261" s="18"/>
      <c r="AS261" s="18"/>
    </row>
    <row r="262" spans="1:45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8"/>
      <c r="AP262" s="18"/>
      <c r="AQ262" s="18"/>
      <c r="AR262" s="18"/>
      <c r="AS262" s="18"/>
    </row>
    <row r="263" spans="1:45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8"/>
      <c r="AP263" s="18"/>
      <c r="AQ263" s="18"/>
      <c r="AR263" s="18"/>
      <c r="AS263" s="18"/>
    </row>
    <row r="264" spans="1:45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8"/>
      <c r="AP264" s="18"/>
      <c r="AQ264" s="18"/>
      <c r="AR264" s="18"/>
      <c r="AS264" s="18"/>
    </row>
    <row r="265" spans="1:45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8"/>
      <c r="AP265" s="18"/>
      <c r="AQ265" s="18"/>
      <c r="AR265" s="18"/>
      <c r="AS265" s="18"/>
    </row>
    <row r="266" spans="1:45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8"/>
      <c r="AP266" s="18"/>
      <c r="AQ266" s="18"/>
      <c r="AR266" s="18"/>
      <c r="AS266" s="18"/>
    </row>
    <row r="267" spans="1:45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8"/>
      <c r="AP267" s="18"/>
      <c r="AQ267" s="18"/>
      <c r="AR267" s="18"/>
      <c r="AS267" s="18"/>
    </row>
    <row r="268" spans="1:45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8"/>
      <c r="AP268" s="18"/>
      <c r="AQ268" s="18"/>
      <c r="AR268" s="18"/>
      <c r="AS268" s="18"/>
    </row>
    <row r="269" spans="1:45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8"/>
      <c r="AP269" s="18"/>
      <c r="AQ269" s="18"/>
      <c r="AR269" s="18"/>
      <c r="AS269" s="18"/>
    </row>
    <row r="270" spans="1:45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8"/>
      <c r="AP270" s="18"/>
      <c r="AQ270" s="18"/>
      <c r="AR270" s="18"/>
      <c r="AS270" s="18"/>
    </row>
    <row r="271" spans="1:45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8"/>
      <c r="AP271" s="18"/>
      <c r="AQ271" s="18"/>
      <c r="AR271" s="18"/>
      <c r="AS271" s="18"/>
    </row>
    <row r="272" spans="1:45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8"/>
      <c r="AP272" s="18"/>
      <c r="AQ272" s="18"/>
      <c r="AR272" s="18"/>
      <c r="AS272" s="18"/>
    </row>
    <row r="273" spans="1:45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8"/>
      <c r="AP273" s="18"/>
      <c r="AQ273" s="18"/>
      <c r="AR273" s="18"/>
      <c r="AS273" s="18"/>
    </row>
    <row r="274" spans="1:45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8"/>
      <c r="AP274" s="18"/>
      <c r="AQ274" s="18"/>
      <c r="AR274" s="18"/>
      <c r="AS274" s="18"/>
    </row>
    <row r="275" spans="1:45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8"/>
      <c r="AP275" s="18"/>
      <c r="AQ275" s="18"/>
      <c r="AR275" s="18"/>
      <c r="AS275" s="18"/>
    </row>
    <row r="276" spans="1:45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8"/>
      <c r="AP276" s="18"/>
      <c r="AQ276" s="18"/>
      <c r="AR276" s="18"/>
      <c r="AS276" s="18"/>
    </row>
    <row r="277" spans="1:45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8"/>
      <c r="AP277" s="18"/>
      <c r="AQ277" s="18"/>
      <c r="AR277" s="18"/>
      <c r="AS277" s="18"/>
    </row>
    <row r="278" spans="1:45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8"/>
      <c r="AP278" s="18"/>
      <c r="AQ278" s="18"/>
      <c r="AR278" s="18"/>
      <c r="AS278" s="18"/>
    </row>
    <row r="279" spans="1:45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8"/>
      <c r="AP279" s="18"/>
      <c r="AQ279" s="18"/>
      <c r="AR279" s="18"/>
      <c r="AS279" s="18"/>
    </row>
    <row r="280" spans="1:45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8"/>
      <c r="AP280" s="18"/>
      <c r="AQ280" s="18"/>
      <c r="AR280" s="18"/>
      <c r="AS280" s="18"/>
    </row>
    <row r="281" spans="1:45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8"/>
      <c r="AP281" s="18"/>
      <c r="AQ281" s="18"/>
      <c r="AR281" s="18"/>
      <c r="AS281" s="18"/>
    </row>
    <row r="282" spans="1:45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8"/>
      <c r="AP282" s="18"/>
      <c r="AQ282" s="18"/>
      <c r="AR282" s="18"/>
      <c r="AS282" s="18"/>
    </row>
    <row r="283" spans="1:45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8"/>
      <c r="AP283" s="18"/>
      <c r="AQ283" s="18"/>
      <c r="AR283" s="18"/>
      <c r="AS283" s="18"/>
    </row>
    <row r="284" spans="1:45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8"/>
      <c r="AP284" s="18"/>
      <c r="AQ284" s="18"/>
      <c r="AR284" s="18"/>
      <c r="AS284" s="18"/>
    </row>
    <row r="285" spans="1:45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8"/>
      <c r="AP285" s="18"/>
      <c r="AQ285" s="18"/>
      <c r="AR285" s="18"/>
      <c r="AS285" s="18"/>
    </row>
    <row r="286" spans="1:45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8"/>
      <c r="AP286" s="18"/>
      <c r="AQ286" s="18"/>
      <c r="AR286" s="18"/>
      <c r="AS286" s="18"/>
    </row>
    <row r="287" spans="1:45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8"/>
      <c r="AP287" s="18"/>
      <c r="AQ287" s="18"/>
      <c r="AR287" s="18"/>
      <c r="AS287" s="18"/>
    </row>
    <row r="288" spans="1:45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8"/>
      <c r="AP288" s="18"/>
      <c r="AQ288" s="18"/>
      <c r="AR288" s="18"/>
      <c r="AS288" s="18"/>
    </row>
    <row r="289" spans="1:45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8"/>
      <c r="AP289" s="18"/>
      <c r="AQ289" s="18"/>
      <c r="AR289" s="18"/>
      <c r="AS289" s="18"/>
    </row>
    <row r="290" spans="1:45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8"/>
      <c r="AP290" s="18"/>
      <c r="AQ290" s="18"/>
      <c r="AR290" s="18"/>
      <c r="AS290" s="18"/>
    </row>
    <row r="291" spans="1:45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8"/>
      <c r="AP291" s="18"/>
      <c r="AQ291" s="18"/>
      <c r="AR291" s="18"/>
      <c r="AS291" s="18"/>
    </row>
    <row r="292" spans="1:45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8"/>
      <c r="AP292" s="18"/>
      <c r="AQ292" s="18"/>
      <c r="AR292" s="18"/>
      <c r="AS292" s="18"/>
    </row>
    <row r="293" spans="1:45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8"/>
      <c r="AP293" s="18"/>
      <c r="AQ293" s="18"/>
      <c r="AR293" s="18"/>
      <c r="AS293" s="18"/>
    </row>
    <row r="294" spans="1:45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8"/>
      <c r="AP294" s="18"/>
      <c r="AQ294" s="18"/>
      <c r="AR294" s="18"/>
      <c r="AS294" s="18"/>
    </row>
    <row r="295" spans="1:45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8"/>
      <c r="AP295" s="18"/>
      <c r="AQ295" s="18"/>
      <c r="AR295" s="18"/>
      <c r="AS295" s="18"/>
    </row>
    <row r="296" spans="1:45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8"/>
      <c r="AP296" s="18"/>
      <c r="AQ296" s="18"/>
      <c r="AR296" s="18"/>
      <c r="AS296" s="18"/>
    </row>
    <row r="297" spans="1:45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8"/>
      <c r="AP297" s="18"/>
      <c r="AQ297" s="18"/>
      <c r="AR297" s="18"/>
      <c r="AS297" s="18"/>
    </row>
    <row r="298" spans="1:45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8"/>
      <c r="AP298" s="18"/>
      <c r="AQ298" s="18"/>
      <c r="AR298" s="18"/>
      <c r="AS298" s="18"/>
    </row>
    <row r="299" spans="1:45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8"/>
      <c r="AP299" s="18"/>
      <c r="AQ299" s="18"/>
      <c r="AR299" s="18"/>
      <c r="AS299" s="18"/>
    </row>
    <row r="300" spans="1:45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8"/>
      <c r="AP300" s="18"/>
      <c r="AQ300" s="18"/>
      <c r="AR300" s="18"/>
      <c r="AS300" s="18"/>
    </row>
    <row r="301" spans="1:45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8"/>
      <c r="AP301" s="18"/>
      <c r="AQ301" s="18"/>
      <c r="AR301" s="18"/>
      <c r="AS301" s="18"/>
    </row>
    <row r="302" spans="1:45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8"/>
      <c r="AP302" s="18"/>
      <c r="AQ302" s="18"/>
      <c r="AR302" s="18"/>
      <c r="AS302" s="18"/>
    </row>
    <row r="303" spans="1:45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8"/>
      <c r="AP303" s="18"/>
      <c r="AQ303" s="18"/>
      <c r="AR303" s="18"/>
      <c r="AS303" s="18"/>
    </row>
    <row r="304" spans="1:45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8"/>
      <c r="AP304" s="18"/>
      <c r="AQ304" s="18"/>
      <c r="AR304" s="18"/>
      <c r="AS304" s="18"/>
    </row>
    <row r="305" spans="1:45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8"/>
      <c r="AP305" s="18"/>
      <c r="AQ305" s="18"/>
      <c r="AR305" s="18"/>
      <c r="AS305" s="18"/>
    </row>
    <row r="306" spans="1:45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8"/>
      <c r="AP306" s="18"/>
      <c r="AQ306" s="18"/>
      <c r="AR306" s="18"/>
      <c r="AS306" s="18"/>
    </row>
    <row r="307" spans="1:45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8"/>
      <c r="AP307" s="18"/>
      <c r="AQ307" s="18"/>
      <c r="AR307" s="18"/>
      <c r="AS307" s="18"/>
    </row>
    <row r="308" spans="1:45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8"/>
      <c r="AP308" s="18"/>
      <c r="AQ308" s="18"/>
      <c r="AR308" s="18"/>
      <c r="AS308" s="18"/>
    </row>
    <row r="309" spans="1:45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8"/>
      <c r="AP309" s="18"/>
      <c r="AQ309" s="18"/>
      <c r="AR309" s="18"/>
      <c r="AS309" s="18"/>
    </row>
    <row r="310" spans="1:45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8"/>
      <c r="AP310" s="18"/>
      <c r="AQ310" s="18"/>
      <c r="AR310" s="18"/>
      <c r="AS310" s="18"/>
    </row>
    <row r="311" spans="1:45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8"/>
      <c r="AP311" s="18"/>
      <c r="AQ311" s="18"/>
      <c r="AR311" s="18"/>
      <c r="AS311" s="18"/>
    </row>
    <row r="312" spans="1:45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8"/>
      <c r="AP312" s="18"/>
      <c r="AQ312" s="18"/>
      <c r="AR312" s="18"/>
      <c r="AS312" s="18"/>
    </row>
    <row r="313" spans="1:45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8"/>
      <c r="AP313" s="18"/>
      <c r="AQ313" s="18"/>
      <c r="AR313" s="18"/>
      <c r="AS313" s="18"/>
    </row>
    <row r="314" spans="1:45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8"/>
      <c r="AP314" s="18"/>
      <c r="AQ314" s="18"/>
      <c r="AR314" s="18"/>
      <c r="AS314" s="18"/>
    </row>
    <row r="315" spans="1:45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8"/>
      <c r="AP315" s="18"/>
      <c r="AQ315" s="18"/>
      <c r="AR315" s="18"/>
      <c r="AS315" s="18"/>
    </row>
    <row r="316" spans="1:45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8"/>
      <c r="AP316" s="18"/>
      <c r="AQ316" s="18"/>
      <c r="AR316" s="18"/>
      <c r="AS316" s="18"/>
    </row>
    <row r="317" spans="1:45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</row>
    <row r="318" spans="1:45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</row>
    <row r="319" spans="1:45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</row>
    <row r="320" spans="1:45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</row>
    <row r="321" spans="1:45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</row>
    <row r="322" spans="1:45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</row>
    <row r="323" spans="1:45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</row>
    <row r="324" spans="1:45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</row>
    <row r="325" spans="1:45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</row>
    <row r="326" spans="1:45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</row>
    <row r="327" spans="1:45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</row>
    <row r="328" spans="1:45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</row>
    <row r="329" spans="1:45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</row>
    <row r="330" spans="1:45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</row>
    <row r="331" spans="1:45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</row>
    <row r="332" spans="1:45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</row>
    <row r="333" spans="1:45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</row>
    <row r="334" spans="1:45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</row>
    <row r="335" spans="1:45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</row>
    <row r="336" spans="1:45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</row>
    <row r="337" spans="1:45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</row>
    <row r="338" spans="1:45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</row>
    <row r="339" spans="1:45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</row>
    <row r="340" spans="1:45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</row>
    <row r="341" spans="1:45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</row>
    <row r="342" spans="1:45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</row>
    <row r="343" spans="1:45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</row>
    <row r="344" spans="1:45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</row>
    <row r="345" spans="1:45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</row>
    <row r="346" spans="1:45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</row>
    <row r="347" spans="1:45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</row>
    <row r="348" spans="1:45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</row>
    <row r="349" spans="1:45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</row>
    <row r="350" spans="1:45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</row>
    <row r="351" spans="1:45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</row>
    <row r="352" spans="1:45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</row>
    <row r="353" spans="1:45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</row>
    <row r="354" spans="1:45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</row>
    <row r="355" spans="1:45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</row>
    <row r="356" spans="1:45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</row>
    <row r="357" spans="1:45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</row>
    <row r="358" spans="1:45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</row>
    <row r="359" spans="1:45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</row>
    <row r="360" spans="1:45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</row>
    <row r="361" spans="1:45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</row>
    <row r="362" spans="1:45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</row>
    <row r="363" spans="1:45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</row>
    <row r="364" spans="1:45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</row>
    <row r="365" spans="1:45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</row>
    <row r="366" spans="1:45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</row>
    <row r="367" spans="1:45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</row>
    <row r="368" spans="1:45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</row>
    <row r="369" spans="1:45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</row>
    <row r="370" spans="1:45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</row>
    <row r="371" spans="1:45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</row>
    <row r="372" spans="1:45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</row>
    <row r="373" spans="1:45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</row>
    <row r="374" spans="1:45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</row>
    <row r="375" spans="1:45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</row>
    <row r="376" spans="1:45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</row>
    <row r="377" spans="1:45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</row>
    <row r="378" spans="1:45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</row>
    <row r="379" spans="1:45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</row>
    <row r="380" spans="1:45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</row>
    <row r="381" spans="1:45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</row>
    <row r="382" spans="1:45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</row>
    <row r="383" spans="1:45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</row>
    <row r="384" spans="1:45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</row>
    <row r="385" spans="1:45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</row>
    <row r="386" spans="1:45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</row>
    <row r="387" spans="1:45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</row>
    <row r="388" spans="1:45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</row>
    <row r="389" spans="1:45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</row>
    <row r="390" spans="1:45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</row>
    <row r="391" spans="1:45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</row>
    <row r="392" spans="1:45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</row>
    <row r="393" spans="1:45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</row>
    <row r="394" spans="1:45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</row>
    <row r="395" spans="1:45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</row>
    <row r="396" spans="1:45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</row>
    <row r="397" spans="1:45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</row>
    <row r="398" spans="1:45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</row>
    <row r="399" spans="1:45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</row>
    <row r="400" spans="1:45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</row>
    <row r="401" spans="1:45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</row>
    <row r="402" spans="1:45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</row>
    <row r="403" spans="1:45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</row>
    <row r="404" spans="1:45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</row>
    <row r="405" spans="1:45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</row>
    <row r="406" spans="1:45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</row>
    <row r="407" spans="1:45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</row>
    <row r="408" spans="1:45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</row>
    <row r="409" spans="1:45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</row>
    <row r="410" spans="1:45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</row>
    <row r="411" spans="1:45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</row>
    <row r="412" spans="1:45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</row>
    <row r="413" spans="1:45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</row>
    <row r="414" spans="1:45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</row>
    <row r="415" spans="1:45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</row>
    <row r="416" spans="1:45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</row>
    <row r="417" spans="1:45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</row>
    <row r="418" spans="1:45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</row>
    <row r="419" spans="1:45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</row>
    <row r="420" spans="1:45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</row>
    <row r="421" spans="1:45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</row>
    <row r="422" spans="1:45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</row>
    <row r="423" spans="1:45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</row>
    <row r="424" spans="1:45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</row>
    <row r="425" spans="1:45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</row>
    <row r="426" spans="1:45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</row>
    <row r="427" spans="1:45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</row>
    <row r="428" spans="1:45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</row>
    <row r="429" spans="1:45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</row>
    <row r="430" spans="1:45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</row>
    <row r="431" spans="1:45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</row>
    <row r="432" spans="1:45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</row>
    <row r="433" spans="1:45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</row>
    <row r="434" spans="1:45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</row>
    <row r="435" spans="1:45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</row>
    <row r="436" spans="1:45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</row>
    <row r="437" spans="1:45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</row>
    <row r="438" spans="1:45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</row>
    <row r="439" spans="1:45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</row>
    <row r="440" spans="1:45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</row>
    <row r="441" spans="1:45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</row>
    <row r="442" spans="1:45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</row>
    <row r="443" spans="1:45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</row>
    <row r="444" spans="1:45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</row>
    <row r="445" spans="1:45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</row>
    <row r="446" spans="1:45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</row>
    <row r="447" spans="1:45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</row>
    <row r="448" spans="1:45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</row>
    <row r="449" spans="1:45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</row>
    <row r="450" spans="1:45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</row>
    <row r="451" spans="1:45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</row>
    <row r="452" spans="1:45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</row>
    <row r="453" spans="1:45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</row>
    <row r="454" spans="1:45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</row>
    <row r="455" spans="1:45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</row>
    <row r="456" spans="1:45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</row>
    <row r="457" spans="1:45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</row>
    <row r="458" spans="1:45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</row>
    <row r="459" spans="1:45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</row>
    <row r="460" spans="1:45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</row>
    <row r="461" spans="1:45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</row>
    <row r="462" spans="1:45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</row>
    <row r="463" spans="1:45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</row>
    <row r="464" spans="1:45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</row>
    <row r="465" spans="1:45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</row>
    <row r="466" spans="1:45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</row>
    <row r="467" spans="1:45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</row>
    <row r="468" spans="1:45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</row>
    <row r="469" spans="1:45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</row>
    <row r="470" spans="1:45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</row>
    <row r="471" spans="1:45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</row>
    <row r="472" spans="1:45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</row>
    <row r="473" spans="1:45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</row>
    <row r="474" spans="1:45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</row>
    <row r="475" spans="1:45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</row>
    <row r="476" spans="1:45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</row>
    <row r="477" spans="1:45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</row>
    <row r="478" spans="1:45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</row>
    <row r="479" spans="1:45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</row>
    <row r="480" spans="1:45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</row>
    <row r="481" spans="1:45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</row>
    <row r="482" spans="1:45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</row>
    <row r="483" spans="1:45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</row>
    <row r="484" spans="1:45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</row>
    <row r="485" spans="1:45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</row>
    <row r="486" spans="1:45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</row>
    <row r="487" spans="1:45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</row>
    <row r="488" spans="1:45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</row>
    <row r="489" spans="1:45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</row>
    <row r="490" spans="1:45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</row>
    <row r="491" spans="1:45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</row>
    <row r="492" spans="1:45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</row>
    <row r="493" spans="1:45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</row>
    <row r="494" spans="1:45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</row>
    <row r="495" spans="1:45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</row>
    <row r="496" spans="1:45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</row>
    <row r="497" spans="1:45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</row>
    <row r="498" spans="1:45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</row>
    <row r="499" spans="1:45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</row>
    <row r="500" spans="1:45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</row>
    <row r="501" spans="1:45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</row>
    <row r="502" spans="1:45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</row>
    <row r="503" spans="1:45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</row>
    <row r="504" spans="1:45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</row>
    <row r="505" spans="1:45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</row>
    <row r="506" spans="1:45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</row>
    <row r="507" spans="1:45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</row>
    <row r="508" spans="1:45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</row>
    <row r="509" spans="1:45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</row>
    <row r="510" spans="1:45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</row>
    <row r="511" spans="1:45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</row>
    <row r="512" spans="1:45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</row>
    <row r="513" spans="1:45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</row>
    <row r="514" spans="1:45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</row>
    <row r="515" spans="1:45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</row>
    <row r="516" spans="1:45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</row>
    <row r="517" spans="1:45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</row>
    <row r="518" spans="1:45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</row>
    <row r="519" spans="1:45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</row>
    <row r="520" spans="1:45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</row>
    <row r="521" spans="1:45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</row>
    <row r="522" spans="1:45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</row>
    <row r="523" spans="1:45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</row>
    <row r="524" spans="1:45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</row>
    <row r="525" spans="1:45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</row>
    <row r="526" spans="1:45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</row>
    <row r="527" spans="1:45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</row>
    <row r="528" spans="1:45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</row>
    <row r="529" spans="1:45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</row>
    <row r="530" spans="1:45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</row>
    <row r="531" spans="1:45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</row>
    <row r="532" spans="1:45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</row>
    <row r="533" spans="1:45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</row>
    <row r="534" spans="1:45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</row>
    <row r="535" spans="1:45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</row>
    <row r="536" spans="1:45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</row>
    <row r="537" spans="1:45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</row>
    <row r="538" spans="1:45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</row>
    <row r="539" spans="1:45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</row>
    <row r="540" spans="1:45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</row>
    <row r="541" spans="1:45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</row>
    <row r="542" spans="1:45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</row>
    <row r="543" spans="1:45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</row>
    <row r="544" spans="1:45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</row>
    <row r="545" spans="1:45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</row>
    <row r="546" spans="1:45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</row>
    <row r="547" spans="1:45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</row>
    <row r="548" spans="1:45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</row>
    <row r="549" spans="1:45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</row>
    <row r="550" spans="1:45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</row>
    <row r="551" spans="1:45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</row>
    <row r="552" spans="1:45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</row>
    <row r="553" spans="1:45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</row>
    <row r="554" spans="1:45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</row>
    <row r="555" spans="1:45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</row>
    <row r="556" spans="1:45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</row>
    <row r="557" spans="1:45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</row>
    <row r="558" spans="1:45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</row>
    <row r="559" spans="1:45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</row>
    <row r="560" spans="1:45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</row>
    <row r="561" spans="1:45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</row>
    <row r="562" spans="1:45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</row>
    <row r="563" spans="1:45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</row>
    <row r="564" spans="1:45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</row>
    <row r="565" spans="1:45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</row>
    <row r="566" spans="1:45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</row>
    <row r="567" spans="1:45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</row>
    <row r="568" spans="1:45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</row>
    <row r="569" spans="1:45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</row>
    <row r="570" spans="1:45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</row>
    <row r="571" spans="1:45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</row>
    <row r="572" spans="1:45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</row>
    <row r="573" spans="1:45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</row>
    <row r="574" spans="1:45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</row>
    <row r="575" spans="1:45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</row>
    <row r="576" spans="1:45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</row>
    <row r="577" spans="1:45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</row>
    <row r="578" spans="1:45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</row>
    <row r="579" spans="1:45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</row>
    <row r="580" spans="1:45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</row>
    <row r="581" spans="1:45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</row>
    <row r="582" spans="1:45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</row>
    <row r="583" spans="1:45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</row>
    <row r="584" spans="1:45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</row>
    <row r="585" spans="1:45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</row>
    <row r="586" spans="1:45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</row>
    <row r="587" spans="1:45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</row>
    <row r="588" spans="1:45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</row>
    <row r="589" spans="1:45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</row>
    <row r="590" spans="1:45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</row>
    <row r="591" spans="1:45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</row>
    <row r="592" spans="1:45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</row>
    <row r="593" spans="1:45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</row>
    <row r="594" spans="1:45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</row>
    <row r="595" spans="1:45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</row>
    <row r="596" spans="1:45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</row>
    <row r="597" spans="1:45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</row>
    <row r="598" spans="1:45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</row>
    <row r="599" spans="1:45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</row>
    <row r="600" spans="1:45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</row>
    <row r="601" spans="1:45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</row>
    <row r="602" spans="1:45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</row>
    <row r="603" spans="1:45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</row>
    <row r="604" spans="1:45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</row>
    <row r="605" spans="1:45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</row>
    <row r="606" spans="1:45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</row>
    <row r="607" spans="1:45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</row>
    <row r="608" spans="1:45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</row>
    <row r="609" spans="1:45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</row>
    <row r="610" spans="1:45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</row>
    <row r="611" spans="1:45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</row>
    <row r="612" spans="1:45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</row>
    <row r="613" spans="1:45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</row>
    <row r="614" spans="1:45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</row>
    <row r="615" spans="1:45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</row>
    <row r="616" spans="1:45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</row>
    <row r="617" spans="1:45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</row>
    <row r="618" spans="1:45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</row>
    <row r="619" spans="1:45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</row>
    <row r="620" spans="1:45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</row>
    <row r="621" spans="1:45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</row>
    <row r="622" spans="1:45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</row>
    <row r="623" spans="1:45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</row>
    <row r="624" spans="1:45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</row>
    <row r="625" spans="1:45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</row>
    <row r="626" spans="1:45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</row>
    <row r="627" spans="1:45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</row>
    <row r="628" spans="1:45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</row>
    <row r="629" spans="1:45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</row>
    <row r="630" spans="1:45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</row>
    <row r="631" spans="1:45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</row>
    <row r="632" spans="1:45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</row>
    <row r="633" spans="1:45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</row>
    <row r="634" spans="1:45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</row>
    <row r="635" spans="1:45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</row>
    <row r="636" spans="1:45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</row>
    <row r="637" spans="1:45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</row>
    <row r="638" spans="1:45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</row>
    <row r="639" spans="1:45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</row>
    <row r="640" spans="1:45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</row>
    <row r="641" spans="1:45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</row>
    <row r="642" spans="1:45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</row>
    <row r="643" spans="1:45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</row>
    <row r="644" spans="1:45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</row>
    <row r="645" spans="1:45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</row>
    <row r="646" spans="1:45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</row>
    <row r="647" spans="1:45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</row>
    <row r="648" spans="1:45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</row>
    <row r="649" spans="1:45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</row>
    <row r="650" spans="1:45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</row>
    <row r="651" spans="1:45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</row>
    <row r="652" spans="1:45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</row>
    <row r="653" spans="1:45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</row>
    <row r="654" spans="1:45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</row>
    <row r="655" spans="1:45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</row>
    <row r="656" spans="1:45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</row>
    <row r="657" spans="1:45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</row>
    <row r="658" spans="1:45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</row>
    <row r="659" spans="1:45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</row>
    <row r="660" spans="1:45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</row>
    <row r="661" spans="1:45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</row>
    <row r="662" spans="1:45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</row>
    <row r="663" spans="1:45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</row>
    <row r="664" spans="1:45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</row>
    <row r="665" spans="1:45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</row>
    <row r="666" spans="1:45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</row>
    <row r="667" spans="1:45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</row>
    <row r="668" spans="1:45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</row>
    <row r="669" spans="1:45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</row>
    <row r="670" spans="1:45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</row>
    <row r="671" spans="1:45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</row>
    <row r="672" spans="1:45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</row>
    <row r="673" spans="1:45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</row>
    <row r="674" spans="1:45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</row>
    <row r="675" spans="1:45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</row>
    <row r="676" spans="1:45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</row>
    <row r="677" spans="1:45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</row>
    <row r="678" spans="1:45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</row>
    <row r="679" spans="1:45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</row>
    <row r="680" spans="1:45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</row>
    <row r="681" spans="1:45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</row>
    <row r="682" spans="1:45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</row>
    <row r="683" spans="1:45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</row>
    <row r="684" spans="1:45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</row>
    <row r="685" spans="1:45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</row>
    <row r="686" spans="1:45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</row>
    <row r="687" spans="1:45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</row>
    <row r="688" spans="1:45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</row>
    <row r="689" spans="1:45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</row>
    <row r="690" spans="1:45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</row>
    <row r="691" spans="1:45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</row>
    <row r="692" spans="1:45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</row>
    <row r="693" spans="1:45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</row>
    <row r="694" spans="1:45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</row>
    <row r="695" spans="1:45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</row>
    <row r="696" spans="1:45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</row>
    <row r="697" spans="1:45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</row>
    <row r="698" spans="1:45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</row>
    <row r="699" spans="1:45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</row>
    <row r="700" spans="1:45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</row>
    <row r="701" spans="1:45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</row>
    <row r="702" spans="1:45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</row>
    <row r="703" spans="1:45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</row>
    <row r="704" spans="1:45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</row>
    <row r="705" spans="1:45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</row>
    <row r="706" spans="1:45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</row>
    <row r="707" spans="1:45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</row>
    <row r="708" spans="1:45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</row>
    <row r="709" spans="1:45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</row>
    <row r="710" spans="1:45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</row>
    <row r="711" spans="1:45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</row>
    <row r="712" spans="1:45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</row>
    <row r="713" spans="1:45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</row>
    <row r="714" spans="1:45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</row>
    <row r="715" spans="1:45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</row>
    <row r="716" spans="1:45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</row>
    <row r="717" spans="1:45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</row>
    <row r="718" spans="1:45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</row>
    <row r="719" spans="1:45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</row>
    <row r="720" spans="1:45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</row>
    <row r="721" spans="1:45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</row>
    <row r="722" spans="1:45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</row>
    <row r="723" spans="1:45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</row>
    <row r="724" spans="1:45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</row>
    <row r="725" spans="1:45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</row>
    <row r="726" spans="1:45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</row>
    <row r="727" spans="1:45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</row>
    <row r="728" spans="1:45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</row>
    <row r="729" spans="1:45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</row>
    <row r="730" spans="1:45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</row>
    <row r="731" spans="1:45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</row>
    <row r="732" spans="1:45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</row>
    <row r="733" spans="1:45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</row>
    <row r="734" spans="1:45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</row>
    <row r="735" spans="1:45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</row>
    <row r="736" spans="1:45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</row>
    <row r="737" spans="1:45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</row>
    <row r="738" spans="1:45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</row>
    <row r="739" spans="1:45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</row>
    <row r="740" spans="1:45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</row>
    <row r="741" spans="1:45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</row>
    <row r="742" spans="1:45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</row>
    <row r="743" spans="1:45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</row>
    <row r="744" spans="1:45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</row>
    <row r="745" spans="1:45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</row>
    <row r="746" spans="1:45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</row>
    <row r="747" spans="1:45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</row>
    <row r="748" spans="1:45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</row>
    <row r="749" spans="1:45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</row>
    <row r="750" spans="1:45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</row>
    <row r="751" spans="1:45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</row>
    <row r="752" spans="1:45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</row>
    <row r="753" spans="1:45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</row>
    <row r="754" spans="1:45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</row>
    <row r="755" spans="1:45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</row>
    <row r="756" spans="1:45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</row>
    <row r="757" spans="1:45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</row>
    <row r="758" spans="1:45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</row>
    <row r="759" spans="1:45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</row>
    <row r="760" spans="1:45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</row>
    <row r="761" spans="1:45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</row>
    <row r="762" spans="1:45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</row>
    <row r="763" spans="1:45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</row>
    <row r="764" spans="1:45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</row>
    <row r="765" spans="1:45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</row>
    <row r="766" spans="1:45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</row>
    <row r="767" spans="1:45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</row>
    <row r="768" spans="1:45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</row>
    <row r="769" spans="1:45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</row>
    <row r="770" spans="1:45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</row>
    <row r="771" spans="1:45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</row>
    <row r="772" spans="1:45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</row>
    <row r="773" spans="1:45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</row>
    <row r="774" spans="1:45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</row>
    <row r="775" spans="1:45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</row>
    <row r="776" spans="1:45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</row>
    <row r="777" spans="1:45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</row>
    <row r="778" spans="1:45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</row>
    <row r="779" spans="1:45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</row>
    <row r="780" spans="1:45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</row>
    <row r="781" spans="1:45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</row>
    <row r="782" spans="1:45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</row>
    <row r="783" spans="1:45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</row>
    <row r="784" spans="1:45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</row>
    <row r="785" spans="1:45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</row>
    <row r="786" spans="1:45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</row>
    <row r="787" spans="1:45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</row>
    <row r="788" spans="1:45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</row>
    <row r="789" spans="1:45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</row>
    <row r="790" spans="1:45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</row>
    <row r="791" spans="1:45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</row>
    <row r="792" spans="1:45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</row>
    <row r="793" spans="1:45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</row>
    <row r="794" spans="1:45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</row>
    <row r="795" spans="1:45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</row>
    <row r="796" spans="1:45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</row>
    <row r="797" spans="1:45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</row>
    <row r="798" spans="1:45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</row>
    <row r="799" spans="1:45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</row>
    <row r="800" spans="1:45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</row>
    <row r="801" spans="1:45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</row>
    <row r="802" spans="1:45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</row>
    <row r="803" spans="1:45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</row>
    <row r="804" spans="1:45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</row>
    <row r="805" spans="1:45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</row>
    <row r="806" spans="1:45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</row>
    <row r="807" spans="1:45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</row>
    <row r="808" spans="1:45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</row>
    <row r="809" spans="1:45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</row>
    <row r="810" spans="1:45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</row>
    <row r="811" spans="1:45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</row>
    <row r="812" spans="1:45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</row>
    <row r="813" spans="1:45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</row>
    <row r="814" spans="1:45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</row>
    <row r="815" spans="1:45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</row>
    <row r="816" spans="1:45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</row>
    <row r="817" spans="1:45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</row>
    <row r="818" spans="1:45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</row>
    <row r="819" spans="1:45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</row>
    <row r="820" spans="1:45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</row>
    <row r="821" spans="1:45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</row>
    <row r="822" spans="1:45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</row>
    <row r="823" spans="1:45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</row>
    <row r="824" spans="1:45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</row>
    <row r="825" spans="1:45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</row>
    <row r="826" spans="1:45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</row>
    <row r="827" spans="1:45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</row>
    <row r="828" spans="1:45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</row>
    <row r="829" spans="1:45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</row>
    <row r="830" spans="1:45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</row>
    <row r="831" spans="1:45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</row>
    <row r="832" spans="1:45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</row>
    <row r="833" spans="1:45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</row>
    <row r="834" spans="1:45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</row>
    <row r="835" spans="1:45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</row>
    <row r="836" spans="1:45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</row>
    <row r="837" spans="1:45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</row>
    <row r="838" spans="1:45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</row>
    <row r="839" spans="1:45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</row>
    <row r="840" spans="1:45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</row>
    <row r="841" spans="1:45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</row>
    <row r="842" spans="1:45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</row>
    <row r="843" spans="1:45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</row>
    <row r="844" spans="1:45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</row>
    <row r="845" spans="1:45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</row>
    <row r="846" spans="1:45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</row>
    <row r="847" spans="1:45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</row>
    <row r="848" spans="1:45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</row>
    <row r="849" spans="1:45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</row>
    <row r="850" spans="1:45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</row>
    <row r="851" spans="1:45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</row>
    <row r="852" spans="1:45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</row>
    <row r="853" spans="1:45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</row>
    <row r="854" spans="1:45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</row>
    <row r="855" spans="1:45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</row>
    <row r="856" spans="1:45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</row>
    <row r="857" spans="1:45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</row>
    <row r="858" spans="1:45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</row>
    <row r="859" spans="1:45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</row>
    <row r="860" spans="1:45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</row>
    <row r="861" spans="1:45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</row>
    <row r="862" spans="1:45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</row>
    <row r="863" spans="1:45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</row>
    <row r="864" spans="1:45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</row>
    <row r="865" spans="1:45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</row>
    <row r="866" spans="1:45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</row>
    <row r="867" spans="1:45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</row>
    <row r="868" spans="1:45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</row>
    <row r="869" spans="1:45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</row>
    <row r="870" spans="1:45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</row>
    <row r="871" spans="1:45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</row>
    <row r="872" spans="1:45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</row>
    <row r="873" spans="1:45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</row>
    <row r="874" spans="1:45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</row>
    <row r="875" spans="1:45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</row>
    <row r="876" spans="1:45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</row>
    <row r="877" spans="1:45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</row>
    <row r="878" spans="1:45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</row>
    <row r="879" spans="1:45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</row>
    <row r="880" spans="1:45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</row>
    <row r="881" spans="1:45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</row>
    <row r="882" spans="1:45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</row>
    <row r="883" spans="1:45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</row>
    <row r="884" spans="1:45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</row>
    <row r="885" spans="1:45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</row>
    <row r="886" spans="1:45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</row>
    <row r="887" spans="1:45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</row>
    <row r="888" spans="1:45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</row>
    <row r="889" spans="1:45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</row>
    <row r="890" spans="1:45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</row>
    <row r="891" spans="1:45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</row>
    <row r="892" spans="1:45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</row>
    <row r="893" spans="1:45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</row>
    <row r="894" spans="1:45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</row>
    <row r="895" spans="1:45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</row>
    <row r="896" spans="1:45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</row>
    <row r="897" spans="1:45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</row>
    <row r="898" spans="1:45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</row>
    <row r="899" spans="1:45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</row>
    <row r="900" spans="1:45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</row>
    <row r="901" spans="1:45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</row>
    <row r="902" spans="1:45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</row>
    <row r="903" spans="1:45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</row>
    <row r="904" spans="1:45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</row>
    <row r="905" spans="1:45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</row>
    <row r="906" spans="1:45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</row>
    <row r="907" spans="1:45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</row>
    <row r="908" spans="1:45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</row>
    <row r="909" spans="1:45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</row>
    <row r="910" spans="1:45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</row>
    <row r="911" spans="1:45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</row>
    <row r="912" spans="1:45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</row>
    <row r="913" spans="1:45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</row>
    <row r="914" spans="1:45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</row>
    <row r="915" spans="1:45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</row>
    <row r="916" spans="1:45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</row>
    <row r="917" spans="1:45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</row>
    <row r="918" spans="1:45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</row>
    <row r="919" spans="1:45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</row>
    <row r="920" spans="1:45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</row>
    <row r="921" spans="1:45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</row>
    <row r="922" spans="1:45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</row>
    <row r="923" spans="1:45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</row>
    <row r="924" spans="1:45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</row>
    <row r="925" spans="1:45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</row>
    <row r="926" spans="1:45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</row>
    <row r="927" spans="1:45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</row>
    <row r="928" spans="1:45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</row>
    <row r="929" spans="1:45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</row>
    <row r="930" spans="1:45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</row>
    <row r="931" spans="1:45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</row>
    <row r="932" spans="1:45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</row>
    <row r="933" spans="1:45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</row>
    <row r="934" spans="1:45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</row>
    <row r="935" spans="1:45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</row>
    <row r="936" spans="1:45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</row>
    <row r="937" spans="1:45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</row>
    <row r="938" spans="1:45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</row>
    <row r="939" spans="1:45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</row>
    <row r="940" spans="1:45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</row>
    <row r="941" spans="1:45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</row>
    <row r="942" spans="1:45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</row>
    <row r="943" spans="1:45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</row>
    <row r="944" spans="1:45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</row>
    <row r="945" spans="1:45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</row>
    <row r="946" spans="1:45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</row>
    <row r="947" spans="1:45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</row>
    <row r="948" spans="1:45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</row>
    <row r="949" spans="1:45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</row>
    <row r="950" spans="1:45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</row>
    <row r="951" spans="1:45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</row>
    <row r="952" spans="1:45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</row>
    <row r="953" spans="1:45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</row>
    <row r="954" spans="1:45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</row>
    <row r="955" spans="1:45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</row>
    <row r="956" spans="1:45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</row>
    <row r="957" spans="1:45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</row>
    <row r="958" spans="1:45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</row>
    <row r="959" spans="1:45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</row>
    <row r="960" spans="1:45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</row>
    <row r="961" spans="1:45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</row>
    <row r="962" spans="1:45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</row>
    <row r="963" spans="1:45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</row>
    <row r="964" spans="1:45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</row>
    <row r="965" spans="1:45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</row>
    <row r="966" spans="1:45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</row>
    <row r="967" spans="1:45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</row>
    <row r="968" spans="1:45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</row>
    <row r="969" spans="1:45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</row>
    <row r="970" spans="1:45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</row>
    <row r="971" spans="1:45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</row>
    <row r="972" spans="1:45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</row>
    <row r="973" spans="1:45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</row>
    <row r="974" spans="1:45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</row>
    <row r="975" spans="1:45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</row>
    <row r="976" spans="1:45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</row>
    <row r="977" spans="1:45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</row>
    <row r="978" spans="1:45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</row>
    <row r="979" spans="1:45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</row>
    <row r="980" spans="1:45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</row>
    <row r="981" spans="1:45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</row>
    <row r="982" spans="1:45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</row>
    <row r="983" spans="1:45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</row>
    <row r="984" spans="1:45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</row>
    <row r="985" spans="1:45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</row>
    <row r="986" spans="1:45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</row>
    <row r="987" spans="1:45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</row>
    <row r="988" spans="1:45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</row>
    <row r="989" spans="1:45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</row>
    <row r="990" spans="1:45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</row>
    <row r="991" spans="1:45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</row>
    <row r="992" spans="1:45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</row>
    <row r="993" spans="1:45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</row>
    <row r="994" spans="1:45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</row>
    <row r="995" spans="1:45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</row>
  </sheetData>
  <autoFilter ref="C14:AK14" xr:uid="{00000000-0009-0000-0000-00000A000000}"/>
  <mergeCells count="63">
    <mergeCell ref="C4:E4"/>
    <mergeCell ref="F4:G4"/>
    <mergeCell ref="AJ5:AL5"/>
    <mergeCell ref="AE7:AH7"/>
    <mergeCell ref="AJ7:AL7"/>
    <mergeCell ref="H4:N4"/>
    <mergeCell ref="Q4:R4"/>
    <mergeCell ref="V4:AA4"/>
    <mergeCell ref="AB4:AD4"/>
    <mergeCell ref="AE4:AH4"/>
    <mergeCell ref="AJ4:AL4"/>
    <mergeCell ref="C7:G8"/>
    <mergeCell ref="H7:N7"/>
    <mergeCell ref="Q7:R7"/>
    <mergeCell ref="V7:AA7"/>
    <mergeCell ref="AB7:AD7"/>
    <mergeCell ref="C2:E2"/>
    <mergeCell ref="C3:E3"/>
    <mergeCell ref="F3:G3"/>
    <mergeCell ref="H3:N3"/>
    <mergeCell ref="Q3:R3"/>
    <mergeCell ref="F2:G2"/>
    <mergeCell ref="AM4:AP4"/>
    <mergeCell ref="AM5:AP5"/>
    <mergeCell ref="S1:U1"/>
    <mergeCell ref="V1:AA1"/>
    <mergeCell ref="H2:N2"/>
    <mergeCell ref="Q2:R2"/>
    <mergeCell ref="V2:AA2"/>
    <mergeCell ref="V3:AA3"/>
    <mergeCell ref="AB3:AD3"/>
    <mergeCell ref="AE3:AH3"/>
    <mergeCell ref="AJ3:AL3"/>
    <mergeCell ref="AB2:AP2"/>
    <mergeCell ref="AM3:AP3"/>
    <mergeCell ref="H5:N5"/>
    <mergeCell ref="Q5:R5"/>
    <mergeCell ref="V5:AA5"/>
    <mergeCell ref="AB5:AD5"/>
    <mergeCell ref="AE5:AH5"/>
    <mergeCell ref="AJ8:AL8"/>
    <mergeCell ref="H6:N6"/>
    <mergeCell ref="Q6:R6"/>
    <mergeCell ref="V6:AA6"/>
    <mergeCell ref="AB6:AD6"/>
    <mergeCell ref="AE6:AH6"/>
    <mergeCell ref="AJ6:AL6"/>
    <mergeCell ref="AF9:AH9"/>
    <mergeCell ref="H8:N8"/>
    <mergeCell ref="Q8:R8"/>
    <mergeCell ref="V8:AA8"/>
    <mergeCell ref="AB8:AD8"/>
    <mergeCell ref="AE8:AH8"/>
    <mergeCell ref="D116:E116"/>
    <mergeCell ref="C9:G10"/>
    <mergeCell ref="H9:N10"/>
    <mergeCell ref="Q9:R10"/>
    <mergeCell ref="AA9:AE9"/>
    <mergeCell ref="AM6:AP6"/>
    <mergeCell ref="AM7:AP7"/>
    <mergeCell ref="AM8:AP8"/>
    <mergeCell ref="AM12:AM14"/>
    <mergeCell ref="AQ12:AQ14"/>
  </mergeCells>
  <conditionalFormatting sqref="C63:C116 C14:C61">
    <cfRule type="cellIs" dxfId="143" priority="13" operator="equal">
      <formula>"C"</formula>
    </cfRule>
  </conditionalFormatting>
  <conditionalFormatting sqref="C63:C116 C14:C61">
    <cfRule type="cellIs" dxfId="142" priority="14" operator="equal">
      <formula>"I"</formula>
    </cfRule>
  </conditionalFormatting>
  <conditionalFormatting sqref="H15:H115 V15:V115">
    <cfRule type="cellIs" dxfId="141" priority="15" operator="equal">
      <formula>0</formula>
    </cfRule>
  </conditionalFormatting>
  <conditionalFormatting sqref="W14:W115 Q15:Q115">
    <cfRule type="cellIs" dxfId="140" priority="16" operator="equal">
      <formula>0</formula>
    </cfRule>
  </conditionalFormatting>
  <conditionalFormatting sqref="AH14:AH115">
    <cfRule type="cellIs" dxfId="139" priority="17" operator="equal">
      <formula>"D"</formula>
    </cfRule>
  </conditionalFormatting>
  <conditionalFormatting sqref="AH14:AH115">
    <cfRule type="cellIs" dxfId="138" priority="18" operator="equal">
      <formula>"S"</formula>
    </cfRule>
  </conditionalFormatting>
  <conditionalFormatting sqref="Q2">
    <cfRule type="cellIs" dxfId="137" priority="19" operator="equal">
      <formula>0</formula>
    </cfRule>
  </conditionalFormatting>
  <conditionalFormatting sqref="Q3">
    <cfRule type="cellIs" dxfId="136" priority="20" operator="equal">
      <formula>0</formula>
    </cfRule>
  </conditionalFormatting>
  <conditionalFormatting sqref="Q8">
    <cfRule type="cellIs" dxfId="135" priority="21" operator="lessThan">
      <formula>0</formula>
    </cfRule>
  </conditionalFormatting>
  <conditionalFormatting sqref="Q8">
    <cfRule type="cellIs" dxfId="134" priority="22" operator="lessThan">
      <formula>0</formula>
    </cfRule>
  </conditionalFormatting>
  <conditionalFormatting sqref="Q8">
    <cfRule type="cellIs" dxfId="133" priority="23" operator="greaterThan">
      <formula>0</formula>
    </cfRule>
  </conditionalFormatting>
  <conditionalFormatting sqref="M15:N115">
    <cfRule type="cellIs" dxfId="132" priority="24" operator="equal">
      <formula>0</formula>
    </cfRule>
  </conditionalFormatting>
  <conditionalFormatting sqref="R15:R115 P15:P115">
    <cfRule type="cellIs" dxfId="131" priority="25" operator="lessThan">
      <formula>0</formula>
    </cfRule>
  </conditionalFormatting>
  <conditionalFormatting sqref="R15:R115 P15:P115">
    <cfRule type="cellIs" dxfId="130" priority="26" operator="greaterThan">
      <formula>0</formula>
    </cfRule>
  </conditionalFormatting>
  <conditionalFormatting sqref="V4">
    <cfRule type="cellIs" dxfId="129" priority="27" operator="greaterThan">
      <formula>0</formula>
    </cfRule>
  </conditionalFormatting>
  <conditionalFormatting sqref="F4">
    <cfRule type="cellIs" dxfId="128" priority="28" operator="lessThan">
      <formula>0</formula>
    </cfRule>
  </conditionalFormatting>
  <conditionalFormatting sqref="F4">
    <cfRule type="cellIs" dxfId="127" priority="29" operator="greaterThan">
      <formula>0</formula>
    </cfRule>
  </conditionalFormatting>
  <conditionalFormatting sqref="AB15:AB115">
    <cfRule type="cellIs" dxfId="126" priority="30" operator="greaterThan">
      <formula>0.000001</formula>
    </cfRule>
  </conditionalFormatting>
  <conditionalFormatting sqref="AA15:AA115">
    <cfRule type="cellIs" dxfId="125" priority="31" operator="lessThan">
      <formula>0</formula>
    </cfRule>
  </conditionalFormatting>
  <conditionalFormatting sqref="AA15:AA115">
    <cfRule type="cellIs" dxfId="124" priority="32" operator="greaterThan">
      <formula>0</formula>
    </cfRule>
  </conditionalFormatting>
  <conditionalFormatting sqref="AA15:AA115">
    <cfRule type="cellIs" dxfId="123" priority="33" operator="equal">
      <formula>0</formula>
    </cfRule>
  </conditionalFormatting>
  <conditionalFormatting sqref="M15:N115">
    <cfRule type="expression" dxfId="122" priority="34">
      <formula>J15&gt;#REF!</formula>
    </cfRule>
  </conditionalFormatting>
  <conditionalFormatting sqref="B10 C9">
    <cfRule type="cellIs" dxfId="121" priority="35" operator="greaterThan">
      <formula>0</formula>
    </cfRule>
  </conditionalFormatting>
  <conditionalFormatting sqref="B10 C9">
    <cfRule type="cellIs" dxfId="120" priority="36" operator="lessThan">
      <formula>0</formula>
    </cfRule>
  </conditionalFormatting>
  <conditionalFormatting sqref="AD15:AD115">
    <cfRule type="cellIs" dxfId="119" priority="12" operator="lessThan">
      <formula>0</formula>
    </cfRule>
  </conditionalFormatting>
  <conditionalFormatting sqref="C62">
    <cfRule type="cellIs" dxfId="118" priority="10" operator="equal">
      <formula>"C"</formula>
    </cfRule>
  </conditionalFormatting>
  <conditionalFormatting sqref="C62">
    <cfRule type="cellIs" dxfId="117" priority="11" operator="equal">
      <formula>"I"</formula>
    </cfRule>
  </conditionalFormatting>
  <conditionalFormatting sqref="K15:K115">
    <cfRule type="cellIs" dxfId="116" priority="9" operator="equal">
      <formula>0</formula>
    </cfRule>
  </conditionalFormatting>
  <conditionalFormatting sqref="L15:L115">
    <cfRule type="cellIs" dxfId="115" priority="8" operator="equal">
      <formula>0</formula>
    </cfRule>
  </conditionalFormatting>
  <conditionalFormatting sqref="F2:G4">
    <cfRule type="cellIs" dxfId="114" priority="7" operator="equal">
      <formula>0</formula>
    </cfRule>
  </conditionalFormatting>
  <conditionalFormatting sqref="C9:G10">
    <cfRule type="cellIs" dxfId="113" priority="6" operator="equal">
      <formula>0</formula>
    </cfRule>
  </conditionalFormatting>
  <conditionalFormatting sqref="Q2:R10">
    <cfRule type="cellIs" dxfId="112" priority="5" operator="equal">
      <formula>0</formula>
    </cfRule>
  </conditionalFormatting>
  <conditionalFormatting sqref="V3:AA8">
    <cfRule type="cellIs" dxfId="111" priority="4" operator="equal">
      <formula>0</formula>
    </cfRule>
  </conditionalFormatting>
  <conditionalFormatting sqref="AP15:AP115">
    <cfRule type="cellIs" dxfId="110" priority="3" operator="greaterThan">
      <formula>0</formula>
    </cfRule>
  </conditionalFormatting>
  <conditionalFormatting sqref="AR15:AR115">
    <cfRule type="cellIs" dxfId="109" priority="2" operator="equal">
      <formula>0</formula>
    </cfRule>
  </conditionalFormatting>
  <conditionalFormatting sqref="AQ15:AQ115">
    <cfRule type="cellIs" dxfId="108" priority="1" operator="equal">
      <formula>0</formula>
    </cfRule>
  </conditionalFormatting>
  <pageMargins left="0.511811024" right="0.511811024" top="0.78740157499999996" bottom="0.78740157499999996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U995"/>
  <sheetViews>
    <sheetView showGridLines="0" workbookViewId="0">
      <pane xSplit="44" ySplit="14" topLeftCell="AS15" activePane="bottomRight" state="frozen"/>
      <selection pane="topRight" activeCell="AS1" sqref="AS1"/>
      <selection pane="bottomLeft" activeCell="A15" sqref="A15"/>
      <selection pane="bottomRight" activeCell="AS15" sqref="AS15"/>
    </sheetView>
  </sheetViews>
  <sheetFormatPr defaultColWidth="14.42578125" defaultRowHeight="15" customHeight="1"/>
  <cols>
    <col min="1" max="1" width="0.85546875" style="130" customWidth="1"/>
    <col min="2" max="2" width="0.28515625" style="130" customWidth="1"/>
    <col min="3" max="3" width="2.5703125" style="130" customWidth="1"/>
    <col min="4" max="4" width="5.28515625" style="130" customWidth="1"/>
    <col min="5" max="5" width="7.140625" style="130" customWidth="1"/>
    <col min="6" max="6" width="5" style="130" customWidth="1"/>
    <col min="7" max="7" width="7" style="130" customWidth="1"/>
    <col min="8" max="8" width="7.42578125" style="130" customWidth="1"/>
    <col min="9" max="9" width="10.42578125" style="130" hidden="1" customWidth="1"/>
    <col min="10" max="10" width="5.85546875" style="130" customWidth="1"/>
    <col min="11" max="11" width="7.85546875" style="130" hidden="1" customWidth="1"/>
    <col min="12" max="12" width="7.28515625" style="130" customWidth="1"/>
    <col min="13" max="13" width="6.140625" style="130" customWidth="1"/>
    <col min="14" max="14" width="7.85546875" style="130" customWidth="1"/>
    <col min="15" max="15" width="8" style="130" hidden="1" customWidth="1"/>
    <col min="16" max="16" width="9.5703125" style="130" hidden="1" customWidth="1"/>
    <col min="17" max="17" width="6.140625" style="130" customWidth="1"/>
    <col min="18" max="18" width="8.140625" style="130" customWidth="1"/>
    <col min="19" max="19" width="4.42578125" style="130" customWidth="1"/>
    <col min="20" max="21" width="5.140625" style="130" customWidth="1"/>
    <col min="22" max="22" width="7.42578125" style="130" customWidth="1"/>
    <col min="23" max="23" width="10" style="130" hidden="1" customWidth="1"/>
    <col min="24" max="25" width="9.42578125" style="130" hidden="1" customWidth="1"/>
    <col min="26" max="26" width="7.85546875" style="130" hidden="1" customWidth="1"/>
    <col min="27" max="27" width="6.140625" style="130" customWidth="1"/>
    <col min="28" max="28" width="6.5703125" style="130" customWidth="1"/>
    <col min="29" max="29" width="10" style="130" hidden="1" customWidth="1"/>
    <col min="30" max="30" width="7" style="130" customWidth="1"/>
    <col min="31" max="31" width="5.28515625" style="130" customWidth="1"/>
    <col min="32" max="32" width="4.28515625" style="130" customWidth="1"/>
    <col min="33" max="33" width="3.85546875" style="130" customWidth="1"/>
    <col min="34" max="34" width="2.7109375" style="130" customWidth="1"/>
    <col min="35" max="35" width="8" style="130" hidden="1" customWidth="1"/>
    <col min="36" max="36" width="5.42578125" style="130" customWidth="1"/>
    <col min="37" max="37" width="2.140625" style="130" hidden="1" customWidth="1"/>
    <col min="38" max="38" width="5.7109375" style="130" customWidth="1"/>
    <col min="39" max="39" width="4.85546875" style="130" customWidth="1"/>
    <col min="40" max="41" width="6.42578125" style="130" hidden="1" customWidth="1"/>
    <col min="42" max="42" width="6.140625" style="130" customWidth="1"/>
    <col min="43" max="43" width="5.140625" style="130" customWidth="1"/>
    <col min="44" max="45" width="5.42578125" style="130" customWidth="1"/>
    <col min="46" max="46" width="3.28515625" style="130" customWidth="1"/>
    <col min="47" max="47" width="4.7109375" style="130" customWidth="1"/>
    <col min="48" max="48" width="6.28515625" style="130" customWidth="1"/>
    <col min="49" max="49" width="8.5703125" style="130" customWidth="1"/>
    <col min="50" max="16384" width="14.42578125" style="130"/>
  </cols>
  <sheetData>
    <row r="1" spans="1:47" ht="12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55" t="s">
        <v>4</v>
      </c>
      <c r="T1" s="356"/>
      <c r="U1" s="357"/>
      <c r="V1" s="358"/>
      <c r="W1" s="356"/>
      <c r="X1" s="356"/>
      <c r="Y1" s="356"/>
      <c r="Z1" s="356"/>
      <c r="AA1" s="359"/>
      <c r="AB1" s="18"/>
      <c r="AC1" s="1"/>
      <c r="AD1" s="18"/>
      <c r="AE1" s="1"/>
      <c r="AF1" s="1"/>
      <c r="AG1" s="1"/>
      <c r="AH1" s="1"/>
      <c r="AI1" s="1"/>
      <c r="AJ1" s="1"/>
      <c r="AK1" s="1"/>
      <c r="AL1" s="1"/>
      <c r="AM1" s="1"/>
      <c r="AN1" s="1"/>
      <c r="AO1" s="18"/>
      <c r="AP1" s="18"/>
      <c r="AQ1" s="18"/>
      <c r="AR1" s="18"/>
      <c r="AS1" s="18"/>
    </row>
    <row r="2" spans="1:47" ht="12" customHeight="1" thickBot="1">
      <c r="A2" s="1"/>
      <c r="B2" s="1"/>
      <c r="C2" s="373" t="s">
        <v>1</v>
      </c>
      <c r="D2" s="374"/>
      <c r="E2" s="375"/>
      <c r="F2" s="360">
        <f>I116</f>
        <v>0</v>
      </c>
      <c r="G2" s="361"/>
      <c r="H2" s="362" t="s">
        <v>2</v>
      </c>
      <c r="I2" s="363"/>
      <c r="J2" s="364"/>
      <c r="K2" s="364"/>
      <c r="L2" s="364"/>
      <c r="M2" s="364"/>
      <c r="N2" s="365"/>
      <c r="O2" s="79"/>
      <c r="P2" s="79"/>
      <c r="Q2" s="366">
        <f>AE116</f>
        <v>0</v>
      </c>
      <c r="R2" s="367"/>
      <c r="S2" s="80" t="s">
        <v>107</v>
      </c>
      <c r="T2" s="81"/>
      <c r="U2" s="81"/>
      <c r="V2" s="368">
        <f ca="1">TODAY()</f>
        <v>44211</v>
      </c>
      <c r="W2" s="369"/>
      <c r="X2" s="369"/>
      <c r="Y2" s="369"/>
      <c r="Z2" s="369"/>
      <c r="AA2" s="370"/>
      <c r="AB2" s="294" t="s">
        <v>93</v>
      </c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6"/>
      <c r="AQ2" s="153"/>
      <c r="AR2" s="153"/>
      <c r="AS2" s="18"/>
    </row>
    <row r="3" spans="1:47" ht="12" customHeight="1">
      <c r="A3" s="1"/>
      <c r="B3" s="1"/>
      <c r="C3" s="376" t="s">
        <v>5</v>
      </c>
      <c r="D3" s="307"/>
      <c r="E3" s="377"/>
      <c r="F3" s="378">
        <f>L116</f>
        <v>0</v>
      </c>
      <c r="G3" s="370"/>
      <c r="H3" s="354" t="s">
        <v>6</v>
      </c>
      <c r="I3" s="328"/>
      <c r="J3" s="329"/>
      <c r="K3" s="329"/>
      <c r="L3" s="329"/>
      <c r="M3" s="329"/>
      <c r="N3" s="330"/>
      <c r="O3" s="82"/>
      <c r="P3" s="82"/>
      <c r="Q3" s="313">
        <f>AF116</f>
        <v>0</v>
      </c>
      <c r="R3" s="331"/>
      <c r="S3" s="83" t="s">
        <v>94</v>
      </c>
      <c r="T3" s="84"/>
      <c r="U3" s="84"/>
      <c r="V3" s="313">
        <v>383680.32</v>
      </c>
      <c r="W3" s="307"/>
      <c r="X3" s="307"/>
      <c r="Y3" s="307"/>
      <c r="Z3" s="307"/>
      <c r="AA3" s="307"/>
      <c r="AB3" s="314"/>
      <c r="AC3" s="311"/>
      <c r="AD3" s="311"/>
      <c r="AE3" s="310" t="s">
        <v>95</v>
      </c>
      <c r="AF3" s="311"/>
      <c r="AG3" s="311"/>
      <c r="AH3" s="311"/>
      <c r="AI3" s="229"/>
      <c r="AJ3" s="312" t="s">
        <v>96</v>
      </c>
      <c r="AK3" s="311"/>
      <c r="AL3" s="311"/>
      <c r="AM3" s="292" t="s">
        <v>92</v>
      </c>
      <c r="AN3" s="292"/>
      <c r="AO3" s="292"/>
      <c r="AP3" s="293"/>
      <c r="AQ3" s="154"/>
      <c r="AR3" s="154"/>
      <c r="AS3" s="18"/>
    </row>
    <row r="4" spans="1:47" ht="12.75" customHeight="1" thickBot="1">
      <c r="A4" s="1"/>
      <c r="B4" s="1"/>
      <c r="C4" s="379" t="str">
        <f>IF(L4&lt;0,"NEGATIVO EM AÇÕES","POSITIVO EM AÇÕES")</f>
        <v>POSITIVO EM AÇÕES</v>
      </c>
      <c r="D4" s="339"/>
      <c r="E4" s="380"/>
      <c r="F4" s="381">
        <f>F3-F2</f>
        <v>0</v>
      </c>
      <c r="G4" s="340"/>
      <c r="H4" s="354" t="s">
        <v>97</v>
      </c>
      <c r="I4" s="328"/>
      <c r="J4" s="329"/>
      <c r="K4" s="329"/>
      <c r="L4" s="329"/>
      <c r="M4" s="329"/>
      <c r="N4" s="330"/>
      <c r="O4" s="82"/>
      <c r="P4" s="82"/>
      <c r="Q4" s="313" t="str">
        <f>IF(V116&gt;20000,V116,"")</f>
        <v/>
      </c>
      <c r="R4" s="331"/>
      <c r="S4" s="83" t="s">
        <v>98</v>
      </c>
      <c r="T4" s="84"/>
      <c r="U4" s="84"/>
      <c r="V4" s="313">
        <f>Q8</f>
        <v>0</v>
      </c>
      <c r="W4" s="307"/>
      <c r="X4" s="307"/>
      <c r="Y4" s="307"/>
      <c r="Z4" s="307"/>
      <c r="AA4" s="307"/>
      <c r="AB4" s="308" t="s">
        <v>109</v>
      </c>
      <c r="AC4" s="309"/>
      <c r="AD4" s="309"/>
      <c r="AE4" s="371">
        <v>188000</v>
      </c>
      <c r="AF4" s="372"/>
      <c r="AG4" s="372"/>
      <c r="AH4" s="372"/>
      <c r="AI4" s="85"/>
      <c r="AJ4" s="371">
        <v>104865.95</v>
      </c>
      <c r="AK4" s="309"/>
      <c r="AL4" s="309"/>
      <c r="AM4" s="300">
        <f>AE4+AJ4</f>
        <v>292865.95</v>
      </c>
      <c r="AN4" s="300"/>
      <c r="AO4" s="300"/>
      <c r="AP4" s="301"/>
      <c r="AQ4" s="154"/>
      <c r="AR4" s="154"/>
      <c r="AS4" s="18"/>
    </row>
    <row r="5" spans="1:47" ht="12.75" customHeight="1">
      <c r="A5" s="1"/>
      <c r="B5" s="60"/>
      <c r="C5" s="86"/>
      <c r="D5" s="86"/>
      <c r="E5" s="87"/>
      <c r="F5" s="87"/>
      <c r="G5" s="87"/>
      <c r="H5" s="354" t="s">
        <v>11</v>
      </c>
      <c r="I5" s="328"/>
      <c r="J5" s="329"/>
      <c r="K5" s="329"/>
      <c r="L5" s="329"/>
      <c r="M5" s="329"/>
      <c r="N5" s="330"/>
      <c r="O5" s="82"/>
      <c r="P5" s="82"/>
      <c r="Q5" s="313">
        <f>Z116+Q2+Q3</f>
        <v>0</v>
      </c>
      <c r="R5" s="331"/>
      <c r="S5" s="83" t="s">
        <v>99</v>
      </c>
      <c r="T5" s="84"/>
      <c r="U5" s="84"/>
      <c r="V5" s="306">
        <f>V4/V3</f>
        <v>0</v>
      </c>
      <c r="W5" s="307"/>
      <c r="X5" s="307"/>
      <c r="Y5" s="307"/>
      <c r="Z5" s="307"/>
      <c r="AA5" s="307"/>
      <c r="AB5" s="308" t="s">
        <v>110</v>
      </c>
      <c r="AC5" s="309"/>
      <c r="AD5" s="309"/>
      <c r="AE5" s="371">
        <v>239441.81</v>
      </c>
      <c r="AF5" s="372"/>
      <c r="AG5" s="372"/>
      <c r="AH5" s="372"/>
      <c r="AI5" s="85"/>
      <c r="AJ5" s="371">
        <v>115982.19</v>
      </c>
      <c r="AK5" s="309"/>
      <c r="AL5" s="309"/>
      <c r="AM5" s="300">
        <f>AE5+AJ5</f>
        <v>355424</v>
      </c>
      <c r="AN5" s="300"/>
      <c r="AO5" s="300"/>
      <c r="AP5" s="301"/>
      <c r="AQ5" s="154"/>
      <c r="AR5" s="154"/>
      <c r="AS5" s="18"/>
    </row>
    <row r="6" spans="1:47" ht="12" customHeight="1" thickBot="1">
      <c r="A6" s="1"/>
      <c r="B6" s="1"/>
      <c r="C6" s="87"/>
      <c r="D6" s="87"/>
      <c r="E6" s="87"/>
      <c r="F6" s="87"/>
      <c r="G6" s="87"/>
      <c r="H6" s="354" t="s">
        <v>13</v>
      </c>
      <c r="I6" s="328"/>
      <c r="J6" s="329"/>
      <c r="K6" s="329"/>
      <c r="L6" s="329"/>
      <c r="M6" s="329"/>
      <c r="N6" s="330"/>
      <c r="O6" s="82"/>
      <c r="P6" s="82"/>
      <c r="Q6" s="313" t="str">
        <f>IF(AL116&gt;10,AL116,"0,00")</f>
        <v>0,00</v>
      </c>
      <c r="R6" s="331"/>
      <c r="S6" s="83" t="s">
        <v>100</v>
      </c>
      <c r="T6" s="84"/>
      <c r="U6" s="84"/>
      <c r="V6" s="313">
        <f>V4</f>
        <v>0</v>
      </c>
      <c r="W6" s="307"/>
      <c r="X6" s="307"/>
      <c r="Y6" s="307"/>
      <c r="Z6" s="307"/>
      <c r="AA6" s="307"/>
      <c r="AB6" s="308" t="s">
        <v>101</v>
      </c>
      <c r="AC6" s="309"/>
      <c r="AD6" s="309"/>
      <c r="AE6" s="371">
        <v>273015.99</v>
      </c>
      <c r="AF6" s="372"/>
      <c r="AG6" s="372"/>
      <c r="AH6" s="372"/>
      <c r="AI6" s="85"/>
      <c r="AJ6" s="371">
        <v>130872.64</v>
      </c>
      <c r="AK6" s="309"/>
      <c r="AL6" s="309"/>
      <c r="AM6" s="300">
        <f>AE6+AJ6</f>
        <v>403888.63</v>
      </c>
      <c r="AN6" s="300"/>
      <c r="AO6" s="300"/>
      <c r="AP6" s="301"/>
      <c r="AQ6" s="154"/>
      <c r="AR6" s="154"/>
      <c r="AS6" s="18"/>
    </row>
    <row r="7" spans="1:47" ht="14.25" customHeight="1">
      <c r="A7" s="1"/>
      <c r="B7" s="1"/>
      <c r="C7" s="342" t="s">
        <v>17</v>
      </c>
      <c r="D7" s="343"/>
      <c r="E7" s="343"/>
      <c r="F7" s="343"/>
      <c r="G7" s="344"/>
      <c r="H7" s="328" t="s">
        <v>15</v>
      </c>
      <c r="I7" s="328"/>
      <c r="J7" s="329"/>
      <c r="K7" s="329"/>
      <c r="L7" s="329"/>
      <c r="M7" s="329"/>
      <c r="N7" s="330"/>
      <c r="O7" s="82"/>
      <c r="P7" s="82"/>
      <c r="Q7" s="313" t="str">
        <f>IF(AJ116&gt;10,AJ116,"0,00")</f>
        <v>0,00</v>
      </c>
      <c r="R7" s="331"/>
      <c r="S7" s="83" t="s">
        <v>102</v>
      </c>
      <c r="T7" s="84"/>
      <c r="U7" s="84"/>
      <c r="V7" s="306">
        <f>V6/V3</f>
        <v>0</v>
      </c>
      <c r="W7" s="307"/>
      <c r="X7" s="307"/>
      <c r="Y7" s="307"/>
      <c r="Z7" s="307"/>
      <c r="AA7" s="307"/>
      <c r="AB7" s="308" t="s">
        <v>103</v>
      </c>
      <c r="AC7" s="309"/>
      <c r="AD7" s="309"/>
      <c r="AE7" s="315">
        <f>((AE5/AE4)-1)</f>
        <v>0.27362664893617028</v>
      </c>
      <c r="AF7" s="309"/>
      <c r="AG7" s="309"/>
      <c r="AH7" s="309"/>
      <c r="AI7" s="85"/>
      <c r="AJ7" s="315">
        <f>((AJ5/AJ4)-1)</f>
        <v>0.10600428451751975</v>
      </c>
      <c r="AK7" s="309"/>
      <c r="AL7" s="309"/>
      <c r="AM7" s="302">
        <f>((AM5/AM4)-1)</f>
        <v>0.21360642983590261</v>
      </c>
      <c r="AN7" s="302"/>
      <c r="AO7" s="302"/>
      <c r="AP7" s="303"/>
      <c r="AQ7" s="155"/>
      <c r="AR7" s="155"/>
      <c r="AS7" s="18"/>
    </row>
    <row r="8" spans="1:47" ht="12" customHeight="1" thickBot="1">
      <c r="A8" s="1"/>
      <c r="B8" s="18"/>
      <c r="C8" s="345"/>
      <c r="D8" s="346"/>
      <c r="E8" s="346"/>
      <c r="F8" s="346"/>
      <c r="G8" s="347"/>
      <c r="H8" s="328" t="s">
        <v>104</v>
      </c>
      <c r="I8" s="328"/>
      <c r="J8" s="329"/>
      <c r="K8" s="329"/>
      <c r="L8" s="329"/>
      <c r="M8" s="329"/>
      <c r="N8" s="330"/>
      <c r="O8" s="82"/>
      <c r="P8" s="82"/>
      <c r="Q8" s="332">
        <f>Q5-Q6-Q7</f>
        <v>0</v>
      </c>
      <c r="R8" s="331"/>
      <c r="S8" s="88" t="s">
        <v>105</v>
      </c>
      <c r="T8" s="89"/>
      <c r="U8" s="89"/>
      <c r="V8" s="338">
        <f>V3+V6</f>
        <v>383680.32</v>
      </c>
      <c r="W8" s="339"/>
      <c r="X8" s="339"/>
      <c r="Y8" s="339"/>
      <c r="Z8" s="339"/>
      <c r="AA8" s="340"/>
      <c r="AB8" s="341" t="s">
        <v>106</v>
      </c>
      <c r="AC8" s="317"/>
      <c r="AD8" s="317"/>
      <c r="AE8" s="316">
        <f>((AE6/AE4)-1)</f>
        <v>0.45221271276595743</v>
      </c>
      <c r="AF8" s="317"/>
      <c r="AG8" s="317"/>
      <c r="AH8" s="317"/>
      <c r="AI8" s="90"/>
      <c r="AJ8" s="316">
        <f>((AJ6/AJ4)-1)</f>
        <v>0.24799937443946307</v>
      </c>
      <c r="AK8" s="317"/>
      <c r="AL8" s="317"/>
      <c r="AM8" s="304">
        <f>((AM6/AM4)-1)</f>
        <v>0.37909043369500606</v>
      </c>
      <c r="AN8" s="304"/>
      <c r="AO8" s="304"/>
      <c r="AP8" s="305"/>
      <c r="AQ8" s="155"/>
      <c r="AR8" s="155"/>
      <c r="AS8" s="18"/>
    </row>
    <row r="9" spans="1:47" ht="12" customHeight="1">
      <c r="A9" s="1"/>
      <c r="B9" s="18"/>
      <c r="C9" s="348">
        <f>F4</f>
        <v>0</v>
      </c>
      <c r="D9" s="349"/>
      <c r="E9" s="349"/>
      <c r="F9" s="349"/>
      <c r="G9" s="350"/>
      <c r="H9" s="318" t="s">
        <v>20</v>
      </c>
      <c r="I9" s="318"/>
      <c r="J9" s="319"/>
      <c r="K9" s="319"/>
      <c r="L9" s="319"/>
      <c r="M9" s="319"/>
      <c r="N9" s="320"/>
      <c r="O9" s="73"/>
      <c r="P9" s="73"/>
      <c r="Q9" s="333">
        <f>N116</f>
        <v>0</v>
      </c>
      <c r="R9" s="334"/>
      <c r="S9" s="61"/>
      <c r="T9" s="61"/>
      <c r="U9" s="61"/>
      <c r="V9" s="18"/>
      <c r="W9" s="18"/>
      <c r="X9" s="18"/>
      <c r="Y9" s="18"/>
      <c r="Z9" s="1"/>
      <c r="AA9" s="325"/>
      <c r="AB9" s="326"/>
      <c r="AC9" s="326"/>
      <c r="AD9" s="326"/>
      <c r="AE9" s="327"/>
      <c r="AF9" s="337"/>
      <c r="AG9" s="326"/>
      <c r="AH9" s="327"/>
      <c r="AI9" s="1"/>
      <c r="AJ9" s="1"/>
      <c r="AK9" s="1"/>
      <c r="AL9" s="1"/>
      <c r="AM9" s="1"/>
      <c r="AN9" s="1"/>
      <c r="AO9" s="18"/>
      <c r="AP9" s="18"/>
      <c r="AQ9" s="18"/>
      <c r="AR9" s="18"/>
      <c r="AS9" s="18"/>
    </row>
    <row r="10" spans="1:47" ht="12" customHeight="1" thickBot="1">
      <c r="A10" s="1"/>
      <c r="B10" s="62"/>
      <c r="C10" s="351"/>
      <c r="D10" s="352"/>
      <c r="E10" s="352"/>
      <c r="F10" s="352"/>
      <c r="G10" s="353"/>
      <c r="H10" s="321"/>
      <c r="I10" s="321"/>
      <c r="J10" s="321"/>
      <c r="K10" s="321"/>
      <c r="L10" s="321"/>
      <c r="M10" s="321"/>
      <c r="N10" s="322"/>
      <c r="O10" s="74"/>
      <c r="P10" s="74"/>
      <c r="Q10" s="335"/>
      <c r="R10" s="336"/>
      <c r="S10" s="61"/>
      <c r="T10" s="61"/>
      <c r="U10" s="61"/>
      <c r="V10" s="18"/>
      <c r="W10" s="18"/>
      <c r="X10" s="18"/>
      <c r="Y10" s="18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8"/>
      <c r="AP10" s="18"/>
      <c r="AQ10" s="18"/>
      <c r="AR10" s="18"/>
      <c r="AS10" s="18"/>
    </row>
    <row r="11" spans="1:47" ht="12" customHeight="1" thickBot="1">
      <c r="A11" s="1"/>
      <c r="B11" s="1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123"/>
      <c r="AA11" s="87"/>
      <c r="AB11" s="87"/>
      <c r="AC11" s="87"/>
      <c r="AD11" s="87"/>
      <c r="AE11" s="87"/>
      <c r="AF11" s="87"/>
      <c r="AG11" s="87"/>
      <c r="AH11" s="87"/>
      <c r="AI11" s="124" t="s">
        <v>21</v>
      </c>
      <c r="AJ11" s="125" t="s">
        <v>21</v>
      </c>
      <c r="AK11" s="125" t="s">
        <v>22</v>
      </c>
      <c r="AL11" s="125" t="s">
        <v>125</v>
      </c>
      <c r="AS11" s="18"/>
    </row>
    <row r="12" spans="1:47" ht="12" customHeight="1">
      <c r="A12" s="1"/>
      <c r="B12" s="18"/>
      <c r="C12" s="126" t="s">
        <v>23</v>
      </c>
      <c r="D12" s="127" t="s">
        <v>24</v>
      </c>
      <c r="E12" s="127" t="s">
        <v>25</v>
      </c>
      <c r="F12" s="127" t="s">
        <v>26</v>
      </c>
      <c r="G12" s="127" t="s">
        <v>34</v>
      </c>
      <c r="H12" s="127" t="s">
        <v>35</v>
      </c>
      <c r="I12" s="128"/>
      <c r="J12" s="127" t="s">
        <v>27</v>
      </c>
      <c r="K12" s="127" t="s">
        <v>28</v>
      </c>
      <c r="L12" s="127" t="s">
        <v>123</v>
      </c>
      <c r="M12" s="127" t="s">
        <v>29</v>
      </c>
      <c r="N12" s="127" t="s">
        <v>30</v>
      </c>
      <c r="O12" s="127"/>
      <c r="P12" s="127" t="s">
        <v>31</v>
      </c>
      <c r="Q12" s="127" t="s">
        <v>32</v>
      </c>
      <c r="R12" s="127" t="s">
        <v>33</v>
      </c>
      <c r="S12" s="127" t="s">
        <v>36</v>
      </c>
      <c r="T12" s="127" t="s">
        <v>37</v>
      </c>
      <c r="U12" s="127" t="s">
        <v>38</v>
      </c>
      <c r="V12" s="127" t="s">
        <v>39</v>
      </c>
      <c r="W12" s="127" t="s">
        <v>40</v>
      </c>
      <c r="X12" s="127"/>
      <c r="Y12" s="127"/>
      <c r="Z12" s="127" t="s">
        <v>41</v>
      </c>
      <c r="AA12" s="127" t="s">
        <v>31</v>
      </c>
      <c r="AB12" s="127" t="s">
        <v>42</v>
      </c>
      <c r="AC12" s="127" t="s">
        <v>43</v>
      </c>
      <c r="AD12" s="127" t="s">
        <v>44</v>
      </c>
      <c r="AE12" s="127" t="s">
        <v>45</v>
      </c>
      <c r="AF12" s="127" t="s">
        <v>46</v>
      </c>
      <c r="AG12" s="127" t="s">
        <v>47</v>
      </c>
      <c r="AH12" s="127" t="s">
        <v>48</v>
      </c>
      <c r="AI12" s="127" t="s">
        <v>49</v>
      </c>
      <c r="AJ12" s="127" t="s">
        <v>49</v>
      </c>
      <c r="AK12" s="127" t="s">
        <v>49</v>
      </c>
      <c r="AL12" s="129" t="s">
        <v>49</v>
      </c>
      <c r="AM12" s="297" t="s">
        <v>31</v>
      </c>
      <c r="AN12" s="150" t="s">
        <v>126</v>
      </c>
      <c r="AO12" s="150" t="s">
        <v>126</v>
      </c>
      <c r="AP12" s="150" t="s">
        <v>128</v>
      </c>
      <c r="AQ12" s="298" t="s">
        <v>127</v>
      </c>
      <c r="AR12" s="132" t="s">
        <v>130</v>
      </c>
      <c r="AS12" s="18"/>
    </row>
    <row r="13" spans="1:47" ht="3.75" customHeight="1">
      <c r="A13" s="1"/>
      <c r="B13" s="18"/>
      <c r="C13" s="27"/>
      <c r="D13" s="28"/>
      <c r="E13" s="28"/>
      <c r="F13" s="28"/>
      <c r="G13" s="28"/>
      <c r="H13" s="28"/>
      <c r="I13" s="77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  <c r="AM13" s="297"/>
      <c r="AN13" s="1"/>
      <c r="AO13" s="18"/>
      <c r="AP13" s="150"/>
      <c r="AQ13" s="298"/>
      <c r="AR13" s="132"/>
      <c r="AS13" s="18"/>
    </row>
    <row r="14" spans="1:47" ht="12" customHeight="1" thickBot="1">
      <c r="A14" s="1"/>
      <c r="B14" s="18"/>
      <c r="C14" s="162"/>
      <c r="D14" s="163"/>
      <c r="E14" s="63"/>
      <c r="F14" s="63"/>
      <c r="G14" s="64"/>
      <c r="H14" s="64"/>
      <c r="I14" s="64"/>
      <c r="J14" s="64"/>
      <c r="K14" s="64"/>
      <c r="L14" s="64"/>
      <c r="M14" s="65"/>
      <c r="N14" s="65"/>
      <c r="O14" s="64"/>
      <c r="P14" s="64"/>
      <c r="Q14" s="64"/>
      <c r="R14" s="64"/>
      <c r="S14" s="66"/>
      <c r="T14" s="63"/>
      <c r="U14" s="63"/>
      <c r="V14" s="64"/>
      <c r="W14" s="64"/>
      <c r="X14" s="64"/>
      <c r="Y14" s="64"/>
      <c r="Z14" s="64"/>
      <c r="AA14" s="67"/>
      <c r="AB14" s="64"/>
      <c r="AC14" s="64"/>
      <c r="AD14" s="64"/>
      <c r="AE14" s="64"/>
      <c r="AF14" s="64"/>
      <c r="AG14" s="64"/>
      <c r="AH14" s="63"/>
      <c r="AI14" s="64"/>
      <c r="AJ14" s="64"/>
      <c r="AK14" s="64"/>
      <c r="AL14" s="68"/>
      <c r="AM14" s="297"/>
      <c r="AN14" s="230"/>
      <c r="AO14" s="231"/>
      <c r="AP14" s="150" t="s">
        <v>129</v>
      </c>
      <c r="AQ14" s="298"/>
      <c r="AR14" s="132" t="s">
        <v>131</v>
      </c>
      <c r="AS14" s="18"/>
      <c r="AT14" s="18"/>
    </row>
    <row r="15" spans="1:47" ht="12" customHeight="1">
      <c r="A15" s="1"/>
      <c r="B15" s="18"/>
      <c r="C15" s="176"/>
      <c r="D15" s="177"/>
      <c r="E15" s="178"/>
      <c r="F15" s="178"/>
      <c r="G15" s="179"/>
      <c r="H15" s="180">
        <f t="shared" ref="H15:H103" si="0">F15*G15</f>
        <v>0</v>
      </c>
      <c r="I15" s="181">
        <f t="shared" ref="I15:I20" si="1">IF(T15&gt;0,"",H15)</f>
        <v>0</v>
      </c>
      <c r="J15" s="182"/>
      <c r="K15" s="181">
        <f t="shared" ref="K15:K78" si="2">IFERROR(F15*J15,"")</f>
        <v>0</v>
      </c>
      <c r="L15" s="181">
        <f t="shared" ref="L15:L20" si="3">IF(T15&gt;0,"",K15)</f>
        <v>0</v>
      </c>
      <c r="M15" s="183">
        <f t="shared" ref="M15:M78" si="4">IFERROR(IF(G15&gt;J15,"",(G15-J15)*-F15),"")</f>
        <v>0</v>
      </c>
      <c r="N15" s="184">
        <f t="shared" ref="N15:N103" si="5">IF(T15&gt;0,"",M15)</f>
        <v>0</v>
      </c>
      <c r="O15" s="185">
        <f t="shared" ref="O15:O78" si="6">IFERROR(G15-J15,"")</f>
        <v>0</v>
      </c>
      <c r="P15" s="186" t="str">
        <f t="shared" ref="P15:P78" si="7">IFERROR(-O15/G15,"")</f>
        <v/>
      </c>
      <c r="Q15" s="187">
        <f t="shared" ref="Q15:Q78" si="8">IF(T15&gt;0,"",O15)</f>
        <v>0</v>
      </c>
      <c r="R15" s="188" t="str">
        <f t="shared" ref="R15:R78" si="9">IF(T15&gt;0,"",P15)</f>
        <v/>
      </c>
      <c r="S15" s="189"/>
      <c r="T15" s="178"/>
      <c r="U15" s="178"/>
      <c r="V15" s="180">
        <f t="shared" ref="V15:V103" si="10">T15*U15</f>
        <v>0</v>
      </c>
      <c r="W15" s="190">
        <f t="shared" ref="W15:W78" si="11">V15-H15</f>
        <v>0</v>
      </c>
      <c r="X15" s="191" t="str">
        <f t="shared" ref="X15:X78" si="12">IF(OR(F15="",T15=""),"",(V15-H15))</f>
        <v/>
      </c>
      <c r="Y15" s="191" t="str">
        <f t="shared" ref="Y15:Y103" si="13">IF(W15&lt;0,W15*-1,"")</f>
        <v/>
      </c>
      <c r="Z15" s="183" t="str">
        <f t="shared" ref="Z15:Z103" si="14">X15</f>
        <v/>
      </c>
      <c r="AA15" s="192" t="str">
        <f t="shared" ref="AA15:AA78" si="15">IFERROR(Z15/H15,"")</f>
        <v/>
      </c>
      <c r="AB15" s="191" t="str">
        <f t="shared" ref="AB15:AB103" si="16">IF(W15&gt;0,W15,"")</f>
        <v/>
      </c>
      <c r="AC15" s="191" t="str">
        <f t="shared" ref="AC15:AC103" si="17">IF(W15&lt;0,W15,"")</f>
        <v/>
      </c>
      <c r="AD15" s="193" t="str">
        <f t="shared" ref="AD15:AD103" si="18">IF(U15&gt;0,AC15,"")</f>
        <v/>
      </c>
      <c r="AE15" s="194"/>
      <c r="AF15" s="195"/>
      <c r="AG15" s="196"/>
      <c r="AH15" s="197" t="str">
        <f t="shared" ref="AH15:AH78" si="19">IF(AND(D15&lt;&gt;"",S15&lt;&gt;""),IF(D15=S15,"D","S"),"")</f>
        <v/>
      </c>
      <c r="AI15" s="198" t="str">
        <f t="shared" ref="AI15:AI78" si="20">IFERROR(IF(D15=S15,Z15*0.2,""),"")</f>
        <v/>
      </c>
      <c r="AJ15" s="184" t="str">
        <f t="shared" ref="AJ15:AJ103" si="21">IFERROR(IF(AI15&gt;0,AI15,""),"")</f>
        <v/>
      </c>
      <c r="AK15" s="191" t="str">
        <f t="shared" ref="AK15:AK78" si="22">IFERROR(IF(D15&lt;&gt;S15,X15*0.15,""),"")</f>
        <v/>
      </c>
      <c r="AL15" s="199" t="str">
        <f t="shared" ref="AL15:AL103" si="23">IF(AK15&gt;0,AK15,"")</f>
        <v/>
      </c>
      <c r="AM15" s="158"/>
      <c r="AN15" s="232">
        <v>99.668000000000006</v>
      </c>
      <c r="AO15" s="233">
        <f t="shared" ref="AO15:AO31" si="24">AM15-0.0000005</f>
        <v>-4.9999999999999998E-7</v>
      </c>
      <c r="AP15" s="233" t="str">
        <f t="shared" ref="AP15:AP31" si="25">IF(J15&gt;G15,J15,"")</f>
        <v/>
      </c>
      <c r="AQ15" s="233" t="str">
        <f t="shared" ref="AQ15:AQ31" si="26">IFERROR(AM15*AP15,"")</f>
        <v/>
      </c>
      <c r="AR15" s="234" t="str">
        <f>IFERROR(AQ15*AN15%,"")</f>
        <v/>
      </c>
      <c r="AS15" s="134"/>
      <c r="AT15" s="149"/>
      <c r="AU15" s="134"/>
    </row>
    <row r="16" spans="1:47" ht="12" customHeight="1">
      <c r="A16" s="1"/>
      <c r="B16" s="18"/>
      <c r="C16" s="200"/>
      <c r="D16" s="91"/>
      <c r="E16" s="92"/>
      <c r="F16" s="92"/>
      <c r="G16" s="93"/>
      <c r="H16" s="101">
        <f t="shared" si="0"/>
        <v>0</v>
      </c>
      <c r="I16" s="94">
        <f t="shared" si="1"/>
        <v>0</v>
      </c>
      <c r="J16" s="102"/>
      <c r="K16" s="94">
        <f t="shared" si="2"/>
        <v>0</v>
      </c>
      <c r="L16" s="94">
        <f t="shared" si="3"/>
        <v>0</v>
      </c>
      <c r="M16" s="95">
        <f t="shared" si="4"/>
        <v>0</v>
      </c>
      <c r="N16" s="96">
        <f t="shared" si="5"/>
        <v>0</v>
      </c>
      <c r="O16" s="103">
        <f t="shared" si="6"/>
        <v>0</v>
      </c>
      <c r="P16" s="104" t="str">
        <f t="shared" si="7"/>
        <v/>
      </c>
      <c r="Q16" s="105">
        <f t="shared" si="8"/>
        <v>0</v>
      </c>
      <c r="R16" s="106" t="str">
        <f t="shared" si="9"/>
        <v/>
      </c>
      <c r="S16" s="107"/>
      <c r="T16" s="92"/>
      <c r="U16" s="92"/>
      <c r="V16" s="101">
        <f t="shared" si="10"/>
        <v>0</v>
      </c>
      <c r="W16" s="97">
        <f t="shared" si="11"/>
        <v>0</v>
      </c>
      <c r="X16" s="98" t="str">
        <f t="shared" si="12"/>
        <v/>
      </c>
      <c r="Y16" s="98" t="str">
        <f t="shared" si="13"/>
        <v/>
      </c>
      <c r="Z16" s="95" t="str">
        <f t="shared" si="14"/>
        <v/>
      </c>
      <c r="AA16" s="108" t="str">
        <f t="shared" si="15"/>
        <v/>
      </c>
      <c r="AB16" s="98" t="str">
        <f t="shared" si="16"/>
        <v/>
      </c>
      <c r="AC16" s="98" t="str">
        <f t="shared" si="17"/>
        <v/>
      </c>
      <c r="AD16" s="109" t="str">
        <f t="shared" si="18"/>
        <v/>
      </c>
      <c r="AE16" s="110"/>
      <c r="AF16" s="111"/>
      <c r="AG16" s="112"/>
      <c r="AH16" s="99" t="str">
        <f t="shared" si="19"/>
        <v/>
      </c>
      <c r="AI16" s="100" t="str">
        <f t="shared" si="20"/>
        <v/>
      </c>
      <c r="AJ16" s="96" t="str">
        <f t="shared" si="21"/>
        <v/>
      </c>
      <c r="AK16" s="98" t="str">
        <f t="shared" si="22"/>
        <v/>
      </c>
      <c r="AL16" s="201" t="str">
        <f t="shared" si="23"/>
        <v/>
      </c>
      <c r="AM16" s="159"/>
      <c r="AN16" s="157">
        <v>99.668000000000006</v>
      </c>
      <c r="AO16" s="151">
        <f t="shared" si="24"/>
        <v>-4.9999999999999998E-7</v>
      </c>
      <c r="AP16" s="151" t="str">
        <f t="shared" si="25"/>
        <v/>
      </c>
      <c r="AQ16" s="151" t="str">
        <f t="shared" si="26"/>
        <v/>
      </c>
      <c r="AR16" s="235" t="str">
        <f t="shared" ref="AR16:AR79" si="27">IFERROR(AQ16*AN16%,"")</f>
        <v/>
      </c>
      <c r="AS16" s="134"/>
      <c r="AT16" s="149"/>
      <c r="AU16" s="134"/>
    </row>
    <row r="17" spans="1:47" ht="12" customHeight="1">
      <c r="A17" s="1"/>
      <c r="B17" s="18"/>
      <c r="C17" s="200"/>
      <c r="D17" s="91"/>
      <c r="E17" s="92"/>
      <c r="F17" s="92"/>
      <c r="G17" s="93"/>
      <c r="H17" s="101">
        <f t="shared" si="0"/>
        <v>0</v>
      </c>
      <c r="I17" s="94">
        <f t="shared" si="1"/>
        <v>0</v>
      </c>
      <c r="J17" s="102"/>
      <c r="K17" s="94">
        <f t="shared" si="2"/>
        <v>0</v>
      </c>
      <c r="L17" s="94">
        <f t="shared" si="3"/>
        <v>0</v>
      </c>
      <c r="M17" s="95">
        <f t="shared" si="4"/>
        <v>0</v>
      </c>
      <c r="N17" s="96">
        <f t="shared" si="5"/>
        <v>0</v>
      </c>
      <c r="O17" s="103">
        <f t="shared" si="6"/>
        <v>0</v>
      </c>
      <c r="P17" s="104" t="str">
        <f t="shared" si="7"/>
        <v/>
      </c>
      <c r="Q17" s="105">
        <f t="shared" si="8"/>
        <v>0</v>
      </c>
      <c r="R17" s="106" t="str">
        <f t="shared" si="9"/>
        <v/>
      </c>
      <c r="S17" s="107"/>
      <c r="T17" s="92"/>
      <c r="U17" s="92"/>
      <c r="V17" s="101">
        <f t="shared" si="10"/>
        <v>0</v>
      </c>
      <c r="W17" s="97">
        <f t="shared" si="11"/>
        <v>0</v>
      </c>
      <c r="X17" s="98" t="str">
        <f t="shared" si="12"/>
        <v/>
      </c>
      <c r="Y17" s="98" t="str">
        <f t="shared" si="13"/>
        <v/>
      </c>
      <c r="Z17" s="95" t="str">
        <f t="shared" si="14"/>
        <v/>
      </c>
      <c r="AA17" s="108" t="str">
        <f t="shared" si="15"/>
        <v/>
      </c>
      <c r="AB17" s="98" t="str">
        <f t="shared" si="16"/>
        <v/>
      </c>
      <c r="AC17" s="98" t="str">
        <f t="shared" si="17"/>
        <v/>
      </c>
      <c r="AD17" s="109" t="str">
        <f t="shared" si="18"/>
        <v/>
      </c>
      <c r="AE17" s="110"/>
      <c r="AF17" s="111"/>
      <c r="AG17" s="112"/>
      <c r="AH17" s="99" t="str">
        <f t="shared" si="19"/>
        <v/>
      </c>
      <c r="AI17" s="100" t="str">
        <f t="shared" si="20"/>
        <v/>
      </c>
      <c r="AJ17" s="96" t="str">
        <f t="shared" si="21"/>
        <v/>
      </c>
      <c r="AK17" s="98" t="str">
        <f t="shared" si="22"/>
        <v/>
      </c>
      <c r="AL17" s="201" t="str">
        <f t="shared" si="23"/>
        <v/>
      </c>
      <c r="AM17" s="160"/>
      <c r="AN17" s="156">
        <v>99.668000000000006</v>
      </c>
      <c r="AO17" s="151">
        <f t="shared" si="24"/>
        <v>-4.9999999999999998E-7</v>
      </c>
      <c r="AP17" s="151" t="str">
        <f t="shared" si="25"/>
        <v/>
      </c>
      <c r="AQ17" s="151" t="str">
        <f t="shared" si="26"/>
        <v/>
      </c>
      <c r="AR17" s="235" t="str">
        <f t="shared" si="27"/>
        <v/>
      </c>
      <c r="AS17" s="134"/>
      <c r="AT17" s="149"/>
      <c r="AU17" s="134"/>
    </row>
    <row r="18" spans="1:47" ht="12" customHeight="1">
      <c r="A18" s="1"/>
      <c r="B18" s="18"/>
      <c r="C18" s="200"/>
      <c r="D18" s="91"/>
      <c r="E18" s="92"/>
      <c r="F18" s="92"/>
      <c r="G18" s="93"/>
      <c r="H18" s="101">
        <f t="shared" si="0"/>
        <v>0</v>
      </c>
      <c r="I18" s="94">
        <f t="shared" si="1"/>
        <v>0</v>
      </c>
      <c r="J18" s="102"/>
      <c r="K18" s="94">
        <f t="shared" si="2"/>
        <v>0</v>
      </c>
      <c r="L18" s="94">
        <f t="shared" si="3"/>
        <v>0</v>
      </c>
      <c r="M18" s="95">
        <f t="shared" si="4"/>
        <v>0</v>
      </c>
      <c r="N18" s="96">
        <f t="shared" si="5"/>
        <v>0</v>
      </c>
      <c r="O18" s="103">
        <f t="shared" si="6"/>
        <v>0</v>
      </c>
      <c r="P18" s="104" t="str">
        <f t="shared" si="7"/>
        <v/>
      </c>
      <c r="Q18" s="105">
        <f t="shared" si="8"/>
        <v>0</v>
      </c>
      <c r="R18" s="106" t="str">
        <f t="shared" si="9"/>
        <v/>
      </c>
      <c r="S18" s="107"/>
      <c r="T18" s="92"/>
      <c r="U18" s="92"/>
      <c r="V18" s="101">
        <f t="shared" si="10"/>
        <v>0</v>
      </c>
      <c r="W18" s="97">
        <f t="shared" si="11"/>
        <v>0</v>
      </c>
      <c r="X18" s="98" t="str">
        <f t="shared" si="12"/>
        <v/>
      </c>
      <c r="Y18" s="98" t="str">
        <f t="shared" si="13"/>
        <v/>
      </c>
      <c r="Z18" s="95" t="str">
        <f t="shared" si="14"/>
        <v/>
      </c>
      <c r="AA18" s="108" t="str">
        <f t="shared" si="15"/>
        <v/>
      </c>
      <c r="AB18" s="98" t="str">
        <f t="shared" si="16"/>
        <v/>
      </c>
      <c r="AC18" s="98" t="str">
        <f t="shared" si="17"/>
        <v/>
      </c>
      <c r="AD18" s="109" t="str">
        <f t="shared" si="18"/>
        <v/>
      </c>
      <c r="AE18" s="110"/>
      <c r="AF18" s="111"/>
      <c r="AG18" s="112"/>
      <c r="AH18" s="99" t="str">
        <f t="shared" si="19"/>
        <v/>
      </c>
      <c r="AI18" s="100" t="str">
        <f t="shared" si="20"/>
        <v/>
      </c>
      <c r="AJ18" s="96" t="str">
        <f t="shared" si="21"/>
        <v/>
      </c>
      <c r="AK18" s="98" t="str">
        <f t="shared" si="22"/>
        <v/>
      </c>
      <c r="AL18" s="201" t="str">
        <f t="shared" si="23"/>
        <v/>
      </c>
      <c r="AM18" s="159"/>
      <c r="AN18" s="157">
        <v>99.668000000000006</v>
      </c>
      <c r="AO18" s="151">
        <f t="shared" si="24"/>
        <v>-4.9999999999999998E-7</v>
      </c>
      <c r="AP18" s="151" t="str">
        <f t="shared" si="25"/>
        <v/>
      </c>
      <c r="AQ18" s="151" t="str">
        <f t="shared" si="26"/>
        <v/>
      </c>
      <c r="AR18" s="235" t="str">
        <f t="shared" si="27"/>
        <v/>
      </c>
      <c r="AS18" s="134"/>
      <c r="AT18" s="149"/>
      <c r="AU18" s="134"/>
    </row>
    <row r="19" spans="1:47" ht="12" customHeight="1">
      <c r="A19" s="1"/>
      <c r="B19" s="18"/>
      <c r="C19" s="200"/>
      <c r="D19" s="91"/>
      <c r="E19" s="92"/>
      <c r="F19" s="92"/>
      <c r="G19" s="93"/>
      <c r="H19" s="101">
        <f t="shared" si="0"/>
        <v>0</v>
      </c>
      <c r="I19" s="94">
        <f t="shared" si="1"/>
        <v>0</v>
      </c>
      <c r="J19" s="102"/>
      <c r="K19" s="94">
        <f t="shared" si="2"/>
        <v>0</v>
      </c>
      <c r="L19" s="94">
        <f t="shared" si="3"/>
        <v>0</v>
      </c>
      <c r="M19" s="95">
        <f t="shared" si="4"/>
        <v>0</v>
      </c>
      <c r="N19" s="96">
        <f t="shared" si="5"/>
        <v>0</v>
      </c>
      <c r="O19" s="103">
        <f t="shared" si="6"/>
        <v>0</v>
      </c>
      <c r="P19" s="104" t="str">
        <f t="shared" si="7"/>
        <v/>
      </c>
      <c r="Q19" s="105">
        <f t="shared" si="8"/>
        <v>0</v>
      </c>
      <c r="R19" s="106" t="str">
        <f t="shared" si="9"/>
        <v/>
      </c>
      <c r="S19" s="107"/>
      <c r="T19" s="92"/>
      <c r="U19" s="92"/>
      <c r="V19" s="101">
        <f t="shared" si="10"/>
        <v>0</v>
      </c>
      <c r="W19" s="97">
        <f t="shared" si="11"/>
        <v>0</v>
      </c>
      <c r="X19" s="98" t="str">
        <f t="shared" si="12"/>
        <v/>
      </c>
      <c r="Y19" s="98" t="str">
        <f t="shared" si="13"/>
        <v/>
      </c>
      <c r="Z19" s="95" t="str">
        <f t="shared" si="14"/>
        <v/>
      </c>
      <c r="AA19" s="108" t="str">
        <f t="shared" si="15"/>
        <v/>
      </c>
      <c r="AB19" s="98" t="str">
        <f t="shared" si="16"/>
        <v/>
      </c>
      <c r="AC19" s="98" t="str">
        <f t="shared" si="17"/>
        <v/>
      </c>
      <c r="AD19" s="109" t="str">
        <f t="shared" si="18"/>
        <v/>
      </c>
      <c r="AE19" s="110"/>
      <c r="AF19" s="111"/>
      <c r="AG19" s="112"/>
      <c r="AH19" s="99" t="str">
        <f t="shared" si="19"/>
        <v/>
      </c>
      <c r="AI19" s="100" t="str">
        <f t="shared" si="20"/>
        <v/>
      </c>
      <c r="AJ19" s="96" t="str">
        <f t="shared" si="21"/>
        <v/>
      </c>
      <c r="AK19" s="98" t="str">
        <f t="shared" si="22"/>
        <v/>
      </c>
      <c r="AL19" s="201" t="str">
        <f t="shared" si="23"/>
        <v/>
      </c>
      <c r="AM19" s="160"/>
      <c r="AN19" s="156">
        <v>99.668000000000006</v>
      </c>
      <c r="AO19" s="151">
        <f t="shared" si="24"/>
        <v>-4.9999999999999998E-7</v>
      </c>
      <c r="AP19" s="151" t="str">
        <f t="shared" si="25"/>
        <v/>
      </c>
      <c r="AQ19" s="151" t="str">
        <f t="shared" si="26"/>
        <v/>
      </c>
      <c r="AR19" s="235" t="str">
        <f t="shared" si="27"/>
        <v/>
      </c>
      <c r="AS19" s="134"/>
      <c r="AT19" s="149"/>
      <c r="AU19" s="134"/>
    </row>
    <row r="20" spans="1:47" ht="12" customHeight="1">
      <c r="A20" s="1"/>
      <c r="B20" s="18"/>
      <c r="C20" s="200"/>
      <c r="D20" s="91"/>
      <c r="E20" s="92"/>
      <c r="F20" s="92"/>
      <c r="G20" s="93"/>
      <c r="H20" s="101">
        <f t="shared" si="0"/>
        <v>0</v>
      </c>
      <c r="I20" s="94">
        <f t="shared" si="1"/>
        <v>0</v>
      </c>
      <c r="J20" s="102"/>
      <c r="K20" s="94">
        <f t="shared" si="2"/>
        <v>0</v>
      </c>
      <c r="L20" s="94">
        <f t="shared" si="3"/>
        <v>0</v>
      </c>
      <c r="M20" s="95">
        <f t="shared" si="4"/>
        <v>0</v>
      </c>
      <c r="N20" s="96">
        <f t="shared" si="5"/>
        <v>0</v>
      </c>
      <c r="O20" s="103">
        <f t="shared" si="6"/>
        <v>0</v>
      </c>
      <c r="P20" s="104" t="str">
        <f t="shared" si="7"/>
        <v/>
      </c>
      <c r="Q20" s="105">
        <f t="shared" si="8"/>
        <v>0</v>
      </c>
      <c r="R20" s="106" t="str">
        <f t="shared" si="9"/>
        <v/>
      </c>
      <c r="S20" s="107"/>
      <c r="T20" s="92"/>
      <c r="U20" s="92"/>
      <c r="V20" s="101">
        <f t="shared" si="10"/>
        <v>0</v>
      </c>
      <c r="W20" s="97">
        <f t="shared" si="11"/>
        <v>0</v>
      </c>
      <c r="X20" s="98" t="str">
        <f t="shared" si="12"/>
        <v/>
      </c>
      <c r="Y20" s="98" t="str">
        <f t="shared" si="13"/>
        <v/>
      </c>
      <c r="Z20" s="95" t="str">
        <f t="shared" si="14"/>
        <v/>
      </c>
      <c r="AA20" s="108" t="str">
        <f t="shared" si="15"/>
        <v/>
      </c>
      <c r="AB20" s="98" t="str">
        <f t="shared" si="16"/>
        <v/>
      </c>
      <c r="AC20" s="98" t="str">
        <f t="shared" si="17"/>
        <v/>
      </c>
      <c r="AD20" s="109" t="str">
        <f t="shared" si="18"/>
        <v/>
      </c>
      <c r="AE20" s="110"/>
      <c r="AF20" s="111"/>
      <c r="AG20" s="112"/>
      <c r="AH20" s="99" t="str">
        <f t="shared" si="19"/>
        <v/>
      </c>
      <c r="AI20" s="100" t="str">
        <f t="shared" si="20"/>
        <v/>
      </c>
      <c r="AJ20" s="96" t="str">
        <f t="shared" si="21"/>
        <v/>
      </c>
      <c r="AK20" s="98" t="str">
        <f t="shared" si="22"/>
        <v/>
      </c>
      <c r="AL20" s="201" t="str">
        <f t="shared" si="23"/>
        <v/>
      </c>
      <c r="AM20" s="159"/>
      <c r="AN20" s="157">
        <v>99.668000000000006</v>
      </c>
      <c r="AO20" s="151">
        <f t="shared" si="24"/>
        <v>-4.9999999999999998E-7</v>
      </c>
      <c r="AP20" s="151" t="str">
        <f t="shared" si="25"/>
        <v/>
      </c>
      <c r="AQ20" s="151" t="str">
        <f t="shared" si="26"/>
        <v/>
      </c>
      <c r="AR20" s="235" t="str">
        <f t="shared" si="27"/>
        <v/>
      </c>
      <c r="AS20" s="134"/>
      <c r="AT20" s="149"/>
      <c r="AU20" s="134"/>
    </row>
    <row r="21" spans="1:47" ht="12" customHeight="1">
      <c r="A21" s="1"/>
      <c r="B21" s="18"/>
      <c r="C21" s="202"/>
      <c r="D21" s="113"/>
      <c r="E21" s="92"/>
      <c r="F21" s="92"/>
      <c r="G21" s="93"/>
      <c r="H21" s="101">
        <f t="shared" si="0"/>
        <v>0</v>
      </c>
      <c r="I21" s="94">
        <f>IF(T21&gt;0,"",H21)</f>
        <v>0</v>
      </c>
      <c r="J21" s="102"/>
      <c r="K21" s="94">
        <f t="shared" si="2"/>
        <v>0</v>
      </c>
      <c r="L21" s="94">
        <f>IF(T21&gt;0,"",K21)</f>
        <v>0</v>
      </c>
      <c r="M21" s="95">
        <f t="shared" si="4"/>
        <v>0</v>
      </c>
      <c r="N21" s="96">
        <f t="shared" si="5"/>
        <v>0</v>
      </c>
      <c r="O21" s="103">
        <f t="shared" si="6"/>
        <v>0</v>
      </c>
      <c r="P21" s="104" t="str">
        <f t="shared" si="7"/>
        <v/>
      </c>
      <c r="Q21" s="105">
        <f t="shared" si="8"/>
        <v>0</v>
      </c>
      <c r="R21" s="106" t="str">
        <f t="shared" si="9"/>
        <v/>
      </c>
      <c r="S21" s="107"/>
      <c r="T21" s="92"/>
      <c r="U21" s="92"/>
      <c r="V21" s="101">
        <f t="shared" si="10"/>
        <v>0</v>
      </c>
      <c r="W21" s="97">
        <f t="shared" si="11"/>
        <v>0</v>
      </c>
      <c r="X21" s="98" t="str">
        <f t="shared" si="12"/>
        <v/>
      </c>
      <c r="Y21" s="98" t="str">
        <f t="shared" si="13"/>
        <v/>
      </c>
      <c r="Z21" s="95" t="str">
        <f t="shared" si="14"/>
        <v/>
      </c>
      <c r="AA21" s="108" t="str">
        <f t="shared" si="15"/>
        <v/>
      </c>
      <c r="AB21" s="98" t="str">
        <f t="shared" si="16"/>
        <v/>
      </c>
      <c r="AC21" s="98" t="str">
        <f t="shared" si="17"/>
        <v/>
      </c>
      <c r="AD21" s="109" t="str">
        <f t="shared" si="18"/>
        <v/>
      </c>
      <c r="AE21" s="110"/>
      <c r="AF21" s="111"/>
      <c r="AG21" s="112"/>
      <c r="AH21" s="99" t="str">
        <f t="shared" si="19"/>
        <v/>
      </c>
      <c r="AI21" s="100" t="str">
        <f t="shared" si="20"/>
        <v/>
      </c>
      <c r="AJ21" s="96" t="str">
        <f t="shared" si="21"/>
        <v/>
      </c>
      <c r="AK21" s="98" t="str">
        <f t="shared" si="22"/>
        <v/>
      </c>
      <c r="AL21" s="201" t="str">
        <f t="shared" si="23"/>
        <v/>
      </c>
      <c r="AM21" s="160"/>
      <c r="AN21" s="156">
        <v>99.668000000000006</v>
      </c>
      <c r="AO21" s="151">
        <f t="shared" si="24"/>
        <v>-4.9999999999999998E-7</v>
      </c>
      <c r="AP21" s="151" t="str">
        <f t="shared" si="25"/>
        <v/>
      </c>
      <c r="AQ21" s="151" t="str">
        <f t="shared" si="26"/>
        <v/>
      </c>
      <c r="AR21" s="235" t="str">
        <f t="shared" si="27"/>
        <v/>
      </c>
      <c r="AS21" s="134"/>
      <c r="AT21" s="149"/>
      <c r="AU21" s="134"/>
    </row>
    <row r="22" spans="1:47" ht="12" customHeight="1">
      <c r="A22" s="1"/>
      <c r="B22" s="18"/>
      <c r="C22" s="200"/>
      <c r="D22" s="113"/>
      <c r="E22" s="92"/>
      <c r="F22" s="92"/>
      <c r="G22" s="93"/>
      <c r="H22" s="101">
        <f t="shared" si="0"/>
        <v>0</v>
      </c>
      <c r="I22" s="94">
        <f>IF(T22&gt;0,"",H22)</f>
        <v>0</v>
      </c>
      <c r="J22" s="102"/>
      <c r="K22" s="94">
        <f t="shared" si="2"/>
        <v>0</v>
      </c>
      <c r="L22" s="94">
        <f t="shared" ref="L22:L85" si="28">IF(T22&gt;0,"",K22)</f>
        <v>0</v>
      </c>
      <c r="M22" s="95">
        <f t="shared" si="4"/>
        <v>0</v>
      </c>
      <c r="N22" s="96">
        <f t="shared" si="5"/>
        <v>0</v>
      </c>
      <c r="O22" s="103">
        <f t="shared" si="6"/>
        <v>0</v>
      </c>
      <c r="P22" s="104" t="str">
        <f t="shared" si="7"/>
        <v/>
      </c>
      <c r="Q22" s="105">
        <f t="shared" si="8"/>
        <v>0</v>
      </c>
      <c r="R22" s="106" t="str">
        <f t="shared" si="9"/>
        <v/>
      </c>
      <c r="S22" s="107"/>
      <c r="T22" s="92"/>
      <c r="U22" s="92"/>
      <c r="V22" s="101">
        <f t="shared" si="10"/>
        <v>0</v>
      </c>
      <c r="W22" s="97">
        <f t="shared" si="11"/>
        <v>0</v>
      </c>
      <c r="X22" s="98" t="str">
        <f t="shared" si="12"/>
        <v/>
      </c>
      <c r="Y22" s="98" t="str">
        <f t="shared" si="13"/>
        <v/>
      </c>
      <c r="Z22" s="95" t="str">
        <f t="shared" si="14"/>
        <v/>
      </c>
      <c r="AA22" s="108" t="str">
        <f t="shared" si="15"/>
        <v/>
      </c>
      <c r="AB22" s="98" t="str">
        <f t="shared" si="16"/>
        <v/>
      </c>
      <c r="AC22" s="98" t="str">
        <f t="shared" si="17"/>
        <v/>
      </c>
      <c r="AD22" s="109" t="str">
        <f t="shared" si="18"/>
        <v/>
      </c>
      <c r="AE22" s="110"/>
      <c r="AF22" s="111"/>
      <c r="AG22" s="112"/>
      <c r="AH22" s="99" t="str">
        <f t="shared" si="19"/>
        <v/>
      </c>
      <c r="AI22" s="100" t="str">
        <f t="shared" si="20"/>
        <v/>
      </c>
      <c r="AJ22" s="96" t="str">
        <f t="shared" si="21"/>
        <v/>
      </c>
      <c r="AK22" s="98" t="str">
        <f t="shared" si="22"/>
        <v/>
      </c>
      <c r="AL22" s="201" t="str">
        <f t="shared" si="23"/>
        <v/>
      </c>
      <c r="AM22" s="159"/>
      <c r="AN22" s="157">
        <v>99.668000000000006</v>
      </c>
      <c r="AO22" s="151">
        <f t="shared" si="24"/>
        <v>-4.9999999999999998E-7</v>
      </c>
      <c r="AP22" s="151" t="str">
        <f t="shared" si="25"/>
        <v/>
      </c>
      <c r="AQ22" s="151" t="str">
        <f t="shared" si="26"/>
        <v/>
      </c>
      <c r="AR22" s="235" t="str">
        <f t="shared" si="27"/>
        <v/>
      </c>
      <c r="AS22" s="134"/>
      <c r="AT22" s="149"/>
      <c r="AU22" s="134"/>
    </row>
    <row r="23" spans="1:47" ht="12" customHeight="1">
      <c r="A23" s="1"/>
      <c r="B23" s="18"/>
      <c r="C23" s="200"/>
      <c r="D23" s="113"/>
      <c r="E23" s="92"/>
      <c r="F23" s="92"/>
      <c r="G23" s="93"/>
      <c r="H23" s="101">
        <f t="shared" si="0"/>
        <v>0</v>
      </c>
      <c r="I23" s="94">
        <f t="shared" ref="I23:I86" si="29">IF(T23&gt;0,"",H23)</f>
        <v>0</v>
      </c>
      <c r="J23" s="102"/>
      <c r="K23" s="94">
        <f t="shared" si="2"/>
        <v>0</v>
      </c>
      <c r="L23" s="94">
        <f t="shared" si="28"/>
        <v>0</v>
      </c>
      <c r="M23" s="95">
        <f t="shared" si="4"/>
        <v>0</v>
      </c>
      <c r="N23" s="96">
        <f t="shared" si="5"/>
        <v>0</v>
      </c>
      <c r="O23" s="103">
        <f t="shared" si="6"/>
        <v>0</v>
      </c>
      <c r="P23" s="104" t="str">
        <f t="shared" si="7"/>
        <v/>
      </c>
      <c r="Q23" s="105">
        <f t="shared" si="8"/>
        <v>0</v>
      </c>
      <c r="R23" s="106" t="str">
        <f t="shared" si="9"/>
        <v/>
      </c>
      <c r="S23" s="107"/>
      <c r="T23" s="92"/>
      <c r="U23" s="92"/>
      <c r="V23" s="101">
        <f t="shared" si="10"/>
        <v>0</v>
      </c>
      <c r="W23" s="97">
        <f t="shared" si="11"/>
        <v>0</v>
      </c>
      <c r="X23" s="98" t="str">
        <f t="shared" si="12"/>
        <v/>
      </c>
      <c r="Y23" s="98" t="str">
        <f t="shared" si="13"/>
        <v/>
      </c>
      <c r="Z23" s="95" t="str">
        <f t="shared" si="14"/>
        <v/>
      </c>
      <c r="AA23" s="108" t="str">
        <f t="shared" si="15"/>
        <v/>
      </c>
      <c r="AB23" s="98" t="str">
        <f t="shared" si="16"/>
        <v/>
      </c>
      <c r="AC23" s="98" t="str">
        <f t="shared" si="17"/>
        <v/>
      </c>
      <c r="AD23" s="109" t="str">
        <f t="shared" si="18"/>
        <v/>
      </c>
      <c r="AE23" s="110"/>
      <c r="AF23" s="111"/>
      <c r="AG23" s="112"/>
      <c r="AH23" s="99" t="str">
        <f t="shared" si="19"/>
        <v/>
      </c>
      <c r="AI23" s="100" t="str">
        <f t="shared" si="20"/>
        <v/>
      </c>
      <c r="AJ23" s="96" t="str">
        <f t="shared" si="21"/>
        <v/>
      </c>
      <c r="AK23" s="98" t="str">
        <f t="shared" si="22"/>
        <v/>
      </c>
      <c r="AL23" s="201" t="str">
        <f t="shared" si="23"/>
        <v/>
      </c>
      <c r="AM23" s="160"/>
      <c r="AN23" s="156">
        <v>99.668000000000006</v>
      </c>
      <c r="AO23" s="151">
        <f t="shared" si="24"/>
        <v>-4.9999999999999998E-7</v>
      </c>
      <c r="AP23" s="151" t="str">
        <f t="shared" si="25"/>
        <v/>
      </c>
      <c r="AQ23" s="151" t="str">
        <f t="shared" si="26"/>
        <v/>
      </c>
      <c r="AR23" s="235" t="str">
        <f t="shared" si="27"/>
        <v/>
      </c>
      <c r="AS23" s="134"/>
      <c r="AT23" s="149"/>
      <c r="AU23" s="134"/>
    </row>
    <row r="24" spans="1:47" ht="12" customHeight="1">
      <c r="A24" s="1"/>
      <c r="B24" s="18"/>
      <c r="C24" s="200"/>
      <c r="D24" s="113"/>
      <c r="E24" s="92"/>
      <c r="F24" s="92"/>
      <c r="G24" s="93"/>
      <c r="H24" s="101">
        <f t="shared" si="0"/>
        <v>0</v>
      </c>
      <c r="I24" s="94">
        <f t="shared" si="29"/>
        <v>0</v>
      </c>
      <c r="J24" s="102"/>
      <c r="K24" s="94">
        <f t="shared" si="2"/>
        <v>0</v>
      </c>
      <c r="L24" s="94">
        <f t="shared" si="28"/>
        <v>0</v>
      </c>
      <c r="M24" s="95">
        <f t="shared" si="4"/>
        <v>0</v>
      </c>
      <c r="N24" s="96">
        <f t="shared" si="5"/>
        <v>0</v>
      </c>
      <c r="O24" s="103">
        <f t="shared" si="6"/>
        <v>0</v>
      </c>
      <c r="P24" s="104" t="str">
        <f t="shared" si="7"/>
        <v/>
      </c>
      <c r="Q24" s="105">
        <f t="shared" si="8"/>
        <v>0</v>
      </c>
      <c r="R24" s="106" t="str">
        <f t="shared" si="9"/>
        <v/>
      </c>
      <c r="S24" s="107"/>
      <c r="T24" s="92"/>
      <c r="U24" s="92"/>
      <c r="V24" s="101">
        <f t="shared" si="10"/>
        <v>0</v>
      </c>
      <c r="W24" s="97">
        <f t="shared" si="11"/>
        <v>0</v>
      </c>
      <c r="X24" s="98" t="str">
        <f t="shared" si="12"/>
        <v/>
      </c>
      <c r="Y24" s="98" t="str">
        <f t="shared" si="13"/>
        <v/>
      </c>
      <c r="Z24" s="95" t="str">
        <f t="shared" si="14"/>
        <v/>
      </c>
      <c r="AA24" s="108" t="str">
        <f t="shared" si="15"/>
        <v/>
      </c>
      <c r="AB24" s="98" t="str">
        <f t="shared" si="16"/>
        <v/>
      </c>
      <c r="AC24" s="98" t="str">
        <f t="shared" si="17"/>
        <v/>
      </c>
      <c r="AD24" s="109" t="str">
        <f t="shared" si="18"/>
        <v/>
      </c>
      <c r="AE24" s="110"/>
      <c r="AF24" s="111"/>
      <c r="AG24" s="112"/>
      <c r="AH24" s="99" t="str">
        <f t="shared" si="19"/>
        <v/>
      </c>
      <c r="AI24" s="100" t="str">
        <f t="shared" si="20"/>
        <v/>
      </c>
      <c r="AJ24" s="96" t="str">
        <f t="shared" si="21"/>
        <v/>
      </c>
      <c r="AK24" s="98" t="str">
        <f t="shared" si="22"/>
        <v/>
      </c>
      <c r="AL24" s="201" t="str">
        <f t="shared" si="23"/>
        <v/>
      </c>
      <c r="AM24" s="159"/>
      <c r="AN24" s="157">
        <v>99.668000000000006</v>
      </c>
      <c r="AO24" s="151">
        <f t="shared" si="24"/>
        <v>-4.9999999999999998E-7</v>
      </c>
      <c r="AP24" s="151" t="str">
        <f t="shared" si="25"/>
        <v/>
      </c>
      <c r="AQ24" s="151" t="str">
        <f t="shared" si="26"/>
        <v/>
      </c>
      <c r="AR24" s="235" t="str">
        <f t="shared" si="27"/>
        <v/>
      </c>
      <c r="AS24" s="134"/>
      <c r="AT24" s="149"/>
      <c r="AU24" s="134"/>
    </row>
    <row r="25" spans="1:47" ht="12" customHeight="1">
      <c r="A25" s="1"/>
      <c r="B25" s="18"/>
      <c r="C25" s="200"/>
      <c r="D25" s="113"/>
      <c r="E25" s="114"/>
      <c r="F25" s="92"/>
      <c r="G25" s="93"/>
      <c r="H25" s="101">
        <f t="shared" si="0"/>
        <v>0</v>
      </c>
      <c r="I25" s="94">
        <f t="shared" si="29"/>
        <v>0</v>
      </c>
      <c r="J25" s="102"/>
      <c r="K25" s="94">
        <f t="shared" si="2"/>
        <v>0</v>
      </c>
      <c r="L25" s="94">
        <f t="shared" si="28"/>
        <v>0</v>
      </c>
      <c r="M25" s="95">
        <f t="shared" si="4"/>
        <v>0</v>
      </c>
      <c r="N25" s="96">
        <f t="shared" si="5"/>
        <v>0</v>
      </c>
      <c r="O25" s="103">
        <f t="shared" si="6"/>
        <v>0</v>
      </c>
      <c r="P25" s="104" t="str">
        <f t="shared" si="7"/>
        <v/>
      </c>
      <c r="Q25" s="105">
        <f t="shared" si="8"/>
        <v>0</v>
      </c>
      <c r="R25" s="106" t="str">
        <f t="shared" si="9"/>
        <v/>
      </c>
      <c r="S25" s="107"/>
      <c r="T25" s="92"/>
      <c r="U25" s="92"/>
      <c r="V25" s="101">
        <f t="shared" si="10"/>
        <v>0</v>
      </c>
      <c r="W25" s="97">
        <f t="shared" si="11"/>
        <v>0</v>
      </c>
      <c r="X25" s="98" t="str">
        <f t="shared" si="12"/>
        <v/>
      </c>
      <c r="Y25" s="98" t="str">
        <f t="shared" si="13"/>
        <v/>
      </c>
      <c r="Z25" s="95" t="str">
        <f t="shared" si="14"/>
        <v/>
      </c>
      <c r="AA25" s="108" t="str">
        <f t="shared" si="15"/>
        <v/>
      </c>
      <c r="AB25" s="98" t="str">
        <f t="shared" si="16"/>
        <v/>
      </c>
      <c r="AC25" s="98" t="str">
        <f t="shared" si="17"/>
        <v/>
      </c>
      <c r="AD25" s="109" t="str">
        <f t="shared" si="18"/>
        <v/>
      </c>
      <c r="AE25" s="110"/>
      <c r="AF25" s="111"/>
      <c r="AG25" s="112"/>
      <c r="AH25" s="99" t="str">
        <f t="shared" si="19"/>
        <v/>
      </c>
      <c r="AI25" s="100" t="str">
        <f t="shared" si="20"/>
        <v/>
      </c>
      <c r="AJ25" s="96" t="str">
        <f t="shared" si="21"/>
        <v/>
      </c>
      <c r="AK25" s="98" t="str">
        <f t="shared" si="22"/>
        <v/>
      </c>
      <c r="AL25" s="201" t="str">
        <f t="shared" si="23"/>
        <v/>
      </c>
      <c r="AM25" s="160"/>
      <c r="AN25" s="156">
        <v>99.668000000000006</v>
      </c>
      <c r="AO25" s="151">
        <f t="shared" si="24"/>
        <v>-4.9999999999999998E-7</v>
      </c>
      <c r="AP25" s="151" t="str">
        <f t="shared" si="25"/>
        <v/>
      </c>
      <c r="AQ25" s="151" t="str">
        <f t="shared" si="26"/>
        <v/>
      </c>
      <c r="AR25" s="235" t="str">
        <f t="shared" si="27"/>
        <v/>
      </c>
      <c r="AS25" s="134"/>
      <c r="AT25" s="149"/>
      <c r="AU25" s="134"/>
    </row>
    <row r="26" spans="1:47" ht="12" customHeight="1">
      <c r="A26" s="1"/>
      <c r="B26" s="18"/>
      <c r="C26" s="200"/>
      <c r="D26" s="113"/>
      <c r="E26" s="114"/>
      <c r="F26" s="92"/>
      <c r="G26" s="93"/>
      <c r="H26" s="101">
        <f t="shared" si="0"/>
        <v>0</v>
      </c>
      <c r="I26" s="94">
        <f t="shared" si="29"/>
        <v>0</v>
      </c>
      <c r="J26" s="102"/>
      <c r="K26" s="94">
        <f t="shared" si="2"/>
        <v>0</v>
      </c>
      <c r="L26" s="94">
        <f t="shared" si="28"/>
        <v>0</v>
      </c>
      <c r="M26" s="95">
        <f t="shared" si="4"/>
        <v>0</v>
      </c>
      <c r="N26" s="96">
        <f t="shared" si="5"/>
        <v>0</v>
      </c>
      <c r="O26" s="103">
        <f t="shared" si="6"/>
        <v>0</v>
      </c>
      <c r="P26" s="104" t="str">
        <f t="shared" si="7"/>
        <v/>
      </c>
      <c r="Q26" s="105">
        <f t="shared" si="8"/>
        <v>0</v>
      </c>
      <c r="R26" s="106" t="str">
        <f t="shared" si="9"/>
        <v/>
      </c>
      <c r="S26" s="107"/>
      <c r="T26" s="92"/>
      <c r="U26" s="92"/>
      <c r="V26" s="101">
        <f t="shared" si="10"/>
        <v>0</v>
      </c>
      <c r="W26" s="97">
        <f t="shared" si="11"/>
        <v>0</v>
      </c>
      <c r="X26" s="98" t="str">
        <f t="shared" si="12"/>
        <v/>
      </c>
      <c r="Y26" s="98" t="str">
        <f t="shared" si="13"/>
        <v/>
      </c>
      <c r="Z26" s="95" t="str">
        <f t="shared" si="14"/>
        <v/>
      </c>
      <c r="AA26" s="108" t="str">
        <f t="shared" si="15"/>
        <v/>
      </c>
      <c r="AB26" s="98" t="str">
        <f t="shared" si="16"/>
        <v/>
      </c>
      <c r="AC26" s="98" t="str">
        <f t="shared" si="17"/>
        <v/>
      </c>
      <c r="AD26" s="109" t="str">
        <f t="shared" si="18"/>
        <v/>
      </c>
      <c r="AE26" s="110"/>
      <c r="AF26" s="111"/>
      <c r="AG26" s="112"/>
      <c r="AH26" s="99" t="str">
        <f t="shared" si="19"/>
        <v/>
      </c>
      <c r="AI26" s="100" t="str">
        <f t="shared" si="20"/>
        <v/>
      </c>
      <c r="AJ26" s="96" t="str">
        <f t="shared" si="21"/>
        <v/>
      </c>
      <c r="AK26" s="98" t="str">
        <f t="shared" si="22"/>
        <v/>
      </c>
      <c r="AL26" s="201" t="str">
        <f t="shared" si="23"/>
        <v/>
      </c>
      <c r="AM26" s="159"/>
      <c r="AN26" s="157">
        <v>99.668000000000006</v>
      </c>
      <c r="AO26" s="151">
        <f t="shared" si="24"/>
        <v>-4.9999999999999998E-7</v>
      </c>
      <c r="AP26" s="151" t="str">
        <f t="shared" si="25"/>
        <v/>
      </c>
      <c r="AQ26" s="151" t="str">
        <f t="shared" si="26"/>
        <v/>
      </c>
      <c r="AR26" s="235" t="str">
        <f t="shared" si="27"/>
        <v/>
      </c>
      <c r="AS26" s="134"/>
      <c r="AT26" s="149"/>
      <c r="AU26" s="134"/>
    </row>
    <row r="27" spans="1:47" ht="12" customHeight="1">
      <c r="A27" s="1"/>
      <c r="B27" s="18"/>
      <c r="C27" s="200"/>
      <c r="D27" s="113"/>
      <c r="E27" s="114"/>
      <c r="F27" s="92"/>
      <c r="G27" s="93"/>
      <c r="H27" s="101">
        <f t="shared" si="0"/>
        <v>0</v>
      </c>
      <c r="I27" s="94">
        <f t="shared" si="29"/>
        <v>0</v>
      </c>
      <c r="J27" s="102"/>
      <c r="K27" s="94">
        <f t="shared" si="2"/>
        <v>0</v>
      </c>
      <c r="L27" s="94">
        <f t="shared" si="28"/>
        <v>0</v>
      </c>
      <c r="M27" s="95">
        <f t="shared" si="4"/>
        <v>0</v>
      </c>
      <c r="N27" s="96">
        <f t="shared" si="5"/>
        <v>0</v>
      </c>
      <c r="O27" s="103">
        <f t="shared" si="6"/>
        <v>0</v>
      </c>
      <c r="P27" s="104" t="str">
        <f t="shared" si="7"/>
        <v/>
      </c>
      <c r="Q27" s="105">
        <f t="shared" si="8"/>
        <v>0</v>
      </c>
      <c r="R27" s="106" t="str">
        <f t="shared" si="9"/>
        <v/>
      </c>
      <c r="S27" s="107"/>
      <c r="T27" s="92"/>
      <c r="U27" s="92"/>
      <c r="V27" s="101">
        <f t="shared" si="10"/>
        <v>0</v>
      </c>
      <c r="W27" s="97">
        <f t="shared" si="11"/>
        <v>0</v>
      </c>
      <c r="X27" s="98" t="str">
        <f t="shared" si="12"/>
        <v/>
      </c>
      <c r="Y27" s="98" t="str">
        <f t="shared" si="13"/>
        <v/>
      </c>
      <c r="Z27" s="95" t="str">
        <f t="shared" si="14"/>
        <v/>
      </c>
      <c r="AA27" s="108" t="str">
        <f t="shared" si="15"/>
        <v/>
      </c>
      <c r="AB27" s="98" t="str">
        <f t="shared" si="16"/>
        <v/>
      </c>
      <c r="AC27" s="98" t="str">
        <f t="shared" si="17"/>
        <v/>
      </c>
      <c r="AD27" s="109" t="str">
        <f t="shared" si="18"/>
        <v/>
      </c>
      <c r="AE27" s="110"/>
      <c r="AF27" s="111"/>
      <c r="AG27" s="112"/>
      <c r="AH27" s="99" t="str">
        <f t="shared" si="19"/>
        <v/>
      </c>
      <c r="AI27" s="100" t="str">
        <f t="shared" si="20"/>
        <v/>
      </c>
      <c r="AJ27" s="96" t="str">
        <f t="shared" si="21"/>
        <v/>
      </c>
      <c r="AK27" s="98" t="str">
        <f t="shared" si="22"/>
        <v/>
      </c>
      <c r="AL27" s="201" t="str">
        <f t="shared" si="23"/>
        <v/>
      </c>
      <c r="AM27" s="160"/>
      <c r="AN27" s="156">
        <v>99.668000000000006</v>
      </c>
      <c r="AO27" s="151">
        <f t="shared" si="24"/>
        <v>-4.9999999999999998E-7</v>
      </c>
      <c r="AP27" s="151" t="str">
        <f t="shared" si="25"/>
        <v/>
      </c>
      <c r="AQ27" s="151" t="str">
        <f t="shared" si="26"/>
        <v/>
      </c>
      <c r="AR27" s="235" t="str">
        <f t="shared" si="27"/>
        <v/>
      </c>
      <c r="AS27" s="134"/>
      <c r="AT27" s="149"/>
      <c r="AU27" s="134"/>
    </row>
    <row r="28" spans="1:47" ht="12" customHeight="1">
      <c r="A28" s="1"/>
      <c r="B28" s="18"/>
      <c r="C28" s="200"/>
      <c r="D28" s="113"/>
      <c r="E28" s="114"/>
      <c r="F28" s="92"/>
      <c r="G28" s="93"/>
      <c r="H28" s="101">
        <f t="shared" si="0"/>
        <v>0</v>
      </c>
      <c r="I28" s="94">
        <f t="shared" si="29"/>
        <v>0</v>
      </c>
      <c r="J28" s="102"/>
      <c r="K28" s="94">
        <f t="shared" si="2"/>
        <v>0</v>
      </c>
      <c r="L28" s="94">
        <f t="shared" si="28"/>
        <v>0</v>
      </c>
      <c r="M28" s="95">
        <f t="shared" si="4"/>
        <v>0</v>
      </c>
      <c r="N28" s="96">
        <f t="shared" si="5"/>
        <v>0</v>
      </c>
      <c r="O28" s="103">
        <f t="shared" si="6"/>
        <v>0</v>
      </c>
      <c r="P28" s="104" t="str">
        <f t="shared" si="7"/>
        <v/>
      </c>
      <c r="Q28" s="105">
        <f t="shared" si="8"/>
        <v>0</v>
      </c>
      <c r="R28" s="106" t="str">
        <f t="shared" si="9"/>
        <v/>
      </c>
      <c r="S28" s="107"/>
      <c r="T28" s="92"/>
      <c r="U28" s="92"/>
      <c r="V28" s="101">
        <f t="shared" si="10"/>
        <v>0</v>
      </c>
      <c r="W28" s="97">
        <f t="shared" si="11"/>
        <v>0</v>
      </c>
      <c r="X28" s="98" t="str">
        <f t="shared" si="12"/>
        <v/>
      </c>
      <c r="Y28" s="98" t="str">
        <f t="shared" si="13"/>
        <v/>
      </c>
      <c r="Z28" s="95" t="str">
        <f t="shared" si="14"/>
        <v/>
      </c>
      <c r="AA28" s="108" t="str">
        <f t="shared" si="15"/>
        <v/>
      </c>
      <c r="AB28" s="98" t="str">
        <f t="shared" si="16"/>
        <v/>
      </c>
      <c r="AC28" s="98" t="str">
        <f t="shared" si="17"/>
        <v/>
      </c>
      <c r="AD28" s="109" t="str">
        <f t="shared" si="18"/>
        <v/>
      </c>
      <c r="AE28" s="110"/>
      <c r="AF28" s="111"/>
      <c r="AG28" s="112"/>
      <c r="AH28" s="99" t="str">
        <f t="shared" si="19"/>
        <v/>
      </c>
      <c r="AI28" s="100" t="str">
        <f t="shared" si="20"/>
        <v/>
      </c>
      <c r="AJ28" s="96" t="str">
        <f t="shared" si="21"/>
        <v/>
      </c>
      <c r="AK28" s="98" t="str">
        <f t="shared" si="22"/>
        <v/>
      </c>
      <c r="AL28" s="201" t="str">
        <f t="shared" si="23"/>
        <v/>
      </c>
      <c r="AM28" s="159"/>
      <c r="AN28" s="157">
        <v>99.668000000000006</v>
      </c>
      <c r="AO28" s="151">
        <f t="shared" si="24"/>
        <v>-4.9999999999999998E-7</v>
      </c>
      <c r="AP28" s="151" t="str">
        <f t="shared" si="25"/>
        <v/>
      </c>
      <c r="AQ28" s="151" t="str">
        <f t="shared" si="26"/>
        <v/>
      </c>
      <c r="AR28" s="235" t="str">
        <f t="shared" si="27"/>
        <v/>
      </c>
      <c r="AS28" s="134"/>
      <c r="AT28" s="149"/>
      <c r="AU28" s="134"/>
    </row>
    <row r="29" spans="1:47" ht="12" customHeight="1">
      <c r="A29" s="1"/>
      <c r="B29" s="18"/>
      <c r="C29" s="200"/>
      <c r="D29" s="113"/>
      <c r="E29" s="114"/>
      <c r="F29" s="92"/>
      <c r="G29" s="93"/>
      <c r="H29" s="101">
        <f t="shared" si="0"/>
        <v>0</v>
      </c>
      <c r="I29" s="94">
        <f t="shared" si="29"/>
        <v>0</v>
      </c>
      <c r="J29" s="102"/>
      <c r="K29" s="94">
        <f t="shared" si="2"/>
        <v>0</v>
      </c>
      <c r="L29" s="94">
        <f t="shared" si="28"/>
        <v>0</v>
      </c>
      <c r="M29" s="95">
        <f t="shared" si="4"/>
        <v>0</v>
      </c>
      <c r="N29" s="96">
        <f t="shared" si="5"/>
        <v>0</v>
      </c>
      <c r="O29" s="103">
        <f t="shared" si="6"/>
        <v>0</v>
      </c>
      <c r="P29" s="104" t="str">
        <f t="shared" si="7"/>
        <v/>
      </c>
      <c r="Q29" s="105">
        <f t="shared" si="8"/>
        <v>0</v>
      </c>
      <c r="R29" s="106" t="str">
        <f t="shared" si="9"/>
        <v/>
      </c>
      <c r="S29" s="107"/>
      <c r="T29" s="92"/>
      <c r="U29" s="92"/>
      <c r="V29" s="101">
        <f t="shared" si="10"/>
        <v>0</v>
      </c>
      <c r="W29" s="97">
        <f t="shared" si="11"/>
        <v>0</v>
      </c>
      <c r="X29" s="98" t="str">
        <f t="shared" si="12"/>
        <v/>
      </c>
      <c r="Y29" s="98" t="str">
        <f t="shared" si="13"/>
        <v/>
      </c>
      <c r="Z29" s="95" t="str">
        <f t="shared" si="14"/>
        <v/>
      </c>
      <c r="AA29" s="108" t="str">
        <f t="shared" si="15"/>
        <v/>
      </c>
      <c r="AB29" s="98" t="str">
        <f t="shared" si="16"/>
        <v/>
      </c>
      <c r="AC29" s="98" t="str">
        <f t="shared" si="17"/>
        <v/>
      </c>
      <c r="AD29" s="109" t="str">
        <f t="shared" si="18"/>
        <v/>
      </c>
      <c r="AE29" s="110"/>
      <c r="AF29" s="111"/>
      <c r="AG29" s="112"/>
      <c r="AH29" s="99" t="str">
        <f t="shared" si="19"/>
        <v/>
      </c>
      <c r="AI29" s="100" t="str">
        <f t="shared" si="20"/>
        <v/>
      </c>
      <c r="AJ29" s="96" t="str">
        <f t="shared" si="21"/>
        <v/>
      </c>
      <c r="AK29" s="98" t="str">
        <f t="shared" si="22"/>
        <v/>
      </c>
      <c r="AL29" s="201" t="str">
        <f t="shared" si="23"/>
        <v/>
      </c>
      <c r="AM29" s="160"/>
      <c r="AN29" s="156">
        <v>99.668000000000006</v>
      </c>
      <c r="AO29" s="151">
        <f t="shared" si="24"/>
        <v>-4.9999999999999998E-7</v>
      </c>
      <c r="AP29" s="151" t="str">
        <f t="shared" si="25"/>
        <v/>
      </c>
      <c r="AQ29" s="151" t="str">
        <f t="shared" si="26"/>
        <v/>
      </c>
      <c r="AR29" s="235" t="str">
        <f t="shared" si="27"/>
        <v/>
      </c>
      <c r="AS29" s="134"/>
      <c r="AT29" s="149"/>
      <c r="AU29" s="134"/>
    </row>
    <row r="30" spans="1:47" ht="12" customHeight="1">
      <c r="A30" s="1"/>
      <c r="B30" s="18"/>
      <c r="C30" s="200"/>
      <c r="D30" s="113"/>
      <c r="E30" s="114"/>
      <c r="F30" s="92"/>
      <c r="G30" s="93"/>
      <c r="H30" s="101">
        <f t="shared" si="0"/>
        <v>0</v>
      </c>
      <c r="I30" s="94">
        <f t="shared" si="29"/>
        <v>0</v>
      </c>
      <c r="J30" s="102"/>
      <c r="K30" s="94">
        <f t="shared" si="2"/>
        <v>0</v>
      </c>
      <c r="L30" s="94">
        <f t="shared" si="28"/>
        <v>0</v>
      </c>
      <c r="M30" s="95">
        <f t="shared" si="4"/>
        <v>0</v>
      </c>
      <c r="N30" s="96">
        <f t="shared" si="5"/>
        <v>0</v>
      </c>
      <c r="O30" s="103">
        <f t="shared" si="6"/>
        <v>0</v>
      </c>
      <c r="P30" s="104" t="str">
        <f t="shared" si="7"/>
        <v/>
      </c>
      <c r="Q30" s="105">
        <f t="shared" si="8"/>
        <v>0</v>
      </c>
      <c r="R30" s="106" t="str">
        <f t="shared" si="9"/>
        <v/>
      </c>
      <c r="S30" s="107"/>
      <c r="T30" s="92"/>
      <c r="U30" s="92"/>
      <c r="V30" s="101">
        <f t="shared" si="10"/>
        <v>0</v>
      </c>
      <c r="W30" s="97">
        <f t="shared" si="11"/>
        <v>0</v>
      </c>
      <c r="X30" s="98" t="str">
        <f t="shared" si="12"/>
        <v/>
      </c>
      <c r="Y30" s="98" t="str">
        <f t="shared" si="13"/>
        <v/>
      </c>
      <c r="Z30" s="95" t="str">
        <f t="shared" si="14"/>
        <v/>
      </c>
      <c r="AA30" s="108" t="str">
        <f t="shared" si="15"/>
        <v/>
      </c>
      <c r="AB30" s="98" t="str">
        <f t="shared" si="16"/>
        <v/>
      </c>
      <c r="AC30" s="98" t="str">
        <f t="shared" si="17"/>
        <v/>
      </c>
      <c r="AD30" s="109" t="str">
        <f t="shared" si="18"/>
        <v/>
      </c>
      <c r="AE30" s="110"/>
      <c r="AF30" s="111"/>
      <c r="AG30" s="112"/>
      <c r="AH30" s="99" t="str">
        <f t="shared" si="19"/>
        <v/>
      </c>
      <c r="AI30" s="100" t="str">
        <f t="shared" si="20"/>
        <v/>
      </c>
      <c r="AJ30" s="96" t="str">
        <f t="shared" si="21"/>
        <v/>
      </c>
      <c r="AK30" s="98" t="str">
        <f t="shared" si="22"/>
        <v/>
      </c>
      <c r="AL30" s="201" t="str">
        <f t="shared" si="23"/>
        <v/>
      </c>
      <c r="AM30" s="159"/>
      <c r="AN30" s="157">
        <v>99.668000000000006</v>
      </c>
      <c r="AO30" s="151">
        <f t="shared" si="24"/>
        <v>-4.9999999999999998E-7</v>
      </c>
      <c r="AP30" s="151" t="str">
        <f t="shared" si="25"/>
        <v/>
      </c>
      <c r="AQ30" s="151" t="str">
        <f t="shared" si="26"/>
        <v/>
      </c>
      <c r="AR30" s="235" t="str">
        <f t="shared" si="27"/>
        <v/>
      </c>
      <c r="AS30" s="134"/>
      <c r="AT30" s="149"/>
      <c r="AU30" s="134"/>
    </row>
    <row r="31" spans="1:47" ht="12" customHeight="1">
      <c r="A31" s="1"/>
      <c r="B31" s="18"/>
      <c r="C31" s="200"/>
      <c r="D31" s="113"/>
      <c r="E31" s="92"/>
      <c r="F31" s="92"/>
      <c r="G31" s="111"/>
      <c r="H31" s="101">
        <f t="shared" si="0"/>
        <v>0</v>
      </c>
      <c r="I31" s="94">
        <f t="shared" si="29"/>
        <v>0</v>
      </c>
      <c r="J31" s="115"/>
      <c r="K31" s="94">
        <f t="shared" si="2"/>
        <v>0</v>
      </c>
      <c r="L31" s="94">
        <f t="shared" si="28"/>
        <v>0</v>
      </c>
      <c r="M31" s="95">
        <f t="shared" si="4"/>
        <v>0</v>
      </c>
      <c r="N31" s="96">
        <f t="shared" si="5"/>
        <v>0</v>
      </c>
      <c r="O31" s="103">
        <f t="shared" si="6"/>
        <v>0</v>
      </c>
      <c r="P31" s="104" t="str">
        <f t="shared" si="7"/>
        <v/>
      </c>
      <c r="Q31" s="105">
        <f t="shared" si="8"/>
        <v>0</v>
      </c>
      <c r="R31" s="106" t="str">
        <f t="shared" si="9"/>
        <v/>
      </c>
      <c r="S31" s="107"/>
      <c r="T31" s="92"/>
      <c r="U31" s="92"/>
      <c r="V31" s="101">
        <f t="shared" si="10"/>
        <v>0</v>
      </c>
      <c r="W31" s="97">
        <f t="shared" si="11"/>
        <v>0</v>
      </c>
      <c r="X31" s="98" t="str">
        <f t="shared" si="12"/>
        <v/>
      </c>
      <c r="Y31" s="98" t="str">
        <f t="shared" si="13"/>
        <v/>
      </c>
      <c r="Z31" s="95" t="str">
        <f t="shared" si="14"/>
        <v/>
      </c>
      <c r="AA31" s="108" t="str">
        <f t="shared" si="15"/>
        <v/>
      </c>
      <c r="AB31" s="98" t="str">
        <f t="shared" si="16"/>
        <v/>
      </c>
      <c r="AC31" s="98" t="str">
        <f t="shared" si="17"/>
        <v/>
      </c>
      <c r="AD31" s="109" t="str">
        <f t="shared" si="18"/>
        <v/>
      </c>
      <c r="AE31" s="110"/>
      <c r="AF31" s="111"/>
      <c r="AG31" s="112"/>
      <c r="AH31" s="99" t="str">
        <f t="shared" si="19"/>
        <v/>
      </c>
      <c r="AI31" s="100" t="str">
        <f t="shared" si="20"/>
        <v/>
      </c>
      <c r="AJ31" s="96" t="str">
        <f t="shared" si="21"/>
        <v/>
      </c>
      <c r="AK31" s="98" t="str">
        <f t="shared" si="22"/>
        <v/>
      </c>
      <c r="AL31" s="201" t="str">
        <f t="shared" si="23"/>
        <v/>
      </c>
      <c r="AM31" s="160"/>
      <c r="AN31" s="156">
        <v>99.668000000000006</v>
      </c>
      <c r="AO31" s="151">
        <f t="shared" si="24"/>
        <v>-4.9999999999999998E-7</v>
      </c>
      <c r="AP31" s="151" t="str">
        <f t="shared" si="25"/>
        <v/>
      </c>
      <c r="AQ31" s="151" t="str">
        <f t="shared" si="26"/>
        <v/>
      </c>
      <c r="AR31" s="235" t="str">
        <f t="shared" si="27"/>
        <v/>
      </c>
      <c r="AS31" s="134"/>
      <c r="AT31" s="149"/>
      <c r="AU31" s="134"/>
    </row>
    <row r="32" spans="1:47" s="149" customFormat="1" ht="12" customHeight="1">
      <c r="A32" s="133"/>
      <c r="B32" s="134"/>
      <c r="C32" s="203"/>
      <c r="D32" s="113"/>
      <c r="E32" s="114"/>
      <c r="F32" s="119"/>
      <c r="G32" s="136"/>
      <c r="H32" s="101">
        <f t="shared" si="0"/>
        <v>0</v>
      </c>
      <c r="I32" s="137">
        <f t="shared" si="29"/>
        <v>0</v>
      </c>
      <c r="J32" s="138"/>
      <c r="K32" s="137">
        <f t="shared" si="2"/>
        <v>0</v>
      </c>
      <c r="L32" s="94">
        <f t="shared" si="28"/>
        <v>0</v>
      </c>
      <c r="M32" s="95">
        <f t="shared" si="4"/>
        <v>0</v>
      </c>
      <c r="N32" s="96">
        <f t="shared" si="5"/>
        <v>0</v>
      </c>
      <c r="O32" s="103">
        <f t="shared" si="6"/>
        <v>0</v>
      </c>
      <c r="P32" s="104" t="str">
        <f t="shared" si="7"/>
        <v/>
      </c>
      <c r="Q32" s="105">
        <f t="shared" si="8"/>
        <v>0</v>
      </c>
      <c r="R32" s="140" t="str">
        <f t="shared" si="9"/>
        <v/>
      </c>
      <c r="S32" s="141"/>
      <c r="T32" s="119"/>
      <c r="U32" s="119"/>
      <c r="V32" s="101">
        <f t="shared" si="10"/>
        <v>0</v>
      </c>
      <c r="W32" s="142">
        <f t="shared" si="11"/>
        <v>0</v>
      </c>
      <c r="X32" s="143" t="str">
        <f t="shared" si="12"/>
        <v/>
      </c>
      <c r="Y32" s="143" t="str">
        <f t="shared" si="13"/>
        <v/>
      </c>
      <c r="Z32" s="139" t="str">
        <f t="shared" si="14"/>
        <v/>
      </c>
      <c r="AA32" s="144" t="str">
        <f t="shared" si="15"/>
        <v/>
      </c>
      <c r="AB32" s="143" t="str">
        <f t="shared" si="16"/>
        <v/>
      </c>
      <c r="AC32" s="143" t="str">
        <f t="shared" si="17"/>
        <v/>
      </c>
      <c r="AD32" s="109" t="str">
        <f t="shared" si="18"/>
        <v/>
      </c>
      <c r="AE32" s="145"/>
      <c r="AF32" s="136"/>
      <c r="AG32" s="146"/>
      <c r="AH32" s="147" t="str">
        <f t="shared" si="19"/>
        <v/>
      </c>
      <c r="AI32" s="148" t="str">
        <f t="shared" si="20"/>
        <v/>
      </c>
      <c r="AJ32" s="96" t="str">
        <f t="shared" si="21"/>
        <v/>
      </c>
      <c r="AK32" s="98" t="str">
        <f t="shared" si="22"/>
        <v/>
      </c>
      <c r="AL32" s="201" t="str">
        <f t="shared" si="23"/>
        <v/>
      </c>
      <c r="AM32" s="159"/>
      <c r="AN32" s="157">
        <v>99.668000000000006</v>
      </c>
      <c r="AO32" s="151">
        <f>AM32-0.0000005</f>
        <v>-4.9999999999999998E-7</v>
      </c>
      <c r="AP32" s="151" t="str">
        <f>IF(J32&gt;G32,J32,"")</f>
        <v/>
      </c>
      <c r="AQ32" s="151" t="str">
        <f>IFERROR(AM32*AP32,"")</f>
        <v/>
      </c>
      <c r="AR32" s="235" t="str">
        <f t="shared" si="27"/>
        <v/>
      </c>
    </row>
    <row r="33" spans="1:47" ht="12" customHeight="1">
      <c r="A33" s="1"/>
      <c r="B33" s="18"/>
      <c r="C33" s="200"/>
      <c r="D33" s="113"/>
      <c r="E33" s="114"/>
      <c r="F33" s="92"/>
      <c r="G33" s="111"/>
      <c r="H33" s="101">
        <f t="shared" si="0"/>
        <v>0</v>
      </c>
      <c r="I33" s="94">
        <f t="shared" si="29"/>
        <v>0</v>
      </c>
      <c r="J33" s="102"/>
      <c r="K33" s="94">
        <f t="shared" si="2"/>
        <v>0</v>
      </c>
      <c r="L33" s="94">
        <f t="shared" si="28"/>
        <v>0</v>
      </c>
      <c r="M33" s="95">
        <f t="shared" si="4"/>
        <v>0</v>
      </c>
      <c r="N33" s="96">
        <f t="shared" si="5"/>
        <v>0</v>
      </c>
      <c r="O33" s="103">
        <f t="shared" si="6"/>
        <v>0</v>
      </c>
      <c r="P33" s="104" t="str">
        <f t="shared" si="7"/>
        <v/>
      </c>
      <c r="Q33" s="105">
        <f t="shared" si="8"/>
        <v>0</v>
      </c>
      <c r="R33" s="106" t="str">
        <f t="shared" si="9"/>
        <v/>
      </c>
      <c r="S33" s="107"/>
      <c r="T33" s="92"/>
      <c r="U33" s="92"/>
      <c r="V33" s="101">
        <f t="shared" si="10"/>
        <v>0</v>
      </c>
      <c r="W33" s="97">
        <f t="shared" si="11"/>
        <v>0</v>
      </c>
      <c r="X33" s="98" t="str">
        <f t="shared" si="12"/>
        <v/>
      </c>
      <c r="Y33" s="98" t="str">
        <f t="shared" si="13"/>
        <v/>
      </c>
      <c r="Z33" s="95" t="str">
        <f t="shared" si="14"/>
        <v/>
      </c>
      <c r="AA33" s="108" t="str">
        <f t="shared" si="15"/>
        <v/>
      </c>
      <c r="AB33" s="98" t="str">
        <f t="shared" si="16"/>
        <v/>
      </c>
      <c r="AC33" s="98" t="str">
        <f t="shared" si="17"/>
        <v/>
      </c>
      <c r="AD33" s="109" t="str">
        <f t="shared" si="18"/>
        <v/>
      </c>
      <c r="AE33" s="110"/>
      <c r="AF33" s="111"/>
      <c r="AG33" s="112"/>
      <c r="AH33" s="99" t="str">
        <f t="shared" si="19"/>
        <v/>
      </c>
      <c r="AI33" s="100" t="str">
        <f t="shared" si="20"/>
        <v/>
      </c>
      <c r="AJ33" s="96" t="str">
        <f t="shared" si="21"/>
        <v/>
      </c>
      <c r="AK33" s="98" t="str">
        <f t="shared" si="22"/>
        <v/>
      </c>
      <c r="AL33" s="201" t="str">
        <f t="shared" si="23"/>
        <v/>
      </c>
      <c r="AM33" s="160"/>
      <c r="AN33" s="156">
        <v>99.668000000000006</v>
      </c>
      <c r="AO33" s="152">
        <f t="shared" ref="AO33:AO79" si="30">5%*AM33</f>
        <v>0</v>
      </c>
      <c r="AP33" s="151" t="str">
        <f t="shared" ref="AP33:AP96" si="31">IF(J33&gt;G33,J33,"")</f>
        <v/>
      </c>
      <c r="AQ33" s="151" t="str">
        <f t="shared" ref="AQ33:AQ96" si="32">IFERROR(AM33*AP33,"")</f>
        <v/>
      </c>
      <c r="AR33" s="235" t="str">
        <f t="shared" si="27"/>
        <v/>
      </c>
      <c r="AS33" s="134"/>
      <c r="AU33" s="18"/>
    </row>
    <row r="34" spans="1:47" ht="12" customHeight="1">
      <c r="A34" s="1"/>
      <c r="B34" s="18"/>
      <c r="C34" s="200"/>
      <c r="D34" s="91"/>
      <c r="E34" s="92"/>
      <c r="F34" s="92"/>
      <c r="G34" s="111"/>
      <c r="H34" s="101">
        <f t="shared" si="0"/>
        <v>0</v>
      </c>
      <c r="I34" s="94">
        <f t="shared" si="29"/>
        <v>0</v>
      </c>
      <c r="J34" s="102"/>
      <c r="K34" s="94">
        <f t="shared" si="2"/>
        <v>0</v>
      </c>
      <c r="L34" s="94">
        <f t="shared" si="28"/>
        <v>0</v>
      </c>
      <c r="M34" s="95">
        <f t="shared" si="4"/>
        <v>0</v>
      </c>
      <c r="N34" s="96">
        <f t="shared" si="5"/>
        <v>0</v>
      </c>
      <c r="O34" s="103">
        <f t="shared" si="6"/>
        <v>0</v>
      </c>
      <c r="P34" s="104" t="str">
        <f t="shared" si="7"/>
        <v/>
      </c>
      <c r="Q34" s="105">
        <f t="shared" si="8"/>
        <v>0</v>
      </c>
      <c r="R34" s="106" t="str">
        <f t="shared" si="9"/>
        <v/>
      </c>
      <c r="S34" s="107"/>
      <c r="T34" s="92"/>
      <c r="U34" s="92"/>
      <c r="V34" s="101">
        <f t="shared" si="10"/>
        <v>0</v>
      </c>
      <c r="W34" s="97">
        <f t="shared" si="11"/>
        <v>0</v>
      </c>
      <c r="X34" s="98" t="str">
        <f t="shared" si="12"/>
        <v/>
      </c>
      <c r="Y34" s="98" t="str">
        <f t="shared" si="13"/>
        <v/>
      </c>
      <c r="Z34" s="95" t="str">
        <f t="shared" si="14"/>
        <v/>
      </c>
      <c r="AA34" s="108" t="str">
        <f t="shared" si="15"/>
        <v/>
      </c>
      <c r="AB34" s="98" t="str">
        <f t="shared" si="16"/>
        <v/>
      </c>
      <c r="AC34" s="98" t="str">
        <f t="shared" si="17"/>
        <v/>
      </c>
      <c r="AD34" s="109" t="str">
        <f t="shared" si="18"/>
        <v/>
      </c>
      <c r="AE34" s="110"/>
      <c r="AF34" s="111"/>
      <c r="AG34" s="112"/>
      <c r="AH34" s="99" t="str">
        <f t="shared" si="19"/>
        <v/>
      </c>
      <c r="AI34" s="100" t="str">
        <f t="shared" si="20"/>
        <v/>
      </c>
      <c r="AJ34" s="96" t="str">
        <f t="shared" si="21"/>
        <v/>
      </c>
      <c r="AK34" s="98" t="str">
        <f t="shared" si="22"/>
        <v/>
      </c>
      <c r="AL34" s="201" t="str">
        <f t="shared" si="23"/>
        <v/>
      </c>
      <c r="AM34" s="160"/>
      <c r="AN34" s="157">
        <v>99.668000000000006</v>
      </c>
      <c r="AO34" s="152">
        <f t="shared" si="30"/>
        <v>0</v>
      </c>
      <c r="AP34" s="151" t="str">
        <f t="shared" si="31"/>
        <v/>
      </c>
      <c r="AQ34" s="151" t="str">
        <f t="shared" si="32"/>
        <v/>
      </c>
      <c r="AR34" s="235" t="str">
        <f t="shared" si="27"/>
        <v/>
      </c>
      <c r="AS34" s="134"/>
      <c r="AU34" s="18"/>
    </row>
    <row r="35" spans="1:47" ht="12" customHeight="1">
      <c r="A35" s="1"/>
      <c r="B35" s="18"/>
      <c r="C35" s="200"/>
      <c r="D35" s="113"/>
      <c r="E35" s="92"/>
      <c r="F35" s="92"/>
      <c r="G35" s="93"/>
      <c r="H35" s="101">
        <f t="shared" si="0"/>
        <v>0</v>
      </c>
      <c r="I35" s="94">
        <f t="shared" si="29"/>
        <v>0</v>
      </c>
      <c r="J35" s="102"/>
      <c r="K35" s="94">
        <f t="shared" si="2"/>
        <v>0</v>
      </c>
      <c r="L35" s="94">
        <f t="shared" si="28"/>
        <v>0</v>
      </c>
      <c r="M35" s="95">
        <f t="shared" si="4"/>
        <v>0</v>
      </c>
      <c r="N35" s="96">
        <f t="shared" si="5"/>
        <v>0</v>
      </c>
      <c r="O35" s="103">
        <f t="shared" si="6"/>
        <v>0</v>
      </c>
      <c r="P35" s="104" t="str">
        <f t="shared" si="7"/>
        <v/>
      </c>
      <c r="Q35" s="105">
        <f t="shared" si="8"/>
        <v>0</v>
      </c>
      <c r="R35" s="106" t="str">
        <f t="shared" si="9"/>
        <v/>
      </c>
      <c r="S35" s="107"/>
      <c r="T35" s="92"/>
      <c r="U35" s="92"/>
      <c r="V35" s="101">
        <f t="shared" si="10"/>
        <v>0</v>
      </c>
      <c r="W35" s="97">
        <f t="shared" si="11"/>
        <v>0</v>
      </c>
      <c r="X35" s="98" t="str">
        <f t="shared" si="12"/>
        <v/>
      </c>
      <c r="Y35" s="98" t="str">
        <f t="shared" si="13"/>
        <v/>
      </c>
      <c r="Z35" s="95" t="str">
        <f t="shared" si="14"/>
        <v/>
      </c>
      <c r="AA35" s="108" t="str">
        <f t="shared" si="15"/>
        <v/>
      </c>
      <c r="AB35" s="98" t="str">
        <f t="shared" si="16"/>
        <v/>
      </c>
      <c r="AC35" s="98" t="str">
        <f t="shared" si="17"/>
        <v/>
      </c>
      <c r="AD35" s="109" t="str">
        <f t="shared" si="18"/>
        <v/>
      </c>
      <c r="AE35" s="110"/>
      <c r="AF35" s="111"/>
      <c r="AG35" s="112"/>
      <c r="AH35" s="99" t="str">
        <f t="shared" si="19"/>
        <v/>
      </c>
      <c r="AI35" s="100" t="str">
        <f t="shared" si="20"/>
        <v/>
      </c>
      <c r="AJ35" s="96" t="str">
        <f t="shared" si="21"/>
        <v/>
      </c>
      <c r="AK35" s="98" t="str">
        <f t="shared" si="22"/>
        <v/>
      </c>
      <c r="AL35" s="201" t="str">
        <f t="shared" si="23"/>
        <v/>
      </c>
      <c r="AM35" s="160"/>
      <c r="AN35" s="156">
        <v>99.668000000000006</v>
      </c>
      <c r="AO35" s="152">
        <f t="shared" si="30"/>
        <v>0</v>
      </c>
      <c r="AP35" s="151" t="str">
        <f t="shared" si="31"/>
        <v/>
      </c>
      <c r="AQ35" s="151" t="str">
        <f t="shared" si="32"/>
        <v/>
      </c>
      <c r="AR35" s="235" t="str">
        <f t="shared" si="27"/>
        <v/>
      </c>
      <c r="AS35" s="134"/>
      <c r="AU35" s="18"/>
    </row>
    <row r="36" spans="1:47" ht="12" customHeight="1">
      <c r="A36" s="1"/>
      <c r="B36" s="18"/>
      <c r="C36" s="200"/>
      <c r="D36" s="113"/>
      <c r="E36" s="92"/>
      <c r="F36" s="92"/>
      <c r="G36" s="111"/>
      <c r="H36" s="101">
        <f t="shared" si="0"/>
        <v>0</v>
      </c>
      <c r="I36" s="94">
        <f t="shared" si="29"/>
        <v>0</v>
      </c>
      <c r="J36" s="102"/>
      <c r="K36" s="94">
        <f t="shared" si="2"/>
        <v>0</v>
      </c>
      <c r="L36" s="94">
        <f t="shared" si="28"/>
        <v>0</v>
      </c>
      <c r="M36" s="95">
        <f t="shared" si="4"/>
        <v>0</v>
      </c>
      <c r="N36" s="96">
        <f t="shared" si="5"/>
        <v>0</v>
      </c>
      <c r="O36" s="103">
        <f t="shared" si="6"/>
        <v>0</v>
      </c>
      <c r="P36" s="104" t="str">
        <f t="shared" si="7"/>
        <v/>
      </c>
      <c r="Q36" s="105">
        <f t="shared" si="8"/>
        <v>0</v>
      </c>
      <c r="R36" s="106" t="str">
        <f t="shared" si="9"/>
        <v/>
      </c>
      <c r="S36" s="107"/>
      <c r="T36" s="92"/>
      <c r="U36" s="92"/>
      <c r="V36" s="101">
        <f t="shared" si="10"/>
        <v>0</v>
      </c>
      <c r="W36" s="97">
        <f t="shared" si="11"/>
        <v>0</v>
      </c>
      <c r="X36" s="98" t="str">
        <f t="shared" si="12"/>
        <v/>
      </c>
      <c r="Y36" s="98" t="str">
        <f t="shared" si="13"/>
        <v/>
      </c>
      <c r="Z36" s="95" t="str">
        <f t="shared" si="14"/>
        <v/>
      </c>
      <c r="AA36" s="108" t="str">
        <f t="shared" si="15"/>
        <v/>
      </c>
      <c r="AB36" s="98" t="str">
        <f t="shared" si="16"/>
        <v/>
      </c>
      <c r="AC36" s="98" t="str">
        <f t="shared" si="17"/>
        <v/>
      </c>
      <c r="AD36" s="109" t="str">
        <f t="shared" si="18"/>
        <v/>
      </c>
      <c r="AE36" s="110"/>
      <c r="AF36" s="111"/>
      <c r="AG36" s="112"/>
      <c r="AH36" s="99" t="str">
        <f t="shared" si="19"/>
        <v/>
      </c>
      <c r="AI36" s="100" t="str">
        <f t="shared" si="20"/>
        <v/>
      </c>
      <c r="AJ36" s="96" t="str">
        <f t="shared" si="21"/>
        <v/>
      </c>
      <c r="AK36" s="98" t="str">
        <f t="shared" si="22"/>
        <v/>
      </c>
      <c r="AL36" s="201" t="str">
        <f t="shared" si="23"/>
        <v/>
      </c>
      <c r="AM36" s="160"/>
      <c r="AN36" s="157">
        <v>99.668000000000006</v>
      </c>
      <c r="AO36" s="152">
        <f t="shared" si="30"/>
        <v>0</v>
      </c>
      <c r="AP36" s="151" t="str">
        <f t="shared" si="31"/>
        <v/>
      </c>
      <c r="AQ36" s="151" t="str">
        <f t="shared" si="32"/>
        <v/>
      </c>
      <c r="AR36" s="235" t="str">
        <f t="shared" si="27"/>
        <v/>
      </c>
      <c r="AS36" s="134"/>
      <c r="AU36" s="18"/>
    </row>
    <row r="37" spans="1:47" ht="12" customHeight="1">
      <c r="A37" s="1"/>
      <c r="B37" s="18"/>
      <c r="C37" s="200"/>
      <c r="D37" s="91"/>
      <c r="E37" s="114"/>
      <c r="F37" s="92"/>
      <c r="G37" s="111"/>
      <c r="H37" s="101">
        <f t="shared" si="0"/>
        <v>0</v>
      </c>
      <c r="I37" s="94">
        <f t="shared" si="29"/>
        <v>0</v>
      </c>
      <c r="J37" s="102"/>
      <c r="K37" s="94">
        <f t="shared" si="2"/>
        <v>0</v>
      </c>
      <c r="L37" s="94">
        <f t="shared" si="28"/>
        <v>0</v>
      </c>
      <c r="M37" s="95">
        <f t="shared" si="4"/>
        <v>0</v>
      </c>
      <c r="N37" s="96">
        <f t="shared" si="5"/>
        <v>0</v>
      </c>
      <c r="O37" s="103">
        <f t="shared" si="6"/>
        <v>0</v>
      </c>
      <c r="P37" s="104" t="str">
        <f t="shared" si="7"/>
        <v/>
      </c>
      <c r="Q37" s="105">
        <f t="shared" si="8"/>
        <v>0</v>
      </c>
      <c r="R37" s="106" t="str">
        <f t="shared" si="9"/>
        <v/>
      </c>
      <c r="S37" s="107"/>
      <c r="T37" s="92"/>
      <c r="U37" s="92"/>
      <c r="V37" s="101">
        <f t="shared" si="10"/>
        <v>0</v>
      </c>
      <c r="W37" s="97">
        <f t="shared" si="11"/>
        <v>0</v>
      </c>
      <c r="X37" s="98" t="str">
        <f t="shared" si="12"/>
        <v/>
      </c>
      <c r="Y37" s="98" t="str">
        <f t="shared" si="13"/>
        <v/>
      </c>
      <c r="Z37" s="95" t="str">
        <f t="shared" si="14"/>
        <v/>
      </c>
      <c r="AA37" s="108" t="str">
        <f t="shared" si="15"/>
        <v/>
      </c>
      <c r="AB37" s="98" t="str">
        <f t="shared" si="16"/>
        <v/>
      </c>
      <c r="AC37" s="98" t="str">
        <f t="shared" si="17"/>
        <v/>
      </c>
      <c r="AD37" s="109" t="str">
        <f t="shared" si="18"/>
        <v/>
      </c>
      <c r="AE37" s="110"/>
      <c r="AF37" s="111"/>
      <c r="AG37" s="112"/>
      <c r="AH37" s="99" t="str">
        <f t="shared" si="19"/>
        <v/>
      </c>
      <c r="AI37" s="100" t="str">
        <f t="shared" si="20"/>
        <v/>
      </c>
      <c r="AJ37" s="96" t="str">
        <f t="shared" si="21"/>
        <v/>
      </c>
      <c r="AK37" s="98" t="str">
        <f t="shared" si="22"/>
        <v/>
      </c>
      <c r="AL37" s="201" t="str">
        <f t="shared" si="23"/>
        <v/>
      </c>
      <c r="AM37" s="160"/>
      <c r="AN37" s="156">
        <v>99.668000000000006</v>
      </c>
      <c r="AO37" s="152">
        <f t="shared" si="30"/>
        <v>0</v>
      </c>
      <c r="AP37" s="151" t="str">
        <f t="shared" si="31"/>
        <v/>
      </c>
      <c r="AQ37" s="151" t="str">
        <f t="shared" si="32"/>
        <v/>
      </c>
      <c r="AR37" s="235" t="str">
        <f t="shared" si="27"/>
        <v/>
      </c>
      <c r="AS37" s="134"/>
      <c r="AU37" s="18"/>
    </row>
    <row r="38" spans="1:47" ht="12" customHeight="1">
      <c r="A38" s="1"/>
      <c r="B38" s="18"/>
      <c r="C38" s="200"/>
      <c r="D38" s="113"/>
      <c r="E38" s="114"/>
      <c r="F38" s="92"/>
      <c r="G38" s="111"/>
      <c r="H38" s="101">
        <f t="shared" si="0"/>
        <v>0</v>
      </c>
      <c r="I38" s="94">
        <f t="shared" si="29"/>
        <v>0</v>
      </c>
      <c r="J38" s="102"/>
      <c r="K38" s="94">
        <f t="shared" si="2"/>
        <v>0</v>
      </c>
      <c r="L38" s="94">
        <f t="shared" si="28"/>
        <v>0</v>
      </c>
      <c r="M38" s="95">
        <f t="shared" si="4"/>
        <v>0</v>
      </c>
      <c r="N38" s="96">
        <f t="shared" si="5"/>
        <v>0</v>
      </c>
      <c r="O38" s="103">
        <f t="shared" si="6"/>
        <v>0</v>
      </c>
      <c r="P38" s="104" t="str">
        <f t="shared" si="7"/>
        <v/>
      </c>
      <c r="Q38" s="105">
        <f t="shared" si="8"/>
        <v>0</v>
      </c>
      <c r="R38" s="106" t="str">
        <f t="shared" si="9"/>
        <v/>
      </c>
      <c r="S38" s="107"/>
      <c r="T38" s="92"/>
      <c r="U38" s="92"/>
      <c r="V38" s="101">
        <f t="shared" si="10"/>
        <v>0</v>
      </c>
      <c r="W38" s="97">
        <f t="shared" si="11"/>
        <v>0</v>
      </c>
      <c r="X38" s="98" t="str">
        <f t="shared" si="12"/>
        <v/>
      </c>
      <c r="Y38" s="98" t="str">
        <f t="shared" si="13"/>
        <v/>
      </c>
      <c r="Z38" s="95" t="str">
        <f t="shared" si="14"/>
        <v/>
      </c>
      <c r="AA38" s="108" t="str">
        <f t="shared" si="15"/>
        <v/>
      </c>
      <c r="AB38" s="98" t="str">
        <f t="shared" si="16"/>
        <v/>
      </c>
      <c r="AC38" s="98" t="str">
        <f t="shared" si="17"/>
        <v/>
      </c>
      <c r="AD38" s="109" t="str">
        <f t="shared" si="18"/>
        <v/>
      </c>
      <c r="AE38" s="110"/>
      <c r="AF38" s="111"/>
      <c r="AG38" s="112"/>
      <c r="AH38" s="99" t="str">
        <f t="shared" si="19"/>
        <v/>
      </c>
      <c r="AI38" s="100" t="str">
        <f t="shared" si="20"/>
        <v/>
      </c>
      <c r="AJ38" s="96" t="str">
        <f t="shared" si="21"/>
        <v/>
      </c>
      <c r="AK38" s="98" t="str">
        <f t="shared" si="22"/>
        <v/>
      </c>
      <c r="AL38" s="201" t="str">
        <f t="shared" si="23"/>
        <v/>
      </c>
      <c r="AM38" s="160"/>
      <c r="AN38" s="157">
        <v>99.668000000000006</v>
      </c>
      <c r="AO38" s="152">
        <f t="shared" si="30"/>
        <v>0</v>
      </c>
      <c r="AP38" s="151" t="str">
        <f t="shared" si="31"/>
        <v/>
      </c>
      <c r="AQ38" s="151" t="str">
        <f t="shared" si="32"/>
        <v/>
      </c>
      <c r="AR38" s="235" t="str">
        <f t="shared" si="27"/>
        <v/>
      </c>
      <c r="AS38" s="134"/>
      <c r="AU38" s="18"/>
    </row>
    <row r="39" spans="1:47" ht="12" customHeight="1">
      <c r="A39" s="1"/>
      <c r="B39" s="18"/>
      <c r="C39" s="200"/>
      <c r="D39" s="116"/>
      <c r="E39" s="92"/>
      <c r="F39" s="92"/>
      <c r="G39" s="111"/>
      <c r="H39" s="101">
        <f t="shared" si="0"/>
        <v>0</v>
      </c>
      <c r="I39" s="94">
        <f t="shared" si="29"/>
        <v>0</v>
      </c>
      <c r="J39" s="102"/>
      <c r="K39" s="94">
        <f t="shared" si="2"/>
        <v>0</v>
      </c>
      <c r="L39" s="94">
        <f t="shared" si="28"/>
        <v>0</v>
      </c>
      <c r="M39" s="95">
        <f t="shared" si="4"/>
        <v>0</v>
      </c>
      <c r="N39" s="96">
        <f t="shared" si="5"/>
        <v>0</v>
      </c>
      <c r="O39" s="103">
        <f t="shared" si="6"/>
        <v>0</v>
      </c>
      <c r="P39" s="104" t="str">
        <f t="shared" si="7"/>
        <v/>
      </c>
      <c r="Q39" s="105">
        <f t="shared" si="8"/>
        <v>0</v>
      </c>
      <c r="R39" s="106" t="str">
        <f t="shared" si="9"/>
        <v/>
      </c>
      <c r="S39" s="107"/>
      <c r="T39" s="92"/>
      <c r="U39" s="92"/>
      <c r="V39" s="101">
        <f t="shared" si="10"/>
        <v>0</v>
      </c>
      <c r="W39" s="97">
        <f t="shared" si="11"/>
        <v>0</v>
      </c>
      <c r="X39" s="98" t="str">
        <f t="shared" si="12"/>
        <v/>
      </c>
      <c r="Y39" s="98" t="str">
        <f t="shared" si="13"/>
        <v/>
      </c>
      <c r="Z39" s="95" t="str">
        <f t="shared" si="14"/>
        <v/>
      </c>
      <c r="AA39" s="108" t="str">
        <f t="shared" si="15"/>
        <v/>
      </c>
      <c r="AB39" s="98" t="str">
        <f t="shared" si="16"/>
        <v/>
      </c>
      <c r="AC39" s="98" t="str">
        <f t="shared" si="17"/>
        <v/>
      </c>
      <c r="AD39" s="109" t="str">
        <f t="shared" si="18"/>
        <v/>
      </c>
      <c r="AE39" s="110"/>
      <c r="AF39" s="111"/>
      <c r="AG39" s="112"/>
      <c r="AH39" s="99" t="str">
        <f t="shared" si="19"/>
        <v/>
      </c>
      <c r="AI39" s="100" t="str">
        <f t="shared" si="20"/>
        <v/>
      </c>
      <c r="AJ39" s="96" t="str">
        <f t="shared" si="21"/>
        <v/>
      </c>
      <c r="AK39" s="98" t="str">
        <f t="shared" si="22"/>
        <v/>
      </c>
      <c r="AL39" s="201" t="str">
        <f t="shared" si="23"/>
        <v/>
      </c>
      <c r="AM39" s="160"/>
      <c r="AN39" s="156">
        <v>99.668000000000006</v>
      </c>
      <c r="AO39" s="152">
        <f t="shared" si="30"/>
        <v>0</v>
      </c>
      <c r="AP39" s="151" t="str">
        <f t="shared" si="31"/>
        <v/>
      </c>
      <c r="AQ39" s="151" t="str">
        <f t="shared" si="32"/>
        <v/>
      </c>
      <c r="AR39" s="235" t="str">
        <f t="shared" si="27"/>
        <v/>
      </c>
      <c r="AS39" s="134"/>
      <c r="AU39" s="18"/>
    </row>
    <row r="40" spans="1:47" ht="12" customHeight="1">
      <c r="A40" s="1"/>
      <c r="B40" s="18"/>
      <c r="C40" s="200"/>
      <c r="D40" s="116"/>
      <c r="E40" s="92"/>
      <c r="F40" s="92"/>
      <c r="G40" s="93"/>
      <c r="H40" s="101">
        <f t="shared" si="0"/>
        <v>0</v>
      </c>
      <c r="I40" s="94">
        <f t="shared" si="29"/>
        <v>0</v>
      </c>
      <c r="J40" s="102"/>
      <c r="K40" s="94">
        <f t="shared" si="2"/>
        <v>0</v>
      </c>
      <c r="L40" s="94">
        <f t="shared" si="28"/>
        <v>0</v>
      </c>
      <c r="M40" s="95">
        <f t="shared" si="4"/>
        <v>0</v>
      </c>
      <c r="N40" s="96">
        <f t="shared" si="5"/>
        <v>0</v>
      </c>
      <c r="O40" s="103">
        <f t="shared" si="6"/>
        <v>0</v>
      </c>
      <c r="P40" s="104" t="str">
        <f t="shared" si="7"/>
        <v/>
      </c>
      <c r="Q40" s="105">
        <f t="shared" si="8"/>
        <v>0</v>
      </c>
      <c r="R40" s="106" t="str">
        <f t="shared" si="9"/>
        <v/>
      </c>
      <c r="S40" s="107"/>
      <c r="T40" s="92"/>
      <c r="U40" s="92"/>
      <c r="V40" s="101">
        <f t="shared" si="10"/>
        <v>0</v>
      </c>
      <c r="W40" s="97">
        <f t="shared" si="11"/>
        <v>0</v>
      </c>
      <c r="X40" s="98" t="str">
        <f t="shared" si="12"/>
        <v/>
      </c>
      <c r="Y40" s="98" t="str">
        <f t="shared" si="13"/>
        <v/>
      </c>
      <c r="Z40" s="95" t="str">
        <f t="shared" si="14"/>
        <v/>
      </c>
      <c r="AA40" s="108" t="str">
        <f t="shared" si="15"/>
        <v/>
      </c>
      <c r="AB40" s="98" t="str">
        <f t="shared" si="16"/>
        <v/>
      </c>
      <c r="AC40" s="98" t="str">
        <f t="shared" si="17"/>
        <v/>
      </c>
      <c r="AD40" s="109" t="str">
        <f t="shared" si="18"/>
        <v/>
      </c>
      <c r="AE40" s="110"/>
      <c r="AF40" s="111"/>
      <c r="AG40" s="112"/>
      <c r="AH40" s="99" t="str">
        <f t="shared" si="19"/>
        <v/>
      </c>
      <c r="AI40" s="100" t="str">
        <f t="shared" si="20"/>
        <v/>
      </c>
      <c r="AJ40" s="96" t="str">
        <f t="shared" si="21"/>
        <v/>
      </c>
      <c r="AK40" s="98" t="str">
        <f t="shared" si="22"/>
        <v/>
      </c>
      <c r="AL40" s="201" t="str">
        <f t="shared" si="23"/>
        <v/>
      </c>
      <c r="AM40" s="160"/>
      <c r="AN40" s="157">
        <v>99.668000000000006</v>
      </c>
      <c r="AO40" s="152">
        <f t="shared" si="30"/>
        <v>0</v>
      </c>
      <c r="AP40" s="151" t="str">
        <f t="shared" si="31"/>
        <v/>
      </c>
      <c r="AQ40" s="151" t="str">
        <f t="shared" si="32"/>
        <v/>
      </c>
      <c r="AR40" s="235" t="str">
        <f t="shared" si="27"/>
        <v/>
      </c>
      <c r="AS40" s="134"/>
      <c r="AU40" s="18"/>
    </row>
    <row r="41" spans="1:47" ht="12" customHeight="1">
      <c r="A41" s="1"/>
      <c r="B41" s="18"/>
      <c r="C41" s="200"/>
      <c r="D41" s="116"/>
      <c r="E41" s="92"/>
      <c r="F41" s="92"/>
      <c r="G41" s="111"/>
      <c r="H41" s="101">
        <f t="shared" si="0"/>
        <v>0</v>
      </c>
      <c r="I41" s="94">
        <f t="shared" si="29"/>
        <v>0</v>
      </c>
      <c r="J41" s="102"/>
      <c r="K41" s="94">
        <f t="shared" si="2"/>
        <v>0</v>
      </c>
      <c r="L41" s="94">
        <f t="shared" si="28"/>
        <v>0</v>
      </c>
      <c r="M41" s="95">
        <f t="shared" si="4"/>
        <v>0</v>
      </c>
      <c r="N41" s="96">
        <f t="shared" si="5"/>
        <v>0</v>
      </c>
      <c r="O41" s="103">
        <f t="shared" si="6"/>
        <v>0</v>
      </c>
      <c r="P41" s="104" t="str">
        <f t="shared" si="7"/>
        <v/>
      </c>
      <c r="Q41" s="105">
        <f t="shared" si="8"/>
        <v>0</v>
      </c>
      <c r="R41" s="106" t="str">
        <f t="shared" si="9"/>
        <v/>
      </c>
      <c r="S41" s="107"/>
      <c r="T41" s="92"/>
      <c r="U41" s="92"/>
      <c r="V41" s="101">
        <f t="shared" si="10"/>
        <v>0</v>
      </c>
      <c r="W41" s="97">
        <f t="shared" si="11"/>
        <v>0</v>
      </c>
      <c r="X41" s="98" t="str">
        <f t="shared" si="12"/>
        <v/>
      </c>
      <c r="Y41" s="98" t="str">
        <f t="shared" si="13"/>
        <v/>
      </c>
      <c r="Z41" s="95" t="str">
        <f t="shared" si="14"/>
        <v/>
      </c>
      <c r="AA41" s="108" t="str">
        <f t="shared" si="15"/>
        <v/>
      </c>
      <c r="AB41" s="98" t="str">
        <f t="shared" si="16"/>
        <v/>
      </c>
      <c r="AC41" s="98" t="str">
        <f t="shared" si="17"/>
        <v/>
      </c>
      <c r="AD41" s="109" t="str">
        <f t="shared" si="18"/>
        <v/>
      </c>
      <c r="AE41" s="110"/>
      <c r="AF41" s="111"/>
      <c r="AG41" s="112"/>
      <c r="AH41" s="99" t="str">
        <f t="shared" si="19"/>
        <v/>
      </c>
      <c r="AI41" s="100" t="str">
        <f t="shared" si="20"/>
        <v/>
      </c>
      <c r="AJ41" s="96" t="str">
        <f t="shared" si="21"/>
        <v/>
      </c>
      <c r="AK41" s="98" t="str">
        <f t="shared" si="22"/>
        <v/>
      </c>
      <c r="AL41" s="201" t="str">
        <f t="shared" si="23"/>
        <v/>
      </c>
      <c r="AM41" s="160"/>
      <c r="AN41" s="156">
        <v>99.668000000000006</v>
      </c>
      <c r="AO41" s="152">
        <f t="shared" si="30"/>
        <v>0</v>
      </c>
      <c r="AP41" s="151" t="str">
        <f t="shared" si="31"/>
        <v/>
      </c>
      <c r="AQ41" s="151" t="str">
        <f t="shared" si="32"/>
        <v/>
      </c>
      <c r="AR41" s="235" t="str">
        <f t="shared" si="27"/>
        <v/>
      </c>
      <c r="AS41" s="134"/>
      <c r="AU41" s="18"/>
    </row>
    <row r="42" spans="1:47" ht="12" customHeight="1">
      <c r="A42" s="1"/>
      <c r="B42" s="18"/>
      <c r="C42" s="200"/>
      <c r="D42" s="116"/>
      <c r="E42" s="117"/>
      <c r="F42" s="92"/>
      <c r="G42" s="111"/>
      <c r="H42" s="101">
        <f t="shared" si="0"/>
        <v>0</v>
      </c>
      <c r="I42" s="94">
        <f t="shared" si="29"/>
        <v>0</v>
      </c>
      <c r="J42" s="102"/>
      <c r="K42" s="94">
        <f t="shared" si="2"/>
        <v>0</v>
      </c>
      <c r="L42" s="94">
        <f t="shared" si="28"/>
        <v>0</v>
      </c>
      <c r="M42" s="95">
        <f t="shared" si="4"/>
        <v>0</v>
      </c>
      <c r="N42" s="96">
        <f t="shared" si="5"/>
        <v>0</v>
      </c>
      <c r="O42" s="103">
        <f t="shared" si="6"/>
        <v>0</v>
      </c>
      <c r="P42" s="104" t="str">
        <f t="shared" si="7"/>
        <v/>
      </c>
      <c r="Q42" s="105">
        <f t="shared" si="8"/>
        <v>0</v>
      </c>
      <c r="R42" s="106" t="str">
        <f t="shared" si="9"/>
        <v/>
      </c>
      <c r="S42" s="107"/>
      <c r="T42" s="92"/>
      <c r="U42" s="92"/>
      <c r="V42" s="101">
        <f t="shared" si="10"/>
        <v>0</v>
      </c>
      <c r="W42" s="97">
        <f t="shared" si="11"/>
        <v>0</v>
      </c>
      <c r="X42" s="98" t="str">
        <f t="shared" si="12"/>
        <v/>
      </c>
      <c r="Y42" s="98" t="str">
        <f t="shared" si="13"/>
        <v/>
      </c>
      <c r="Z42" s="95" t="str">
        <f t="shared" si="14"/>
        <v/>
      </c>
      <c r="AA42" s="108" t="str">
        <f t="shared" si="15"/>
        <v/>
      </c>
      <c r="AB42" s="98" t="str">
        <f t="shared" si="16"/>
        <v/>
      </c>
      <c r="AC42" s="98" t="str">
        <f t="shared" si="17"/>
        <v/>
      </c>
      <c r="AD42" s="109" t="str">
        <f t="shared" si="18"/>
        <v/>
      </c>
      <c r="AE42" s="110"/>
      <c r="AF42" s="111"/>
      <c r="AG42" s="112"/>
      <c r="AH42" s="99" t="str">
        <f t="shared" si="19"/>
        <v/>
      </c>
      <c r="AI42" s="100" t="str">
        <f t="shared" si="20"/>
        <v/>
      </c>
      <c r="AJ42" s="96" t="str">
        <f t="shared" si="21"/>
        <v/>
      </c>
      <c r="AK42" s="98" t="str">
        <f t="shared" si="22"/>
        <v/>
      </c>
      <c r="AL42" s="201" t="str">
        <f t="shared" si="23"/>
        <v/>
      </c>
      <c r="AM42" s="160"/>
      <c r="AN42" s="157">
        <v>99.668000000000006</v>
      </c>
      <c r="AO42" s="152">
        <f t="shared" si="30"/>
        <v>0</v>
      </c>
      <c r="AP42" s="151" t="str">
        <f t="shared" si="31"/>
        <v/>
      </c>
      <c r="AQ42" s="151" t="str">
        <f t="shared" si="32"/>
        <v/>
      </c>
      <c r="AR42" s="235" t="str">
        <f t="shared" si="27"/>
        <v/>
      </c>
      <c r="AS42" s="134"/>
      <c r="AU42" s="18"/>
    </row>
    <row r="43" spans="1:47" ht="12" customHeight="1">
      <c r="A43" s="1"/>
      <c r="B43" s="18"/>
      <c r="C43" s="200"/>
      <c r="D43" s="118"/>
      <c r="E43" s="92"/>
      <c r="F43" s="92"/>
      <c r="G43" s="111"/>
      <c r="H43" s="101">
        <f t="shared" si="0"/>
        <v>0</v>
      </c>
      <c r="I43" s="94">
        <f t="shared" si="29"/>
        <v>0</v>
      </c>
      <c r="J43" s="102"/>
      <c r="K43" s="94">
        <f t="shared" si="2"/>
        <v>0</v>
      </c>
      <c r="L43" s="94">
        <f t="shared" si="28"/>
        <v>0</v>
      </c>
      <c r="M43" s="95">
        <f t="shared" si="4"/>
        <v>0</v>
      </c>
      <c r="N43" s="96">
        <f t="shared" si="5"/>
        <v>0</v>
      </c>
      <c r="O43" s="103">
        <f t="shared" si="6"/>
        <v>0</v>
      </c>
      <c r="P43" s="104" t="str">
        <f t="shared" si="7"/>
        <v/>
      </c>
      <c r="Q43" s="105">
        <f t="shared" si="8"/>
        <v>0</v>
      </c>
      <c r="R43" s="106" t="str">
        <f t="shared" si="9"/>
        <v/>
      </c>
      <c r="S43" s="107"/>
      <c r="T43" s="92"/>
      <c r="U43" s="92"/>
      <c r="V43" s="101">
        <f t="shared" si="10"/>
        <v>0</v>
      </c>
      <c r="W43" s="97">
        <f t="shared" si="11"/>
        <v>0</v>
      </c>
      <c r="X43" s="98" t="str">
        <f t="shared" si="12"/>
        <v/>
      </c>
      <c r="Y43" s="98" t="str">
        <f t="shared" si="13"/>
        <v/>
      </c>
      <c r="Z43" s="95" t="str">
        <f t="shared" si="14"/>
        <v/>
      </c>
      <c r="AA43" s="108" t="str">
        <f t="shared" si="15"/>
        <v/>
      </c>
      <c r="AB43" s="98" t="str">
        <f t="shared" si="16"/>
        <v/>
      </c>
      <c r="AC43" s="98" t="str">
        <f t="shared" si="17"/>
        <v/>
      </c>
      <c r="AD43" s="109" t="str">
        <f t="shared" si="18"/>
        <v/>
      </c>
      <c r="AE43" s="110"/>
      <c r="AF43" s="111"/>
      <c r="AG43" s="112"/>
      <c r="AH43" s="99" t="str">
        <f t="shared" si="19"/>
        <v/>
      </c>
      <c r="AI43" s="100" t="str">
        <f t="shared" si="20"/>
        <v/>
      </c>
      <c r="AJ43" s="96" t="str">
        <f t="shared" si="21"/>
        <v/>
      </c>
      <c r="AK43" s="98" t="str">
        <f t="shared" si="22"/>
        <v/>
      </c>
      <c r="AL43" s="201" t="str">
        <f t="shared" si="23"/>
        <v/>
      </c>
      <c r="AM43" s="160"/>
      <c r="AN43" s="156">
        <v>99.668000000000006</v>
      </c>
      <c r="AO43" s="152">
        <f t="shared" si="30"/>
        <v>0</v>
      </c>
      <c r="AP43" s="151" t="str">
        <f t="shared" si="31"/>
        <v/>
      </c>
      <c r="AQ43" s="151" t="str">
        <f t="shared" si="32"/>
        <v/>
      </c>
      <c r="AR43" s="235" t="str">
        <f t="shared" si="27"/>
        <v/>
      </c>
      <c r="AS43" s="134"/>
      <c r="AU43" s="18"/>
    </row>
    <row r="44" spans="1:47" ht="12" customHeight="1">
      <c r="A44" s="1"/>
      <c r="B44" s="18"/>
      <c r="C44" s="200"/>
      <c r="D44" s="116"/>
      <c r="E44" s="119"/>
      <c r="F44" s="92"/>
      <c r="G44" s="111"/>
      <c r="H44" s="101">
        <f t="shared" si="0"/>
        <v>0</v>
      </c>
      <c r="I44" s="94">
        <f t="shared" si="29"/>
        <v>0</v>
      </c>
      <c r="J44" s="102"/>
      <c r="K44" s="94">
        <f t="shared" si="2"/>
        <v>0</v>
      </c>
      <c r="L44" s="94">
        <f t="shared" si="28"/>
        <v>0</v>
      </c>
      <c r="M44" s="95">
        <f t="shared" si="4"/>
        <v>0</v>
      </c>
      <c r="N44" s="96">
        <f t="shared" si="5"/>
        <v>0</v>
      </c>
      <c r="O44" s="103">
        <f t="shared" si="6"/>
        <v>0</v>
      </c>
      <c r="P44" s="104" t="str">
        <f t="shared" si="7"/>
        <v/>
      </c>
      <c r="Q44" s="105">
        <f t="shared" si="8"/>
        <v>0</v>
      </c>
      <c r="R44" s="106" t="str">
        <f t="shared" si="9"/>
        <v/>
      </c>
      <c r="S44" s="107"/>
      <c r="T44" s="92"/>
      <c r="U44" s="92"/>
      <c r="V44" s="101">
        <f t="shared" si="10"/>
        <v>0</v>
      </c>
      <c r="W44" s="97">
        <f t="shared" si="11"/>
        <v>0</v>
      </c>
      <c r="X44" s="98" t="str">
        <f t="shared" si="12"/>
        <v/>
      </c>
      <c r="Y44" s="98" t="str">
        <f t="shared" si="13"/>
        <v/>
      </c>
      <c r="Z44" s="95" t="str">
        <f t="shared" si="14"/>
        <v/>
      </c>
      <c r="AA44" s="108" t="str">
        <f t="shared" si="15"/>
        <v/>
      </c>
      <c r="AB44" s="98" t="str">
        <f t="shared" si="16"/>
        <v/>
      </c>
      <c r="AC44" s="98" t="str">
        <f t="shared" si="17"/>
        <v/>
      </c>
      <c r="AD44" s="109" t="str">
        <f t="shared" si="18"/>
        <v/>
      </c>
      <c r="AE44" s="110"/>
      <c r="AF44" s="111"/>
      <c r="AG44" s="112"/>
      <c r="AH44" s="99" t="str">
        <f t="shared" si="19"/>
        <v/>
      </c>
      <c r="AI44" s="100" t="str">
        <f t="shared" si="20"/>
        <v/>
      </c>
      <c r="AJ44" s="96" t="str">
        <f t="shared" si="21"/>
        <v/>
      </c>
      <c r="AK44" s="98" t="str">
        <f t="shared" si="22"/>
        <v/>
      </c>
      <c r="AL44" s="201" t="str">
        <f t="shared" si="23"/>
        <v/>
      </c>
      <c r="AM44" s="160"/>
      <c r="AN44" s="157">
        <v>99.668000000000006</v>
      </c>
      <c r="AO44" s="152">
        <f t="shared" si="30"/>
        <v>0</v>
      </c>
      <c r="AP44" s="151" t="str">
        <f t="shared" si="31"/>
        <v/>
      </c>
      <c r="AQ44" s="151" t="str">
        <f t="shared" si="32"/>
        <v/>
      </c>
      <c r="AR44" s="235" t="str">
        <f t="shared" si="27"/>
        <v/>
      </c>
      <c r="AS44" s="134"/>
      <c r="AU44" s="18"/>
    </row>
    <row r="45" spans="1:47" ht="12" customHeight="1">
      <c r="A45" s="1"/>
      <c r="B45" s="18"/>
      <c r="C45" s="200"/>
      <c r="D45" s="118"/>
      <c r="E45" s="92"/>
      <c r="F45" s="92"/>
      <c r="G45" s="111"/>
      <c r="H45" s="101">
        <f t="shared" si="0"/>
        <v>0</v>
      </c>
      <c r="I45" s="94">
        <f t="shared" si="29"/>
        <v>0</v>
      </c>
      <c r="J45" s="102"/>
      <c r="K45" s="94">
        <f t="shared" si="2"/>
        <v>0</v>
      </c>
      <c r="L45" s="94">
        <f t="shared" si="28"/>
        <v>0</v>
      </c>
      <c r="M45" s="95">
        <f t="shared" si="4"/>
        <v>0</v>
      </c>
      <c r="N45" s="96">
        <f t="shared" si="5"/>
        <v>0</v>
      </c>
      <c r="O45" s="103">
        <f t="shared" si="6"/>
        <v>0</v>
      </c>
      <c r="P45" s="104" t="str">
        <f t="shared" si="7"/>
        <v/>
      </c>
      <c r="Q45" s="105">
        <f t="shared" si="8"/>
        <v>0</v>
      </c>
      <c r="R45" s="106" t="str">
        <f t="shared" si="9"/>
        <v/>
      </c>
      <c r="S45" s="107"/>
      <c r="T45" s="92"/>
      <c r="U45" s="92"/>
      <c r="V45" s="101">
        <f t="shared" si="10"/>
        <v>0</v>
      </c>
      <c r="W45" s="97">
        <f t="shared" si="11"/>
        <v>0</v>
      </c>
      <c r="X45" s="98" t="str">
        <f t="shared" si="12"/>
        <v/>
      </c>
      <c r="Y45" s="98" t="str">
        <f t="shared" si="13"/>
        <v/>
      </c>
      <c r="Z45" s="95" t="str">
        <f t="shared" si="14"/>
        <v/>
      </c>
      <c r="AA45" s="108" t="str">
        <f t="shared" si="15"/>
        <v/>
      </c>
      <c r="AB45" s="98" t="str">
        <f t="shared" si="16"/>
        <v/>
      </c>
      <c r="AC45" s="98" t="str">
        <f t="shared" si="17"/>
        <v/>
      </c>
      <c r="AD45" s="109" t="str">
        <f t="shared" si="18"/>
        <v/>
      </c>
      <c r="AE45" s="110"/>
      <c r="AF45" s="111"/>
      <c r="AG45" s="112"/>
      <c r="AH45" s="99" t="str">
        <f t="shared" si="19"/>
        <v/>
      </c>
      <c r="AI45" s="100" t="str">
        <f t="shared" si="20"/>
        <v/>
      </c>
      <c r="AJ45" s="96" t="str">
        <f t="shared" si="21"/>
        <v/>
      </c>
      <c r="AK45" s="98" t="str">
        <f t="shared" si="22"/>
        <v/>
      </c>
      <c r="AL45" s="201" t="str">
        <f t="shared" si="23"/>
        <v/>
      </c>
      <c r="AM45" s="160"/>
      <c r="AN45" s="156">
        <v>99.668000000000006</v>
      </c>
      <c r="AO45" s="152">
        <f t="shared" si="30"/>
        <v>0</v>
      </c>
      <c r="AP45" s="151" t="str">
        <f t="shared" si="31"/>
        <v/>
      </c>
      <c r="AQ45" s="151" t="str">
        <f t="shared" si="32"/>
        <v/>
      </c>
      <c r="AR45" s="235" t="str">
        <f t="shared" si="27"/>
        <v/>
      </c>
      <c r="AS45" s="134"/>
      <c r="AU45" s="18"/>
    </row>
    <row r="46" spans="1:47" ht="12" customHeight="1">
      <c r="A46" s="1"/>
      <c r="B46" s="18"/>
      <c r="C46" s="200"/>
      <c r="D46" s="116"/>
      <c r="E46" s="92"/>
      <c r="F46" s="92"/>
      <c r="G46" s="111"/>
      <c r="H46" s="101">
        <f t="shared" si="0"/>
        <v>0</v>
      </c>
      <c r="I46" s="94">
        <f t="shared" si="29"/>
        <v>0</v>
      </c>
      <c r="J46" s="102"/>
      <c r="K46" s="94">
        <f t="shared" si="2"/>
        <v>0</v>
      </c>
      <c r="L46" s="94">
        <f t="shared" si="28"/>
        <v>0</v>
      </c>
      <c r="M46" s="95">
        <f t="shared" si="4"/>
        <v>0</v>
      </c>
      <c r="N46" s="96">
        <f t="shared" si="5"/>
        <v>0</v>
      </c>
      <c r="O46" s="103">
        <f t="shared" si="6"/>
        <v>0</v>
      </c>
      <c r="P46" s="104" t="str">
        <f t="shared" si="7"/>
        <v/>
      </c>
      <c r="Q46" s="105">
        <f t="shared" si="8"/>
        <v>0</v>
      </c>
      <c r="R46" s="106" t="str">
        <f t="shared" si="9"/>
        <v/>
      </c>
      <c r="S46" s="107"/>
      <c r="T46" s="92"/>
      <c r="U46" s="92"/>
      <c r="V46" s="101">
        <f t="shared" si="10"/>
        <v>0</v>
      </c>
      <c r="W46" s="97">
        <f t="shared" si="11"/>
        <v>0</v>
      </c>
      <c r="X46" s="98" t="str">
        <f t="shared" si="12"/>
        <v/>
      </c>
      <c r="Y46" s="98" t="str">
        <f t="shared" si="13"/>
        <v/>
      </c>
      <c r="Z46" s="95" t="str">
        <f t="shared" si="14"/>
        <v/>
      </c>
      <c r="AA46" s="108" t="str">
        <f t="shared" si="15"/>
        <v/>
      </c>
      <c r="AB46" s="98" t="str">
        <f t="shared" si="16"/>
        <v/>
      </c>
      <c r="AC46" s="98" t="str">
        <f t="shared" si="17"/>
        <v/>
      </c>
      <c r="AD46" s="109" t="str">
        <f t="shared" si="18"/>
        <v/>
      </c>
      <c r="AE46" s="110"/>
      <c r="AF46" s="111"/>
      <c r="AG46" s="112"/>
      <c r="AH46" s="99" t="str">
        <f t="shared" si="19"/>
        <v/>
      </c>
      <c r="AI46" s="100" t="str">
        <f t="shared" si="20"/>
        <v/>
      </c>
      <c r="AJ46" s="96" t="str">
        <f t="shared" si="21"/>
        <v/>
      </c>
      <c r="AK46" s="98" t="str">
        <f t="shared" si="22"/>
        <v/>
      </c>
      <c r="AL46" s="201" t="str">
        <f t="shared" si="23"/>
        <v/>
      </c>
      <c r="AM46" s="160"/>
      <c r="AN46" s="157">
        <v>99.668000000000006</v>
      </c>
      <c r="AO46" s="152">
        <f t="shared" si="30"/>
        <v>0</v>
      </c>
      <c r="AP46" s="151" t="str">
        <f t="shared" si="31"/>
        <v/>
      </c>
      <c r="AQ46" s="151" t="str">
        <f t="shared" si="32"/>
        <v/>
      </c>
      <c r="AR46" s="235" t="str">
        <f t="shared" si="27"/>
        <v/>
      </c>
      <c r="AS46" s="134"/>
      <c r="AU46" s="18"/>
    </row>
    <row r="47" spans="1:47" ht="12" customHeight="1">
      <c r="A47" s="1"/>
      <c r="B47" s="18"/>
      <c r="C47" s="200"/>
      <c r="D47" s="116"/>
      <c r="E47" s="92"/>
      <c r="F47" s="92"/>
      <c r="G47" s="111"/>
      <c r="H47" s="101">
        <f t="shared" si="0"/>
        <v>0</v>
      </c>
      <c r="I47" s="94">
        <f t="shared" si="29"/>
        <v>0</v>
      </c>
      <c r="J47" s="102"/>
      <c r="K47" s="94">
        <f t="shared" si="2"/>
        <v>0</v>
      </c>
      <c r="L47" s="94">
        <f t="shared" si="28"/>
        <v>0</v>
      </c>
      <c r="M47" s="95">
        <f t="shared" si="4"/>
        <v>0</v>
      </c>
      <c r="N47" s="96">
        <f t="shared" si="5"/>
        <v>0</v>
      </c>
      <c r="O47" s="103">
        <f t="shared" si="6"/>
        <v>0</v>
      </c>
      <c r="P47" s="104" t="str">
        <f t="shared" si="7"/>
        <v/>
      </c>
      <c r="Q47" s="105">
        <f t="shared" si="8"/>
        <v>0</v>
      </c>
      <c r="R47" s="106" t="str">
        <f t="shared" si="9"/>
        <v/>
      </c>
      <c r="S47" s="107"/>
      <c r="T47" s="92"/>
      <c r="U47" s="92"/>
      <c r="V47" s="101">
        <f t="shared" si="10"/>
        <v>0</v>
      </c>
      <c r="W47" s="97">
        <f t="shared" si="11"/>
        <v>0</v>
      </c>
      <c r="X47" s="98" t="str">
        <f t="shared" si="12"/>
        <v/>
      </c>
      <c r="Y47" s="98" t="str">
        <f t="shared" si="13"/>
        <v/>
      </c>
      <c r="Z47" s="95" t="str">
        <f t="shared" si="14"/>
        <v/>
      </c>
      <c r="AA47" s="108" t="str">
        <f t="shared" si="15"/>
        <v/>
      </c>
      <c r="AB47" s="98" t="str">
        <f t="shared" si="16"/>
        <v/>
      </c>
      <c r="AC47" s="98" t="str">
        <f t="shared" si="17"/>
        <v/>
      </c>
      <c r="AD47" s="109" t="str">
        <f t="shared" si="18"/>
        <v/>
      </c>
      <c r="AE47" s="110"/>
      <c r="AF47" s="111"/>
      <c r="AG47" s="112"/>
      <c r="AH47" s="99" t="str">
        <f t="shared" si="19"/>
        <v/>
      </c>
      <c r="AI47" s="100" t="str">
        <f t="shared" si="20"/>
        <v/>
      </c>
      <c r="AJ47" s="96" t="str">
        <f t="shared" si="21"/>
        <v/>
      </c>
      <c r="AK47" s="98" t="str">
        <f t="shared" si="22"/>
        <v/>
      </c>
      <c r="AL47" s="201" t="str">
        <f t="shared" si="23"/>
        <v/>
      </c>
      <c r="AM47" s="160"/>
      <c r="AN47" s="156">
        <v>99.668000000000006</v>
      </c>
      <c r="AO47" s="152">
        <f t="shared" si="30"/>
        <v>0</v>
      </c>
      <c r="AP47" s="151" t="str">
        <f t="shared" si="31"/>
        <v/>
      </c>
      <c r="AQ47" s="151" t="str">
        <f t="shared" si="32"/>
        <v/>
      </c>
      <c r="AR47" s="235" t="str">
        <f t="shared" si="27"/>
        <v/>
      </c>
      <c r="AS47" s="134"/>
      <c r="AU47" s="18"/>
    </row>
    <row r="48" spans="1:47" ht="12" customHeight="1">
      <c r="A48" s="1"/>
      <c r="B48" s="18"/>
      <c r="C48" s="200"/>
      <c r="D48" s="116"/>
      <c r="E48" s="92"/>
      <c r="F48" s="92"/>
      <c r="G48" s="111"/>
      <c r="H48" s="101">
        <f t="shared" si="0"/>
        <v>0</v>
      </c>
      <c r="I48" s="94">
        <f t="shared" si="29"/>
        <v>0</v>
      </c>
      <c r="J48" s="102"/>
      <c r="K48" s="94">
        <f t="shared" si="2"/>
        <v>0</v>
      </c>
      <c r="L48" s="94">
        <f t="shared" si="28"/>
        <v>0</v>
      </c>
      <c r="M48" s="95">
        <f t="shared" si="4"/>
        <v>0</v>
      </c>
      <c r="N48" s="96">
        <f t="shared" si="5"/>
        <v>0</v>
      </c>
      <c r="O48" s="103">
        <f t="shared" si="6"/>
        <v>0</v>
      </c>
      <c r="P48" s="104" t="str">
        <f t="shared" si="7"/>
        <v/>
      </c>
      <c r="Q48" s="105">
        <f t="shared" si="8"/>
        <v>0</v>
      </c>
      <c r="R48" s="106" t="str">
        <f t="shared" si="9"/>
        <v/>
      </c>
      <c r="S48" s="107"/>
      <c r="T48" s="92"/>
      <c r="U48" s="92"/>
      <c r="V48" s="101">
        <f t="shared" si="10"/>
        <v>0</v>
      </c>
      <c r="W48" s="97">
        <f t="shared" si="11"/>
        <v>0</v>
      </c>
      <c r="X48" s="98" t="str">
        <f t="shared" si="12"/>
        <v/>
      </c>
      <c r="Y48" s="98" t="str">
        <f t="shared" si="13"/>
        <v/>
      </c>
      <c r="Z48" s="95" t="str">
        <f t="shared" si="14"/>
        <v/>
      </c>
      <c r="AA48" s="108" t="str">
        <f t="shared" si="15"/>
        <v/>
      </c>
      <c r="AB48" s="98" t="str">
        <f t="shared" si="16"/>
        <v/>
      </c>
      <c r="AC48" s="98" t="str">
        <f t="shared" si="17"/>
        <v/>
      </c>
      <c r="AD48" s="109" t="str">
        <f t="shared" si="18"/>
        <v/>
      </c>
      <c r="AE48" s="110"/>
      <c r="AF48" s="111"/>
      <c r="AG48" s="112"/>
      <c r="AH48" s="99" t="str">
        <f t="shared" si="19"/>
        <v/>
      </c>
      <c r="AI48" s="100" t="str">
        <f t="shared" si="20"/>
        <v/>
      </c>
      <c r="AJ48" s="96" t="str">
        <f t="shared" si="21"/>
        <v/>
      </c>
      <c r="AK48" s="98" t="str">
        <f t="shared" si="22"/>
        <v/>
      </c>
      <c r="AL48" s="201" t="str">
        <f t="shared" si="23"/>
        <v/>
      </c>
      <c r="AM48" s="160"/>
      <c r="AN48" s="157">
        <v>99.668000000000006</v>
      </c>
      <c r="AO48" s="152">
        <f t="shared" si="30"/>
        <v>0</v>
      </c>
      <c r="AP48" s="151" t="str">
        <f t="shared" si="31"/>
        <v/>
      </c>
      <c r="AQ48" s="151" t="str">
        <f t="shared" si="32"/>
        <v/>
      </c>
      <c r="AR48" s="235" t="str">
        <f t="shared" si="27"/>
        <v/>
      </c>
      <c r="AS48" s="134"/>
      <c r="AU48" s="18"/>
    </row>
    <row r="49" spans="1:47" ht="12" customHeight="1">
      <c r="A49" s="1"/>
      <c r="B49" s="18"/>
      <c r="C49" s="200"/>
      <c r="D49" s="116"/>
      <c r="E49" s="92"/>
      <c r="F49" s="92"/>
      <c r="G49" s="111"/>
      <c r="H49" s="101">
        <f t="shared" si="0"/>
        <v>0</v>
      </c>
      <c r="I49" s="94">
        <f t="shared" si="29"/>
        <v>0</v>
      </c>
      <c r="J49" s="102"/>
      <c r="K49" s="94">
        <f t="shared" si="2"/>
        <v>0</v>
      </c>
      <c r="L49" s="94">
        <f t="shared" si="28"/>
        <v>0</v>
      </c>
      <c r="M49" s="95">
        <f t="shared" si="4"/>
        <v>0</v>
      </c>
      <c r="N49" s="96">
        <f t="shared" si="5"/>
        <v>0</v>
      </c>
      <c r="O49" s="103">
        <f t="shared" si="6"/>
        <v>0</v>
      </c>
      <c r="P49" s="104" t="str">
        <f t="shared" si="7"/>
        <v/>
      </c>
      <c r="Q49" s="105">
        <f t="shared" si="8"/>
        <v>0</v>
      </c>
      <c r="R49" s="106" t="str">
        <f t="shared" si="9"/>
        <v/>
      </c>
      <c r="S49" s="107"/>
      <c r="T49" s="92"/>
      <c r="U49" s="92"/>
      <c r="V49" s="101">
        <f t="shared" si="10"/>
        <v>0</v>
      </c>
      <c r="W49" s="97">
        <f t="shared" si="11"/>
        <v>0</v>
      </c>
      <c r="X49" s="98" t="str">
        <f t="shared" si="12"/>
        <v/>
      </c>
      <c r="Y49" s="98" t="str">
        <f t="shared" si="13"/>
        <v/>
      </c>
      <c r="Z49" s="95" t="str">
        <f t="shared" si="14"/>
        <v/>
      </c>
      <c r="AA49" s="108" t="str">
        <f t="shared" si="15"/>
        <v/>
      </c>
      <c r="AB49" s="98" t="str">
        <f t="shared" si="16"/>
        <v/>
      </c>
      <c r="AC49" s="98" t="str">
        <f t="shared" si="17"/>
        <v/>
      </c>
      <c r="AD49" s="109" t="str">
        <f t="shared" si="18"/>
        <v/>
      </c>
      <c r="AE49" s="110"/>
      <c r="AF49" s="111"/>
      <c r="AG49" s="112"/>
      <c r="AH49" s="99" t="str">
        <f t="shared" si="19"/>
        <v/>
      </c>
      <c r="AI49" s="100" t="str">
        <f t="shared" si="20"/>
        <v/>
      </c>
      <c r="AJ49" s="96" t="str">
        <f t="shared" si="21"/>
        <v/>
      </c>
      <c r="AK49" s="98" t="str">
        <f t="shared" si="22"/>
        <v/>
      </c>
      <c r="AL49" s="201" t="str">
        <f t="shared" si="23"/>
        <v/>
      </c>
      <c r="AM49" s="160"/>
      <c r="AN49" s="156">
        <v>99.668000000000006</v>
      </c>
      <c r="AO49" s="152">
        <f t="shared" si="30"/>
        <v>0</v>
      </c>
      <c r="AP49" s="151" t="str">
        <f t="shared" si="31"/>
        <v/>
      </c>
      <c r="AQ49" s="151" t="str">
        <f t="shared" si="32"/>
        <v/>
      </c>
      <c r="AR49" s="235" t="str">
        <f t="shared" si="27"/>
        <v/>
      </c>
      <c r="AS49" s="134"/>
      <c r="AU49" s="18"/>
    </row>
    <row r="50" spans="1:47" ht="12" customHeight="1">
      <c r="A50" s="1"/>
      <c r="B50" s="18"/>
      <c r="C50" s="200"/>
      <c r="D50" s="116"/>
      <c r="E50" s="119"/>
      <c r="F50" s="92"/>
      <c r="G50" s="93"/>
      <c r="H50" s="101">
        <f t="shared" si="0"/>
        <v>0</v>
      </c>
      <c r="I50" s="94">
        <f t="shared" si="29"/>
        <v>0</v>
      </c>
      <c r="J50" s="102"/>
      <c r="K50" s="94">
        <f t="shared" si="2"/>
        <v>0</v>
      </c>
      <c r="L50" s="94">
        <f t="shared" si="28"/>
        <v>0</v>
      </c>
      <c r="M50" s="95">
        <f t="shared" si="4"/>
        <v>0</v>
      </c>
      <c r="N50" s="96">
        <f t="shared" si="5"/>
        <v>0</v>
      </c>
      <c r="O50" s="103">
        <f t="shared" si="6"/>
        <v>0</v>
      </c>
      <c r="P50" s="104" t="str">
        <f t="shared" si="7"/>
        <v/>
      </c>
      <c r="Q50" s="105">
        <f t="shared" si="8"/>
        <v>0</v>
      </c>
      <c r="R50" s="106" t="str">
        <f t="shared" si="9"/>
        <v/>
      </c>
      <c r="S50" s="107"/>
      <c r="T50" s="92"/>
      <c r="U50" s="92"/>
      <c r="V50" s="101">
        <f t="shared" si="10"/>
        <v>0</v>
      </c>
      <c r="W50" s="97">
        <f t="shared" si="11"/>
        <v>0</v>
      </c>
      <c r="X50" s="98" t="str">
        <f t="shared" si="12"/>
        <v/>
      </c>
      <c r="Y50" s="98" t="str">
        <f t="shared" si="13"/>
        <v/>
      </c>
      <c r="Z50" s="95" t="str">
        <f t="shared" si="14"/>
        <v/>
      </c>
      <c r="AA50" s="108" t="str">
        <f t="shared" si="15"/>
        <v/>
      </c>
      <c r="AB50" s="98" t="str">
        <f t="shared" si="16"/>
        <v/>
      </c>
      <c r="AC50" s="98" t="str">
        <f t="shared" si="17"/>
        <v/>
      </c>
      <c r="AD50" s="109" t="str">
        <f t="shared" si="18"/>
        <v/>
      </c>
      <c r="AE50" s="110"/>
      <c r="AF50" s="111"/>
      <c r="AG50" s="112"/>
      <c r="AH50" s="99" t="str">
        <f t="shared" si="19"/>
        <v/>
      </c>
      <c r="AI50" s="100" t="str">
        <f t="shared" si="20"/>
        <v/>
      </c>
      <c r="AJ50" s="96" t="str">
        <f t="shared" si="21"/>
        <v/>
      </c>
      <c r="AK50" s="98" t="str">
        <f t="shared" si="22"/>
        <v/>
      </c>
      <c r="AL50" s="201" t="str">
        <f t="shared" si="23"/>
        <v/>
      </c>
      <c r="AM50" s="160"/>
      <c r="AN50" s="157">
        <v>99.668000000000006</v>
      </c>
      <c r="AO50" s="152">
        <f t="shared" si="30"/>
        <v>0</v>
      </c>
      <c r="AP50" s="151" t="str">
        <f t="shared" si="31"/>
        <v/>
      </c>
      <c r="AQ50" s="151" t="str">
        <f t="shared" si="32"/>
        <v/>
      </c>
      <c r="AR50" s="235" t="str">
        <f t="shared" si="27"/>
        <v/>
      </c>
      <c r="AS50" s="134"/>
      <c r="AU50" s="18"/>
    </row>
    <row r="51" spans="1:47" ht="12" customHeight="1">
      <c r="A51" s="1"/>
      <c r="B51" s="18"/>
      <c r="C51" s="200"/>
      <c r="D51" s="116"/>
      <c r="E51" s="119"/>
      <c r="F51" s="92"/>
      <c r="G51" s="111"/>
      <c r="H51" s="101">
        <f t="shared" si="0"/>
        <v>0</v>
      </c>
      <c r="I51" s="94">
        <f t="shared" si="29"/>
        <v>0</v>
      </c>
      <c r="J51" s="102"/>
      <c r="K51" s="94">
        <f t="shared" si="2"/>
        <v>0</v>
      </c>
      <c r="L51" s="94">
        <f t="shared" si="28"/>
        <v>0</v>
      </c>
      <c r="M51" s="95">
        <f t="shared" si="4"/>
        <v>0</v>
      </c>
      <c r="N51" s="96">
        <f t="shared" si="5"/>
        <v>0</v>
      </c>
      <c r="O51" s="103">
        <f t="shared" si="6"/>
        <v>0</v>
      </c>
      <c r="P51" s="104" t="str">
        <f t="shared" si="7"/>
        <v/>
      </c>
      <c r="Q51" s="105">
        <f t="shared" si="8"/>
        <v>0</v>
      </c>
      <c r="R51" s="106" t="str">
        <f t="shared" si="9"/>
        <v/>
      </c>
      <c r="S51" s="107"/>
      <c r="T51" s="92"/>
      <c r="U51" s="92"/>
      <c r="V51" s="101">
        <f t="shared" si="10"/>
        <v>0</v>
      </c>
      <c r="W51" s="97">
        <f t="shared" si="11"/>
        <v>0</v>
      </c>
      <c r="X51" s="98" t="str">
        <f t="shared" si="12"/>
        <v/>
      </c>
      <c r="Y51" s="98" t="str">
        <f t="shared" si="13"/>
        <v/>
      </c>
      <c r="Z51" s="95" t="str">
        <f t="shared" si="14"/>
        <v/>
      </c>
      <c r="AA51" s="108" t="str">
        <f t="shared" si="15"/>
        <v/>
      </c>
      <c r="AB51" s="98" t="str">
        <f t="shared" si="16"/>
        <v/>
      </c>
      <c r="AC51" s="98" t="str">
        <f t="shared" si="17"/>
        <v/>
      </c>
      <c r="AD51" s="109" t="str">
        <f t="shared" si="18"/>
        <v/>
      </c>
      <c r="AE51" s="110"/>
      <c r="AF51" s="111"/>
      <c r="AG51" s="112"/>
      <c r="AH51" s="99" t="str">
        <f t="shared" si="19"/>
        <v/>
      </c>
      <c r="AI51" s="100" t="str">
        <f t="shared" si="20"/>
        <v/>
      </c>
      <c r="AJ51" s="96" t="str">
        <f t="shared" si="21"/>
        <v/>
      </c>
      <c r="AK51" s="98" t="str">
        <f t="shared" si="22"/>
        <v/>
      </c>
      <c r="AL51" s="201" t="str">
        <f t="shared" si="23"/>
        <v/>
      </c>
      <c r="AM51" s="160"/>
      <c r="AN51" s="156">
        <v>99.668000000000006</v>
      </c>
      <c r="AO51" s="152">
        <f t="shared" si="30"/>
        <v>0</v>
      </c>
      <c r="AP51" s="151" t="str">
        <f t="shared" si="31"/>
        <v/>
      </c>
      <c r="AQ51" s="151" t="str">
        <f t="shared" si="32"/>
        <v/>
      </c>
      <c r="AR51" s="235" t="str">
        <f t="shared" si="27"/>
        <v/>
      </c>
      <c r="AS51" s="134"/>
      <c r="AU51" s="18"/>
    </row>
    <row r="52" spans="1:47" ht="12" customHeight="1">
      <c r="A52" s="1"/>
      <c r="B52" s="18"/>
      <c r="C52" s="200"/>
      <c r="D52" s="120"/>
      <c r="E52" s="121"/>
      <c r="F52" s="92"/>
      <c r="G52" s="93"/>
      <c r="H52" s="101">
        <f t="shared" si="0"/>
        <v>0</v>
      </c>
      <c r="I52" s="94">
        <f t="shared" si="29"/>
        <v>0</v>
      </c>
      <c r="J52" s="102"/>
      <c r="K52" s="94">
        <f t="shared" si="2"/>
        <v>0</v>
      </c>
      <c r="L52" s="94">
        <f t="shared" si="28"/>
        <v>0</v>
      </c>
      <c r="M52" s="95">
        <f t="shared" si="4"/>
        <v>0</v>
      </c>
      <c r="N52" s="96">
        <f t="shared" si="5"/>
        <v>0</v>
      </c>
      <c r="O52" s="103">
        <f t="shared" si="6"/>
        <v>0</v>
      </c>
      <c r="P52" s="104" t="str">
        <f t="shared" si="7"/>
        <v/>
      </c>
      <c r="Q52" s="105">
        <f t="shared" si="8"/>
        <v>0</v>
      </c>
      <c r="R52" s="106" t="str">
        <f t="shared" si="9"/>
        <v/>
      </c>
      <c r="S52" s="107"/>
      <c r="T52" s="92"/>
      <c r="U52" s="92"/>
      <c r="V52" s="101">
        <f t="shared" si="10"/>
        <v>0</v>
      </c>
      <c r="W52" s="97">
        <f t="shared" si="11"/>
        <v>0</v>
      </c>
      <c r="X52" s="98" t="str">
        <f t="shared" si="12"/>
        <v/>
      </c>
      <c r="Y52" s="98" t="str">
        <f t="shared" si="13"/>
        <v/>
      </c>
      <c r="Z52" s="95" t="str">
        <f t="shared" si="14"/>
        <v/>
      </c>
      <c r="AA52" s="108" t="str">
        <f t="shared" si="15"/>
        <v/>
      </c>
      <c r="AB52" s="98" t="str">
        <f t="shared" si="16"/>
        <v/>
      </c>
      <c r="AC52" s="98" t="str">
        <f t="shared" si="17"/>
        <v/>
      </c>
      <c r="AD52" s="109" t="str">
        <f t="shared" si="18"/>
        <v/>
      </c>
      <c r="AE52" s="110"/>
      <c r="AF52" s="111"/>
      <c r="AG52" s="112"/>
      <c r="AH52" s="99" t="str">
        <f t="shared" si="19"/>
        <v/>
      </c>
      <c r="AI52" s="100" t="str">
        <f t="shared" si="20"/>
        <v/>
      </c>
      <c r="AJ52" s="96" t="str">
        <f t="shared" si="21"/>
        <v/>
      </c>
      <c r="AK52" s="98" t="str">
        <f t="shared" si="22"/>
        <v/>
      </c>
      <c r="AL52" s="201" t="str">
        <f t="shared" si="23"/>
        <v/>
      </c>
      <c r="AM52" s="160"/>
      <c r="AN52" s="157">
        <v>99.668000000000006</v>
      </c>
      <c r="AO52" s="152">
        <f t="shared" si="30"/>
        <v>0</v>
      </c>
      <c r="AP52" s="151" t="str">
        <f t="shared" si="31"/>
        <v/>
      </c>
      <c r="AQ52" s="151" t="str">
        <f t="shared" si="32"/>
        <v/>
      </c>
      <c r="AR52" s="235" t="str">
        <f t="shared" si="27"/>
        <v/>
      </c>
      <c r="AS52" s="134"/>
      <c r="AT52" s="149"/>
      <c r="AU52" s="134"/>
    </row>
    <row r="53" spans="1:47" ht="12" customHeight="1">
      <c r="A53" s="1"/>
      <c r="B53" s="18"/>
      <c r="C53" s="200"/>
      <c r="D53" s="122"/>
      <c r="E53" s="121"/>
      <c r="F53" s="92"/>
      <c r="G53" s="93"/>
      <c r="H53" s="101">
        <f t="shared" si="0"/>
        <v>0</v>
      </c>
      <c r="I53" s="94">
        <f t="shared" si="29"/>
        <v>0</v>
      </c>
      <c r="J53" s="102"/>
      <c r="K53" s="94">
        <f t="shared" si="2"/>
        <v>0</v>
      </c>
      <c r="L53" s="94">
        <f t="shared" si="28"/>
        <v>0</v>
      </c>
      <c r="M53" s="95">
        <f t="shared" si="4"/>
        <v>0</v>
      </c>
      <c r="N53" s="96">
        <f t="shared" si="5"/>
        <v>0</v>
      </c>
      <c r="O53" s="103">
        <f t="shared" si="6"/>
        <v>0</v>
      </c>
      <c r="P53" s="104" t="str">
        <f t="shared" si="7"/>
        <v/>
      </c>
      <c r="Q53" s="105">
        <f t="shared" si="8"/>
        <v>0</v>
      </c>
      <c r="R53" s="106" t="str">
        <f t="shared" si="9"/>
        <v/>
      </c>
      <c r="S53" s="107"/>
      <c r="T53" s="92"/>
      <c r="U53" s="92"/>
      <c r="V53" s="101">
        <f t="shared" si="10"/>
        <v>0</v>
      </c>
      <c r="W53" s="97">
        <f t="shared" si="11"/>
        <v>0</v>
      </c>
      <c r="X53" s="98" t="str">
        <f t="shared" si="12"/>
        <v/>
      </c>
      <c r="Y53" s="98" t="str">
        <f t="shared" si="13"/>
        <v/>
      </c>
      <c r="Z53" s="95" t="str">
        <f t="shared" si="14"/>
        <v/>
      </c>
      <c r="AA53" s="108" t="str">
        <f t="shared" si="15"/>
        <v/>
      </c>
      <c r="AB53" s="98" t="str">
        <f t="shared" si="16"/>
        <v/>
      </c>
      <c r="AC53" s="98" t="str">
        <f t="shared" si="17"/>
        <v/>
      </c>
      <c r="AD53" s="109" t="str">
        <f t="shared" si="18"/>
        <v/>
      </c>
      <c r="AE53" s="110"/>
      <c r="AF53" s="111"/>
      <c r="AG53" s="112"/>
      <c r="AH53" s="99" t="str">
        <f t="shared" si="19"/>
        <v/>
      </c>
      <c r="AI53" s="100" t="str">
        <f t="shared" si="20"/>
        <v/>
      </c>
      <c r="AJ53" s="96" t="str">
        <f t="shared" si="21"/>
        <v/>
      </c>
      <c r="AK53" s="98" t="str">
        <f t="shared" si="22"/>
        <v/>
      </c>
      <c r="AL53" s="201" t="str">
        <f t="shared" si="23"/>
        <v/>
      </c>
      <c r="AM53" s="160"/>
      <c r="AN53" s="156">
        <v>99.668000000000006</v>
      </c>
      <c r="AO53" s="152">
        <f t="shared" si="30"/>
        <v>0</v>
      </c>
      <c r="AP53" s="151" t="str">
        <f t="shared" si="31"/>
        <v/>
      </c>
      <c r="AQ53" s="151" t="str">
        <f t="shared" si="32"/>
        <v/>
      </c>
      <c r="AR53" s="235" t="str">
        <f t="shared" si="27"/>
        <v/>
      </c>
      <c r="AS53" s="134"/>
      <c r="AT53" s="149"/>
      <c r="AU53" s="134"/>
    </row>
    <row r="54" spans="1:47" ht="12" customHeight="1">
      <c r="A54" s="1"/>
      <c r="B54" s="18"/>
      <c r="C54" s="200"/>
      <c r="D54" s="122"/>
      <c r="E54" s="121"/>
      <c r="F54" s="92"/>
      <c r="G54" s="93"/>
      <c r="H54" s="101">
        <f t="shared" si="0"/>
        <v>0</v>
      </c>
      <c r="I54" s="94">
        <f t="shared" si="29"/>
        <v>0</v>
      </c>
      <c r="J54" s="102"/>
      <c r="K54" s="94">
        <f t="shared" si="2"/>
        <v>0</v>
      </c>
      <c r="L54" s="94">
        <f t="shared" si="28"/>
        <v>0</v>
      </c>
      <c r="M54" s="95">
        <f t="shared" si="4"/>
        <v>0</v>
      </c>
      <c r="N54" s="96">
        <f t="shared" si="5"/>
        <v>0</v>
      </c>
      <c r="O54" s="103">
        <f t="shared" si="6"/>
        <v>0</v>
      </c>
      <c r="P54" s="104" t="str">
        <f t="shared" si="7"/>
        <v/>
      </c>
      <c r="Q54" s="105">
        <f t="shared" si="8"/>
        <v>0</v>
      </c>
      <c r="R54" s="106" t="str">
        <f t="shared" si="9"/>
        <v/>
      </c>
      <c r="S54" s="107"/>
      <c r="T54" s="92"/>
      <c r="U54" s="92"/>
      <c r="V54" s="101">
        <f t="shared" si="10"/>
        <v>0</v>
      </c>
      <c r="W54" s="97">
        <f t="shared" si="11"/>
        <v>0</v>
      </c>
      <c r="X54" s="98" t="str">
        <f t="shared" si="12"/>
        <v/>
      </c>
      <c r="Y54" s="98" t="str">
        <f t="shared" si="13"/>
        <v/>
      </c>
      <c r="Z54" s="95" t="str">
        <f t="shared" si="14"/>
        <v/>
      </c>
      <c r="AA54" s="108" t="str">
        <f t="shared" si="15"/>
        <v/>
      </c>
      <c r="AB54" s="98" t="str">
        <f t="shared" si="16"/>
        <v/>
      </c>
      <c r="AC54" s="98" t="str">
        <f t="shared" si="17"/>
        <v/>
      </c>
      <c r="AD54" s="109" t="str">
        <f t="shared" si="18"/>
        <v/>
      </c>
      <c r="AE54" s="110"/>
      <c r="AF54" s="111"/>
      <c r="AG54" s="112"/>
      <c r="AH54" s="99" t="str">
        <f t="shared" si="19"/>
        <v/>
      </c>
      <c r="AI54" s="100" t="str">
        <f t="shared" si="20"/>
        <v/>
      </c>
      <c r="AJ54" s="96" t="str">
        <f t="shared" si="21"/>
        <v/>
      </c>
      <c r="AK54" s="98" t="str">
        <f t="shared" si="22"/>
        <v/>
      </c>
      <c r="AL54" s="201" t="str">
        <f t="shared" si="23"/>
        <v/>
      </c>
      <c r="AM54" s="160"/>
      <c r="AN54" s="157">
        <v>99.668000000000006</v>
      </c>
      <c r="AO54" s="152">
        <f t="shared" si="30"/>
        <v>0</v>
      </c>
      <c r="AP54" s="151" t="str">
        <f t="shared" si="31"/>
        <v/>
      </c>
      <c r="AQ54" s="151" t="str">
        <f t="shared" si="32"/>
        <v/>
      </c>
      <c r="AR54" s="235" t="str">
        <f t="shared" si="27"/>
        <v/>
      </c>
      <c r="AS54" s="134"/>
      <c r="AT54" s="149"/>
      <c r="AU54" s="134"/>
    </row>
    <row r="55" spans="1:47" ht="12" customHeight="1">
      <c r="A55" s="1"/>
      <c r="B55" s="18"/>
      <c r="C55" s="200"/>
      <c r="D55" s="122"/>
      <c r="E55" s="121"/>
      <c r="F55" s="92"/>
      <c r="G55" s="93"/>
      <c r="H55" s="101">
        <f t="shared" si="0"/>
        <v>0</v>
      </c>
      <c r="I55" s="94">
        <f t="shared" si="29"/>
        <v>0</v>
      </c>
      <c r="J55" s="102"/>
      <c r="K55" s="94">
        <f t="shared" si="2"/>
        <v>0</v>
      </c>
      <c r="L55" s="94">
        <f t="shared" si="28"/>
        <v>0</v>
      </c>
      <c r="M55" s="95">
        <f t="shared" si="4"/>
        <v>0</v>
      </c>
      <c r="N55" s="96">
        <f t="shared" si="5"/>
        <v>0</v>
      </c>
      <c r="O55" s="103">
        <f t="shared" si="6"/>
        <v>0</v>
      </c>
      <c r="P55" s="104" t="str">
        <f t="shared" si="7"/>
        <v/>
      </c>
      <c r="Q55" s="105">
        <f t="shared" si="8"/>
        <v>0</v>
      </c>
      <c r="R55" s="106" t="str">
        <f t="shared" si="9"/>
        <v/>
      </c>
      <c r="S55" s="107"/>
      <c r="T55" s="92"/>
      <c r="U55" s="92"/>
      <c r="V55" s="101">
        <f t="shared" si="10"/>
        <v>0</v>
      </c>
      <c r="W55" s="97">
        <f t="shared" si="11"/>
        <v>0</v>
      </c>
      <c r="X55" s="98" t="str">
        <f t="shared" si="12"/>
        <v/>
      </c>
      <c r="Y55" s="98" t="str">
        <f t="shared" si="13"/>
        <v/>
      </c>
      <c r="Z55" s="95" t="str">
        <f t="shared" si="14"/>
        <v/>
      </c>
      <c r="AA55" s="108" t="str">
        <f t="shared" si="15"/>
        <v/>
      </c>
      <c r="AB55" s="98" t="str">
        <f t="shared" si="16"/>
        <v/>
      </c>
      <c r="AC55" s="98" t="str">
        <f t="shared" si="17"/>
        <v/>
      </c>
      <c r="AD55" s="109" t="str">
        <f t="shared" si="18"/>
        <v/>
      </c>
      <c r="AE55" s="110"/>
      <c r="AF55" s="111"/>
      <c r="AG55" s="112"/>
      <c r="AH55" s="99" t="str">
        <f t="shared" si="19"/>
        <v/>
      </c>
      <c r="AI55" s="100" t="str">
        <f t="shared" si="20"/>
        <v/>
      </c>
      <c r="AJ55" s="96" t="str">
        <f t="shared" si="21"/>
        <v/>
      </c>
      <c r="AK55" s="98" t="str">
        <f t="shared" si="22"/>
        <v/>
      </c>
      <c r="AL55" s="201" t="str">
        <f t="shared" si="23"/>
        <v/>
      </c>
      <c r="AM55" s="160"/>
      <c r="AN55" s="156">
        <v>99.668000000000006</v>
      </c>
      <c r="AO55" s="152">
        <f t="shared" si="30"/>
        <v>0</v>
      </c>
      <c r="AP55" s="151" t="str">
        <f t="shared" si="31"/>
        <v/>
      </c>
      <c r="AQ55" s="151" t="str">
        <f t="shared" si="32"/>
        <v/>
      </c>
      <c r="AR55" s="235" t="str">
        <f t="shared" si="27"/>
        <v/>
      </c>
      <c r="AS55" s="134"/>
      <c r="AT55" s="149"/>
      <c r="AU55" s="134"/>
    </row>
    <row r="56" spans="1:47" ht="12" customHeight="1">
      <c r="A56" s="1"/>
      <c r="B56" s="18"/>
      <c r="C56" s="200"/>
      <c r="D56" s="122"/>
      <c r="E56" s="121"/>
      <c r="F56" s="92"/>
      <c r="G56" s="93"/>
      <c r="H56" s="101">
        <f t="shared" si="0"/>
        <v>0</v>
      </c>
      <c r="I56" s="94">
        <f t="shared" si="29"/>
        <v>0</v>
      </c>
      <c r="J56" s="102"/>
      <c r="K56" s="94">
        <f t="shared" si="2"/>
        <v>0</v>
      </c>
      <c r="L56" s="94">
        <f t="shared" si="28"/>
        <v>0</v>
      </c>
      <c r="M56" s="95">
        <f t="shared" si="4"/>
        <v>0</v>
      </c>
      <c r="N56" s="96">
        <f t="shared" si="5"/>
        <v>0</v>
      </c>
      <c r="O56" s="103">
        <f t="shared" si="6"/>
        <v>0</v>
      </c>
      <c r="P56" s="104" t="str">
        <f t="shared" si="7"/>
        <v/>
      </c>
      <c r="Q56" s="105">
        <f t="shared" si="8"/>
        <v>0</v>
      </c>
      <c r="R56" s="106" t="str">
        <f t="shared" si="9"/>
        <v/>
      </c>
      <c r="S56" s="107"/>
      <c r="T56" s="92"/>
      <c r="U56" s="92"/>
      <c r="V56" s="101">
        <f t="shared" si="10"/>
        <v>0</v>
      </c>
      <c r="W56" s="97">
        <f t="shared" si="11"/>
        <v>0</v>
      </c>
      <c r="X56" s="98" t="str">
        <f t="shared" si="12"/>
        <v/>
      </c>
      <c r="Y56" s="98" t="str">
        <f t="shared" si="13"/>
        <v/>
      </c>
      <c r="Z56" s="95" t="str">
        <f t="shared" si="14"/>
        <v/>
      </c>
      <c r="AA56" s="108" t="str">
        <f t="shared" si="15"/>
        <v/>
      </c>
      <c r="AB56" s="98" t="str">
        <f t="shared" si="16"/>
        <v/>
      </c>
      <c r="AC56" s="98" t="str">
        <f t="shared" si="17"/>
        <v/>
      </c>
      <c r="AD56" s="109" t="str">
        <f t="shared" si="18"/>
        <v/>
      </c>
      <c r="AE56" s="110"/>
      <c r="AF56" s="111"/>
      <c r="AG56" s="112"/>
      <c r="AH56" s="99" t="str">
        <f t="shared" si="19"/>
        <v/>
      </c>
      <c r="AI56" s="100" t="str">
        <f t="shared" si="20"/>
        <v/>
      </c>
      <c r="AJ56" s="96" t="str">
        <f t="shared" si="21"/>
        <v/>
      </c>
      <c r="AK56" s="98" t="str">
        <f t="shared" si="22"/>
        <v/>
      </c>
      <c r="AL56" s="201" t="str">
        <f t="shared" si="23"/>
        <v/>
      </c>
      <c r="AM56" s="160"/>
      <c r="AN56" s="157">
        <v>99.668000000000006</v>
      </c>
      <c r="AO56" s="152">
        <f t="shared" si="30"/>
        <v>0</v>
      </c>
      <c r="AP56" s="151" t="str">
        <f t="shared" si="31"/>
        <v/>
      </c>
      <c r="AQ56" s="151" t="str">
        <f t="shared" si="32"/>
        <v/>
      </c>
      <c r="AR56" s="235" t="str">
        <f t="shared" si="27"/>
        <v/>
      </c>
      <c r="AS56" s="134"/>
      <c r="AT56" s="149"/>
      <c r="AU56" s="134"/>
    </row>
    <row r="57" spans="1:47" ht="12" customHeight="1">
      <c r="A57" s="1"/>
      <c r="B57" s="18"/>
      <c r="C57" s="200"/>
      <c r="D57" s="122"/>
      <c r="E57" s="121"/>
      <c r="F57" s="92"/>
      <c r="G57" s="93"/>
      <c r="H57" s="101">
        <f t="shared" si="0"/>
        <v>0</v>
      </c>
      <c r="I57" s="94">
        <f t="shared" si="29"/>
        <v>0</v>
      </c>
      <c r="J57" s="102"/>
      <c r="K57" s="94">
        <f t="shared" si="2"/>
        <v>0</v>
      </c>
      <c r="L57" s="94">
        <f t="shared" si="28"/>
        <v>0</v>
      </c>
      <c r="M57" s="95">
        <f t="shared" si="4"/>
        <v>0</v>
      </c>
      <c r="N57" s="96">
        <f t="shared" si="5"/>
        <v>0</v>
      </c>
      <c r="O57" s="103">
        <f t="shared" si="6"/>
        <v>0</v>
      </c>
      <c r="P57" s="104" t="str">
        <f t="shared" si="7"/>
        <v/>
      </c>
      <c r="Q57" s="105">
        <f t="shared" si="8"/>
        <v>0</v>
      </c>
      <c r="R57" s="106" t="str">
        <f t="shared" si="9"/>
        <v/>
      </c>
      <c r="S57" s="107"/>
      <c r="T57" s="92"/>
      <c r="U57" s="92"/>
      <c r="V57" s="101">
        <f t="shared" si="10"/>
        <v>0</v>
      </c>
      <c r="W57" s="97">
        <f t="shared" si="11"/>
        <v>0</v>
      </c>
      <c r="X57" s="98" t="str">
        <f t="shared" si="12"/>
        <v/>
      </c>
      <c r="Y57" s="98" t="str">
        <f t="shared" si="13"/>
        <v/>
      </c>
      <c r="Z57" s="95" t="str">
        <f t="shared" si="14"/>
        <v/>
      </c>
      <c r="AA57" s="108" t="str">
        <f t="shared" si="15"/>
        <v/>
      </c>
      <c r="AB57" s="98" t="str">
        <f t="shared" si="16"/>
        <v/>
      </c>
      <c r="AC57" s="98" t="str">
        <f t="shared" si="17"/>
        <v/>
      </c>
      <c r="AD57" s="109" t="str">
        <f t="shared" si="18"/>
        <v/>
      </c>
      <c r="AE57" s="110"/>
      <c r="AF57" s="111"/>
      <c r="AG57" s="112"/>
      <c r="AH57" s="99" t="str">
        <f t="shared" si="19"/>
        <v/>
      </c>
      <c r="AI57" s="100" t="str">
        <f t="shared" si="20"/>
        <v/>
      </c>
      <c r="AJ57" s="96" t="str">
        <f t="shared" si="21"/>
        <v/>
      </c>
      <c r="AK57" s="98" t="str">
        <f t="shared" si="22"/>
        <v/>
      </c>
      <c r="AL57" s="201" t="str">
        <f t="shared" si="23"/>
        <v/>
      </c>
      <c r="AM57" s="160"/>
      <c r="AN57" s="156">
        <v>99.668000000000006</v>
      </c>
      <c r="AO57" s="152">
        <f t="shared" si="30"/>
        <v>0</v>
      </c>
      <c r="AP57" s="151" t="str">
        <f t="shared" si="31"/>
        <v/>
      </c>
      <c r="AQ57" s="151" t="str">
        <f t="shared" si="32"/>
        <v/>
      </c>
      <c r="AR57" s="235" t="str">
        <f t="shared" si="27"/>
        <v/>
      </c>
      <c r="AS57" s="134"/>
      <c r="AT57" s="149"/>
      <c r="AU57" s="134"/>
    </row>
    <row r="58" spans="1:47" ht="12" customHeight="1">
      <c r="A58" s="1"/>
      <c r="B58" s="18"/>
      <c r="C58" s="200"/>
      <c r="D58" s="122"/>
      <c r="E58" s="121"/>
      <c r="F58" s="92"/>
      <c r="G58" s="93"/>
      <c r="H58" s="101">
        <f t="shared" si="0"/>
        <v>0</v>
      </c>
      <c r="I58" s="94">
        <f t="shared" si="29"/>
        <v>0</v>
      </c>
      <c r="J58" s="102"/>
      <c r="K58" s="94">
        <f t="shared" si="2"/>
        <v>0</v>
      </c>
      <c r="L58" s="94">
        <f t="shared" si="28"/>
        <v>0</v>
      </c>
      <c r="M58" s="95">
        <f t="shared" si="4"/>
        <v>0</v>
      </c>
      <c r="N58" s="96">
        <f t="shared" si="5"/>
        <v>0</v>
      </c>
      <c r="O58" s="103">
        <f t="shared" si="6"/>
        <v>0</v>
      </c>
      <c r="P58" s="104" t="str">
        <f t="shared" si="7"/>
        <v/>
      </c>
      <c r="Q58" s="105">
        <f t="shared" si="8"/>
        <v>0</v>
      </c>
      <c r="R58" s="106" t="str">
        <f t="shared" si="9"/>
        <v/>
      </c>
      <c r="S58" s="107"/>
      <c r="T58" s="92"/>
      <c r="U58" s="92"/>
      <c r="V58" s="101">
        <f t="shared" si="10"/>
        <v>0</v>
      </c>
      <c r="W58" s="97">
        <f t="shared" si="11"/>
        <v>0</v>
      </c>
      <c r="X58" s="98" t="str">
        <f t="shared" si="12"/>
        <v/>
      </c>
      <c r="Y58" s="98" t="str">
        <f t="shared" si="13"/>
        <v/>
      </c>
      <c r="Z58" s="95" t="str">
        <f t="shared" si="14"/>
        <v/>
      </c>
      <c r="AA58" s="108" t="str">
        <f t="shared" si="15"/>
        <v/>
      </c>
      <c r="AB58" s="98" t="str">
        <f t="shared" si="16"/>
        <v/>
      </c>
      <c r="AC58" s="98" t="str">
        <f t="shared" si="17"/>
        <v/>
      </c>
      <c r="AD58" s="109" t="str">
        <f t="shared" si="18"/>
        <v/>
      </c>
      <c r="AE58" s="110"/>
      <c r="AF58" s="111"/>
      <c r="AG58" s="112"/>
      <c r="AH58" s="99" t="str">
        <f t="shared" si="19"/>
        <v/>
      </c>
      <c r="AI58" s="100" t="str">
        <f t="shared" si="20"/>
        <v/>
      </c>
      <c r="AJ58" s="96" t="str">
        <f t="shared" si="21"/>
        <v/>
      </c>
      <c r="AK58" s="98" t="str">
        <f t="shared" si="22"/>
        <v/>
      </c>
      <c r="AL58" s="201" t="str">
        <f t="shared" si="23"/>
        <v/>
      </c>
      <c r="AM58" s="160"/>
      <c r="AN58" s="157">
        <v>99.668000000000006</v>
      </c>
      <c r="AO58" s="152">
        <f t="shared" si="30"/>
        <v>0</v>
      </c>
      <c r="AP58" s="151" t="str">
        <f t="shared" si="31"/>
        <v/>
      </c>
      <c r="AQ58" s="151" t="str">
        <f t="shared" si="32"/>
        <v/>
      </c>
      <c r="AR58" s="235" t="str">
        <f t="shared" si="27"/>
        <v/>
      </c>
      <c r="AS58" s="134"/>
      <c r="AT58" s="149"/>
      <c r="AU58" s="134"/>
    </row>
    <row r="59" spans="1:47" ht="12" customHeight="1">
      <c r="A59" s="1"/>
      <c r="B59" s="18"/>
      <c r="C59" s="200"/>
      <c r="D59" s="122"/>
      <c r="E59" s="121"/>
      <c r="F59" s="92"/>
      <c r="G59" s="93"/>
      <c r="H59" s="101">
        <f t="shared" si="0"/>
        <v>0</v>
      </c>
      <c r="I59" s="94">
        <f t="shared" si="29"/>
        <v>0</v>
      </c>
      <c r="J59" s="102"/>
      <c r="K59" s="94">
        <f t="shared" si="2"/>
        <v>0</v>
      </c>
      <c r="L59" s="94">
        <f t="shared" si="28"/>
        <v>0</v>
      </c>
      <c r="M59" s="95">
        <f t="shared" si="4"/>
        <v>0</v>
      </c>
      <c r="N59" s="96">
        <f t="shared" si="5"/>
        <v>0</v>
      </c>
      <c r="O59" s="103">
        <f t="shared" si="6"/>
        <v>0</v>
      </c>
      <c r="P59" s="104" t="str">
        <f t="shared" si="7"/>
        <v/>
      </c>
      <c r="Q59" s="105">
        <f t="shared" si="8"/>
        <v>0</v>
      </c>
      <c r="R59" s="106" t="str">
        <f t="shared" si="9"/>
        <v/>
      </c>
      <c r="S59" s="107"/>
      <c r="T59" s="92"/>
      <c r="U59" s="92"/>
      <c r="V59" s="101">
        <f t="shared" si="10"/>
        <v>0</v>
      </c>
      <c r="W59" s="97">
        <f t="shared" si="11"/>
        <v>0</v>
      </c>
      <c r="X59" s="98" t="str">
        <f t="shared" si="12"/>
        <v/>
      </c>
      <c r="Y59" s="98" t="str">
        <f t="shared" si="13"/>
        <v/>
      </c>
      <c r="Z59" s="95" t="str">
        <f t="shared" si="14"/>
        <v/>
      </c>
      <c r="AA59" s="108" t="str">
        <f t="shared" si="15"/>
        <v/>
      </c>
      <c r="AB59" s="98" t="str">
        <f t="shared" si="16"/>
        <v/>
      </c>
      <c r="AC59" s="98" t="str">
        <f t="shared" si="17"/>
        <v/>
      </c>
      <c r="AD59" s="109" t="str">
        <f t="shared" si="18"/>
        <v/>
      </c>
      <c r="AE59" s="110"/>
      <c r="AF59" s="111"/>
      <c r="AG59" s="112"/>
      <c r="AH59" s="99" t="str">
        <f t="shared" si="19"/>
        <v/>
      </c>
      <c r="AI59" s="100" t="str">
        <f t="shared" si="20"/>
        <v/>
      </c>
      <c r="AJ59" s="96" t="str">
        <f t="shared" si="21"/>
        <v/>
      </c>
      <c r="AK59" s="98" t="str">
        <f t="shared" si="22"/>
        <v/>
      </c>
      <c r="AL59" s="201" t="str">
        <f t="shared" si="23"/>
        <v/>
      </c>
      <c r="AM59" s="160"/>
      <c r="AN59" s="156">
        <v>99.668000000000006</v>
      </c>
      <c r="AO59" s="152">
        <f t="shared" si="30"/>
        <v>0</v>
      </c>
      <c r="AP59" s="151" t="str">
        <f t="shared" si="31"/>
        <v/>
      </c>
      <c r="AQ59" s="151" t="str">
        <f t="shared" si="32"/>
        <v/>
      </c>
      <c r="AR59" s="235" t="str">
        <f t="shared" si="27"/>
        <v/>
      </c>
      <c r="AS59" s="134"/>
      <c r="AT59" s="149"/>
      <c r="AU59" s="134"/>
    </row>
    <row r="60" spans="1:47" ht="12" customHeight="1">
      <c r="A60" s="1"/>
      <c r="B60" s="18"/>
      <c r="C60" s="200"/>
      <c r="D60" s="122"/>
      <c r="E60" s="121"/>
      <c r="F60" s="92"/>
      <c r="G60" s="93"/>
      <c r="H60" s="101">
        <f t="shared" si="0"/>
        <v>0</v>
      </c>
      <c r="I60" s="94">
        <f t="shared" si="29"/>
        <v>0</v>
      </c>
      <c r="J60" s="102"/>
      <c r="K60" s="94">
        <f t="shared" si="2"/>
        <v>0</v>
      </c>
      <c r="L60" s="94">
        <f t="shared" si="28"/>
        <v>0</v>
      </c>
      <c r="M60" s="95">
        <f t="shared" si="4"/>
        <v>0</v>
      </c>
      <c r="N60" s="96">
        <f t="shared" si="5"/>
        <v>0</v>
      </c>
      <c r="O60" s="103">
        <f t="shared" si="6"/>
        <v>0</v>
      </c>
      <c r="P60" s="104" t="str">
        <f t="shared" si="7"/>
        <v/>
      </c>
      <c r="Q60" s="105">
        <f t="shared" si="8"/>
        <v>0</v>
      </c>
      <c r="R60" s="106" t="str">
        <f t="shared" si="9"/>
        <v/>
      </c>
      <c r="S60" s="107"/>
      <c r="T60" s="92"/>
      <c r="U60" s="92"/>
      <c r="V60" s="101">
        <f t="shared" si="10"/>
        <v>0</v>
      </c>
      <c r="W60" s="97">
        <f t="shared" si="11"/>
        <v>0</v>
      </c>
      <c r="X60" s="98" t="str">
        <f t="shared" si="12"/>
        <v/>
      </c>
      <c r="Y60" s="98" t="str">
        <f t="shared" si="13"/>
        <v/>
      </c>
      <c r="Z60" s="95" t="str">
        <f t="shared" si="14"/>
        <v/>
      </c>
      <c r="AA60" s="108" t="str">
        <f t="shared" si="15"/>
        <v/>
      </c>
      <c r="AB60" s="98" t="str">
        <f t="shared" si="16"/>
        <v/>
      </c>
      <c r="AC60" s="98" t="str">
        <f t="shared" si="17"/>
        <v/>
      </c>
      <c r="AD60" s="109" t="str">
        <f t="shared" si="18"/>
        <v/>
      </c>
      <c r="AE60" s="110"/>
      <c r="AF60" s="111"/>
      <c r="AG60" s="112"/>
      <c r="AH60" s="99" t="str">
        <f t="shared" si="19"/>
        <v/>
      </c>
      <c r="AI60" s="100" t="str">
        <f t="shared" si="20"/>
        <v/>
      </c>
      <c r="AJ60" s="96" t="str">
        <f t="shared" si="21"/>
        <v/>
      </c>
      <c r="AK60" s="98" t="str">
        <f t="shared" si="22"/>
        <v/>
      </c>
      <c r="AL60" s="201" t="str">
        <f t="shared" si="23"/>
        <v/>
      </c>
      <c r="AM60" s="160"/>
      <c r="AN60" s="157">
        <v>99.668000000000006</v>
      </c>
      <c r="AO60" s="152">
        <f t="shared" si="30"/>
        <v>0</v>
      </c>
      <c r="AP60" s="151" t="str">
        <f t="shared" si="31"/>
        <v/>
      </c>
      <c r="AQ60" s="151" t="str">
        <f t="shared" si="32"/>
        <v/>
      </c>
      <c r="AR60" s="235" t="str">
        <f t="shared" si="27"/>
        <v/>
      </c>
      <c r="AS60" s="134"/>
      <c r="AT60" s="149"/>
      <c r="AU60" s="134"/>
    </row>
    <row r="61" spans="1:47" ht="12" customHeight="1">
      <c r="A61" s="1"/>
      <c r="B61" s="18"/>
      <c r="C61" s="200"/>
      <c r="D61" s="122"/>
      <c r="E61" s="121"/>
      <c r="F61" s="92"/>
      <c r="G61" s="93"/>
      <c r="H61" s="101">
        <f t="shared" si="0"/>
        <v>0</v>
      </c>
      <c r="I61" s="94">
        <f t="shared" si="29"/>
        <v>0</v>
      </c>
      <c r="J61" s="102"/>
      <c r="K61" s="94">
        <f t="shared" si="2"/>
        <v>0</v>
      </c>
      <c r="L61" s="94">
        <f t="shared" si="28"/>
        <v>0</v>
      </c>
      <c r="M61" s="95">
        <f t="shared" si="4"/>
        <v>0</v>
      </c>
      <c r="N61" s="96">
        <f t="shared" si="5"/>
        <v>0</v>
      </c>
      <c r="O61" s="103">
        <f t="shared" si="6"/>
        <v>0</v>
      </c>
      <c r="P61" s="104" t="str">
        <f t="shared" si="7"/>
        <v/>
      </c>
      <c r="Q61" s="105">
        <f t="shared" si="8"/>
        <v>0</v>
      </c>
      <c r="R61" s="106" t="str">
        <f t="shared" si="9"/>
        <v/>
      </c>
      <c r="S61" s="107"/>
      <c r="T61" s="92"/>
      <c r="U61" s="92"/>
      <c r="V61" s="101">
        <f t="shared" si="10"/>
        <v>0</v>
      </c>
      <c r="W61" s="97">
        <f t="shared" si="11"/>
        <v>0</v>
      </c>
      <c r="X61" s="98" t="str">
        <f t="shared" si="12"/>
        <v/>
      </c>
      <c r="Y61" s="98" t="str">
        <f t="shared" si="13"/>
        <v/>
      </c>
      <c r="Z61" s="95" t="str">
        <f t="shared" si="14"/>
        <v/>
      </c>
      <c r="AA61" s="108" t="str">
        <f t="shared" si="15"/>
        <v/>
      </c>
      <c r="AB61" s="98" t="str">
        <f t="shared" si="16"/>
        <v/>
      </c>
      <c r="AC61" s="98" t="str">
        <f t="shared" si="17"/>
        <v/>
      </c>
      <c r="AD61" s="109" t="str">
        <f t="shared" si="18"/>
        <v/>
      </c>
      <c r="AE61" s="110"/>
      <c r="AF61" s="111"/>
      <c r="AG61" s="112"/>
      <c r="AH61" s="99" t="str">
        <f t="shared" si="19"/>
        <v/>
      </c>
      <c r="AI61" s="100" t="str">
        <f t="shared" si="20"/>
        <v/>
      </c>
      <c r="AJ61" s="96" t="str">
        <f t="shared" si="21"/>
        <v/>
      </c>
      <c r="AK61" s="98" t="str">
        <f t="shared" si="22"/>
        <v/>
      </c>
      <c r="AL61" s="201" t="str">
        <f t="shared" si="23"/>
        <v/>
      </c>
      <c r="AM61" s="160"/>
      <c r="AN61" s="156">
        <v>99.668000000000006</v>
      </c>
      <c r="AO61" s="152">
        <f t="shared" si="30"/>
        <v>0</v>
      </c>
      <c r="AP61" s="151" t="str">
        <f t="shared" si="31"/>
        <v/>
      </c>
      <c r="AQ61" s="151" t="str">
        <f t="shared" si="32"/>
        <v/>
      </c>
      <c r="AR61" s="235" t="str">
        <f t="shared" si="27"/>
        <v/>
      </c>
      <c r="AS61" s="134"/>
      <c r="AT61" s="149"/>
      <c r="AU61" s="134"/>
    </row>
    <row r="62" spans="1:47" ht="12" customHeight="1">
      <c r="A62" s="1"/>
      <c r="B62" s="18"/>
      <c r="C62" s="200"/>
      <c r="D62" s="122"/>
      <c r="E62" s="121"/>
      <c r="F62" s="92"/>
      <c r="G62" s="93"/>
      <c r="H62" s="101">
        <f t="shared" si="0"/>
        <v>0</v>
      </c>
      <c r="I62" s="94">
        <f t="shared" si="29"/>
        <v>0</v>
      </c>
      <c r="J62" s="102"/>
      <c r="K62" s="94">
        <f t="shared" si="2"/>
        <v>0</v>
      </c>
      <c r="L62" s="94">
        <f t="shared" si="28"/>
        <v>0</v>
      </c>
      <c r="M62" s="95">
        <f t="shared" si="4"/>
        <v>0</v>
      </c>
      <c r="N62" s="96">
        <f t="shared" si="5"/>
        <v>0</v>
      </c>
      <c r="O62" s="103">
        <f t="shared" si="6"/>
        <v>0</v>
      </c>
      <c r="P62" s="104" t="str">
        <f t="shared" si="7"/>
        <v/>
      </c>
      <c r="Q62" s="105">
        <f t="shared" si="8"/>
        <v>0</v>
      </c>
      <c r="R62" s="106" t="str">
        <f t="shared" si="9"/>
        <v/>
      </c>
      <c r="S62" s="107"/>
      <c r="T62" s="92"/>
      <c r="U62" s="92"/>
      <c r="V62" s="101">
        <f t="shared" si="10"/>
        <v>0</v>
      </c>
      <c r="W62" s="97">
        <f t="shared" si="11"/>
        <v>0</v>
      </c>
      <c r="X62" s="98" t="str">
        <f t="shared" si="12"/>
        <v/>
      </c>
      <c r="Y62" s="98" t="str">
        <f t="shared" si="13"/>
        <v/>
      </c>
      <c r="Z62" s="95" t="str">
        <f t="shared" si="14"/>
        <v/>
      </c>
      <c r="AA62" s="108" t="str">
        <f t="shared" si="15"/>
        <v/>
      </c>
      <c r="AB62" s="98" t="str">
        <f t="shared" si="16"/>
        <v/>
      </c>
      <c r="AC62" s="98" t="str">
        <f t="shared" si="17"/>
        <v/>
      </c>
      <c r="AD62" s="109" t="str">
        <f t="shared" si="18"/>
        <v/>
      </c>
      <c r="AE62" s="110"/>
      <c r="AF62" s="111"/>
      <c r="AG62" s="112"/>
      <c r="AH62" s="99" t="str">
        <f t="shared" si="19"/>
        <v/>
      </c>
      <c r="AI62" s="100" t="str">
        <f t="shared" si="20"/>
        <v/>
      </c>
      <c r="AJ62" s="96" t="str">
        <f t="shared" si="21"/>
        <v/>
      </c>
      <c r="AK62" s="98" t="str">
        <f t="shared" si="22"/>
        <v/>
      </c>
      <c r="AL62" s="201" t="str">
        <f t="shared" si="23"/>
        <v/>
      </c>
      <c r="AM62" s="160"/>
      <c r="AN62" s="157">
        <v>99.668000000000006</v>
      </c>
      <c r="AO62" s="152">
        <f t="shared" si="30"/>
        <v>0</v>
      </c>
      <c r="AP62" s="151" t="str">
        <f t="shared" si="31"/>
        <v/>
      </c>
      <c r="AQ62" s="151" t="str">
        <f t="shared" si="32"/>
        <v/>
      </c>
      <c r="AR62" s="235" t="str">
        <f t="shared" si="27"/>
        <v/>
      </c>
      <c r="AS62" s="134"/>
      <c r="AT62" s="149"/>
      <c r="AU62" s="134"/>
    </row>
    <row r="63" spans="1:47" ht="12" customHeight="1">
      <c r="A63" s="1"/>
      <c r="B63" s="18"/>
      <c r="C63" s="200"/>
      <c r="D63" s="122"/>
      <c r="E63" s="121"/>
      <c r="F63" s="92"/>
      <c r="G63" s="93"/>
      <c r="H63" s="101">
        <f t="shared" si="0"/>
        <v>0</v>
      </c>
      <c r="I63" s="94">
        <f t="shared" si="29"/>
        <v>0</v>
      </c>
      <c r="J63" s="102"/>
      <c r="K63" s="94">
        <f t="shared" si="2"/>
        <v>0</v>
      </c>
      <c r="L63" s="94">
        <f t="shared" si="28"/>
        <v>0</v>
      </c>
      <c r="M63" s="95">
        <f t="shared" si="4"/>
        <v>0</v>
      </c>
      <c r="N63" s="96">
        <f t="shared" si="5"/>
        <v>0</v>
      </c>
      <c r="O63" s="103">
        <f t="shared" si="6"/>
        <v>0</v>
      </c>
      <c r="P63" s="104" t="str">
        <f t="shared" si="7"/>
        <v/>
      </c>
      <c r="Q63" s="105">
        <f t="shared" si="8"/>
        <v>0</v>
      </c>
      <c r="R63" s="106" t="str">
        <f t="shared" si="9"/>
        <v/>
      </c>
      <c r="S63" s="107"/>
      <c r="T63" s="92"/>
      <c r="U63" s="92"/>
      <c r="V63" s="101">
        <f t="shared" si="10"/>
        <v>0</v>
      </c>
      <c r="W63" s="97">
        <f t="shared" si="11"/>
        <v>0</v>
      </c>
      <c r="X63" s="98" t="str">
        <f t="shared" si="12"/>
        <v/>
      </c>
      <c r="Y63" s="98" t="str">
        <f t="shared" si="13"/>
        <v/>
      </c>
      <c r="Z63" s="95" t="str">
        <f t="shared" si="14"/>
        <v/>
      </c>
      <c r="AA63" s="108" t="str">
        <f t="shared" si="15"/>
        <v/>
      </c>
      <c r="AB63" s="98" t="str">
        <f t="shared" si="16"/>
        <v/>
      </c>
      <c r="AC63" s="98" t="str">
        <f t="shared" si="17"/>
        <v/>
      </c>
      <c r="AD63" s="109" t="str">
        <f t="shared" si="18"/>
        <v/>
      </c>
      <c r="AE63" s="110"/>
      <c r="AF63" s="111"/>
      <c r="AG63" s="112"/>
      <c r="AH63" s="99" t="str">
        <f t="shared" si="19"/>
        <v/>
      </c>
      <c r="AI63" s="100" t="str">
        <f t="shared" si="20"/>
        <v/>
      </c>
      <c r="AJ63" s="96" t="str">
        <f t="shared" si="21"/>
        <v/>
      </c>
      <c r="AK63" s="98" t="str">
        <f t="shared" si="22"/>
        <v/>
      </c>
      <c r="AL63" s="201" t="str">
        <f t="shared" si="23"/>
        <v/>
      </c>
      <c r="AM63" s="160"/>
      <c r="AN63" s="156">
        <v>99.668000000000006</v>
      </c>
      <c r="AO63" s="152">
        <f t="shared" si="30"/>
        <v>0</v>
      </c>
      <c r="AP63" s="151" t="str">
        <f t="shared" si="31"/>
        <v/>
      </c>
      <c r="AQ63" s="151" t="str">
        <f t="shared" si="32"/>
        <v/>
      </c>
      <c r="AR63" s="235" t="str">
        <f t="shared" si="27"/>
        <v/>
      </c>
      <c r="AS63" s="134"/>
      <c r="AT63" s="149"/>
      <c r="AU63" s="134"/>
    </row>
    <row r="64" spans="1:47" ht="12" customHeight="1">
      <c r="A64" s="1"/>
      <c r="B64" s="18"/>
      <c r="C64" s="200"/>
      <c r="D64" s="122"/>
      <c r="E64" s="121"/>
      <c r="F64" s="92"/>
      <c r="G64" s="93"/>
      <c r="H64" s="101">
        <f t="shared" si="0"/>
        <v>0</v>
      </c>
      <c r="I64" s="94">
        <f t="shared" si="29"/>
        <v>0</v>
      </c>
      <c r="J64" s="102"/>
      <c r="K64" s="94">
        <f t="shared" si="2"/>
        <v>0</v>
      </c>
      <c r="L64" s="94">
        <f t="shared" si="28"/>
        <v>0</v>
      </c>
      <c r="M64" s="95">
        <f t="shared" si="4"/>
        <v>0</v>
      </c>
      <c r="N64" s="96">
        <f t="shared" si="5"/>
        <v>0</v>
      </c>
      <c r="O64" s="103">
        <f t="shared" si="6"/>
        <v>0</v>
      </c>
      <c r="P64" s="104" t="str">
        <f t="shared" si="7"/>
        <v/>
      </c>
      <c r="Q64" s="105">
        <f t="shared" si="8"/>
        <v>0</v>
      </c>
      <c r="R64" s="106" t="str">
        <f t="shared" si="9"/>
        <v/>
      </c>
      <c r="S64" s="107"/>
      <c r="T64" s="92"/>
      <c r="U64" s="92"/>
      <c r="V64" s="101">
        <f t="shared" si="10"/>
        <v>0</v>
      </c>
      <c r="W64" s="97">
        <f t="shared" si="11"/>
        <v>0</v>
      </c>
      <c r="X64" s="98" t="str">
        <f t="shared" si="12"/>
        <v/>
      </c>
      <c r="Y64" s="98" t="str">
        <f t="shared" si="13"/>
        <v/>
      </c>
      <c r="Z64" s="95" t="str">
        <f t="shared" si="14"/>
        <v/>
      </c>
      <c r="AA64" s="108" t="str">
        <f t="shared" si="15"/>
        <v/>
      </c>
      <c r="AB64" s="98" t="str">
        <f t="shared" si="16"/>
        <v/>
      </c>
      <c r="AC64" s="98" t="str">
        <f t="shared" si="17"/>
        <v/>
      </c>
      <c r="AD64" s="109" t="str">
        <f t="shared" si="18"/>
        <v/>
      </c>
      <c r="AE64" s="110"/>
      <c r="AF64" s="111"/>
      <c r="AG64" s="112"/>
      <c r="AH64" s="99" t="str">
        <f t="shared" si="19"/>
        <v/>
      </c>
      <c r="AI64" s="100" t="str">
        <f t="shared" si="20"/>
        <v/>
      </c>
      <c r="AJ64" s="96" t="str">
        <f t="shared" si="21"/>
        <v/>
      </c>
      <c r="AK64" s="98" t="str">
        <f t="shared" si="22"/>
        <v/>
      </c>
      <c r="AL64" s="201" t="str">
        <f t="shared" si="23"/>
        <v/>
      </c>
      <c r="AM64" s="160"/>
      <c r="AN64" s="157">
        <v>99.668000000000006</v>
      </c>
      <c r="AO64" s="152">
        <f t="shared" si="30"/>
        <v>0</v>
      </c>
      <c r="AP64" s="151" t="str">
        <f t="shared" si="31"/>
        <v/>
      </c>
      <c r="AQ64" s="151" t="str">
        <f t="shared" si="32"/>
        <v/>
      </c>
      <c r="AR64" s="235" t="str">
        <f t="shared" si="27"/>
        <v/>
      </c>
      <c r="AS64" s="134"/>
      <c r="AT64" s="149"/>
      <c r="AU64" s="134"/>
    </row>
    <row r="65" spans="1:47" ht="12" customHeight="1">
      <c r="A65" s="1"/>
      <c r="B65" s="18"/>
      <c r="C65" s="200"/>
      <c r="D65" s="122"/>
      <c r="E65" s="121"/>
      <c r="F65" s="92"/>
      <c r="G65" s="93"/>
      <c r="H65" s="101">
        <f t="shared" si="0"/>
        <v>0</v>
      </c>
      <c r="I65" s="94">
        <f t="shared" si="29"/>
        <v>0</v>
      </c>
      <c r="J65" s="102"/>
      <c r="K65" s="94">
        <f t="shared" si="2"/>
        <v>0</v>
      </c>
      <c r="L65" s="94">
        <f t="shared" si="28"/>
        <v>0</v>
      </c>
      <c r="M65" s="95">
        <f t="shared" si="4"/>
        <v>0</v>
      </c>
      <c r="N65" s="96">
        <f t="shared" si="5"/>
        <v>0</v>
      </c>
      <c r="O65" s="103">
        <f t="shared" si="6"/>
        <v>0</v>
      </c>
      <c r="P65" s="104" t="str">
        <f t="shared" si="7"/>
        <v/>
      </c>
      <c r="Q65" s="105">
        <f t="shared" si="8"/>
        <v>0</v>
      </c>
      <c r="R65" s="106" t="str">
        <f t="shared" si="9"/>
        <v/>
      </c>
      <c r="S65" s="107"/>
      <c r="T65" s="92"/>
      <c r="U65" s="92"/>
      <c r="V65" s="101">
        <f t="shared" si="10"/>
        <v>0</v>
      </c>
      <c r="W65" s="97">
        <f t="shared" si="11"/>
        <v>0</v>
      </c>
      <c r="X65" s="98" t="str">
        <f t="shared" si="12"/>
        <v/>
      </c>
      <c r="Y65" s="98" t="str">
        <f t="shared" si="13"/>
        <v/>
      </c>
      <c r="Z65" s="95" t="str">
        <f t="shared" si="14"/>
        <v/>
      </c>
      <c r="AA65" s="108" t="str">
        <f t="shared" si="15"/>
        <v/>
      </c>
      <c r="AB65" s="98" t="str">
        <f t="shared" si="16"/>
        <v/>
      </c>
      <c r="AC65" s="98" t="str">
        <f t="shared" si="17"/>
        <v/>
      </c>
      <c r="AD65" s="109" t="str">
        <f t="shared" si="18"/>
        <v/>
      </c>
      <c r="AE65" s="110"/>
      <c r="AF65" s="111"/>
      <c r="AG65" s="112"/>
      <c r="AH65" s="99" t="str">
        <f t="shared" si="19"/>
        <v/>
      </c>
      <c r="AI65" s="100" t="str">
        <f t="shared" si="20"/>
        <v/>
      </c>
      <c r="AJ65" s="96" t="str">
        <f t="shared" si="21"/>
        <v/>
      </c>
      <c r="AK65" s="98" t="str">
        <f t="shared" si="22"/>
        <v/>
      </c>
      <c r="AL65" s="201" t="str">
        <f t="shared" si="23"/>
        <v/>
      </c>
      <c r="AM65" s="160"/>
      <c r="AN65" s="156">
        <v>99.668000000000006</v>
      </c>
      <c r="AO65" s="152">
        <f t="shared" si="30"/>
        <v>0</v>
      </c>
      <c r="AP65" s="151" t="str">
        <f t="shared" si="31"/>
        <v/>
      </c>
      <c r="AQ65" s="151" t="str">
        <f t="shared" si="32"/>
        <v/>
      </c>
      <c r="AR65" s="235" t="str">
        <f t="shared" si="27"/>
        <v/>
      </c>
      <c r="AS65" s="134"/>
      <c r="AT65" s="149"/>
      <c r="AU65" s="134"/>
    </row>
    <row r="66" spans="1:47" ht="12" customHeight="1">
      <c r="A66" s="1"/>
      <c r="B66" s="18"/>
      <c r="C66" s="200"/>
      <c r="D66" s="122"/>
      <c r="E66" s="121"/>
      <c r="F66" s="92"/>
      <c r="G66" s="93"/>
      <c r="H66" s="101">
        <f t="shared" si="0"/>
        <v>0</v>
      </c>
      <c r="I66" s="94">
        <f t="shared" si="29"/>
        <v>0</v>
      </c>
      <c r="J66" s="102"/>
      <c r="K66" s="94">
        <f t="shared" si="2"/>
        <v>0</v>
      </c>
      <c r="L66" s="94">
        <f t="shared" si="28"/>
        <v>0</v>
      </c>
      <c r="M66" s="95">
        <f t="shared" si="4"/>
        <v>0</v>
      </c>
      <c r="N66" s="96">
        <f t="shared" si="5"/>
        <v>0</v>
      </c>
      <c r="O66" s="103">
        <f t="shared" si="6"/>
        <v>0</v>
      </c>
      <c r="P66" s="104" t="str">
        <f t="shared" si="7"/>
        <v/>
      </c>
      <c r="Q66" s="105">
        <f t="shared" si="8"/>
        <v>0</v>
      </c>
      <c r="R66" s="106" t="str">
        <f t="shared" si="9"/>
        <v/>
      </c>
      <c r="S66" s="107"/>
      <c r="T66" s="92"/>
      <c r="U66" s="92"/>
      <c r="V66" s="101">
        <f t="shared" si="10"/>
        <v>0</v>
      </c>
      <c r="W66" s="97">
        <f t="shared" si="11"/>
        <v>0</v>
      </c>
      <c r="X66" s="98" t="str">
        <f t="shared" si="12"/>
        <v/>
      </c>
      <c r="Y66" s="98" t="str">
        <f t="shared" si="13"/>
        <v/>
      </c>
      <c r="Z66" s="95" t="str">
        <f t="shared" si="14"/>
        <v/>
      </c>
      <c r="AA66" s="108" t="str">
        <f t="shared" si="15"/>
        <v/>
      </c>
      <c r="AB66" s="98" t="str">
        <f t="shared" si="16"/>
        <v/>
      </c>
      <c r="AC66" s="98" t="str">
        <f t="shared" si="17"/>
        <v/>
      </c>
      <c r="AD66" s="109" t="str">
        <f t="shared" si="18"/>
        <v/>
      </c>
      <c r="AE66" s="110"/>
      <c r="AF66" s="111"/>
      <c r="AG66" s="112"/>
      <c r="AH66" s="99" t="str">
        <f t="shared" si="19"/>
        <v/>
      </c>
      <c r="AI66" s="100" t="str">
        <f t="shared" si="20"/>
        <v/>
      </c>
      <c r="AJ66" s="96" t="str">
        <f t="shared" si="21"/>
        <v/>
      </c>
      <c r="AK66" s="98" t="str">
        <f t="shared" si="22"/>
        <v/>
      </c>
      <c r="AL66" s="201" t="str">
        <f t="shared" si="23"/>
        <v/>
      </c>
      <c r="AM66" s="160"/>
      <c r="AN66" s="157">
        <v>99.668000000000006</v>
      </c>
      <c r="AO66" s="152">
        <f t="shared" si="30"/>
        <v>0</v>
      </c>
      <c r="AP66" s="151" t="str">
        <f t="shared" si="31"/>
        <v/>
      </c>
      <c r="AQ66" s="151" t="str">
        <f t="shared" si="32"/>
        <v/>
      </c>
      <c r="AR66" s="235" t="str">
        <f t="shared" si="27"/>
        <v/>
      </c>
      <c r="AS66" s="134"/>
      <c r="AT66" s="149"/>
      <c r="AU66" s="134"/>
    </row>
    <row r="67" spans="1:47" ht="12" customHeight="1">
      <c r="A67" s="1"/>
      <c r="B67" s="18"/>
      <c r="C67" s="200"/>
      <c r="D67" s="122"/>
      <c r="E67" s="121"/>
      <c r="F67" s="92"/>
      <c r="G67" s="93"/>
      <c r="H67" s="101">
        <f t="shared" si="0"/>
        <v>0</v>
      </c>
      <c r="I67" s="94">
        <f t="shared" si="29"/>
        <v>0</v>
      </c>
      <c r="J67" s="102"/>
      <c r="K67" s="94">
        <f t="shared" si="2"/>
        <v>0</v>
      </c>
      <c r="L67" s="94">
        <f t="shared" si="28"/>
        <v>0</v>
      </c>
      <c r="M67" s="95">
        <f t="shared" si="4"/>
        <v>0</v>
      </c>
      <c r="N67" s="96">
        <f t="shared" si="5"/>
        <v>0</v>
      </c>
      <c r="O67" s="103">
        <f t="shared" si="6"/>
        <v>0</v>
      </c>
      <c r="P67" s="104" t="str">
        <f t="shared" si="7"/>
        <v/>
      </c>
      <c r="Q67" s="105">
        <f t="shared" si="8"/>
        <v>0</v>
      </c>
      <c r="R67" s="106" t="str">
        <f t="shared" si="9"/>
        <v/>
      </c>
      <c r="S67" s="107"/>
      <c r="T67" s="92"/>
      <c r="U67" s="92"/>
      <c r="V67" s="101">
        <f t="shared" si="10"/>
        <v>0</v>
      </c>
      <c r="W67" s="97">
        <f t="shared" si="11"/>
        <v>0</v>
      </c>
      <c r="X67" s="98" t="str">
        <f t="shared" si="12"/>
        <v/>
      </c>
      <c r="Y67" s="98" t="str">
        <f t="shared" si="13"/>
        <v/>
      </c>
      <c r="Z67" s="95" t="str">
        <f t="shared" si="14"/>
        <v/>
      </c>
      <c r="AA67" s="108" t="str">
        <f t="shared" si="15"/>
        <v/>
      </c>
      <c r="AB67" s="98" t="str">
        <f t="shared" si="16"/>
        <v/>
      </c>
      <c r="AC67" s="98" t="str">
        <f t="shared" si="17"/>
        <v/>
      </c>
      <c r="AD67" s="109" t="str">
        <f t="shared" si="18"/>
        <v/>
      </c>
      <c r="AE67" s="110"/>
      <c r="AF67" s="111"/>
      <c r="AG67" s="112"/>
      <c r="AH67" s="99" t="str">
        <f t="shared" si="19"/>
        <v/>
      </c>
      <c r="AI67" s="100" t="str">
        <f t="shared" si="20"/>
        <v/>
      </c>
      <c r="AJ67" s="96" t="str">
        <f t="shared" si="21"/>
        <v/>
      </c>
      <c r="AK67" s="98" t="str">
        <f t="shared" si="22"/>
        <v/>
      </c>
      <c r="AL67" s="201" t="str">
        <f t="shared" si="23"/>
        <v/>
      </c>
      <c r="AM67" s="160"/>
      <c r="AN67" s="156">
        <v>99.668000000000006</v>
      </c>
      <c r="AO67" s="152">
        <f t="shared" si="30"/>
        <v>0</v>
      </c>
      <c r="AP67" s="151" t="str">
        <f t="shared" si="31"/>
        <v/>
      </c>
      <c r="AQ67" s="151" t="str">
        <f t="shared" si="32"/>
        <v/>
      </c>
      <c r="AR67" s="235" t="str">
        <f t="shared" si="27"/>
        <v/>
      </c>
      <c r="AS67" s="134"/>
      <c r="AT67" s="149"/>
      <c r="AU67" s="134"/>
    </row>
    <row r="68" spans="1:47" ht="12" customHeight="1">
      <c r="A68" s="1"/>
      <c r="B68" s="18"/>
      <c r="C68" s="200"/>
      <c r="D68" s="122"/>
      <c r="E68" s="121"/>
      <c r="F68" s="92"/>
      <c r="G68" s="93"/>
      <c r="H68" s="101">
        <f t="shared" si="0"/>
        <v>0</v>
      </c>
      <c r="I68" s="94">
        <f t="shared" si="29"/>
        <v>0</v>
      </c>
      <c r="J68" s="102"/>
      <c r="K68" s="94">
        <f t="shared" si="2"/>
        <v>0</v>
      </c>
      <c r="L68" s="94">
        <f t="shared" si="28"/>
        <v>0</v>
      </c>
      <c r="M68" s="95">
        <f t="shared" si="4"/>
        <v>0</v>
      </c>
      <c r="N68" s="96">
        <f t="shared" si="5"/>
        <v>0</v>
      </c>
      <c r="O68" s="103">
        <f t="shared" si="6"/>
        <v>0</v>
      </c>
      <c r="P68" s="104" t="str">
        <f t="shared" si="7"/>
        <v/>
      </c>
      <c r="Q68" s="105">
        <f t="shared" si="8"/>
        <v>0</v>
      </c>
      <c r="R68" s="106" t="str">
        <f t="shared" si="9"/>
        <v/>
      </c>
      <c r="S68" s="107"/>
      <c r="T68" s="92"/>
      <c r="U68" s="92"/>
      <c r="V68" s="101">
        <f t="shared" si="10"/>
        <v>0</v>
      </c>
      <c r="W68" s="97">
        <f t="shared" si="11"/>
        <v>0</v>
      </c>
      <c r="X68" s="98" t="str">
        <f t="shared" si="12"/>
        <v/>
      </c>
      <c r="Y68" s="98" t="str">
        <f t="shared" si="13"/>
        <v/>
      </c>
      <c r="Z68" s="95" t="str">
        <f t="shared" si="14"/>
        <v/>
      </c>
      <c r="AA68" s="108" t="str">
        <f t="shared" si="15"/>
        <v/>
      </c>
      <c r="AB68" s="98" t="str">
        <f t="shared" si="16"/>
        <v/>
      </c>
      <c r="AC68" s="98" t="str">
        <f t="shared" si="17"/>
        <v/>
      </c>
      <c r="AD68" s="109" t="str">
        <f t="shared" si="18"/>
        <v/>
      </c>
      <c r="AE68" s="110"/>
      <c r="AF68" s="111"/>
      <c r="AG68" s="112"/>
      <c r="AH68" s="99" t="str">
        <f t="shared" si="19"/>
        <v/>
      </c>
      <c r="AI68" s="100" t="str">
        <f t="shared" si="20"/>
        <v/>
      </c>
      <c r="AJ68" s="96" t="str">
        <f t="shared" si="21"/>
        <v/>
      </c>
      <c r="AK68" s="98" t="str">
        <f t="shared" si="22"/>
        <v/>
      </c>
      <c r="AL68" s="201" t="str">
        <f t="shared" si="23"/>
        <v/>
      </c>
      <c r="AM68" s="160"/>
      <c r="AN68" s="157">
        <v>99.668000000000006</v>
      </c>
      <c r="AO68" s="152">
        <f t="shared" si="30"/>
        <v>0</v>
      </c>
      <c r="AP68" s="151" t="str">
        <f t="shared" si="31"/>
        <v/>
      </c>
      <c r="AQ68" s="151" t="str">
        <f t="shared" si="32"/>
        <v/>
      </c>
      <c r="AR68" s="235" t="str">
        <f t="shared" si="27"/>
        <v/>
      </c>
      <c r="AS68" s="134"/>
      <c r="AT68" s="149"/>
      <c r="AU68" s="134"/>
    </row>
    <row r="69" spans="1:47" ht="12" customHeight="1">
      <c r="A69" s="1"/>
      <c r="B69" s="18"/>
      <c r="C69" s="200"/>
      <c r="D69" s="122"/>
      <c r="E69" s="121"/>
      <c r="F69" s="92"/>
      <c r="G69" s="93"/>
      <c r="H69" s="101">
        <f t="shared" si="0"/>
        <v>0</v>
      </c>
      <c r="I69" s="94">
        <f t="shared" si="29"/>
        <v>0</v>
      </c>
      <c r="J69" s="102"/>
      <c r="K69" s="94">
        <f t="shared" si="2"/>
        <v>0</v>
      </c>
      <c r="L69" s="94">
        <f t="shared" si="28"/>
        <v>0</v>
      </c>
      <c r="M69" s="95">
        <f t="shared" si="4"/>
        <v>0</v>
      </c>
      <c r="N69" s="96">
        <f t="shared" si="5"/>
        <v>0</v>
      </c>
      <c r="O69" s="103">
        <f t="shared" si="6"/>
        <v>0</v>
      </c>
      <c r="P69" s="104" t="str">
        <f t="shared" si="7"/>
        <v/>
      </c>
      <c r="Q69" s="105">
        <f t="shared" si="8"/>
        <v>0</v>
      </c>
      <c r="R69" s="106" t="str">
        <f t="shared" si="9"/>
        <v/>
      </c>
      <c r="S69" s="107"/>
      <c r="T69" s="92"/>
      <c r="U69" s="92"/>
      <c r="V69" s="101">
        <f t="shared" si="10"/>
        <v>0</v>
      </c>
      <c r="W69" s="97">
        <f t="shared" si="11"/>
        <v>0</v>
      </c>
      <c r="X69" s="98" t="str">
        <f t="shared" si="12"/>
        <v/>
      </c>
      <c r="Y69" s="98" t="str">
        <f t="shared" si="13"/>
        <v/>
      </c>
      <c r="Z69" s="95" t="str">
        <f t="shared" si="14"/>
        <v/>
      </c>
      <c r="AA69" s="108" t="str">
        <f t="shared" si="15"/>
        <v/>
      </c>
      <c r="AB69" s="98" t="str">
        <f t="shared" si="16"/>
        <v/>
      </c>
      <c r="AC69" s="98" t="str">
        <f t="shared" si="17"/>
        <v/>
      </c>
      <c r="AD69" s="109" t="str">
        <f t="shared" si="18"/>
        <v/>
      </c>
      <c r="AE69" s="110"/>
      <c r="AF69" s="111"/>
      <c r="AG69" s="112"/>
      <c r="AH69" s="99" t="str">
        <f t="shared" si="19"/>
        <v/>
      </c>
      <c r="AI69" s="100" t="str">
        <f t="shared" si="20"/>
        <v/>
      </c>
      <c r="AJ69" s="96" t="str">
        <f t="shared" si="21"/>
        <v/>
      </c>
      <c r="AK69" s="98" t="str">
        <f t="shared" si="22"/>
        <v/>
      </c>
      <c r="AL69" s="201" t="str">
        <f t="shared" si="23"/>
        <v/>
      </c>
      <c r="AM69" s="160"/>
      <c r="AN69" s="156">
        <v>99.668000000000006</v>
      </c>
      <c r="AO69" s="152">
        <f t="shared" si="30"/>
        <v>0</v>
      </c>
      <c r="AP69" s="151" t="str">
        <f t="shared" si="31"/>
        <v/>
      </c>
      <c r="AQ69" s="151" t="str">
        <f t="shared" si="32"/>
        <v/>
      </c>
      <c r="AR69" s="235" t="str">
        <f t="shared" si="27"/>
        <v/>
      </c>
      <c r="AS69" s="149"/>
      <c r="AT69" s="149"/>
      <c r="AU69" s="149"/>
    </row>
    <row r="70" spans="1:47" ht="12" customHeight="1">
      <c r="A70" s="1"/>
      <c r="B70" s="18"/>
      <c r="C70" s="200"/>
      <c r="D70" s="122"/>
      <c r="E70" s="121"/>
      <c r="F70" s="92"/>
      <c r="G70" s="93"/>
      <c r="H70" s="101">
        <f t="shared" si="0"/>
        <v>0</v>
      </c>
      <c r="I70" s="94">
        <f t="shared" si="29"/>
        <v>0</v>
      </c>
      <c r="J70" s="102"/>
      <c r="K70" s="94">
        <f t="shared" si="2"/>
        <v>0</v>
      </c>
      <c r="L70" s="94">
        <f t="shared" si="28"/>
        <v>0</v>
      </c>
      <c r="M70" s="95">
        <f t="shared" si="4"/>
        <v>0</v>
      </c>
      <c r="N70" s="96">
        <f t="shared" si="5"/>
        <v>0</v>
      </c>
      <c r="O70" s="103">
        <f t="shared" si="6"/>
        <v>0</v>
      </c>
      <c r="P70" s="104" t="str">
        <f t="shared" si="7"/>
        <v/>
      </c>
      <c r="Q70" s="105">
        <f t="shared" si="8"/>
        <v>0</v>
      </c>
      <c r="R70" s="106" t="str">
        <f t="shared" si="9"/>
        <v/>
      </c>
      <c r="S70" s="107"/>
      <c r="T70" s="92"/>
      <c r="U70" s="92"/>
      <c r="V70" s="101">
        <f t="shared" si="10"/>
        <v>0</v>
      </c>
      <c r="W70" s="97">
        <f t="shared" si="11"/>
        <v>0</v>
      </c>
      <c r="X70" s="98" t="str">
        <f t="shared" si="12"/>
        <v/>
      </c>
      <c r="Y70" s="98" t="str">
        <f t="shared" si="13"/>
        <v/>
      </c>
      <c r="Z70" s="95" t="str">
        <f t="shared" si="14"/>
        <v/>
      </c>
      <c r="AA70" s="108" t="str">
        <f t="shared" si="15"/>
        <v/>
      </c>
      <c r="AB70" s="98" t="str">
        <f t="shared" si="16"/>
        <v/>
      </c>
      <c r="AC70" s="98" t="str">
        <f t="shared" si="17"/>
        <v/>
      </c>
      <c r="AD70" s="109" t="str">
        <f t="shared" si="18"/>
        <v/>
      </c>
      <c r="AE70" s="110"/>
      <c r="AF70" s="111"/>
      <c r="AG70" s="112"/>
      <c r="AH70" s="99" t="str">
        <f t="shared" si="19"/>
        <v/>
      </c>
      <c r="AI70" s="100" t="str">
        <f t="shared" si="20"/>
        <v/>
      </c>
      <c r="AJ70" s="96" t="str">
        <f t="shared" si="21"/>
        <v/>
      </c>
      <c r="AK70" s="98" t="str">
        <f t="shared" si="22"/>
        <v/>
      </c>
      <c r="AL70" s="201" t="str">
        <f t="shared" si="23"/>
        <v/>
      </c>
      <c r="AM70" s="160"/>
      <c r="AN70" s="157">
        <v>99.668000000000006</v>
      </c>
      <c r="AO70" s="152">
        <f t="shared" si="30"/>
        <v>0</v>
      </c>
      <c r="AP70" s="151" t="str">
        <f t="shared" si="31"/>
        <v/>
      </c>
      <c r="AQ70" s="151" t="str">
        <f t="shared" si="32"/>
        <v/>
      </c>
      <c r="AR70" s="235" t="str">
        <f t="shared" si="27"/>
        <v/>
      </c>
      <c r="AS70" s="134"/>
      <c r="AU70" s="18"/>
    </row>
    <row r="71" spans="1:47" ht="12" customHeight="1">
      <c r="A71" s="1"/>
      <c r="B71" s="18"/>
      <c r="C71" s="200"/>
      <c r="D71" s="122"/>
      <c r="E71" s="121"/>
      <c r="F71" s="92"/>
      <c r="G71" s="93"/>
      <c r="H71" s="101">
        <f t="shared" si="0"/>
        <v>0</v>
      </c>
      <c r="I71" s="94">
        <f t="shared" si="29"/>
        <v>0</v>
      </c>
      <c r="J71" s="102"/>
      <c r="K71" s="94">
        <f t="shared" si="2"/>
        <v>0</v>
      </c>
      <c r="L71" s="94">
        <f t="shared" si="28"/>
        <v>0</v>
      </c>
      <c r="M71" s="95">
        <f t="shared" si="4"/>
        <v>0</v>
      </c>
      <c r="N71" s="96">
        <f t="shared" si="5"/>
        <v>0</v>
      </c>
      <c r="O71" s="103">
        <f t="shared" si="6"/>
        <v>0</v>
      </c>
      <c r="P71" s="104" t="str">
        <f t="shared" si="7"/>
        <v/>
      </c>
      <c r="Q71" s="105">
        <f t="shared" si="8"/>
        <v>0</v>
      </c>
      <c r="R71" s="106" t="str">
        <f t="shared" si="9"/>
        <v/>
      </c>
      <c r="S71" s="107"/>
      <c r="T71" s="92"/>
      <c r="U71" s="92"/>
      <c r="V71" s="101">
        <f t="shared" si="10"/>
        <v>0</v>
      </c>
      <c r="W71" s="97">
        <f t="shared" si="11"/>
        <v>0</v>
      </c>
      <c r="X71" s="98" t="str">
        <f t="shared" si="12"/>
        <v/>
      </c>
      <c r="Y71" s="98" t="str">
        <f t="shared" si="13"/>
        <v/>
      </c>
      <c r="Z71" s="95" t="str">
        <f t="shared" si="14"/>
        <v/>
      </c>
      <c r="AA71" s="108" t="str">
        <f t="shared" si="15"/>
        <v/>
      </c>
      <c r="AB71" s="98" t="str">
        <f t="shared" si="16"/>
        <v/>
      </c>
      <c r="AC71" s="98" t="str">
        <f t="shared" si="17"/>
        <v/>
      </c>
      <c r="AD71" s="109" t="str">
        <f t="shared" si="18"/>
        <v/>
      </c>
      <c r="AE71" s="110"/>
      <c r="AF71" s="111"/>
      <c r="AG71" s="112"/>
      <c r="AH71" s="99" t="str">
        <f t="shared" si="19"/>
        <v/>
      </c>
      <c r="AI71" s="100" t="str">
        <f t="shared" si="20"/>
        <v/>
      </c>
      <c r="AJ71" s="96" t="str">
        <f t="shared" si="21"/>
        <v/>
      </c>
      <c r="AK71" s="98" t="str">
        <f t="shared" si="22"/>
        <v/>
      </c>
      <c r="AL71" s="201" t="str">
        <f t="shared" si="23"/>
        <v/>
      </c>
      <c r="AM71" s="160"/>
      <c r="AN71" s="156">
        <v>99.668000000000006</v>
      </c>
      <c r="AO71" s="152">
        <f t="shared" si="30"/>
        <v>0</v>
      </c>
      <c r="AP71" s="151" t="str">
        <f t="shared" si="31"/>
        <v/>
      </c>
      <c r="AQ71" s="151" t="str">
        <f t="shared" si="32"/>
        <v/>
      </c>
      <c r="AR71" s="235" t="str">
        <f t="shared" si="27"/>
        <v/>
      </c>
      <c r="AS71" s="134"/>
      <c r="AU71" s="18"/>
    </row>
    <row r="72" spans="1:47" ht="12" customHeight="1">
      <c r="A72" s="1"/>
      <c r="B72" s="18"/>
      <c r="C72" s="200"/>
      <c r="D72" s="122"/>
      <c r="E72" s="121"/>
      <c r="F72" s="92"/>
      <c r="G72" s="93"/>
      <c r="H72" s="101">
        <f t="shared" si="0"/>
        <v>0</v>
      </c>
      <c r="I72" s="94">
        <f t="shared" si="29"/>
        <v>0</v>
      </c>
      <c r="J72" s="102"/>
      <c r="K72" s="94">
        <f t="shared" si="2"/>
        <v>0</v>
      </c>
      <c r="L72" s="94">
        <f t="shared" si="28"/>
        <v>0</v>
      </c>
      <c r="M72" s="95">
        <f t="shared" si="4"/>
        <v>0</v>
      </c>
      <c r="N72" s="96">
        <f t="shared" si="5"/>
        <v>0</v>
      </c>
      <c r="O72" s="103">
        <f t="shared" si="6"/>
        <v>0</v>
      </c>
      <c r="P72" s="104" t="str">
        <f t="shared" si="7"/>
        <v/>
      </c>
      <c r="Q72" s="105">
        <f t="shared" si="8"/>
        <v>0</v>
      </c>
      <c r="R72" s="106" t="str">
        <f t="shared" si="9"/>
        <v/>
      </c>
      <c r="S72" s="107"/>
      <c r="T72" s="92"/>
      <c r="U72" s="92"/>
      <c r="V72" s="101">
        <f t="shared" si="10"/>
        <v>0</v>
      </c>
      <c r="W72" s="97">
        <f t="shared" si="11"/>
        <v>0</v>
      </c>
      <c r="X72" s="98" t="str">
        <f t="shared" si="12"/>
        <v/>
      </c>
      <c r="Y72" s="98" t="str">
        <f t="shared" si="13"/>
        <v/>
      </c>
      <c r="Z72" s="95" t="str">
        <f t="shared" si="14"/>
        <v/>
      </c>
      <c r="AA72" s="108" t="str">
        <f t="shared" si="15"/>
        <v/>
      </c>
      <c r="AB72" s="98" t="str">
        <f t="shared" si="16"/>
        <v/>
      </c>
      <c r="AC72" s="98" t="str">
        <f t="shared" si="17"/>
        <v/>
      </c>
      <c r="AD72" s="109" t="str">
        <f t="shared" si="18"/>
        <v/>
      </c>
      <c r="AE72" s="110"/>
      <c r="AF72" s="111"/>
      <c r="AG72" s="112"/>
      <c r="AH72" s="99" t="str">
        <f t="shared" si="19"/>
        <v/>
      </c>
      <c r="AI72" s="100" t="str">
        <f t="shared" si="20"/>
        <v/>
      </c>
      <c r="AJ72" s="96" t="str">
        <f t="shared" si="21"/>
        <v/>
      </c>
      <c r="AK72" s="98" t="str">
        <f t="shared" si="22"/>
        <v/>
      </c>
      <c r="AL72" s="201" t="str">
        <f t="shared" si="23"/>
        <v/>
      </c>
      <c r="AM72" s="160"/>
      <c r="AN72" s="157">
        <v>99.668000000000006</v>
      </c>
      <c r="AO72" s="152">
        <f t="shared" si="30"/>
        <v>0</v>
      </c>
      <c r="AP72" s="151" t="str">
        <f t="shared" si="31"/>
        <v/>
      </c>
      <c r="AQ72" s="151" t="str">
        <f t="shared" si="32"/>
        <v/>
      </c>
      <c r="AR72" s="235" t="str">
        <f t="shared" si="27"/>
        <v/>
      </c>
      <c r="AS72" s="134"/>
      <c r="AU72" s="18"/>
    </row>
    <row r="73" spans="1:47" ht="12" customHeight="1">
      <c r="A73" s="1"/>
      <c r="B73" s="18"/>
      <c r="C73" s="200"/>
      <c r="D73" s="122"/>
      <c r="E73" s="121"/>
      <c r="F73" s="92"/>
      <c r="G73" s="93"/>
      <c r="H73" s="101">
        <f t="shared" si="0"/>
        <v>0</v>
      </c>
      <c r="I73" s="94">
        <f t="shared" si="29"/>
        <v>0</v>
      </c>
      <c r="J73" s="102"/>
      <c r="K73" s="94">
        <f t="shared" si="2"/>
        <v>0</v>
      </c>
      <c r="L73" s="94">
        <f t="shared" si="28"/>
        <v>0</v>
      </c>
      <c r="M73" s="95">
        <f t="shared" si="4"/>
        <v>0</v>
      </c>
      <c r="N73" s="96">
        <f t="shared" si="5"/>
        <v>0</v>
      </c>
      <c r="O73" s="103">
        <f t="shared" si="6"/>
        <v>0</v>
      </c>
      <c r="P73" s="104" t="str">
        <f t="shared" si="7"/>
        <v/>
      </c>
      <c r="Q73" s="105">
        <f t="shared" si="8"/>
        <v>0</v>
      </c>
      <c r="R73" s="106" t="str">
        <f t="shared" si="9"/>
        <v/>
      </c>
      <c r="S73" s="107"/>
      <c r="T73" s="92"/>
      <c r="U73" s="92"/>
      <c r="V73" s="101">
        <f t="shared" si="10"/>
        <v>0</v>
      </c>
      <c r="W73" s="97">
        <f t="shared" si="11"/>
        <v>0</v>
      </c>
      <c r="X73" s="98" t="str">
        <f t="shared" si="12"/>
        <v/>
      </c>
      <c r="Y73" s="98" t="str">
        <f t="shared" si="13"/>
        <v/>
      </c>
      <c r="Z73" s="95" t="str">
        <f t="shared" si="14"/>
        <v/>
      </c>
      <c r="AA73" s="108" t="str">
        <f t="shared" si="15"/>
        <v/>
      </c>
      <c r="AB73" s="98" t="str">
        <f t="shared" si="16"/>
        <v/>
      </c>
      <c r="AC73" s="98" t="str">
        <f t="shared" si="17"/>
        <v/>
      </c>
      <c r="AD73" s="109" t="str">
        <f t="shared" si="18"/>
        <v/>
      </c>
      <c r="AE73" s="110"/>
      <c r="AF73" s="111"/>
      <c r="AG73" s="112"/>
      <c r="AH73" s="99" t="str">
        <f t="shared" si="19"/>
        <v/>
      </c>
      <c r="AI73" s="100" t="str">
        <f t="shared" si="20"/>
        <v/>
      </c>
      <c r="AJ73" s="96" t="str">
        <f t="shared" si="21"/>
        <v/>
      </c>
      <c r="AK73" s="98" t="str">
        <f t="shared" si="22"/>
        <v/>
      </c>
      <c r="AL73" s="201" t="str">
        <f t="shared" si="23"/>
        <v/>
      </c>
      <c r="AM73" s="160"/>
      <c r="AN73" s="156">
        <v>99.668000000000006</v>
      </c>
      <c r="AO73" s="152">
        <f t="shared" si="30"/>
        <v>0</v>
      </c>
      <c r="AP73" s="151" t="str">
        <f t="shared" si="31"/>
        <v/>
      </c>
      <c r="AQ73" s="151" t="str">
        <f t="shared" si="32"/>
        <v/>
      </c>
      <c r="AR73" s="235" t="str">
        <f t="shared" si="27"/>
        <v/>
      </c>
      <c r="AS73" s="134"/>
      <c r="AU73" s="18"/>
    </row>
    <row r="74" spans="1:47" ht="12" customHeight="1">
      <c r="A74" s="1"/>
      <c r="B74" s="18"/>
      <c r="C74" s="200"/>
      <c r="D74" s="122"/>
      <c r="E74" s="121"/>
      <c r="F74" s="92"/>
      <c r="G74" s="93"/>
      <c r="H74" s="101">
        <f t="shared" si="0"/>
        <v>0</v>
      </c>
      <c r="I74" s="94">
        <f t="shared" si="29"/>
        <v>0</v>
      </c>
      <c r="J74" s="102"/>
      <c r="K74" s="94">
        <f t="shared" si="2"/>
        <v>0</v>
      </c>
      <c r="L74" s="94">
        <f t="shared" si="28"/>
        <v>0</v>
      </c>
      <c r="M74" s="95">
        <f t="shared" si="4"/>
        <v>0</v>
      </c>
      <c r="N74" s="96">
        <f t="shared" si="5"/>
        <v>0</v>
      </c>
      <c r="O74" s="103">
        <f t="shared" si="6"/>
        <v>0</v>
      </c>
      <c r="P74" s="104" t="str">
        <f t="shared" si="7"/>
        <v/>
      </c>
      <c r="Q74" s="105">
        <f t="shared" si="8"/>
        <v>0</v>
      </c>
      <c r="R74" s="106" t="str">
        <f t="shared" si="9"/>
        <v/>
      </c>
      <c r="S74" s="107"/>
      <c r="T74" s="92"/>
      <c r="U74" s="92"/>
      <c r="V74" s="101">
        <f t="shared" si="10"/>
        <v>0</v>
      </c>
      <c r="W74" s="97">
        <f t="shared" si="11"/>
        <v>0</v>
      </c>
      <c r="X74" s="98" t="str">
        <f t="shared" si="12"/>
        <v/>
      </c>
      <c r="Y74" s="98" t="str">
        <f t="shared" si="13"/>
        <v/>
      </c>
      <c r="Z74" s="95" t="str">
        <f t="shared" si="14"/>
        <v/>
      </c>
      <c r="AA74" s="108" t="str">
        <f t="shared" si="15"/>
        <v/>
      </c>
      <c r="AB74" s="98" t="str">
        <f t="shared" si="16"/>
        <v/>
      </c>
      <c r="AC74" s="98" t="str">
        <f t="shared" si="17"/>
        <v/>
      </c>
      <c r="AD74" s="109" t="str">
        <f t="shared" si="18"/>
        <v/>
      </c>
      <c r="AE74" s="110"/>
      <c r="AF74" s="111"/>
      <c r="AG74" s="112"/>
      <c r="AH74" s="99" t="str">
        <f t="shared" si="19"/>
        <v/>
      </c>
      <c r="AI74" s="100" t="str">
        <f t="shared" si="20"/>
        <v/>
      </c>
      <c r="AJ74" s="96" t="str">
        <f t="shared" si="21"/>
        <v/>
      </c>
      <c r="AK74" s="98" t="str">
        <f t="shared" si="22"/>
        <v/>
      </c>
      <c r="AL74" s="201" t="str">
        <f t="shared" si="23"/>
        <v/>
      </c>
      <c r="AM74" s="160"/>
      <c r="AN74" s="157">
        <v>99.668000000000006</v>
      </c>
      <c r="AO74" s="152">
        <f t="shared" si="30"/>
        <v>0</v>
      </c>
      <c r="AP74" s="151" t="str">
        <f t="shared" si="31"/>
        <v/>
      </c>
      <c r="AQ74" s="151" t="str">
        <f t="shared" si="32"/>
        <v/>
      </c>
      <c r="AR74" s="235" t="str">
        <f t="shared" si="27"/>
        <v/>
      </c>
      <c r="AS74" s="134"/>
      <c r="AU74" s="18"/>
    </row>
    <row r="75" spans="1:47" ht="12" customHeight="1">
      <c r="A75" s="1"/>
      <c r="B75" s="18"/>
      <c r="C75" s="200"/>
      <c r="D75" s="122"/>
      <c r="E75" s="121"/>
      <c r="F75" s="92"/>
      <c r="G75" s="93"/>
      <c r="H75" s="101">
        <f t="shared" si="0"/>
        <v>0</v>
      </c>
      <c r="I75" s="94">
        <f t="shared" si="29"/>
        <v>0</v>
      </c>
      <c r="J75" s="102"/>
      <c r="K75" s="94">
        <f t="shared" si="2"/>
        <v>0</v>
      </c>
      <c r="L75" s="94">
        <f t="shared" si="28"/>
        <v>0</v>
      </c>
      <c r="M75" s="95">
        <f t="shared" si="4"/>
        <v>0</v>
      </c>
      <c r="N75" s="96">
        <f t="shared" si="5"/>
        <v>0</v>
      </c>
      <c r="O75" s="103">
        <f t="shared" si="6"/>
        <v>0</v>
      </c>
      <c r="P75" s="104" t="str">
        <f t="shared" si="7"/>
        <v/>
      </c>
      <c r="Q75" s="105">
        <f t="shared" si="8"/>
        <v>0</v>
      </c>
      <c r="R75" s="106" t="str">
        <f t="shared" si="9"/>
        <v/>
      </c>
      <c r="S75" s="107"/>
      <c r="T75" s="92"/>
      <c r="U75" s="92"/>
      <c r="V75" s="101">
        <f t="shared" si="10"/>
        <v>0</v>
      </c>
      <c r="W75" s="97">
        <f t="shared" si="11"/>
        <v>0</v>
      </c>
      <c r="X75" s="98" t="str">
        <f t="shared" si="12"/>
        <v/>
      </c>
      <c r="Y75" s="98" t="str">
        <f t="shared" si="13"/>
        <v/>
      </c>
      <c r="Z75" s="95" t="str">
        <f t="shared" si="14"/>
        <v/>
      </c>
      <c r="AA75" s="108" t="str">
        <f t="shared" si="15"/>
        <v/>
      </c>
      <c r="AB75" s="98" t="str">
        <f t="shared" si="16"/>
        <v/>
      </c>
      <c r="AC75" s="98" t="str">
        <f t="shared" si="17"/>
        <v/>
      </c>
      <c r="AD75" s="109" t="str">
        <f t="shared" si="18"/>
        <v/>
      </c>
      <c r="AE75" s="110"/>
      <c r="AF75" s="111"/>
      <c r="AG75" s="112"/>
      <c r="AH75" s="99" t="str">
        <f t="shared" si="19"/>
        <v/>
      </c>
      <c r="AI75" s="100" t="str">
        <f t="shared" si="20"/>
        <v/>
      </c>
      <c r="AJ75" s="96" t="str">
        <f t="shared" si="21"/>
        <v/>
      </c>
      <c r="AK75" s="98" t="str">
        <f t="shared" si="22"/>
        <v/>
      </c>
      <c r="AL75" s="201" t="str">
        <f t="shared" si="23"/>
        <v/>
      </c>
      <c r="AM75" s="160"/>
      <c r="AN75" s="156">
        <v>99.668000000000006</v>
      </c>
      <c r="AO75" s="152">
        <f t="shared" si="30"/>
        <v>0</v>
      </c>
      <c r="AP75" s="151" t="str">
        <f t="shared" si="31"/>
        <v/>
      </c>
      <c r="AQ75" s="151" t="str">
        <f t="shared" si="32"/>
        <v/>
      </c>
      <c r="AR75" s="235" t="str">
        <f t="shared" si="27"/>
        <v/>
      </c>
      <c r="AS75" s="134"/>
      <c r="AU75" s="18"/>
    </row>
    <row r="76" spans="1:47" ht="12" customHeight="1">
      <c r="A76" s="1"/>
      <c r="B76" s="18"/>
      <c r="C76" s="200"/>
      <c r="D76" s="122"/>
      <c r="E76" s="121"/>
      <c r="F76" s="92"/>
      <c r="G76" s="93"/>
      <c r="H76" s="101">
        <f t="shared" si="0"/>
        <v>0</v>
      </c>
      <c r="I76" s="94">
        <f t="shared" si="29"/>
        <v>0</v>
      </c>
      <c r="J76" s="102"/>
      <c r="K76" s="94">
        <f t="shared" si="2"/>
        <v>0</v>
      </c>
      <c r="L76" s="94">
        <f t="shared" si="28"/>
        <v>0</v>
      </c>
      <c r="M76" s="95">
        <f t="shared" si="4"/>
        <v>0</v>
      </c>
      <c r="N76" s="96">
        <f t="shared" si="5"/>
        <v>0</v>
      </c>
      <c r="O76" s="103">
        <f t="shared" si="6"/>
        <v>0</v>
      </c>
      <c r="P76" s="104" t="str">
        <f t="shared" si="7"/>
        <v/>
      </c>
      <c r="Q76" s="105">
        <f t="shared" si="8"/>
        <v>0</v>
      </c>
      <c r="R76" s="106" t="str">
        <f t="shared" si="9"/>
        <v/>
      </c>
      <c r="S76" s="107"/>
      <c r="T76" s="92"/>
      <c r="U76" s="92"/>
      <c r="V76" s="101">
        <f t="shared" si="10"/>
        <v>0</v>
      </c>
      <c r="W76" s="97">
        <f t="shared" si="11"/>
        <v>0</v>
      </c>
      <c r="X76" s="98" t="str">
        <f t="shared" si="12"/>
        <v/>
      </c>
      <c r="Y76" s="98" t="str">
        <f t="shared" si="13"/>
        <v/>
      </c>
      <c r="Z76" s="95" t="str">
        <f t="shared" si="14"/>
        <v/>
      </c>
      <c r="AA76" s="108" t="str">
        <f t="shared" si="15"/>
        <v/>
      </c>
      <c r="AB76" s="98" t="str">
        <f t="shared" si="16"/>
        <v/>
      </c>
      <c r="AC76" s="98" t="str">
        <f t="shared" si="17"/>
        <v/>
      </c>
      <c r="AD76" s="109" t="str">
        <f t="shared" si="18"/>
        <v/>
      </c>
      <c r="AE76" s="110"/>
      <c r="AF76" s="111"/>
      <c r="AG76" s="112"/>
      <c r="AH76" s="99" t="str">
        <f t="shared" si="19"/>
        <v/>
      </c>
      <c r="AI76" s="100" t="str">
        <f t="shared" si="20"/>
        <v/>
      </c>
      <c r="AJ76" s="96" t="str">
        <f t="shared" si="21"/>
        <v/>
      </c>
      <c r="AK76" s="98" t="str">
        <f t="shared" si="22"/>
        <v/>
      </c>
      <c r="AL76" s="201" t="str">
        <f t="shared" si="23"/>
        <v/>
      </c>
      <c r="AM76" s="160"/>
      <c r="AN76" s="157">
        <v>99.668000000000006</v>
      </c>
      <c r="AO76" s="152">
        <f t="shared" si="30"/>
        <v>0</v>
      </c>
      <c r="AP76" s="151" t="str">
        <f t="shared" si="31"/>
        <v/>
      </c>
      <c r="AQ76" s="151" t="str">
        <f t="shared" si="32"/>
        <v/>
      </c>
      <c r="AR76" s="235" t="str">
        <f t="shared" si="27"/>
        <v/>
      </c>
      <c r="AS76" s="134"/>
      <c r="AU76" s="18"/>
    </row>
    <row r="77" spans="1:47" ht="12" customHeight="1">
      <c r="A77" s="1"/>
      <c r="B77" s="18"/>
      <c r="C77" s="200"/>
      <c r="D77" s="122"/>
      <c r="E77" s="121"/>
      <c r="F77" s="92"/>
      <c r="G77" s="93"/>
      <c r="H77" s="101">
        <f t="shared" si="0"/>
        <v>0</v>
      </c>
      <c r="I77" s="94">
        <f t="shared" si="29"/>
        <v>0</v>
      </c>
      <c r="J77" s="102"/>
      <c r="K77" s="94">
        <f t="shared" si="2"/>
        <v>0</v>
      </c>
      <c r="L77" s="94">
        <f t="shared" si="28"/>
        <v>0</v>
      </c>
      <c r="M77" s="95">
        <f t="shared" si="4"/>
        <v>0</v>
      </c>
      <c r="N77" s="96">
        <f t="shared" si="5"/>
        <v>0</v>
      </c>
      <c r="O77" s="103">
        <f t="shared" si="6"/>
        <v>0</v>
      </c>
      <c r="P77" s="104" t="str">
        <f t="shared" si="7"/>
        <v/>
      </c>
      <c r="Q77" s="105">
        <f t="shared" si="8"/>
        <v>0</v>
      </c>
      <c r="R77" s="106" t="str">
        <f t="shared" si="9"/>
        <v/>
      </c>
      <c r="S77" s="107"/>
      <c r="T77" s="92"/>
      <c r="U77" s="92"/>
      <c r="V77" s="101">
        <f t="shared" si="10"/>
        <v>0</v>
      </c>
      <c r="W77" s="97">
        <f t="shared" si="11"/>
        <v>0</v>
      </c>
      <c r="X77" s="98" t="str">
        <f t="shared" si="12"/>
        <v/>
      </c>
      <c r="Y77" s="98" t="str">
        <f t="shared" si="13"/>
        <v/>
      </c>
      <c r="Z77" s="95" t="str">
        <f t="shared" si="14"/>
        <v/>
      </c>
      <c r="AA77" s="108" t="str">
        <f t="shared" si="15"/>
        <v/>
      </c>
      <c r="AB77" s="98" t="str">
        <f t="shared" si="16"/>
        <v/>
      </c>
      <c r="AC77" s="98" t="str">
        <f t="shared" si="17"/>
        <v/>
      </c>
      <c r="AD77" s="109" t="str">
        <f t="shared" si="18"/>
        <v/>
      </c>
      <c r="AE77" s="110"/>
      <c r="AF77" s="111"/>
      <c r="AG77" s="112"/>
      <c r="AH77" s="99" t="str">
        <f t="shared" si="19"/>
        <v/>
      </c>
      <c r="AI77" s="100" t="str">
        <f t="shared" si="20"/>
        <v/>
      </c>
      <c r="AJ77" s="96" t="str">
        <f t="shared" si="21"/>
        <v/>
      </c>
      <c r="AK77" s="98" t="str">
        <f t="shared" si="22"/>
        <v/>
      </c>
      <c r="AL77" s="201" t="str">
        <f t="shared" si="23"/>
        <v/>
      </c>
      <c r="AM77" s="160"/>
      <c r="AN77" s="156">
        <v>99.668000000000006</v>
      </c>
      <c r="AO77" s="152">
        <f t="shared" si="30"/>
        <v>0</v>
      </c>
      <c r="AP77" s="151" t="str">
        <f t="shared" si="31"/>
        <v/>
      </c>
      <c r="AQ77" s="151" t="str">
        <f t="shared" si="32"/>
        <v/>
      </c>
      <c r="AR77" s="235" t="str">
        <f t="shared" si="27"/>
        <v/>
      </c>
      <c r="AS77" s="134"/>
      <c r="AU77" s="18"/>
    </row>
    <row r="78" spans="1:47" ht="12" customHeight="1">
      <c r="A78" s="1"/>
      <c r="B78" s="18"/>
      <c r="C78" s="200"/>
      <c r="D78" s="122"/>
      <c r="E78" s="121"/>
      <c r="F78" s="92"/>
      <c r="G78" s="93"/>
      <c r="H78" s="101">
        <f t="shared" si="0"/>
        <v>0</v>
      </c>
      <c r="I78" s="94">
        <f t="shared" si="29"/>
        <v>0</v>
      </c>
      <c r="J78" s="102"/>
      <c r="K78" s="94">
        <f t="shared" si="2"/>
        <v>0</v>
      </c>
      <c r="L78" s="94">
        <f t="shared" si="28"/>
        <v>0</v>
      </c>
      <c r="M78" s="95">
        <f t="shared" si="4"/>
        <v>0</v>
      </c>
      <c r="N78" s="96">
        <f t="shared" si="5"/>
        <v>0</v>
      </c>
      <c r="O78" s="103">
        <f t="shared" si="6"/>
        <v>0</v>
      </c>
      <c r="P78" s="104" t="str">
        <f t="shared" si="7"/>
        <v/>
      </c>
      <c r="Q78" s="105">
        <f t="shared" si="8"/>
        <v>0</v>
      </c>
      <c r="R78" s="106" t="str">
        <f t="shared" si="9"/>
        <v/>
      </c>
      <c r="S78" s="107"/>
      <c r="T78" s="92"/>
      <c r="U78" s="92"/>
      <c r="V78" s="101">
        <f t="shared" si="10"/>
        <v>0</v>
      </c>
      <c r="W78" s="97">
        <f t="shared" si="11"/>
        <v>0</v>
      </c>
      <c r="X78" s="98" t="str">
        <f t="shared" si="12"/>
        <v/>
      </c>
      <c r="Y78" s="98" t="str">
        <f t="shared" si="13"/>
        <v/>
      </c>
      <c r="Z78" s="95" t="str">
        <f t="shared" si="14"/>
        <v/>
      </c>
      <c r="AA78" s="108" t="str">
        <f t="shared" si="15"/>
        <v/>
      </c>
      <c r="AB78" s="98" t="str">
        <f t="shared" si="16"/>
        <v/>
      </c>
      <c r="AC78" s="98" t="str">
        <f t="shared" si="17"/>
        <v/>
      </c>
      <c r="AD78" s="109" t="str">
        <f t="shared" si="18"/>
        <v/>
      </c>
      <c r="AE78" s="110"/>
      <c r="AF78" s="111"/>
      <c r="AG78" s="112"/>
      <c r="AH78" s="99" t="str">
        <f t="shared" si="19"/>
        <v/>
      </c>
      <c r="AI78" s="100" t="str">
        <f t="shared" si="20"/>
        <v/>
      </c>
      <c r="AJ78" s="96" t="str">
        <f t="shared" si="21"/>
        <v/>
      </c>
      <c r="AK78" s="98" t="str">
        <f t="shared" si="22"/>
        <v/>
      </c>
      <c r="AL78" s="201" t="str">
        <f t="shared" si="23"/>
        <v/>
      </c>
      <c r="AM78" s="160"/>
      <c r="AN78" s="157">
        <v>99.668000000000006</v>
      </c>
      <c r="AO78" s="152">
        <f t="shared" si="30"/>
        <v>0</v>
      </c>
      <c r="AP78" s="151" t="str">
        <f t="shared" si="31"/>
        <v/>
      </c>
      <c r="AQ78" s="151" t="str">
        <f t="shared" si="32"/>
        <v/>
      </c>
      <c r="AR78" s="235" t="str">
        <f t="shared" si="27"/>
        <v/>
      </c>
      <c r="AS78" s="134"/>
      <c r="AU78" s="18"/>
    </row>
    <row r="79" spans="1:47" ht="12" customHeight="1">
      <c r="A79" s="1"/>
      <c r="B79" s="18"/>
      <c r="C79" s="200"/>
      <c r="D79" s="122"/>
      <c r="E79" s="121"/>
      <c r="F79" s="92"/>
      <c r="G79" s="93"/>
      <c r="H79" s="101">
        <f t="shared" si="0"/>
        <v>0</v>
      </c>
      <c r="I79" s="94">
        <f t="shared" si="29"/>
        <v>0</v>
      </c>
      <c r="J79" s="102"/>
      <c r="K79" s="94">
        <f t="shared" ref="K79:K115" si="33">IFERROR(F79*J79,"")</f>
        <v>0</v>
      </c>
      <c r="L79" s="94">
        <f t="shared" si="28"/>
        <v>0</v>
      </c>
      <c r="M79" s="95">
        <f t="shared" ref="M79:M115" si="34">IFERROR(IF(G79&gt;J79,"",(G79-J79)*-F79),"")</f>
        <v>0</v>
      </c>
      <c r="N79" s="96">
        <f t="shared" si="5"/>
        <v>0</v>
      </c>
      <c r="O79" s="103">
        <f t="shared" ref="O79:O115" si="35">IFERROR(G79-J79,"")</f>
        <v>0</v>
      </c>
      <c r="P79" s="104" t="str">
        <f t="shared" ref="P79:P115" si="36">IFERROR(-O79/G79,"")</f>
        <v/>
      </c>
      <c r="Q79" s="105">
        <f t="shared" ref="Q79:Q115" si="37">IF(T79&gt;0,"",O79)</f>
        <v>0</v>
      </c>
      <c r="R79" s="106" t="str">
        <f t="shared" ref="R79:R115" si="38">IF(T79&gt;0,"",P79)</f>
        <v/>
      </c>
      <c r="S79" s="107"/>
      <c r="T79" s="92"/>
      <c r="U79" s="92"/>
      <c r="V79" s="101">
        <f t="shared" si="10"/>
        <v>0</v>
      </c>
      <c r="W79" s="97">
        <f t="shared" ref="W79:W103" si="39">V79-H79</f>
        <v>0</v>
      </c>
      <c r="X79" s="98" t="str">
        <f t="shared" ref="X79:X103" si="40">IF(OR(F79="",T79=""),"",(V79-H79))</f>
        <v/>
      </c>
      <c r="Y79" s="98" t="str">
        <f t="shared" si="13"/>
        <v/>
      </c>
      <c r="Z79" s="95" t="str">
        <f t="shared" si="14"/>
        <v/>
      </c>
      <c r="AA79" s="108" t="str">
        <f t="shared" ref="AA79:AA103" si="41">IFERROR(Z79/H79,"")</f>
        <v/>
      </c>
      <c r="AB79" s="98" t="str">
        <f t="shared" si="16"/>
        <v/>
      </c>
      <c r="AC79" s="98" t="str">
        <f t="shared" si="17"/>
        <v/>
      </c>
      <c r="AD79" s="109" t="str">
        <f t="shared" si="18"/>
        <v/>
      </c>
      <c r="AE79" s="110"/>
      <c r="AF79" s="111"/>
      <c r="AG79" s="112"/>
      <c r="AH79" s="99" t="str">
        <f t="shared" ref="AH79:AH103" si="42">IF(AND(D79&lt;&gt;"",S79&lt;&gt;""),IF(D79=S79,"D","S"),"")</f>
        <v/>
      </c>
      <c r="AI79" s="100" t="str">
        <f t="shared" ref="AI79:AI103" si="43">IFERROR(IF(D79=S79,Z79*0.2,""),"")</f>
        <v/>
      </c>
      <c r="AJ79" s="96" t="str">
        <f t="shared" si="21"/>
        <v/>
      </c>
      <c r="AK79" s="98" t="str">
        <f t="shared" ref="AK79:AK103" si="44">IFERROR(IF(D79&lt;&gt;S79,X79*0.15,""),"")</f>
        <v/>
      </c>
      <c r="AL79" s="201" t="str">
        <f t="shared" si="23"/>
        <v/>
      </c>
      <c r="AM79" s="160"/>
      <c r="AN79" s="156">
        <v>99.668000000000006</v>
      </c>
      <c r="AO79" s="152">
        <f t="shared" si="30"/>
        <v>0</v>
      </c>
      <c r="AP79" s="151" t="str">
        <f t="shared" si="31"/>
        <v/>
      </c>
      <c r="AQ79" s="151" t="str">
        <f t="shared" si="32"/>
        <v/>
      </c>
      <c r="AR79" s="235" t="str">
        <f t="shared" si="27"/>
        <v/>
      </c>
      <c r="AS79" s="134"/>
      <c r="AU79" s="18"/>
    </row>
    <row r="80" spans="1:47" ht="12" customHeight="1">
      <c r="A80" s="1"/>
      <c r="B80" s="18"/>
      <c r="C80" s="200"/>
      <c r="D80" s="122"/>
      <c r="E80" s="121"/>
      <c r="F80" s="92"/>
      <c r="G80" s="93"/>
      <c r="H80" s="101">
        <f t="shared" si="0"/>
        <v>0</v>
      </c>
      <c r="I80" s="94">
        <f t="shared" si="29"/>
        <v>0</v>
      </c>
      <c r="J80" s="102"/>
      <c r="K80" s="94">
        <f t="shared" si="33"/>
        <v>0</v>
      </c>
      <c r="L80" s="94">
        <f t="shared" si="28"/>
        <v>0</v>
      </c>
      <c r="M80" s="95">
        <f t="shared" si="34"/>
        <v>0</v>
      </c>
      <c r="N80" s="96">
        <f t="shared" si="5"/>
        <v>0</v>
      </c>
      <c r="O80" s="103">
        <f t="shared" si="35"/>
        <v>0</v>
      </c>
      <c r="P80" s="104" t="str">
        <f t="shared" si="36"/>
        <v/>
      </c>
      <c r="Q80" s="105">
        <f t="shared" si="37"/>
        <v>0</v>
      </c>
      <c r="R80" s="106" t="str">
        <f t="shared" si="38"/>
        <v/>
      </c>
      <c r="S80" s="107"/>
      <c r="T80" s="92"/>
      <c r="U80" s="92"/>
      <c r="V80" s="101">
        <f t="shared" si="10"/>
        <v>0</v>
      </c>
      <c r="W80" s="97">
        <f t="shared" si="39"/>
        <v>0</v>
      </c>
      <c r="X80" s="98" t="str">
        <f t="shared" si="40"/>
        <v/>
      </c>
      <c r="Y80" s="98" t="str">
        <f t="shared" si="13"/>
        <v/>
      </c>
      <c r="Z80" s="95" t="str">
        <f t="shared" si="14"/>
        <v/>
      </c>
      <c r="AA80" s="108" t="str">
        <f t="shared" si="41"/>
        <v/>
      </c>
      <c r="AB80" s="98" t="str">
        <f t="shared" si="16"/>
        <v/>
      </c>
      <c r="AC80" s="98" t="str">
        <f t="shared" si="17"/>
        <v/>
      </c>
      <c r="AD80" s="109" t="str">
        <f t="shared" si="18"/>
        <v/>
      </c>
      <c r="AE80" s="110"/>
      <c r="AF80" s="111"/>
      <c r="AG80" s="112"/>
      <c r="AH80" s="99" t="str">
        <f t="shared" si="42"/>
        <v/>
      </c>
      <c r="AI80" s="100" t="str">
        <f t="shared" si="43"/>
        <v/>
      </c>
      <c r="AJ80" s="96" t="str">
        <f t="shared" si="21"/>
        <v/>
      </c>
      <c r="AK80" s="98" t="str">
        <f t="shared" si="44"/>
        <v/>
      </c>
      <c r="AL80" s="201" t="str">
        <f t="shared" si="23"/>
        <v/>
      </c>
      <c r="AM80" s="160"/>
      <c r="AN80" s="157">
        <v>99.668000000000006</v>
      </c>
      <c r="AO80" s="152">
        <f t="shared" ref="AO80:AO115" si="45">5%*AM80</f>
        <v>0</v>
      </c>
      <c r="AP80" s="151" t="str">
        <f t="shared" si="31"/>
        <v/>
      </c>
      <c r="AQ80" s="151" t="str">
        <f t="shared" si="32"/>
        <v/>
      </c>
      <c r="AR80" s="235" t="str">
        <f t="shared" ref="AR80:AR115" si="46">IFERROR(AQ80*AN80%,"")</f>
        <v/>
      </c>
      <c r="AS80" s="134"/>
      <c r="AU80" s="18"/>
    </row>
    <row r="81" spans="1:47" ht="12" customHeight="1">
      <c r="A81" s="1"/>
      <c r="B81" s="18"/>
      <c r="C81" s="200"/>
      <c r="D81" s="122"/>
      <c r="E81" s="121"/>
      <c r="F81" s="92"/>
      <c r="G81" s="93"/>
      <c r="H81" s="101">
        <f t="shared" si="0"/>
        <v>0</v>
      </c>
      <c r="I81" s="94">
        <f t="shared" si="29"/>
        <v>0</v>
      </c>
      <c r="J81" s="102"/>
      <c r="K81" s="94">
        <f t="shared" si="33"/>
        <v>0</v>
      </c>
      <c r="L81" s="94">
        <f t="shared" si="28"/>
        <v>0</v>
      </c>
      <c r="M81" s="95">
        <f t="shared" si="34"/>
        <v>0</v>
      </c>
      <c r="N81" s="96">
        <f t="shared" si="5"/>
        <v>0</v>
      </c>
      <c r="O81" s="103">
        <f t="shared" si="35"/>
        <v>0</v>
      </c>
      <c r="P81" s="104" t="str">
        <f t="shared" si="36"/>
        <v/>
      </c>
      <c r="Q81" s="105">
        <f t="shared" si="37"/>
        <v>0</v>
      </c>
      <c r="R81" s="106" t="str">
        <f t="shared" si="38"/>
        <v/>
      </c>
      <c r="S81" s="107"/>
      <c r="T81" s="92"/>
      <c r="U81" s="92"/>
      <c r="V81" s="101">
        <f t="shared" si="10"/>
        <v>0</v>
      </c>
      <c r="W81" s="97">
        <f t="shared" si="39"/>
        <v>0</v>
      </c>
      <c r="X81" s="98" t="str">
        <f t="shared" si="40"/>
        <v/>
      </c>
      <c r="Y81" s="98" t="str">
        <f t="shared" si="13"/>
        <v/>
      </c>
      <c r="Z81" s="95" t="str">
        <f t="shared" si="14"/>
        <v/>
      </c>
      <c r="AA81" s="108" t="str">
        <f t="shared" si="41"/>
        <v/>
      </c>
      <c r="AB81" s="98" t="str">
        <f t="shared" si="16"/>
        <v/>
      </c>
      <c r="AC81" s="98" t="str">
        <f t="shared" si="17"/>
        <v/>
      </c>
      <c r="AD81" s="109" t="str">
        <f t="shared" si="18"/>
        <v/>
      </c>
      <c r="AE81" s="110"/>
      <c r="AF81" s="111"/>
      <c r="AG81" s="112"/>
      <c r="AH81" s="99" t="str">
        <f t="shared" si="42"/>
        <v/>
      </c>
      <c r="AI81" s="100" t="str">
        <f t="shared" si="43"/>
        <v/>
      </c>
      <c r="AJ81" s="96" t="str">
        <f t="shared" si="21"/>
        <v/>
      </c>
      <c r="AK81" s="98" t="str">
        <f t="shared" si="44"/>
        <v/>
      </c>
      <c r="AL81" s="201" t="str">
        <f t="shared" si="23"/>
        <v/>
      </c>
      <c r="AM81" s="160"/>
      <c r="AN81" s="156">
        <v>99.668000000000006</v>
      </c>
      <c r="AO81" s="152">
        <f t="shared" si="45"/>
        <v>0</v>
      </c>
      <c r="AP81" s="151" t="str">
        <f t="shared" si="31"/>
        <v/>
      </c>
      <c r="AQ81" s="151" t="str">
        <f t="shared" si="32"/>
        <v/>
      </c>
      <c r="AR81" s="235" t="str">
        <f t="shared" si="46"/>
        <v/>
      </c>
      <c r="AS81" s="134"/>
      <c r="AU81" s="18"/>
    </row>
    <row r="82" spans="1:47" ht="12" customHeight="1">
      <c r="A82" s="1"/>
      <c r="B82" s="18"/>
      <c r="C82" s="200"/>
      <c r="D82" s="122"/>
      <c r="E82" s="121"/>
      <c r="F82" s="92"/>
      <c r="G82" s="93"/>
      <c r="H82" s="101">
        <f t="shared" si="0"/>
        <v>0</v>
      </c>
      <c r="I82" s="94">
        <f t="shared" si="29"/>
        <v>0</v>
      </c>
      <c r="J82" s="102"/>
      <c r="K82" s="94">
        <f t="shared" si="33"/>
        <v>0</v>
      </c>
      <c r="L82" s="94">
        <f t="shared" si="28"/>
        <v>0</v>
      </c>
      <c r="M82" s="95">
        <f t="shared" si="34"/>
        <v>0</v>
      </c>
      <c r="N82" s="96">
        <f t="shared" si="5"/>
        <v>0</v>
      </c>
      <c r="O82" s="103">
        <f t="shared" si="35"/>
        <v>0</v>
      </c>
      <c r="P82" s="104" t="str">
        <f t="shared" si="36"/>
        <v/>
      </c>
      <c r="Q82" s="105">
        <f t="shared" si="37"/>
        <v>0</v>
      </c>
      <c r="R82" s="106" t="str">
        <f t="shared" si="38"/>
        <v/>
      </c>
      <c r="S82" s="107"/>
      <c r="T82" s="92"/>
      <c r="U82" s="92"/>
      <c r="V82" s="101">
        <f t="shared" si="10"/>
        <v>0</v>
      </c>
      <c r="W82" s="97">
        <f t="shared" si="39"/>
        <v>0</v>
      </c>
      <c r="X82" s="98" t="str">
        <f t="shared" si="40"/>
        <v/>
      </c>
      <c r="Y82" s="98" t="str">
        <f t="shared" si="13"/>
        <v/>
      </c>
      <c r="Z82" s="95" t="str">
        <f t="shared" si="14"/>
        <v/>
      </c>
      <c r="AA82" s="108" t="str">
        <f t="shared" si="41"/>
        <v/>
      </c>
      <c r="AB82" s="98" t="str">
        <f t="shared" si="16"/>
        <v/>
      </c>
      <c r="AC82" s="98" t="str">
        <f t="shared" si="17"/>
        <v/>
      </c>
      <c r="AD82" s="109" t="str">
        <f t="shared" si="18"/>
        <v/>
      </c>
      <c r="AE82" s="110"/>
      <c r="AF82" s="111"/>
      <c r="AG82" s="112"/>
      <c r="AH82" s="99" t="str">
        <f t="shared" si="42"/>
        <v/>
      </c>
      <c r="AI82" s="100" t="str">
        <f t="shared" si="43"/>
        <v/>
      </c>
      <c r="AJ82" s="96" t="str">
        <f t="shared" si="21"/>
        <v/>
      </c>
      <c r="AK82" s="98" t="str">
        <f t="shared" si="44"/>
        <v/>
      </c>
      <c r="AL82" s="201" t="str">
        <f t="shared" si="23"/>
        <v/>
      </c>
      <c r="AM82" s="160"/>
      <c r="AN82" s="157">
        <v>99.668000000000006</v>
      </c>
      <c r="AO82" s="152">
        <f t="shared" si="45"/>
        <v>0</v>
      </c>
      <c r="AP82" s="151" t="str">
        <f t="shared" si="31"/>
        <v/>
      </c>
      <c r="AQ82" s="151" t="str">
        <f t="shared" si="32"/>
        <v/>
      </c>
      <c r="AR82" s="235" t="str">
        <f t="shared" si="46"/>
        <v/>
      </c>
      <c r="AS82" s="134"/>
      <c r="AU82" s="18"/>
    </row>
    <row r="83" spans="1:47" ht="12" customHeight="1">
      <c r="A83" s="1"/>
      <c r="B83" s="18"/>
      <c r="C83" s="200"/>
      <c r="D83" s="122"/>
      <c r="E83" s="121"/>
      <c r="F83" s="92"/>
      <c r="G83" s="93"/>
      <c r="H83" s="101">
        <f t="shared" si="0"/>
        <v>0</v>
      </c>
      <c r="I83" s="94">
        <f t="shared" si="29"/>
        <v>0</v>
      </c>
      <c r="J83" s="102"/>
      <c r="K83" s="94">
        <f t="shared" si="33"/>
        <v>0</v>
      </c>
      <c r="L83" s="94">
        <f t="shared" si="28"/>
        <v>0</v>
      </c>
      <c r="M83" s="95">
        <f t="shared" si="34"/>
        <v>0</v>
      </c>
      <c r="N83" s="96">
        <f t="shared" si="5"/>
        <v>0</v>
      </c>
      <c r="O83" s="103">
        <f t="shared" si="35"/>
        <v>0</v>
      </c>
      <c r="P83" s="104" t="str">
        <f t="shared" si="36"/>
        <v/>
      </c>
      <c r="Q83" s="105">
        <f t="shared" si="37"/>
        <v>0</v>
      </c>
      <c r="R83" s="106" t="str">
        <f t="shared" si="38"/>
        <v/>
      </c>
      <c r="S83" s="107"/>
      <c r="T83" s="92"/>
      <c r="U83" s="92"/>
      <c r="V83" s="101">
        <f t="shared" si="10"/>
        <v>0</v>
      </c>
      <c r="W83" s="97">
        <f t="shared" si="39"/>
        <v>0</v>
      </c>
      <c r="X83" s="98" t="str">
        <f t="shared" si="40"/>
        <v/>
      </c>
      <c r="Y83" s="98" t="str">
        <f t="shared" si="13"/>
        <v/>
      </c>
      <c r="Z83" s="95" t="str">
        <f t="shared" si="14"/>
        <v/>
      </c>
      <c r="AA83" s="108" t="str">
        <f t="shared" si="41"/>
        <v/>
      </c>
      <c r="AB83" s="98" t="str">
        <f t="shared" si="16"/>
        <v/>
      </c>
      <c r="AC83" s="98" t="str">
        <f t="shared" si="17"/>
        <v/>
      </c>
      <c r="AD83" s="109" t="str">
        <f t="shared" si="18"/>
        <v/>
      </c>
      <c r="AE83" s="110"/>
      <c r="AF83" s="111"/>
      <c r="AG83" s="112"/>
      <c r="AH83" s="99" t="str">
        <f t="shared" si="42"/>
        <v/>
      </c>
      <c r="AI83" s="100" t="str">
        <f t="shared" si="43"/>
        <v/>
      </c>
      <c r="AJ83" s="96" t="str">
        <f t="shared" si="21"/>
        <v/>
      </c>
      <c r="AK83" s="98" t="str">
        <f t="shared" si="44"/>
        <v/>
      </c>
      <c r="AL83" s="201" t="str">
        <f t="shared" si="23"/>
        <v/>
      </c>
      <c r="AM83" s="160"/>
      <c r="AN83" s="156">
        <v>99.668000000000006</v>
      </c>
      <c r="AO83" s="152">
        <f t="shared" si="45"/>
        <v>0</v>
      </c>
      <c r="AP83" s="151" t="str">
        <f t="shared" si="31"/>
        <v/>
      </c>
      <c r="AQ83" s="151" t="str">
        <f t="shared" si="32"/>
        <v/>
      </c>
      <c r="AR83" s="235" t="str">
        <f t="shared" si="46"/>
        <v/>
      </c>
      <c r="AS83" s="134"/>
      <c r="AU83" s="18"/>
    </row>
    <row r="84" spans="1:47" ht="12" customHeight="1">
      <c r="A84" s="1"/>
      <c r="B84" s="18"/>
      <c r="C84" s="200"/>
      <c r="D84" s="122"/>
      <c r="E84" s="121"/>
      <c r="F84" s="92"/>
      <c r="G84" s="93"/>
      <c r="H84" s="101">
        <f t="shared" si="0"/>
        <v>0</v>
      </c>
      <c r="I84" s="94">
        <f t="shared" si="29"/>
        <v>0</v>
      </c>
      <c r="J84" s="102"/>
      <c r="K84" s="94">
        <f t="shared" si="33"/>
        <v>0</v>
      </c>
      <c r="L84" s="94">
        <f t="shared" si="28"/>
        <v>0</v>
      </c>
      <c r="M84" s="95">
        <f t="shared" si="34"/>
        <v>0</v>
      </c>
      <c r="N84" s="96">
        <f t="shared" si="5"/>
        <v>0</v>
      </c>
      <c r="O84" s="103">
        <f t="shared" si="35"/>
        <v>0</v>
      </c>
      <c r="P84" s="104" t="str">
        <f t="shared" si="36"/>
        <v/>
      </c>
      <c r="Q84" s="105">
        <f t="shared" si="37"/>
        <v>0</v>
      </c>
      <c r="R84" s="106" t="str">
        <f t="shared" si="38"/>
        <v/>
      </c>
      <c r="S84" s="107"/>
      <c r="T84" s="92"/>
      <c r="U84" s="92"/>
      <c r="V84" s="101">
        <f t="shared" si="10"/>
        <v>0</v>
      </c>
      <c r="W84" s="97">
        <f t="shared" si="39"/>
        <v>0</v>
      </c>
      <c r="X84" s="98" t="str">
        <f t="shared" si="40"/>
        <v/>
      </c>
      <c r="Y84" s="98" t="str">
        <f t="shared" si="13"/>
        <v/>
      </c>
      <c r="Z84" s="95" t="str">
        <f t="shared" si="14"/>
        <v/>
      </c>
      <c r="AA84" s="108" t="str">
        <f t="shared" si="41"/>
        <v/>
      </c>
      <c r="AB84" s="98" t="str">
        <f t="shared" si="16"/>
        <v/>
      </c>
      <c r="AC84" s="98" t="str">
        <f t="shared" si="17"/>
        <v/>
      </c>
      <c r="AD84" s="109" t="str">
        <f t="shared" si="18"/>
        <v/>
      </c>
      <c r="AE84" s="110"/>
      <c r="AF84" s="111"/>
      <c r="AG84" s="112"/>
      <c r="AH84" s="99" t="str">
        <f t="shared" si="42"/>
        <v/>
      </c>
      <c r="AI84" s="100" t="str">
        <f t="shared" si="43"/>
        <v/>
      </c>
      <c r="AJ84" s="96" t="str">
        <f t="shared" si="21"/>
        <v/>
      </c>
      <c r="AK84" s="98" t="str">
        <f t="shared" si="44"/>
        <v/>
      </c>
      <c r="AL84" s="201" t="str">
        <f t="shared" si="23"/>
        <v/>
      </c>
      <c r="AM84" s="160"/>
      <c r="AN84" s="157">
        <v>99.668000000000006</v>
      </c>
      <c r="AO84" s="152">
        <f t="shared" si="45"/>
        <v>0</v>
      </c>
      <c r="AP84" s="151" t="str">
        <f t="shared" si="31"/>
        <v/>
      </c>
      <c r="AQ84" s="151" t="str">
        <f t="shared" si="32"/>
        <v/>
      </c>
      <c r="AR84" s="235" t="str">
        <f t="shared" si="46"/>
        <v/>
      </c>
      <c r="AS84" s="134"/>
      <c r="AU84" s="18"/>
    </row>
    <row r="85" spans="1:47" ht="12" customHeight="1">
      <c r="A85" s="1"/>
      <c r="B85" s="18"/>
      <c r="C85" s="200"/>
      <c r="D85" s="122"/>
      <c r="E85" s="121"/>
      <c r="F85" s="92"/>
      <c r="G85" s="93"/>
      <c r="H85" s="101">
        <f t="shared" si="0"/>
        <v>0</v>
      </c>
      <c r="I85" s="94">
        <f t="shared" si="29"/>
        <v>0</v>
      </c>
      <c r="J85" s="102"/>
      <c r="K85" s="94">
        <f t="shared" si="33"/>
        <v>0</v>
      </c>
      <c r="L85" s="94">
        <f t="shared" si="28"/>
        <v>0</v>
      </c>
      <c r="M85" s="95">
        <f t="shared" si="34"/>
        <v>0</v>
      </c>
      <c r="N85" s="96">
        <f t="shared" si="5"/>
        <v>0</v>
      </c>
      <c r="O85" s="103">
        <f t="shared" si="35"/>
        <v>0</v>
      </c>
      <c r="P85" s="104" t="str">
        <f t="shared" si="36"/>
        <v/>
      </c>
      <c r="Q85" s="105">
        <f t="shared" si="37"/>
        <v>0</v>
      </c>
      <c r="R85" s="106" t="str">
        <f t="shared" si="38"/>
        <v/>
      </c>
      <c r="S85" s="107"/>
      <c r="T85" s="92"/>
      <c r="U85" s="92"/>
      <c r="V85" s="101">
        <f t="shared" si="10"/>
        <v>0</v>
      </c>
      <c r="W85" s="97">
        <f t="shared" si="39"/>
        <v>0</v>
      </c>
      <c r="X85" s="98" t="str">
        <f t="shared" si="40"/>
        <v/>
      </c>
      <c r="Y85" s="98" t="str">
        <f t="shared" si="13"/>
        <v/>
      </c>
      <c r="Z85" s="95" t="str">
        <f t="shared" si="14"/>
        <v/>
      </c>
      <c r="AA85" s="108" t="str">
        <f t="shared" si="41"/>
        <v/>
      </c>
      <c r="AB85" s="98" t="str">
        <f t="shared" si="16"/>
        <v/>
      </c>
      <c r="AC85" s="98" t="str">
        <f t="shared" si="17"/>
        <v/>
      </c>
      <c r="AD85" s="109" t="str">
        <f t="shared" si="18"/>
        <v/>
      </c>
      <c r="AE85" s="110"/>
      <c r="AF85" s="111"/>
      <c r="AG85" s="112"/>
      <c r="AH85" s="99" t="str">
        <f t="shared" si="42"/>
        <v/>
      </c>
      <c r="AI85" s="100" t="str">
        <f t="shared" si="43"/>
        <v/>
      </c>
      <c r="AJ85" s="96" t="str">
        <f t="shared" si="21"/>
        <v/>
      </c>
      <c r="AK85" s="98" t="str">
        <f t="shared" si="44"/>
        <v/>
      </c>
      <c r="AL85" s="201" t="str">
        <f t="shared" si="23"/>
        <v/>
      </c>
      <c r="AM85" s="160"/>
      <c r="AN85" s="156">
        <v>99.668000000000006</v>
      </c>
      <c r="AO85" s="152">
        <f t="shared" si="45"/>
        <v>0</v>
      </c>
      <c r="AP85" s="151" t="str">
        <f t="shared" si="31"/>
        <v/>
      </c>
      <c r="AQ85" s="151" t="str">
        <f t="shared" si="32"/>
        <v/>
      </c>
      <c r="AR85" s="235" t="str">
        <f t="shared" si="46"/>
        <v/>
      </c>
      <c r="AS85" s="134"/>
      <c r="AU85" s="18"/>
    </row>
    <row r="86" spans="1:47" ht="12" customHeight="1">
      <c r="A86" s="1"/>
      <c r="B86" s="18"/>
      <c r="C86" s="200"/>
      <c r="D86" s="122"/>
      <c r="E86" s="121"/>
      <c r="F86" s="92"/>
      <c r="G86" s="93"/>
      <c r="H86" s="101">
        <f t="shared" si="0"/>
        <v>0</v>
      </c>
      <c r="I86" s="94">
        <f t="shared" si="29"/>
        <v>0</v>
      </c>
      <c r="J86" s="102"/>
      <c r="K86" s="94">
        <f t="shared" si="33"/>
        <v>0</v>
      </c>
      <c r="L86" s="94">
        <f t="shared" ref="L86:L115" si="47">IF(T86&gt;0,"",K86)</f>
        <v>0</v>
      </c>
      <c r="M86" s="95">
        <f t="shared" si="34"/>
        <v>0</v>
      </c>
      <c r="N86" s="96">
        <f t="shared" si="5"/>
        <v>0</v>
      </c>
      <c r="O86" s="103">
        <f t="shared" si="35"/>
        <v>0</v>
      </c>
      <c r="P86" s="104" t="str">
        <f t="shared" si="36"/>
        <v/>
      </c>
      <c r="Q86" s="105">
        <f t="shared" si="37"/>
        <v>0</v>
      </c>
      <c r="R86" s="106" t="str">
        <f t="shared" si="38"/>
        <v/>
      </c>
      <c r="S86" s="107"/>
      <c r="T86" s="92"/>
      <c r="U86" s="92"/>
      <c r="V86" s="101">
        <f t="shared" si="10"/>
        <v>0</v>
      </c>
      <c r="W86" s="97">
        <f t="shared" si="39"/>
        <v>0</v>
      </c>
      <c r="X86" s="98" t="str">
        <f t="shared" si="40"/>
        <v/>
      </c>
      <c r="Y86" s="98" t="str">
        <f t="shared" si="13"/>
        <v/>
      </c>
      <c r="Z86" s="95" t="str">
        <f t="shared" si="14"/>
        <v/>
      </c>
      <c r="AA86" s="108" t="str">
        <f t="shared" si="41"/>
        <v/>
      </c>
      <c r="AB86" s="98" t="str">
        <f t="shared" si="16"/>
        <v/>
      </c>
      <c r="AC86" s="98" t="str">
        <f t="shared" si="17"/>
        <v/>
      </c>
      <c r="AD86" s="109" t="str">
        <f t="shared" si="18"/>
        <v/>
      </c>
      <c r="AE86" s="110"/>
      <c r="AF86" s="111"/>
      <c r="AG86" s="112"/>
      <c r="AH86" s="99" t="str">
        <f t="shared" si="42"/>
        <v/>
      </c>
      <c r="AI86" s="100" t="str">
        <f t="shared" si="43"/>
        <v/>
      </c>
      <c r="AJ86" s="96" t="str">
        <f t="shared" si="21"/>
        <v/>
      </c>
      <c r="AK86" s="98" t="str">
        <f t="shared" si="44"/>
        <v/>
      </c>
      <c r="AL86" s="201" t="str">
        <f t="shared" si="23"/>
        <v/>
      </c>
      <c r="AM86" s="160"/>
      <c r="AN86" s="157">
        <v>99.668000000000006</v>
      </c>
      <c r="AO86" s="152">
        <f t="shared" si="45"/>
        <v>0</v>
      </c>
      <c r="AP86" s="151" t="str">
        <f t="shared" si="31"/>
        <v/>
      </c>
      <c r="AQ86" s="151" t="str">
        <f t="shared" si="32"/>
        <v/>
      </c>
      <c r="AR86" s="235" t="str">
        <f t="shared" si="46"/>
        <v/>
      </c>
      <c r="AS86" s="134"/>
      <c r="AU86" s="18"/>
    </row>
    <row r="87" spans="1:47" ht="12" customHeight="1">
      <c r="A87" s="1"/>
      <c r="B87" s="18"/>
      <c r="C87" s="200"/>
      <c r="D87" s="122"/>
      <c r="E87" s="121"/>
      <c r="F87" s="92"/>
      <c r="G87" s="93"/>
      <c r="H87" s="101">
        <f t="shared" si="0"/>
        <v>0</v>
      </c>
      <c r="I87" s="94">
        <f t="shared" ref="I87:I115" si="48">IF(T87&gt;0,"",H87)</f>
        <v>0</v>
      </c>
      <c r="J87" s="102"/>
      <c r="K87" s="94">
        <f t="shared" si="33"/>
        <v>0</v>
      </c>
      <c r="L87" s="94">
        <f t="shared" si="47"/>
        <v>0</v>
      </c>
      <c r="M87" s="95">
        <f t="shared" si="34"/>
        <v>0</v>
      </c>
      <c r="N87" s="96">
        <f t="shared" si="5"/>
        <v>0</v>
      </c>
      <c r="O87" s="103">
        <f t="shared" si="35"/>
        <v>0</v>
      </c>
      <c r="P87" s="104" t="str">
        <f t="shared" si="36"/>
        <v/>
      </c>
      <c r="Q87" s="105">
        <f t="shared" si="37"/>
        <v>0</v>
      </c>
      <c r="R87" s="106" t="str">
        <f t="shared" si="38"/>
        <v/>
      </c>
      <c r="S87" s="107"/>
      <c r="T87" s="92"/>
      <c r="U87" s="92"/>
      <c r="V87" s="101">
        <f t="shared" si="10"/>
        <v>0</v>
      </c>
      <c r="W87" s="97">
        <f t="shared" si="39"/>
        <v>0</v>
      </c>
      <c r="X87" s="98" t="str">
        <f t="shared" si="40"/>
        <v/>
      </c>
      <c r="Y87" s="98" t="str">
        <f t="shared" si="13"/>
        <v/>
      </c>
      <c r="Z87" s="95" t="str">
        <f t="shared" si="14"/>
        <v/>
      </c>
      <c r="AA87" s="108" t="str">
        <f t="shared" si="41"/>
        <v/>
      </c>
      <c r="AB87" s="98" t="str">
        <f t="shared" si="16"/>
        <v/>
      </c>
      <c r="AC87" s="98" t="str">
        <f t="shared" si="17"/>
        <v/>
      </c>
      <c r="AD87" s="109" t="str">
        <f t="shared" si="18"/>
        <v/>
      </c>
      <c r="AE87" s="110"/>
      <c r="AF87" s="111"/>
      <c r="AG87" s="112"/>
      <c r="AH87" s="99" t="str">
        <f t="shared" si="42"/>
        <v/>
      </c>
      <c r="AI87" s="100" t="str">
        <f t="shared" si="43"/>
        <v/>
      </c>
      <c r="AJ87" s="96" t="str">
        <f t="shared" si="21"/>
        <v/>
      </c>
      <c r="AK87" s="98" t="str">
        <f t="shared" si="44"/>
        <v/>
      </c>
      <c r="AL87" s="201" t="str">
        <f t="shared" si="23"/>
        <v/>
      </c>
      <c r="AM87" s="160"/>
      <c r="AN87" s="156">
        <v>99.668000000000006</v>
      </c>
      <c r="AO87" s="152">
        <f t="shared" si="45"/>
        <v>0</v>
      </c>
      <c r="AP87" s="151" t="str">
        <f t="shared" si="31"/>
        <v/>
      </c>
      <c r="AQ87" s="151" t="str">
        <f t="shared" si="32"/>
        <v/>
      </c>
      <c r="AR87" s="235" t="str">
        <f t="shared" si="46"/>
        <v/>
      </c>
      <c r="AS87" s="134"/>
      <c r="AU87" s="18"/>
    </row>
    <row r="88" spans="1:47" ht="12" customHeight="1">
      <c r="A88" s="1"/>
      <c r="B88" s="18"/>
      <c r="C88" s="200"/>
      <c r="D88" s="122"/>
      <c r="E88" s="121"/>
      <c r="F88" s="92"/>
      <c r="G88" s="93"/>
      <c r="H88" s="101">
        <f t="shared" si="0"/>
        <v>0</v>
      </c>
      <c r="I88" s="94">
        <f t="shared" si="48"/>
        <v>0</v>
      </c>
      <c r="J88" s="102"/>
      <c r="K88" s="94">
        <f t="shared" si="33"/>
        <v>0</v>
      </c>
      <c r="L88" s="94">
        <f t="shared" si="47"/>
        <v>0</v>
      </c>
      <c r="M88" s="95">
        <f t="shared" si="34"/>
        <v>0</v>
      </c>
      <c r="N88" s="96">
        <f t="shared" si="5"/>
        <v>0</v>
      </c>
      <c r="O88" s="103">
        <f t="shared" si="35"/>
        <v>0</v>
      </c>
      <c r="P88" s="104" t="str">
        <f t="shared" si="36"/>
        <v/>
      </c>
      <c r="Q88" s="105">
        <f t="shared" si="37"/>
        <v>0</v>
      </c>
      <c r="R88" s="106" t="str">
        <f t="shared" si="38"/>
        <v/>
      </c>
      <c r="S88" s="107"/>
      <c r="T88" s="92"/>
      <c r="U88" s="92"/>
      <c r="V88" s="101">
        <f t="shared" si="10"/>
        <v>0</v>
      </c>
      <c r="W88" s="97">
        <f t="shared" si="39"/>
        <v>0</v>
      </c>
      <c r="X88" s="98" t="str">
        <f t="shared" si="40"/>
        <v/>
      </c>
      <c r="Y88" s="98" t="str">
        <f t="shared" si="13"/>
        <v/>
      </c>
      <c r="Z88" s="95" t="str">
        <f t="shared" si="14"/>
        <v/>
      </c>
      <c r="AA88" s="108" t="str">
        <f t="shared" si="41"/>
        <v/>
      </c>
      <c r="AB88" s="98" t="str">
        <f t="shared" si="16"/>
        <v/>
      </c>
      <c r="AC88" s="98" t="str">
        <f t="shared" si="17"/>
        <v/>
      </c>
      <c r="AD88" s="109" t="str">
        <f t="shared" si="18"/>
        <v/>
      </c>
      <c r="AE88" s="110"/>
      <c r="AF88" s="111"/>
      <c r="AG88" s="112"/>
      <c r="AH88" s="99" t="str">
        <f t="shared" si="42"/>
        <v/>
      </c>
      <c r="AI88" s="100" t="str">
        <f t="shared" si="43"/>
        <v/>
      </c>
      <c r="AJ88" s="96" t="str">
        <f t="shared" si="21"/>
        <v/>
      </c>
      <c r="AK88" s="98" t="str">
        <f t="shared" si="44"/>
        <v/>
      </c>
      <c r="AL88" s="201" t="str">
        <f t="shared" si="23"/>
        <v/>
      </c>
      <c r="AM88" s="160"/>
      <c r="AN88" s="157">
        <v>99.668000000000006</v>
      </c>
      <c r="AO88" s="152">
        <f t="shared" si="45"/>
        <v>0</v>
      </c>
      <c r="AP88" s="151" t="str">
        <f t="shared" si="31"/>
        <v/>
      </c>
      <c r="AQ88" s="151" t="str">
        <f t="shared" si="32"/>
        <v/>
      </c>
      <c r="AR88" s="235" t="str">
        <f t="shared" si="46"/>
        <v/>
      </c>
      <c r="AS88" s="134"/>
      <c r="AU88" s="18"/>
    </row>
    <row r="89" spans="1:47" ht="12" customHeight="1">
      <c r="A89" s="1"/>
      <c r="B89" s="18"/>
      <c r="C89" s="200"/>
      <c r="D89" s="122"/>
      <c r="E89" s="121"/>
      <c r="F89" s="92"/>
      <c r="G89" s="93"/>
      <c r="H89" s="101">
        <f t="shared" si="0"/>
        <v>0</v>
      </c>
      <c r="I89" s="94">
        <f t="shared" si="48"/>
        <v>0</v>
      </c>
      <c r="J89" s="102"/>
      <c r="K89" s="94">
        <f t="shared" si="33"/>
        <v>0</v>
      </c>
      <c r="L89" s="94">
        <f t="shared" si="47"/>
        <v>0</v>
      </c>
      <c r="M89" s="95">
        <f t="shared" si="34"/>
        <v>0</v>
      </c>
      <c r="N89" s="96">
        <f t="shared" si="5"/>
        <v>0</v>
      </c>
      <c r="O89" s="103">
        <f t="shared" si="35"/>
        <v>0</v>
      </c>
      <c r="P89" s="104" t="str">
        <f t="shared" si="36"/>
        <v/>
      </c>
      <c r="Q89" s="105">
        <f t="shared" si="37"/>
        <v>0</v>
      </c>
      <c r="R89" s="106" t="str">
        <f t="shared" si="38"/>
        <v/>
      </c>
      <c r="S89" s="107"/>
      <c r="T89" s="92"/>
      <c r="U89" s="92"/>
      <c r="V89" s="101">
        <f t="shared" si="10"/>
        <v>0</v>
      </c>
      <c r="W89" s="97">
        <f t="shared" si="39"/>
        <v>0</v>
      </c>
      <c r="X89" s="98" t="str">
        <f t="shared" si="40"/>
        <v/>
      </c>
      <c r="Y89" s="98" t="str">
        <f t="shared" si="13"/>
        <v/>
      </c>
      <c r="Z89" s="95" t="str">
        <f t="shared" si="14"/>
        <v/>
      </c>
      <c r="AA89" s="108" t="str">
        <f t="shared" si="41"/>
        <v/>
      </c>
      <c r="AB89" s="98" t="str">
        <f t="shared" si="16"/>
        <v/>
      </c>
      <c r="AC89" s="98" t="str">
        <f t="shared" si="17"/>
        <v/>
      </c>
      <c r="AD89" s="109" t="str">
        <f t="shared" si="18"/>
        <v/>
      </c>
      <c r="AE89" s="110"/>
      <c r="AF89" s="111"/>
      <c r="AG89" s="112"/>
      <c r="AH89" s="99" t="str">
        <f t="shared" si="42"/>
        <v/>
      </c>
      <c r="AI89" s="100" t="str">
        <f t="shared" si="43"/>
        <v/>
      </c>
      <c r="AJ89" s="96" t="str">
        <f t="shared" si="21"/>
        <v/>
      </c>
      <c r="AK89" s="98" t="str">
        <f t="shared" si="44"/>
        <v/>
      </c>
      <c r="AL89" s="201" t="str">
        <f t="shared" si="23"/>
        <v/>
      </c>
      <c r="AM89" s="160"/>
      <c r="AN89" s="156">
        <v>99.668000000000006</v>
      </c>
      <c r="AO89" s="152">
        <f t="shared" si="45"/>
        <v>0</v>
      </c>
      <c r="AP89" s="151" t="str">
        <f t="shared" si="31"/>
        <v/>
      </c>
      <c r="AQ89" s="151" t="str">
        <f t="shared" si="32"/>
        <v/>
      </c>
      <c r="AR89" s="235" t="str">
        <f t="shared" si="46"/>
        <v/>
      </c>
      <c r="AS89" s="134"/>
      <c r="AT89" s="149"/>
      <c r="AU89" s="134"/>
    </row>
    <row r="90" spans="1:47" ht="12" customHeight="1">
      <c r="A90" s="1"/>
      <c r="B90" s="18"/>
      <c r="C90" s="200"/>
      <c r="D90" s="122"/>
      <c r="E90" s="121"/>
      <c r="F90" s="92"/>
      <c r="G90" s="93"/>
      <c r="H90" s="101">
        <f t="shared" si="0"/>
        <v>0</v>
      </c>
      <c r="I90" s="94">
        <f t="shared" si="48"/>
        <v>0</v>
      </c>
      <c r="J90" s="102"/>
      <c r="K90" s="94">
        <f t="shared" si="33"/>
        <v>0</v>
      </c>
      <c r="L90" s="94">
        <f t="shared" si="47"/>
        <v>0</v>
      </c>
      <c r="M90" s="95">
        <f t="shared" si="34"/>
        <v>0</v>
      </c>
      <c r="N90" s="96">
        <f t="shared" si="5"/>
        <v>0</v>
      </c>
      <c r="O90" s="103">
        <f t="shared" si="35"/>
        <v>0</v>
      </c>
      <c r="P90" s="104" t="str">
        <f t="shared" si="36"/>
        <v/>
      </c>
      <c r="Q90" s="105">
        <f t="shared" si="37"/>
        <v>0</v>
      </c>
      <c r="R90" s="106" t="str">
        <f t="shared" si="38"/>
        <v/>
      </c>
      <c r="S90" s="107"/>
      <c r="T90" s="92"/>
      <c r="U90" s="92"/>
      <c r="V90" s="101">
        <f t="shared" si="10"/>
        <v>0</v>
      </c>
      <c r="W90" s="97">
        <f t="shared" si="39"/>
        <v>0</v>
      </c>
      <c r="X90" s="98" t="str">
        <f t="shared" si="40"/>
        <v/>
      </c>
      <c r="Y90" s="98" t="str">
        <f t="shared" si="13"/>
        <v/>
      </c>
      <c r="Z90" s="95" t="str">
        <f t="shared" si="14"/>
        <v/>
      </c>
      <c r="AA90" s="108" t="str">
        <f t="shared" si="41"/>
        <v/>
      </c>
      <c r="AB90" s="98" t="str">
        <f t="shared" si="16"/>
        <v/>
      </c>
      <c r="AC90" s="98" t="str">
        <f t="shared" si="17"/>
        <v/>
      </c>
      <c r="AD90" s="109" t="str">
        <f t="shared" si="18"/>
        <v/>
      </c>
      <c r="AE90" s="110"/>
      <c r="AF90" s="111"/>
      <c r="AG90" s="112"/>
      <c r="AH90" s="99" t="str">
        <f t="shared" si="42"/>
        <v/>
      </c>
      <c r="AI90" s="100" t="str">
        <f t="shared" si="43"/>
        <v/>
      </c>
      <c r="AJ90" s="96" t="str">
        <f t="shared" si="21"/>
        <v/>
      </c>
      <c r="AK90" s="98" t="str">
        <f t="shared" si="44"/>
        <v/>
      </c>
      <c r="AL90" s="201" t="str">
        <f t="shared" si="23"/>
        <v/>
      </c>
      <c r="AM90" s="160"/>
      <c r="AN90" s="157">
        <v>99.668000000000006</v>
      </c>
      <c r="AO90" s="152">
        <f t="shared" si="45"/>
        <v>0</v>
      </c>
      <c r="AP90" s="151" t="str">
        <f t="shared" si="31"/>
        <v/>
      </c>
      <c r="AQ90" s="151" t="str">
        <f t="shared" si="32"/>
        <v/>
      </c>
      <c r="AR90" s="235" t="str">
        <f t="shared" si="46"/>
        <v/>
      </c>
      <c r="AS90" s="134"/>
      <c r="AT90" s="149"/>
      <c r="AU90" s="134"/>
    </row>
    <row r="91" spans="1:47" ht="12" customHeight="1">
      <c r="A91" s="1"/>
      <c r="B91" s="18"/>
      <c r="C91" s="200"/>
      <c r="D91" s="122"/>
      <c r="E91" s="121"/>
      <c r="F91" s="92"/>
      <c r="G91" s="93"/>
      <c r="H91" s="101">
        <f t="shared" si="0"/>
        <v>0</v>
      </c>
      <c r="I91" s="94">
        <f t="shared" si="48"/>
        <v>0</v>
      </c>
      <c r="J91" s="102"/>
      <c r="K91" s="94">
        <f t="shared" si="33"/>
        <v>0</v>
      </c>
      <c r="L91" s="94">
        <f t="shared" si="47"/>
        <v>0</v>
      </c>
      <c r="M91" s="95">
        <f t="shared" si="34"/>
        <v>0</v>
      </c>
      <c r="N91" s="96">
        <f t="shared" si="5"/>
        <v>0</v>
      </c>
      <c r="O91" s="103">
        <f t="shared" si="35"/>
        <v>0</v>
      </c>
      <c r="P91" s="104" t="str">
        <f t="shared" si="36"/>
        <v/>
      </c>
      <c r="Q91" s="105">
        <f t="shared" si="37"/>
        <v>0</v>
      </c>
      <c r="R91" s="106" t="str">
        <f t="shared" si="38"/>
        <v/>
      </c>
      <c r="S91" s="107"/>
      <c r="T91" s="92"/>
      <c r="U91" s="92"/>
      <c r="V91" s="101">
        <f t="shared" si="10"/>
        <v>0</v>
      </c>
      <c r="W91" s="97">
        <f t="shared" si="39"/>
        <v>0</v>
      </c>
      <c r="X91" s="98" t="str">
        <f t="shared" si="40"/>
        <v/>
      </c>
      <c r="Y91" s="98" t="str">
        <f t="shared" si="13"/>
        <v/>
      </c>
      <c r="Z91" s="95" t="str">
        <f t="shared" si="14"/>
        <v/>
      </c>
      <c r="AA91" s="108" t="str">
        <f t="shared" si="41"/>
        <v/>
      </c>
      <c r="AB91" s="98" t="str">
        <f t="shared" si="16"/>
        <v/>
      </c>
      <c r="AC91" s="98" t="str">
        <f t="shared" si="17"/>
        <v/>
      </c>
      <c r="AD91" s="109" t="str">
        <f t="shared" si="18"/>
        <v/>
      </c>
      <c r="AE91" s="110"/>
      <c r="AF91" s="111"/>
      <c r="AG91" s="112"/>
      <c r="AH91" s="99" t="str">
        <f t="shared" si="42"/>
        <v/>
      </c>
      <c r="AI91" s="100" t="str">
        <f t="shared" si="43"/>
        <v/>
      </c>
      <c r="AJ91" s="96" t="str">
        <f t="shared" si="21"/>
        <v/>
      </c>
      <c r="AK91" s="98" t="str">
        <f t="shared" si="44"/>
        <v/>
      </c>
      <c r="AL91" s="201" t="str">
        <f t="shared" si="23"/>
        <v/>
      </c>
      <c r="AM91" s="160"/>
      <c r="AN91" s="156">
        <v>99.668000000000006</v>
      </c>
      <c r="AO91" s="152">
        <f t="shared" si="45"/>
        <v>0</v>
      </c>
      <c r="AP91" s="151" t="str">
        <f t="shared" si="31"/>
        <v/>
      </c>
      <c r="AQ91" s="151" t="str">
        <f t="shared" si="32"/>
        <v/>
      </c>
      <c r="AR91" s="235" t="str">
        <f t="shared" si="46"/>
        <v/>
      </c>
      <c r="AS91" s="134"/>
      <c r="AT91" s="149"/>
      <c r="AU91" s="134"/>
    </row>
    <row r="92" spans="1:47" ht="12" customHeight="1">
      <c r="A92" s="1"/>
      <c r="B92" s="18"/>
      <c r="C92" s="200"/>
      <c r="D92" s="122"/>
      <c r="E92" s="121"/>
      <c r="F92" s="92"/>
      <c r="G92" s="93"/>
      <c r="H92" s="101">
        <f t="shared" si="0"/>
        <v>0</v>
      </c>
      <c r="I92" s="94">
        <f t="shared" si="48"/>
        <v>0</v>
      </c>
      <c r="J92" s="102"/>
      <c r="K92" s="94">
        <f t="shared" si="33"/>
        <v>0</v>
      </c>
      <c r="L92" s="94">
        <f t="shared" si="47"/>
        <v>0</v>
      </c>
      <c r="M92" s="95">
        <f t="shared" si="34"/>
        <v>0</v>
      </c>
      <c r="N92" s="96">
        <f t="shared" si="5"/>
        <v>0</v>
      </c>
      <c r="O92" s="103">
        <f t="shared" si="35"/>
        <v>0</v>
      </c>
      <c r="P92" s="104" t="str">
        <f t="shared" si="36"/>
        <v/>
      </c>
      <c r="Q92" s="105">
        <f t="shared" si="37"/>
        <v>0</v>
      </c>
      <c r="R92" s="106" t="str">
        <f t="shared" si="38"/>
        <v/>
      </c>
      <c r="S92" s="107"/>
      <c r="T92" s="92"/>
      <c r="U92" s="92"/>
      <c r="V92" s="101">
        <f t="shared" si="10"/>
        <v>0</v>
      </c>
      <c r="W92" s="97">
        <f t="shared" si="39"/>
        <v>0</v>
      </c>
      <c r="X92" s="98" t="str">
        <f t="shared" si="40"/>
        <v/>
      </c>
      <c r="Y92" s="98" t="str">
        <f t="shared" si="13"/>
        <v/>
      </c>
      <c r="Z92" s="95" t="str">
        <f t="shared" si="14"/>
        <v/>
      </c>
      <c r="AA92" s="108" t="str">
        <f t="shared" si="41"/>
        <v/>
      </c>
      <c r="AB92" s="98" t="str">
        <f t="shared" si="16"/>
        <v/>
      </c>
      <c r="AC92" s="98" t="str">
        <f t="shared" si="17"/>
        <v/>
      </c>
      <c r="AD92" s="109" t="str">
        <f t="shared" si="18"/>
        <v/>
      </c>
      <c r="AE92" s="110"/>
      <c r="AF92" s="111"/>
      <c r="AG92" s="112"/>
      <c r="AH92" s="99" t="str">
        <f t="shared" si="42"/>
        <v/>
      </c>
      <c r="AI92" s="100" t="str">
        <f t="shared" si="43"/>
        <v/>
      </c>
      <c r="AJ92" s="96" t="str">
        <f t="shared" si="21"/>
        <v/>
      </c>
      <c r="AK92" s="98" t="str">
        <f t="shared" si="44"/>
        <v/>
      </c>
      <c r="AL92" s="201" t="str">
        <f t="shared" si="23"/>
        <v/>
      </c>
      <c r="AM92" s="160"/>
      <c r="AN92" s="157">
        <v>99.668000000000006</v>
      </c>
      <c r="AO92" s="152">
        <f t="shared" si="45"/>
        <v>0</v>
      </c>
      <c r="AP92" s="151" t="str">
        <f t="shared" si="31"/>
        <v/>
      </c>
      <c r="AQ92" s="151" t="str">
        <f t="shared" si="32"/>
        <v/>
      </c>
      <c r="AR92" s="235" t="str">
        <f t="shared" si="46"/>
        <v/>
      </c>
      <c r="AS92" s="134"/>
      <c r="AT92" s="149"/>
      <c r="AU92" s="134"/>
    </row>
    <row r="93" spans="1:47" ht="12" customHeight="1">
      <c r="A93" s="1"/>
      <c r="B93" s="18"/>
      <c r="C93" s="200"/>
      <c r="D93" s="122"/>
      <c r="E93" s="121"/>
      <c r="F93" s="92"/>
      <c r="G93" s="93"/>
      <c r="H93" s="101">
        <f t="shared" si="0"/>
        <v>0</v>
      </c>
      <c r="I93" s="94">
        <f t="shared" si="48"/>
        <v>0</v>
      </c>
      <c r="J93" s="102"/>
      <c r="K93" s="94">
        <f t="shared" si="33"/>
        <v>0</v>
      </c>
      <c r="L93" s="94">
        <f t="shared" si="47"/>
        <v>0</v>
      </c>
      <c r="M93" s="95">
        <f t="shared" si="34"/>
        <v>0</v>
      </c>
      <c r="N93" s="96">
        <f t="shared" si="5"/>
        <v>0</v>
      </c>
      <c r="O93" s="103">
        <f t="shared" si="35"/>
        <v>0</v>
      </c>
      <c r="P93" s="104" t="str">
        <f t="shared" si="36"/>
        <v/>
      </c>
      <c r="Q93" s="105">
        <f t="shared" si="37"/>
        <v>0</v>
      </c>
      <c r="R93" s="106" t="str">
        <f t="shared" si="38"/>
        <v/>
      </c>
      <c r="S93" s="107"/>
      <c r="T93" s="92"/>
      <c r="U93" s="92"/>
      <c r="V93" s="101">
        <f t="shared" si="10"/>
        <v>0</v>
      </c>
      <c r="W93" s="97">
        <f t="shared" si="39"/>
        <v>0</v>
      </c>
      <c r="X93" s="98" t="str">
        <f t="shared" si="40"/>
        <v/>
      </c>
      <c r="Y93" s="98" t="str">
        <f t="shared" si="13"/>
        <v/>
      </c>
      <c r="Z93" s="95" t="str">
        <f t="shared" si="14"/>
        <v/>
      </c>
      <c r="AA93" s="108" t="str">
        <f t="shared" si="41"/>
        <v/>
      </c>
      <c r="AB93" s="98" t="str">
        <f t="shared" si="16"/>
        <v/>
      </c>
      <c r="AC93" s="98" t="str">
        <f t="shared" si="17"/>
        <v/>
      </c>
      <c r="AD93" s="109" t="str">
        <f t="shared" si="18"/>
        <v/>
      </c>
      <c r="AE93" s="110"/>
      <c r="AF93" s="111"/>
      <c r="AG93" s="112"/>
      <c r="AH93" s="99" t="str">
        <f t="shared" si="42"/>
        <v/>
      </c>
      <c r="AI93" s="100" t="str">
        <f t="shared" si="43"/>
        <v/>
      </c>
      <c r="AJ93" s="96" t="str">
        <f t="shared" si="21"/>
        <v/>
      </c>
      <c r="AK93" s="98" t="str">
        <f t="shared" si="44"/>
        <v/>
      </c>
      <c r="AL93" s="201" t="str">
        <f t="shared" si="23"/>
        <v/>
      </c>
      <c r="AM93" s="160"/>
      <c r="AN93" s="156">
        <v>99.668000000000006</v>
      </c>
      <c r="AO93" s="152">
        <f t="shared" si="45"/>
        <v>0</v>
      </c>
      <c r="AP93" s="151" t="str">
        <f t="shared" si="31"/>
        <v/>
      </c>
      <c r="AQ93" s="151" t="str">
        <f t="shared" si="32"/>
        <v/>
      </c>
      <c r="AR93" s="235" t="str">
        <f t="shared" si="46"/>
        <v/>
      </c>
      <c r="AS93" s="134"/>
      <c r="AT93" s="149"/>
      <c r="AU93" s="134"/>
    </row>
    <row r="94" spans="1:47" ht="12" customHeight="1">
      <c r="A94" s="1"/>
      <c r="B94" s="18"/>
      <c r="C94" s="200"/>
      <c r="D94" s="122"/>
      <c r="E94" s="121"/>
      <c r="F94" s="92"/>
      <c r="G94" s="93"/>
      <c r="H94" s="101">
        <f t="shared" si="0"/>
        <v>0</v>
      </c>
      <c r="I94" s="94">
        <f t="shared" si="48"/>
        <v>0</v>
      </c>
      <c r="J94" s="102"/>
      <c r="K94" s="94">
        <f t="shared" si="33"/>
        <v>0</v>
      </c>
      <c r="L94" s="94">
        <f t="shared" si="47"/>
        <v>0</v>
      </c>
      <c r="M94" s="95">
        <f t="shared" si="34"/>
        <v>0</v>
      </c>
      <c r="N94" s="96">
        <f t="shared" si="5"/>
        <v>0</v>
      </c>
      <c r="O94" s="103">
        <f t="shared" si="35"/>
        <v>0</v>
      </c>
      <c r="P94" s="104" t="str">
        <f t="shared" si="36"/>
        <v/>
      </c>
      <c r="Q94" s="105">
        <f t="shared" si="37"/>
        <v>0</v>
      </c>
      <c r="R94" s="106" t="str">
        <f t="shared" si="38"/>
        <v/>
      </c>
      <c r="S94" s="107"/>
      <c r="T94" s="92"/>
      <c r="U94" s="92"/>
      <c r="V94" s="101">
        <f t="shared" si="10"/>
        <v>0</v>
      </c>
      <c r="W94" s="97">
        <f t="shared" si="39"/>
        <v>0</v>
      </c>
      <c r="X94" s="98" t="str">
        <f t="shared" si="40"/>
        <v/>
      </c>
      <c r="Y94" s="98" t="str">
        <f t="shared" si="13"/>
        <v/>
      </c>
      <c r="Z94" s="95" t="str">
        <f t="shared" si="14"/>
        <v/>
      </c>
      <c r="AA94" s="108" t="str">
        <f t="shared" si="41"/>
        <v/>
      </c>
      <c r="AB94" s="98" t="str">
        <f t="shared" si="16"/>
        <v/>
      </c>
      <c r="AC94" s="98" t="str">
        <f t="shared" si="17"/>
        <v/>
      </c>
      <c r="AD94" s="109" t="str">
        <f t="shared" si="18"/>
        <v/>
      </c>
      <c r="AE94" s="110"/>
      <c r="AF94" s="111"/>
      <c r="AG94" s="112"/>
      <c r="AH94" s="99" t="str">
        <f t="shared" si="42"/>
        <v/>
      </c>
      <c r="AI94" s="100" t="str">
        <f t="shared" si="43"/>
        <v/>
      </c>
      <c r="AJ94" s="96" t="str">
        <f t="shared" si="21"/>
        <v/>
      </c>
      <c r="AK94" s="98" t="str">
        <f t="shared" si="44"/>
        <v/>
      </c>
      <c r="AL94" s="201" t="str">
        <f t="shared" si="23"/>
        <v/>
      </c>
      <c r="AM94" s="160"/>
      <c r="AN94" s="157">
        <v>99.668000000000006</v>
      </c>
      <c r="AO94" s="152">
        <f t="shared" si="45"/>
        <v>0</v>
      </c>
      <c r="AP94" s="151" t="str">
        <f t="shared" si="31"/>
        <v/>
      </c>
      <c r="AQ94" s="151" t="str">
        <f t="shared" si="32"/>
        <v/>
      </c>
      <c r="AR94" s="235" t="str">
        <f t="shared" si="46"/>
        <v/>
      </c>
      <c r="AS94" s="134"/>
      <c r="AT94" s="149"/>
      <c r="AU94" s="134"/>
    </row>
    <row r="95" spans="1:47" ht="12" customHeight="1">
      <c r="A95" s="1"/>
      <c r="B95" s="18"/>
      <c r="C95" s="200"/>
      <c r="D95" s="122"/>
      <c r="E95" s="121"/>
      <c r="F95" s="92"/>
      <c r="G95" s="93"/>
      <c r="H95" s="101">
        <f t="shared" si="0"/>
        <v>0</v>
      </c>
      <c r="I95" s="94">
        <f t="shared" si="48"/>
        <v>0</v>
      </c>
      <c r="J95" s="102"/>
      <c r="K95" s="94">
        <f t="shared" si="33"/>
        <v>0</v>
      </c>
      <c r="L95" s="94">
        <f t="shared" si="47"/>
        <v>0</v>
      </c>
      <c r="M95" s="95">
        <f t="shared" si="34"/>
        <v>0</v>
      </c>
      <c r="N95" s="96">
        <f t="shared" si="5"/>
        <v>0</v>
      </c>
      <c r="O95" s="103">
        <f t="shared" si="35"/>
        <v>0</v>
      </c>
      <c r="P95" s="104" t="str">
        <f t="shared" si="36"/>
        <v/>
      </c>
      <c r="Q95" s="105">
        <f t="shared" si="37"/>
        <v>0</v>
      </c>
      <c r="R95" s="106" t="str">
        <f t="shared" si="38"/>
        <v/>
      </c>
      <c r="S95" s="107"/>
      <c r="T95" s="92"/>
      <c r="U95" s="92"/>
      <c r="V95" s="101">
        <f t="shared" si="10"/>
        <v>0</v>
      </c>
      <c r="W95" s="97">
        <f t="shared" si="39"/>
        <v>0</v>
      </c>
      <c r="X95" s="98" t="str">
        <f t="shared" si="40"/>
        <v/>
      </c>
      <c r="Y95" s="98" t="str">
        <f t="shared" si="13"/>
        <v/>
      </c>
      <c r="Z95" s="95" t="str">
        <f t="shared" si="14"/>
        <v/>
      </c>
      <c r="AA95" s="108" t="str">
        <f t="shared" si="41"/>
        <v/>
      </c>
      <c r="AB95" s="98" t="str">
        <f t="shared" si="16"/>
        <v/>
      </c>
      <c r="AC95" s="98" t="str">
        <f t="shared" si="17"/>
        <v/>
      </c>
      <c r="AD95" s="109" t="str">
        <f t="shared" si="18"/>
        <v/>
      </c>
      <c r="AE95" s="110"/>
      <c r="AF95" s="111"/>
      <c r="AG95" s="112"/>
      <c r="AH95" s="99" t="str">
        <f t="shared" si="42"/>
        <v/>
      </c>
      <c r="AI95" s="100" t="str">
        <f t="shared" si="43"/>
        <v/>
      </c>
      <c r="AJ95" s="96" t="str">
        <f t="shared" si="21"/>
        <v/>
      </c>
      <c r="AK95" s="98" t="str">
        <f t="shared" si="44"/>
        <v/>
      </c>
      <c r="AL95" s="201" t="str">
        <f t="shared" si="23"/>
        <v/>
      </c>
      <c r="AM95" s="160"/>
      <c r="AN95" s="156">
        <v>99.668000000000006</v>
      </c>
      <c r="AO95" s="152">
        <f t="shared" si="45"/>
        <v>0</v>
      </c>
      <c r="AP95" s="151" t="str">
        <f t="shared" si="31"/>
        <v/>
      </c>
      <c r="AQ95" s="151" t="str">
        <f t="shared" si="32"/>
        <v/>
      </c>
      <c r="AR95" s="235" t="str">
        <f t="shared" si="46"/>
        <v/>
      </c>
      <c r="AS95" s="134"/>
      <c r="AT95" s="149"/>
      <c r="AU95" s="134"/>
    </row>
    <row r="96" spans="1:47" ht="12" customHeight="1">
      <c r="A96" s="1"/>
      <c r="B96" s="18"/>
      <c r="C96" s="200"/>
      <c r="D96" s="122"/>
      <c r="E96" s="121"/>
      <c r="F96" s="92"/>
      <c r="G96" s="93"/>
      <c r="H96" s="101">
        <f t="shared" si="0"/>
        <v>0</v>
      </c>
      <c r="I96" s="94">
        <f t="shared" si="48"/>
        <v>0</v>
      </c>
      <c r="J96" s="102"/>
      <c r="K96" s="94">
        <f t="shared" si="33"/>
        <v>0</v>
      </c>
      <c r="L96" s="94">
        <f t="shared" si="47"/>
        <v>0</v>
      </c>
      <c r="M96" s="95">
        <f t="shared" si="34"/>
        <v>0</v>
      </c>
      <c r="N96" s="96">
        <f t="shared" si="5"/>
        <v>0</v>
      </c>
      <c r="O96" s="103">
        <f t="shared" si="35"/>
        <v>0</v>
      </c>
      <c r="P96" s="104" t="str">
        <f t="shared" si="36"/>
        <v/>
      </c>
      <c r="Q96" s="105">
        <f t="shared" si="37"/>
        <v>0</v>
      </c>
      <c r="R96" s="106" t="str">
        <f t="shared" si="38"/>
        <v/>
      </c>
      <c r="S96" s="107"/>
      <c r="T96" s="92"/>
      <c r="U96" s="92"/>
      <c r="V96" s="101">
        <f t="shared" si="10"/>
        <v>0</v>
      </c>
      <c r="W96" s="97">
        <f t="shared" si="39"/>
        <v>0</v>
      </c>
      <c r="X96" s="98" t="str">
        <f t="shared" si="40"/>
        <v/>
      </c>
      <c r="Y96" s="98" t="str">
        <f t="shared" si="13"/>
        <v/>
      </c>
      <c r="Z96" s="95" t="str">
        <f t="shared" si="14"/>
        <v/>
      </c>
      <c r="AA96" s="108" t="str">
        <f t="shared" si="41"/>
        <v/>
      </c>
      <c r="AB96" s="98" t="str">
        <f t="shared" si="16"/>
        <v/>
      </c>
      <c r="AC96" s="98" t="str">
        <f t="shared" si="17"/>
        <v/>
      </c>
      <c r="AD96" s="109" t="str">
        <f t="shared" si="18"/>
        <v/>
      </c>
      <c r="AE96" s="110"/>
      <c r="AF96" s="111"/>
      <c r="AG96" s="112"/>
      <c r="AH96" s="99" t="str">
        <f t="shared" si="42"/>
        <v/>
      </c>
      <c r="AI96" s="100" t="str">
        <f t="shared" si="43"/>
        <v/>
      </c>
      <c r="AJ96" s="96" t="str">
        <f t="shared" si="21"/>
        <v/>
      </c>
      <c r="AK96" s="98" t="str">
        <f t="shared" si="44"/>
        <v/>
      </c>
      <c r="AL96" s="201" t="str">
        <f t="shared" si="23"/>
        <v/>
      </c>
      <c r="AM96" s="160"/>
      <c r="AN96" s="157">
        <v>99.668000000000006</v>
      </c>
      <c r="AO96" s="152">
        <f t="shared" si="45"/>
        <v>0</v>
      </c>
      <c r="AP96" s="151" t="str">
        <f t="shared" si="31"/>
        <v/>
      </c>
      <c r="AQ96" s="151" t="str">
        <f t="shared" si="32"/>
        <v/>
      </c>
      <c r="AR96" s="235" t="str">
        <f t="shared" si="46"/>
        <v/>
      </c>
      <c r="AS96" s="134"/>
      <c r="AT96" s="149"/>
      <c r="AU96" s="134"/>
    </row>
    <row r="97" spans="1:47" ht="12" customHeight="1">
      <c r="A97" s="1"/>
      <c r="B97" s="18"/>
      <c r="C97" s="200"/>
      <c r="D97" s="122"/>
      <c r="E97" s="121"/>
      <c r="F97" s="92"/>
      <c r="G97" s="93"/>
      <c r="H97" s="101">
        <f t="shared" si="0"/>
        <v>0</v>
      </c>
      <c r="I97" s="94">
        <f t="shared" si="48"/>
        <v>0</v>
      </c>
      <c r="J97" s="102"/>
      <c r="K97" s="94">
        <f t="shared" si="33"/>
        <v>0</v>
      </c>
      <c r="L97" s="94">
        <f t="shared" si="47"/>
        <v>0</v>
      </c>
      <c r="M97" s="95">
        <f t="shared" si="34"/>
        <v>0</v>
      </c>
      <c r="N97" s="96">
        <f t="shared" si="5"/>
        <v>0</v>
      </c>
      <c r="O97" s="103">
        <f t="shared" si="35"/>
        <v>0</v>
      </c>
      <c r="P97" s="104" t="str">
        <f t="shared" si="36"/>
        <v/>
      </c>
      <c r="Q97" s="105">
        <f t="shared" si="37"/>
        <v>0</v>
      </c>
      <c r="R97" s="106" t="str">
        <f t="shared" si="38"/>
        <v/>
      </c>
      <c r="S97" s="107"/>
      <c r="T97" s="92"/>
      <c r="U97" s="92"/>
      <c r="V97" s="101">
        <f t="shared" si="10"/>
        <v>0</v>
      </c>
      <c r="W97" s="97">
        <f t="shared" si="39"/>
        <v>0</v>
      </c>
      <c r="X97" s="98" t="str">
        <f t="shared" si="40"/>
        <v/>
      </c>
      <c r="Y97" s="98" t="str">
        <f t="shared" si="13"/>
        <v/>
      </c>
      <c r="Z97" s="95" t="str">
        <f t="shared" si="14"/>
        <v/>
      </c>
      <c r="AA97" s="108" t="str">
        <f t="shared" si="41"/>
        <v/>
      </c>
      <c r="AB97" s="98" t="str">
        <f t="shared" si="16"/>
        <v/>
      </c>
      <c r="AC97" s="98" t="str">
        <f t="shared" si="17"/>
        <v/>
      </c>
      <c r="AD97" s="109" t="str">
        <f t="shared" si="18"/>
        <v/>
      </c>
      <c r="AE97" s="110"/>
      <c r="AF97" s="111"/>
      <c r="AG97" s="112"/>
      <c r="AH97" s="99" t="str">
        <f t="shared" si="42"/>
        <v/>
      </c>
      <c r="AI97" s="100" t="str">
        <f t="shared" si="43"/>
        <v/>
      </c>
      <c r="AJ97" s="96" t="str">
        <f t="shared" si="21"/>
        <v/>
      </c>
      <c r="AK97" s="98" t="str">
        <f t="shared" si="44"/>
        <v/>
      </c>
      <c r="AL97" s="201" t="str">
        <f t="shared" si="23"/>
        <v/>
      </c>
      <c r="AM97" s="160"/>
      <c r="AN97" s="156">
        <v>99.668000000000006</v>
      </c>
      <c r="AO97" s="152">
        <f t="shared" si="45"/>
        <v>0</v>
      </c>
      <c r="AP97" s="151" t="str">
        <f t="shared" ref="AP97:AP115" si="49">IF(J97&gt;G97,J97,"")</f>
        <v/>
      </c>
      <c r="AQ97" s="151" t="str">
        <f t="shared" ref="AQ97:AQ115" si="50">IFERROR(AM97*AP97,"")</f>
        <v/>
      </c>
      <c r="AR97" s="235" t="str">
        <f t="shared" si="46"/>
        <v/>
      </c>
      <c r="AS97" s="134"/>
      <c r="AT97" s="149"/>
      <c r="AU97" s="134"/>
    </row>
    <row r="98" spans="1:47" ht="12" customHeight="1">
      <c r="A98" s="1"/>
      <c r="B98" s="18"/>
      <c r="C98" s="200"/>
      <c r="D98" s="122"/>
      <c r="E98" s="121"/>
      <c r="F98" s="92"/>
      <c r="G98" s="93"/>
      <c r="H98" s="101">
        <f t="shared" si="0"/>
        <v>0</v>
      </c>
      <c r="I98" s="94">
        <f t="shared" si="48"/>
        <v>0</v>
      </c>
      <c r="J98" s="102"/>
      <c r="K98" s="94">
        <f t="shared" si="33"/>
        <v>0</v>
      </c>
      <c r="L98" s="94">
        <f t="shared" si="47"/>
        <v>0</v>
      </c>
      <c r="M98" s="95">
        <f t="shared" si="34"/>
        <v>0</v>
      </c>
      <c r="N98" s="96">
        <f t="shared" si="5"/>
        <v>0</v>
      </c>
      <c r="O98" s="103">
        <f t="shared" si="35"/>
        <v>0</v>
      </c>
      <c r="P98" s="104" t="str">
        <f t="shared" si="36"/>
        <v/>
      </c>
      <c r="Q98" s="105">
        <f t="shared" si="37"/>
        <v>0</v>
      </c>
      <c r="R98" s="106" t="str">
        <f t="shared" si="38"/>
        <v/>
      </c>
      <c r="S98" s="107"/>
      <c r="T98" s="92"/>
      <c r="U98" s="92"/>
      <c r="V98" s="101">
        <f t="shared" si="10"/>
        <v>0</v>
      </c>
      <c r="W98" s="97">
        <f t="shared" si="39"/>
        <v>0</v>
      </c>
      <c r="X98" s="98" t="str">
        <f t="shared" si="40"/>
        <v/>
      </c>
      <c r="Y98" s="98" t="str">
        <f t="shared" si="13"/>
        <v/>
      </c>
      <c r="Z98" s="95" t="str">
        <f t="shared" si="14"/>
        <v/>
      </c>
      <c r="AA98" s="108" t="str">
        <f t="shared" si="41"/>
        <v/>
      </c>
      <c r="AB98" s="98" t="str">
        <f t="shared" si="16"/>
        <v/>
      </c>
      <c r="AC98" s="98" t="str">
        <f t="shared" si="17"/>
        <v/>
      </c>
      <c r="AD98" s="109" t="str">
        <f t="shared" si="18"/>
        <v/>
      </c>
      <c r="AE98" s="110"/>
      <c r="AF98" s="111"/>
      <c r="AG98" s="112"/>
      <c r="AH98" s="99" t="str">
        <f t="shared" si="42"/>
        <v/>
      </c>
      <c r="AI98" s="100" t="str">
        <f t="shared" si="43"/>
        <v/>
      </c>
      <c r="AJ98" s="96" t="str">
        <f t="shared" si="21"/>
        <v/>
      </c>
      <c r="AK98" s="98" t="str">
        <f t="shared" si="44"/>
        <v/>
      </c>
      <c r="AL98" s="201" t="str">
        <f t="shared" si="23"/>
        <v/>
      </c>
      <c r="AM98" s="160"/>
      <c r="AN98" s="157">
        <v>99.668000000000006</v>
      </c>
      <c r="AO98" s="152">
        <f t="shared" si="45"/>
        <v>0</v>
      </c>
      <c r="AP98" s="151" t="str">
        <f t="shared" si="49"/>
        <v/>
      </c>
      <c r="AQ98" s="151" t="str">
        <f t="shared" si="50"/>
        <v/>
      </c>
      <c r="AR98" s="235" t="str">
        <f t="shared" si="46"/>
        <v/>
      </c>
      <c r="AS98" s="134"/>
      <c r="AT98" s="149"/>
      <c r="AU98" s="134"/>
    </row>
    <row r="99" spans="1:47" ht="12" customHeight="1">
      <c r="A99" s="1"/>
      <c r="B99" s="18"/>
      <c r="C99" s="200"/>
      <c r="D99" s="122"/>
      <c r="E99" s="121"/>
      <c r="F99" s="92"/>
      <c r="G99" s="93"/>
      <c r="H99" s="101">
        <f t="shared" si="0"/>
        <v>0</v>
      </c>
      <c r="I99" s="94">
        <f t="shared" si="48"/>
        <v>0</v>
      </c>
      <c r="J99" s="102"/>
      <c r="K99" s="94">
        <f t="shared" si="33"/>
        <v>0</v>
      </c>
      <c r="L99" s="94">
        <f t="shared" si="47"/>
        <v>0</v>
      </c>
      <c r="M99" s="95">
        <f t="shared" si="34"/>
        <v>0</v>
      </c>
      <c r="N99" s="96">
        <f t="shared" si="5"/>
        <v>0</v>
      </c>
      <c r="O99" s="103">
        <f t="shared" si="35"/>
        <v>0</v>
      </c>
      <c r="P99" s="104" t="str">
        <f t="shared" si="36"/>
        <v/>
      </c>
      <c r="Q99" s="105">
        <f t="shared" si="37"/>
        <v>0</v>
      </c>
      <c r="R99" s="106" t="str">
        <f t="shared" si="38"/>
        <v/>
      </c>
      <c r="S99" s="107"/>
      <c r="T99" s="92"/>
      <c r="U99" s="92"/>
      <c r="V99" s="101">
        <f t="shared" si="10"/>
        <v>0</v>
      </c>
      <c r="W99" s="97">
        <f t="shared" si="39"/>
        <v>0</v>
      </c>
      <c r="X99" s="98" t="str">
        <f t="shared" si="40"/>
        <v/>
      </c>
      <c r="Y99" s="98" t="str">
        <f t="shared" si="13"/>
        <v/>
      </c>
      <c r="Z99" s="95" t="str">
        <f t="shared" si="14"/>
        <v/>
      </c>
      <c r="AA99" s="108" t="str">
        <f t="shared" si="41"/>
        <v/>
      </c>
      <c r="AB99" s="98" t="str">
        <f t="shared" si="16"/>
        <v/>
      </c>
      <c r="AC99" s="98" t="str">
        <f t="shared" si="17"/>
        <v/>
      </c>
      <c r="AD99" s="109" t="str">
        <f t="shared" si="18"/>
        <v/>
      </c>
      <c r="AE99" s="110"/>
      <c r="AF99" s="111"/>
      <c r="AG99" s="112"/>
      <c r="AH99" s="99" t="str">
        <f t="shared" si="42"/>
        <v/>
      </c>
      <c r="AI99" s="100" t="str">
        <f t="shared" si="43"/>
        <v/>
      </c>
      <c r="AJ99" s="96" t="str">
        <f t="shared" si="21"/>
        <v/>
      </c>
      <c r="AK99" s="98" t="str">
        <f t="shared" si="44"/>
        <v/>
      </c>
      <c r="AL99" s="201" t="str">
        <f t="shared" si="23"/>
        <v/>
      </c>
      <c r="AM99" s="160"/>
      <c r="AN99" s="156">
        <v>99.668000000000006</v>
      </c>
      <c r="AO99" s="152">
        <f t="shared" si="45"/>
        <v>0</v>
      </c>
      <c r="AP99" s="151" t="str">
        <f t="shared" si="49"/>
        <v/>
      </c>
      <c r="AQ99" s="151" t="str">
        <f t="shared" si="50"/>
        <v/>
      </c>
      <c r="AR99" s="235" t="str">
        <f t="shared" si="46"/>
        <v/>
      </c>
      <c r="AS99" s="134"/>
      <c r="AT99" s="149"/>
      <c r="AU99" s="134"/>
    </row>
    <row r="100" spans="1:47" ht="12" customHeight="1">
      <c r="A100" s="1"/>
      <c r="B100" s="18"/>
      <c r="C100" s="200"/>
      <c r="D100" s="122"/>
      <c r="E100" s="121"/>
      <c r="F100" s="92"/>
      <c r="G100" s="93"/>
      <c r="H100" s="101">
        <f t="shared" si="0"/>
        <v>0</v>
      </c>
      <c r="I100" s="94">
        <f t="shared" si="48"/>
        <v>0</v>
      </c>
      <c r="J100" s="102"/>
      <c r="K100" s="94">
        <f t="shared" si="33"/>
        <v>0</v>
      </c>
      <c r="L100" s="94">
        <f t="shared" si="47"/>
        <v>0</v>
      </c>
      <c r="M100" s="95">
        <f t="shared" si="34"/>
        <v>0</v>
      </c>
      <c r="N100" s="96">
        <f t="shared" si="5"/>
        <v>0</v>
      </c>
      <c r="O100" s="103">
        <f t="shared" si="35"/>
        <v>0</v>
      </c>
      <c r="P100" s="104" t="str">
        <f t="shared" si="36"/>
        <v/>
      </c>
      <c r="Q100" s="105">
        <f t="shared" si="37"/>
        <v>0</v>
      </c>
      <c r="R100" s="106" t="str">
        <f t="shared" si="38"/>
        <v/>
      </c>
      <c r="S100" s="107"/>
      <c r="T100" s="92"/>
      <c r="U100" s="92"/>
      <c r="V100" s="101">
        <f t="shared" si="10"/>
        <v>0</v>
      </c>
      <c r="W100" s="97">
        <f t="shared" si="39"/>
        <v>0</v>
      </c>
      <c r="X100" s="98" t="str">
        <f t="shared" si="40"/>
        <v/>
      </c>
      <c r="Y100" s="98" t="str">
        <f t="shared" si="13"/>
        <v/>
      </c>
      <c r="Z100" s="95" t="str">
        <f t="shared" si="14"/>
        <v/>
      </c>
      <c r="AA100" s="108" t="str">
        <f t="shared" si="41"/>
        <v/>
      </c>
      <c r="AB100" s="98" t="str">
        <f t="shared" si="16"/>
        <v/>
      </c>
      <c r="AC100" s="98" t="str">
        <f t="shared" si="17"/>
        <v/>
      </c>
      <c r="AD100" s="109" t="str">
        <f t="shared" si="18"/>
        <v/>
      </c>
      <c r="AE100" s="110"/>
      <c r="AF100" s="111"/>
      <c r="AG100" s="112"/>
      <c r="AH100" s="99" t="str">
        <f t="shared" si="42"/>
        <v/>
      </c>
      <c r="AI100" s="100" t="str">
        <f t="shared" si="43"/>
        <v/>
      </c>
      <c r="AJ100" s="96" t="str">
        <f t="shared" si="21"/>
        <v/>
      </c>
      <c r="AK100" s="98" t="str">
        <f t="shared" si="44"/>
        <v/>
      </c>
      <c r="AL100" s="201" t="str">
        <f t="shared" si="23"/>
        <v/>
      </c>
      <c r="AM100" s="160"/>
      <c r="AN100" s="157">
        <v>99.668000000000006</v>
      </c>
      <c r="AO100" s="152">
        <f t="shared" si="45"/>
        <v>0</v>
      </c>
      <c r="AP100" s="151" t="str">
        <f t="shared" si="49"/>
        <v/>
      </c>
      <c r="AQ100" s="151" t="str">
        <f t="shared" si="50"/>
        <v/>
      </c>
      <c r="AR100" s="235" t="str">
        <f t="shared" si="46"/>
        <v/>
      </c>
      <c r="AS100" s="134"/>
      <c r="AT100" s="149"/>
      <c r="AU100" s="134"/>
    </row>
    <row r="101" spans="1:47" ht="12" customHeight="1">
      <c r="A101" s="1"/>
      <c r="B101" s="18"/>
      <c r="C101" s="200"/>
      <c r="D101" s="122"/>
      <c r="E101" s="121"/>
      <c r="F101" s="92"/>
      <c r="G101" s="93"/>
      <c r="H101" s="101">
        <f t="shared" si="0"/>
        <v>0</v>
      </c>
      <c r="I101" s="94">
        <f t="shared" si="48"/>
        <v>0</v>
      </c>
      <c r="J101" s="102"/>
      <c r="K101" s="94">
        <f t="shared" si="33"/>
        <v>0</v>
      </c>
      <c r="L101" s="94">
        <f t="shared" si="47"/>
        <v>0</v>
      </c>
      <c r="M101" s="95">
        <f t="shared" si="34"/>
        <v>0</v>
      </c>
      <c r="N101" s="96">
        <f t="shared" si="5"/>
        <v>0</v>
      </c>
      <c r="O101" s="103">
        <f t="shared" si="35"/>
        <v>0</v>
      </c>
      <c r="P101" s="104" t="str">
        <f t="shared" si="36"/>
        <v/>
      </c>
      <c r="Q101" s="105">
        <f t="shared" si="37"/>
        <v>0</v>
      </c>
      <c r="R101" s="106" t="str">
        <f t="shared" si="38"/>
        <v/>
      </c>
      <c r="S101" s="107"/>
      <c r="T101" s="92"/>
      <c r="U101" s="92"/>
      <c r="V101" s="101">
        <f t="shared" si="10"/>
        <v>0</v>
      </c>
      <c r="W101" s="97">
        <f t="shared" si="39"/>
        <v>0</v>
      </c>
      <c r="X101" s="98" t="str">
        <f t="shared" si="40"/>
        <v/>
      </c>
      <c r="Y101" s="98" t="str">
        <f t="shared" si="13"/>
        <v/>
      </c>
      <c r="Z101" s="95" t="str">
        <f t="shared" si="14"/>
        <v/>
      </c>
      <c r="AA101" s="108" t="str">
        <f t="shared" si="41"/>
        <v/>
      </c>
      <c r="AB101" s="98" t="str">
        <f t="shared" si="16"/>
        <v/>
      </c>
      <c r="AC101" s="98" t="str">
        <f t="shared" si="17"/>
        <v/>
      </c>
      <c r="AD101" s="109" t="str">
        <f t="shared" si="18"/>
        <v/>
      </c>
      <c r="AE101" s="110"/>
      <c r="AF101" s="111"/>
      <c r="AG101" s="112"/>
      <c r="AH101" s="99" t="str">
        <f t="shared" si="42"/>
        <v/>
      </c>
      <c r="AI101" s="100" t="str">
        <f t="shared" si="43"/>
        <v/>
      </c>
      <c r="AJ101" s="96" t="str">
        <f t="shared" si="21"/>
        <v/>
      </c>
      <c r="AK101" s="98" t="str">
        <f t="shared" si="44"/>
        <v/>
      </c>
      <c r="AL101" s="201" t="str">
        <f t="shared" si="23"/>
        <v/>
      </c>
      <c r="AM101" s="160"/>
      <c r="AN101" s="156">
        <v>99.668000000000006</v>
      </c>
      <c r="AO101" s="152">
        <f t="shared" si="45"/>
        <v>0</v>
      </c>
      <c r="AP101" s="151" t="str">
        <f t="shared" si="49"/>
        <v/>
      </c>
      <c r="AQ101" s="151" t="str">
        <f t="shared" si="50"/>
        <v/>
      </c>
      <c r="AR101" s="235" t="str">
        <f t="shared" si="46"/>
        <v/>
      </c>
      <c r="AS101" s="134"/>
      <c r="AT101" s="149"/>
      <c r="AU101" s="134"/>
    </row>
    <row r="102" spans="1:47" ht="12" customHeight="1">
      <c r="A102" s="1"/>
      <c r="B102" s="18"/>
      <c r="C102" s="200"/>
      <c r="D102" s="122"/>
      <c r="E102" s="121"/>
      <c r="F102" s="92"/>
      <c r="G102" s="93"/>
      <c r="H102" s="101">
        <f t="shared" si="0"/>
        <v>0</v>
      </c>
      <c r="I102" s="94">
        <f t="shared" si="48"/>
        <v>0</v>
      </c>
      <c r="J102" s="102"/>
      <c r="K102" s="94">
        <f t="shared" si="33"/>
        <v>0</v>
      </c>
      <c r="L102" s="94">
        <f t="shared" si="47"/>
        <v>0</v>
      </c>
      <c r="M102" s="95">
        <f t="shared" si="34"/>
        <v>0</v>
      </c>
      <c r="N102" s="96">
        <f t="shared" si="5"/>
        <v>0</v>
      </c>
      <c r="O102" s="103">
        <f t="shared" si="35"/>
        <v>0</v>
      </c>
      <c r="P102" s="104" t="str">
        <f t="shared" si="36"/>
        <v/>
      </c>
      <c r="Q102" s="105">
        <f t="shared" si="37"/>
        <v>0</v>
      </c>
      <c r="R102" s="106" t="str">
        <f t="shared" si="38"/>
        <v/>
      </c>
      <c r="S102" s="107"/>
      <c r="T102" s="92"/>
      <c r="U102" s="92"/>
      <c r="V102" s="101">
        <f t="shared" si="10"/>
        <v>0</v>
      </c>
      <c r="W102" s="97">
        <f t="shared" si="39"/>
        <v>0</v>
      </c>
      <c r="X102" s="98" t="str">
        <f t="shared" si="40"/>
        <v/>
      </c>
      <c r="Y102" s="98" t="str">
        <f t="shared" si="13"/>
        <v/>
      </c>
      <c r="Z102" s="95" t="str">
        <f t="shared" si="14"/>
        <v/>
      </c>
      <c r="AA102" s="108" t="str">
        <f t="shared" si="41"/>
        <v/>
      </c>
      <c r="AB102" s="98" t="str">
        <f t="shared" si="16"/>
        <v/>
      </c>
      <c r="AC102" s="98" t="str">
        <f t="shared" si="17"/>
        <v/>
      </c>
      <c r="AD102" s="109" t="str">
        <f t="shared" si="18"/>
        <v/>
      </c>
      <c r="AE102" s="110"/>
      <c r="AF102" s="111"/>
      <c r="AG102" s="112"/>
      <c r="AH102" s="99" t="str">
        <f t="shared" si="42"/>
        <v/>
      </c>
      <c r="AI102" s="100" t="str">
        <f t="shared" si="43"/>
        <v/>
      </c>
      <c r="AJ102" s="96" t="str">
        <f t="shared" si="21"/>
        <v/>
      </c>
      <c r="AK102" s="98" t="str">
        <f t="shared" si="44"/>
        <v/>
      </c>
      <c r="AL102" s="201" t="str">
        <f t="shared" si="23"/>
        <v/>
      </c>
      <c r="AM102" s="160"/>
      <c r="AN102" s="157">
        <v>99.668000000000006</v>
      </c>
      <c r="AO102" s="152">
        <f t="shared" si="45"/>
        <v>0</v>
      </c>
      <c r="AP102" s="151" t="str">
        <f t="shared" si="49"/>
        <v/>
      </c>
      <c r="AQ102" s="151" t="str">
        <f t="shared" si="50"/>
        <v/>
      </c>
      <c r="AR102" s="235" t="str">
        <f t="shared" si="46"/>
        <v/>
      </c>
      <c r="AS102" s="134"/>
      <c r="AT102" s="149"/>
      <c r="AU102" s="134"/>
    </row>
    <row r="103" spans="1:47" ht="12" customHeight="1">
      <c r="A103" s="1"/>
      <c r="B103" s="18"/>
      <c r="C103" s="200"/>
      <c r="D103" s="122"/>
      <c r="E103" s="121"/>
      <c r="F103" s="92"/>
      <c r="G103" s="93"/>
      <c r="H103" s="101">
        <f t="shared" si="0"/>
        <v>0</v>
      </c>
      <c r="I103" s="94">
        <f t="shared" si="48"/>
        <v>0</v>
      </c>
      <c r="J103" s="102"/>
      <c r="K103" s="94">
        <f t="shared" si="33"/>
        <v>0</v>
      </c>
      <c r="L103" s="94">
        <f t="shared" si="47"/>
        <v>0</v>
      </c>
      <c r="M103" s="95">
        <f t="shared" si="34"/>
        <v>0</v>
      </c>
      <c r="N103" s="96">
        <f t="shared" si="5"/>
        <v>0</v>
      </c>
      <c r="O103" s="103">
        <f t="shared" si="35"/>
        <v>0</v>
      </c>
      <c r="P103" s="104" t="str">
        <f t="shared" si="36"/>
        <v/>
      </c>
      <c r="Q103" s="105">
        <f t="shared" si="37"/>
        <v>0</v>
      </c>
      <c r="R103" s="106" t="str">
        <f t="shared" si="38"/>
        <v/>
      </c>
      <c r="S103" s="107"/>
      <c r="T103" s="92"/>
      <c r="U103" s="92"/>
      <c r="V103" s="101">
        <f t="shared" si="10"/>
        <v>0</v>
      </c>
      <c r="W103" s="97">
        <f t="shared" si="39"/>
        <v>0</v>
      </c>
      <c r="X103" s="98" t="str">
        <f t="shared" si="40"/>
        <v/>
      </c>
      <c r="Y103" s="98" t="str">
        <f t="shared" si="13"/>
        <v/>
      </c>
      <c r="Z103" s="95" t="str">
        <f t="shared" si="14"/>
        <v/>
      </c>
      <c r="AA103" s="108" t="str">
        <f t="shared" si="41"/>
        <v/>
      </c>
      <c r="AB103" s="98" t="str">
        <f t="shared" si="16"/>
        <v/>
      </c>
      <c r="AC103" s="98" t="str">
        <f t="shared" si="17"/>
        <v/>
      </c>
      <c r="AD103" s="109" t="str">
        <f t="shared" si="18"/>
        <v/>
      </c>
      <c r="AE103" s="110"/>
      <c r="AF103" s="111"/>
      <c r="AG103" s="112"/>
      <c r="AH103" s="99" t="str">
        <f t="shared" si="42"/>
        <v/>
      </c>
      <c r="AI103" s="100" t="str">
        <f t="shared" si="43"/>
        <v/>
      </c>
      <c r="AJ103" s="96" t="str">
        <f t="shared" si="21"/>
        <v/>
      </c>
      <c r="AK103" s="98" t="str">
        <f t="shared" si="44"/>
        <v/>
      </c>
      <c r="AL103" s="201" t="str">
        <f t="shared" si="23"/>
        <v/>
      </c>
      <c r="AM103" s="160"/>
      <c r="AN103" s="156">
        <v>99.668000000000006</v>
      </c>
      <c r="AO103" s="152">
        <f t="shared" si="45"/>
        <v>0</v>
      </c>
      <c r="AP103" s="151" t="str">
        <f t="shared" si="49"/>
        <v/>
      </c>
      <c r="AQ103" s="151" t="str">
        <f t="shared" si="50"/>
        <v/>
      </c>
      <c r="AR103" s="235" t="str">
        <f t="shared" si="46"/>
        <v/>
      </c>
      <c r="AS103" s="134"/>
      <c r="AT103" s="149"/>
      <c r="AU103" s="134"/>
    </row>
    <row r="104" spans="1:47" ht="12" customHeight="1">
      <c r="A104" s="1"/>
      <c r="B104" s="18"/>
      <c r="C104" s="200"/>
      <c r="D104" s="122"/>
      <c r="E104" s="121"/>
      <c r="F104" s="92"/>
      <c r="G104" s="93"/>
      <c r="H104" s="101">
        <f t="shared" ref="H104:H115" si="51">F104*G104</f>
        <v>0</v>
      </c>
      <c r="I104" s="94">
        <f t="shared" si="48"/>
        <v>0</v>
      </c>
      <c r="J104" s="102"/>
      <c r="K104" s="94">
        <f t="shared" si="33"/>
        <v>0</v>
      </c>
      <c r="L104" s="94">
        <f t="shared" si="47"/>
        <v>0</v>
      </c>
      <c r="M104" s="95">
        <f t="shared" si="34"/>
        <v>0</v>
      </c>
      <c r="N104" s="96">
        <f t="shared" ref="N104:N115" si="52">IF(T104&gt;0,"",M104)</f>
        <v>0</v>
      </c>
      <c r="O104" s="103">
        <f t="shared" si="35"/>
        <v>0</v>
      </c>
      <c r="P104" s="104" t="str">
        <f t="shared" si="36"/>
        <v/>
      </c>
      <c r="Q104" s="105">
        <f t="shared" si="37"/>
        <v>0</v>
      </c>
      <c r="R104" s="106" t="str">
        <f t="shared" si="38"/>
        <v/>
      </c>
      <c r="S104" s="107"/>
      <c r="T104" s="92"/>
      <c r="U104" s="92"/>
      <c r="V104" s="101"/>
      <c r="W104" s="97"/>
      <c r="X104" s="98"/>
      <c r="Y104" s="98"/>
      <c r="Z104" s="95"/>
      <c r="AA104" s="108"/>
      <c r="AB104" s="98"/>
      <c r="AC104" s="98"/>
      <c r="AD104" s="109"/>
      <c r="AE104" s="110"/>
      <c r="AF104" s="111"/>
      <c r="AG104" s="112"/>
      <c r="AH104" s="99"/>
      <c r="AI104" s="100"/>
      <c r="AJ104" s="96"/>
      <c r="AK104" s="98"/>
      <c r="AL104" s="201"/>
      <c r="AM104" s="160"/>
      <c r="AN104" s="157">
        <v>99.668000000000006</v>
      </c>
      <c r="AO104" s="152">
        <f t="shared" si="45"/>
        <v>0</v>
      </c>
      <c r="AP104" s="151" t="str">
        <f t="shared" si="49"/>
        <v/>
      </c>
      <c r="AQ104" s="151" t="str">
        <f t="shared" si="50"/>
        <v/>
      </c>
      <c r="AR104" s="235" t="str">
        <f t="shared" si="46"/>
        <v/>
      </c>
      <c r="AS104" s="134"/>
      <c r="AT104" s="149"/>
      <c r="AU104" s="134"/>
    </row>
    <row r="105" spans="1:47" ht="12" customHeight="1">
      <c r="A105" s="1"/>
      <c r="B105" s="18"/>
      <c r="C105" s="200"/>
      <c r="D105" s="122"/>
      <c r="E105" s="121"/>
      <c r="F105" s="92"/>
      <c r="G105" s="93"/>
      <c r="H105" s="101">
        <f t="shared" si="51"/>
        <v>0</v>
      </c>
      <c r="I105" s="94">
        <f t="shared" si="48"/>
        <v>0</v>
      </c>
      <c r="J105" s="102"/>
      <c r="K105" s="94">
        <f t="shared" si="33"/>
        <v>0</v>
      </c>
      <c r="L105" s="94">
        <f t="shared" si="47"/>
        <v>0</v>
      </c>
      <c r="M105" s="95">
        <f t="shared" si="34"/>
        <v>0</v>
      </c>
      <c r="N105" s="96">
        <f t="shared" si="52"/>
        <v>0</v>
      </c>
      <c r="O105" s="103">
        <f t="shared" si="35"/>
        <v>0</v>
      </c>
      <c r="P105" s="104" t="str">
        <f t="shared" si="36"/>
        <v/>
      </c>
      <c r="Q105" s="105">
        <f t="shared" si="37"/>
        <v>0</v>
      </c>
      <c r="R105" s="106" t="str">
        <f t="shared" si="38"/>
        <v/>
      </c>
      <c r="S105" s="107"/>
      <c r="T105" s="92"/>
      <c r="U105" s="92"/>
      <c r="V105" s="101"/>
      <c r="W105" s="97"/>
      <c r="X105" s="98"/>
      <c r="Y105" s="98"/>
      <c r="Z105" s="95"/>
      <c r="AA105" s="108"/>
      <c r="AB105" s="98"/>
      <c r="AC105" s="98"/>
      <c r="AD105" s="109"/>
      <c r="AE105" s="110"/>
      <c r="AF105" s="111"/>
      <c r="AG105" s="112"/>
      <c r="AH105" s="99"/>
      <c r="AI105" s="100"/>
      <c r="AJ105" s="96"/>
      <c r="AK105" s="98"/>
      <c r="AL105" s="201"/>
      <c r="AM105" s="160"/>
      <c r="AN105" s="156">
        <v>99.668000000000006</v>
      </c>
      <c r="AO105" s="152">
        <f t="shared" si="45"/>
        <v>0</v>
      </c>
      <c r="AP105" s="151" t="str">
        <f t="shared" si="49"/>
        <v/>
      </c>
      <c r="AQ105" s="151" t="str">
        <f t="shared" si="50"/>
        <v/>
      </c>
      <c r="AR105" s="235" t="str">
        <f t="shared" si="46"/>
        <v/>
      </c>
      <c r="AS105" s="134"/>
      <c r="AT105" s="149"/>
      <c r="AU105" s="134"/>
    </row>
    <row r="106" spans="1:47" ht="12" customHeight="1">
      <c r="A106" s="1"/>
      <c r="B106" s="18"/>
      <c r="C106" s="200"/>
      <c r="D106" s="122"/>
      <c r="E106" s="121"/>
      <c r="F106" s="92"/>
      <c r="G106" s="93"/>
      <c r="H106" s="101">
        <f t="shared" si="51"/>
        <v>0</v>
      </c>
      <c r="I106" s="94">
        <f t="shared" si="48"/>
        <v>0</v>
      </c>
      <c r="J106" s="102"/>
      <c r="K106" s="94">
        <f t="shared" si="33"/>
        <v>0</v>
      </c>
      <c r="L106" s="94">
        <f t="shared" si="47"/>
        <v>0</v>
      </c>
      <c r="M106" s="95">
        <f t="shared" si="34"/>
        <v>0</v>
      </c>
      <c r="N106" s="96">
        <f t="shared" si="52"/>
        <v>0</v>
      </c>
      <c r="O106" s="103">
        <f t="shared" si="35"/>
        <v>0</v>
      </c>
      <c r="P106" s="104" t="str">
        <f t="shared" si="36"/>
        <v/>
      </c>
      <c r="Q106" s="105">
        <f t="shared" si="37"/>
        <v>0</v>
      </c>
      <c r="R106" s="106" t="str">
        <f t="shared" si="38"/>
        <v/>
      </c>
      <c r="S106" s="107"/>
      <c r="T106" s="92"/>
      <c r="U106" s="92"/>
      <c r="V106" s="101"/>
      <c r="W106" s="97"/>
      <c r="X106" s="98"/>
      <c r="Y106" s="98"/>
      <c r="Z106" s="95"/>
      <c r="AA106" s="108"/>
      <c r="AB106" s="98"/>
      <c r="AC106" s="98"/>
      <c r="AD106" s="109"/>
      <c r="AE106" s="110"/>
      <c r="AF106" s="111"/>
      <c r="AG106" s="112"/>
      <c r="AH106" s="99"/>
      <c r="AI106" s="100"/>
      <c r="AJ106" s="96"/>
      <c r="AK106" s="98"/>
      <c r="AL106" s="201"/>
      <c r="AM106" s="160"/>
      <c r="AN106" s="157">
        <v>99.668000000000006</v>
      </c>
      <c r="AO106" s="152">
        <f t="shared" si="45"/>
        <v>0</v>
      </c>
      <c r="AP106" s="151" t="str">
        <f t="shared" si="49"/>
        <v/>
      </c>
      <c r="AQ106" s="151" t="str">
        <f t="shared" si="50"/>
        <v/>
      </c>
      <c r="AR106" s="235" t="str">
        <f t="shared" si="46"/>
        <v/>
      </c>
      <c r="AS106" s="149"/>
      <c r="AT106" s="149"/>
      <c r="AU106" s="149"/>
    </row>
    <row r="107" spans="1:47" ht="12" customHeight="1">
      <c r="A107" s="1"/>
      <c r="B107" s="18"/>
      <c r="C107" s="200"/>
      <c r="D107" s="122"/>
      <c r="E107" s="121"/>
      <c r="F107" s="92"/>
      <c r="G107" s="93"/>
      <c r="H107" s="101">
        <f t="shared" si="51"/>
        <v>0</v>
      </c>
      <c r="I107" s="94">
        <f t="shared" si="48"/>
        <v>0</v>
      </c>
      <c r="J107" s="102"/>
      <c r="K107" s="94">
        <f t="shared" si="33"/>
        <v>0</v>
      </c>
      <c r="L107" s="94">
        <f t="shared" si="47"/>
        <v>0</v>
      </c>
      <c r="M107" s="95">
        <f t="shared" si="34"/>
        <v>0</v>
      </c>
      <c r="N107" s="96">
        <f t="shared" si="52"/>
        <v>0</v>
      </c>
      <c r="O107" s="103">
        <f t="shared" si="35"/>
        <v>0</v>
      </c>
      <c r="P107" s="104" t="str">
        <f t="shared" si="36"/>
        <v/>
      </c>
      <c r="Q107" s="105">
        <f t="shared" si="37"/>
        <v>0</v>
      </c>
      <c r="R107" s="106" t="str">
        <f t="shared" si="38"/>
        <v/>
      </c>
      <c r="S107" s="107"/>
      <c r="T107" s="92"/>
      <c r="U107" s="92"/>
      <c r="V107" s="101"/>
      <c r="W107" s="97"/>
      <c r="X107" s="98"/>
      <c r="Y107" s="98"/>
      <c r="Z107" s="95"/>
      <c r="AA107" s="108"/>
      <c r="AB107" s="98"/>
      <c r="AC107" s="98"/>
      <c r="AD107" s="109"/>
      <c r="AE107" s="110"/>
      <c r="AF107" s="111"/>
      <c r="AG107" s="112"/>
      <c r="AH107" s="99"/>
      <c r="AI107" s="100"/>
      <c r="AJ107" s="96"/>
      <c r="AK107" s="98"/>
      <c r="AL107" s="201"/>
      <c r="AM107" s="160"/>
      <c r="AN107" s="156">
        <v>99.668000000000006</v>
      </c>
      <c r="AO107" s="152">
        <f t="shared" si="45"/>
        <v>0</v>
      </c>
      <c r="AP107" s="151" t="str">
        <f t="shared" si="49"/>
        <v/>
      </c>
      <c r="AQ107" s="151" t="str">
        <f t="shared" si="50"/>
        <v/>
      </c>
      <c r="AR107" s="235" t="str">
        <f t="shared" si="46"/>
        <v/>
      </c>
      <c r="AS107" s="134"/>
      <c r="AU107" s="18"/>
    </row>
    <row r="108" spans="1:47" ht="12" customHeight="1">
      <c r="A108" s="1"/>
      <c r="B108" s="18"/>
      <c r="C108" s="200"/>
      <c r="D108" s="122"/>
      <c r="E108" s="121"/>
      <c r="F108" s="92"/>
      <c r="G108" s="93"/>
      <c r="H108" s="101">
        <f t="shared" si="51"/>
        <v>0</v>
      </c>
      <c r="I108" s="94">
        <f t="shared" si="48"/>
        <v>0</v>
      </c>
      <c r="J108" s="102"/>
      <c r="K108" s="94">
        <f t="shared" si="33"/>
        <v>0</v>
      </c>
      <c r="L108" s="94">
        <f t="shared" si="47"/>
        <v>0</v>
      </c>
      <c r="M108" s="95">
        <f t="shared" si="34"/>
        <v>0</v>
      </c>
      <c r="N108" s="96">
        <f t="shared" si="52"/>
        <v>0</v>
      </c>
      <c r="O108" s="103">
        <f t="shared" si="35"/>
        <v>0</v>
      </c>
      <c r="P108" s="104" t="str">
        <f t="shared" si="36"/>
        <v/>
      </c>
      <c r="Q108" s="105">
        <f t="shared" si="37"/>
        <v>0</v>
      </c>
      <c r="R108" s="106" t="str">
        <f t="shared" si="38"/>
        <v/>
      </c>
      <c r="S108" s="107"/>
      <c r="T108" s="92"/>
      <c r="U108" s="92"/>
      <c r="V108" s="101">
        <f t="shared" ref="V108:V115" si="53">T108*U108</f>
        <v>0</v>
      </c>
      <c r="W108" s="97">
        <f t="shared" ref="W108:W115" si="54">V108-H108</f>
        <v>0</v>
      </c>
      <c r="X108" s="98" t="str">
        <f t="shared" ref="X108:X116" si="55">IF(OR(F108="",T108=""),"",(V108-H108))</f>
        <v/>
      </c>
      <c r="Y108" s="98" t="str">
        <f t="shared" ref="Y108:Y115" si="56">IF(W108&lt;0,W108*-1,"")</f>
        <v/>
      </c>
      <c r="Z108" s="95" t="str">
        <f t="shared" ref="Z108:Z115" si="57">X108</f>
        <v/>
      </c>
      <c r="AA108" s="108" t="str">
        <f t="shared" ref="AA108:AA115" si="58">IFERROR(Z108/H108,"")</f>
        <v/>
      </c>
      <c r="AB108" s="98" t="str">
        <f t="shared" ref="AB108:AB115" si="59">IF(W108&gt;0,W108,"")</f>
        <v/>
      </c>
      <c r="AC108" s="98" t="str">
        <f t="shared" ref="AC108:AC115" si="60">IF(W108&lt;0,W108,"")</f>
        <v/>
      </c>
      <c r="AD108" s="109" t="str">
        <f t="shared" ref="AD108:AD115" si="61">IF(U108&gt;0,AC108,"")</f>
        <v/>
      </c>
      <c r="AE108" s="110"/>
      <c r="AF108" s="111"/>
      <c r="AG108" s="112"/>
      <c r="AH108" s="99" t="str">
        <f t="shared" ref="AH108:AH115" si="62">IF(AND(D108&lt;&gt;"",S108&lt;&gt;""),IF(D108=S108,"D","S"),"")</f>
        <v/>
      </c>
      <c r="AI108" s="100" t="str">
        <f t="shared" ref="AI108:AI115" si="63">IFERROR(IF(D108=S108,Z108*0.2,""),"")</f>
        <v/>
      </c>
      <c r="AJ108" s="96" t="str">
        <f t="shared" ref="AJ108:AJ115" si="64">IFERROR(IF(AI108&gt;0,AI108,""),"")</f>
        <v/>
      </c>
      <c r="AK108" s="98" t="str">
        <f t="shared" ref="AK108:AK115" si="65">IFERROR(IF(D108&lt;&gt;S108,X108*0.15,""),"")</f>
        <v/>
      </c>
      <c r="AL108" s="201" t="str">
        <f t="shared" ref="AL108:AL115" si="66">IF(AK108&gt;0,AK108,"")</f>
        <v/>
      </c>
      <c r="AM108" s="160"/>
      <c r="AN108" s="157">
        <v>99.668000000000006</v>
      </c>
      <c r="AO108" s="152">
        <f t="shared" si="45"/>
        <v>0</v>
      </c>
      <c r="AP108" s="151" t="str">
        <f t="shared" si="49"/>
        <v/>
      </c>
      <c r="AQ108" s="151" t="str">
        <f t="shared" si="50"/>
        <v/>
      </c>
      <c r="AR108" s="235" t="str">
        <f t="shared" si="46"/>
        <v/>
      </c>
      <c r="AS108" s="134"/>
      <c r="AU108" s="18"/>
    </row>
    <row r="109" spans="1:47" ht="12" customHeight="1">
      <c r="A109" s="1"/>
      <c r="B109" s="18"/>
      <c r="C109" s="200"/>
      <c r="D109" s="122"/>
      <c r="E109" s="121"/>
      <c r="F109" s="92"/>
      <c r="G109" s="93"/>
      <c r="H109" s="101">
        <f t="shared" si="51"/>
        <v>0</v>
      </c>
      <c r="I109" s="94">
        <f t="shared" si="48"/>
        <v>0</v>
      </c>
      <c r="J109" s="102"/>
      <c r="K109" s="94">
        <f t="shared" si="33"/>
        <v>0</v>
      </c>
      <c r="L109" s="94">
        <f t="shared" si="47"/>
        <v>0</v>
      </c>
      <c r="M109" s="95">
        <f t="shared" si="34"/>
        <v>0</v>
      </c>
      <c r="N109" s="96">
        <f t="shared" si="52"/>
        <v>0</v>
      </c>
      <c r="O109" s="103">
        <f t="shared" si="35"/>
        <v>0</v>
      </c>
      <c r="P109" s="104" t="str">
        <f t="shared" si="36"/>
        <v/>
      </c>
      <c r="Q109" s="105">
        <f t="shared" si="37"/>
        <v>0</v>
      </c>
      <c r="R109" s="106" t="str">
        <f t="shared" si="38"/>
        <v/>
      </c>
      <c r="S109" s="107"/>
      <c r="T109" s="92"/>
      <c r="U109" s="92"/>
      <c r="V109" s="101">
        <f t="shared" si="53"/>
        <v>0</v>
      </c>
      <c r="W109" s="97">
        <f t="shared" si="54"/>
        <v>0</v>
      </c>
      <c r="X109" s="98" t="str">
        <f t="shared" si="55"/>
        <v/>
      </c>
      <c r="Y109" s="98" t="str">
        <f t="shared" si="56"/>
        <v/>
      </c>
      <c r="Z109" s="95" t="str">
        <f t="shared" si="57"/>
        <v/>
      </c>
      <c r="AA109" s="108" t="str">
        <f t="shared" si="58"/>
        <v/>
      </c>
      <c r="AB109" s="98" t="str">
        <f t="shared" si="59"/>
        <v/>
      </c>
      <c r="AC109" s="98" t="str">
        <f t="shared" si="60"/>
        <v/>
      </c>
      <c r="AD109" s="109" t="str">
        <f t="shared" si="61"/>
        <v/>
      </c>
      <c r="AE109" s="110"/>
      <c r="AF109" s="111"/>
      <c r="AG109" s="112"/>
      <c r="AH109" s="99" t="str">
        <f t="shared" si="62"/>
        <v/>
      </c>
      <c r="AI109" s="100" t="str">
        <f t="shared" si="63"/>
        <v/>
      </c>
      <c r="AJ109" s="96" t="str">
        <f t="shared" si="64"/>
        <v/>
      </c>
      <c r="AK109" s="98" t="str">
        <f t="shared" si="65"/>
        <v/>
      </c>
      <c r="AL109" s="201" t="str">
        <f t="shared" si="66"/>
        <v/>
      </c>
      <c r="AM109" s="160"/>
      <c r="AN109" s="156">
        <v>99.668000000000006</v>
      </c>
      <c r="AO109" s="152">
        <f t="shared" si="45"/>
        <v>0</v>
      </c>
      <c r="AP109" s="151" t="str">
        <f t="shared" si="49"/>
        <v/>
      </c>
      <c r="AQ109" s="151" t="str">
        <f t="shared" si="50"/>
        <v/>
      </c>
      <c r="AR109" s="235" t="str">
        <f t="shared" si="46"/>
        <v/>
      </c>
      <c r="AS109" s="134"/>
      <c r="AU109" s="18"/>
    </row>
    <row r="110" spans="1:47" ht="12" customHeight="1">
      <c r="A110" s="1"/>
      <c r="B110" s="18"/>
      <c r="C110" s="200"/>
      <c r="D110" s="122"/>
      <c r="E110" s="121"/>
      <c r="F110" s="92"/>
      <c r="G110" s="93"/>
      <c r="H110" s="101">
        <f t="shared" si="51"/>
        <v>0</v>
      </c>
      <c r="I110" s="94">
        <f t="shared" si="48"/>
        <v>0</v>
      </c>
      <c r="J110" s="102"/>
      <c r="K110" s="94">
        <f t="shared" si="33"/>
        <v>0</v>
      </c>
      <c r="L110" s="94">
        <f t="shared" si="47"/>
        <v>0</v>
      </c>
      <c r="M110" s="95">
        <f t="shared" si="34"/>
        <v>0</v>
      </c>
      <c r="N110" s="96">
        <f t="shared" si="52"/>
        <v>0</v>
      </c>
      <c r="O110" s="103">
        <f t="shared" si="35"/>
        <v>0</v>
      </c>
      <c r="P110" s="104" t="str">
        <f t="shared" si="36"/>
        <v/>
      </c>
      <c r="Q110" s="105">
        <f t="shared" si="37"/>
        <v>0</v>
      </c>
      <c r="R110" s="106" t="str">
        <f t="shared" si="38"/>
        <v/>
      </c>
      <c r="S110" s="107"/>
      <c r="T110" s="92"/>
      <c r="U110" s="92"/>
      <c r="V110" s="101">
        <f t="shared" si="53"/>
        <v>0</v>
      </c>
      <c r="W110" s="97">
        <f t="shared" si="54"/>
        <v>0</v>
      </c>
      <c r="X110" s="98" t="str">
        <f t="shared" si="55"/>
        <v/>
      </c>
      <c r="Y110" s="98" t="str">
        <f t="shared" si="56"/>
        <v/>
      </c>
      <c r="Z110" s="95" t="str">
        <f t="shared" si="57"/>
        <v/>
      </c>
      <c r="AA110" s="108" t="str">
        <f t="shared" si="58"/>
        <v/>
      </c>
      <c r="AB110" s="98" t="str">
        <f t="shared" si="59"/>
        <v/>
      </c>
      <c r="AC110" s="98" t="str">
        <f t="shared" si="60"/>
        <v/>
      </c>
      <c r="AD110" s="109" t="str">
        <f t="shared" si="61"/>
        <v/>
      </c>
      <c r="AE110" s="110"/>
      <c r="AF110" s="111"/>
      <c r="AG110" s="112"/>
      <c r="AH110" s="99" t="str">
        <f t="shared" si="62"/>
        <v/>
      </c>
      <c r="AI110" s="100" t="str">
        <f t="shared" si="63"/>
        <v/>
      </c>
      <c r="AJ110" s="96" t="str">
        <f t="shared" si="64"/>
        <v/>
      </c>
      <c r="AK110" s="98" t="str">
        <f t="shared" si="65"/>
        <v/>
      </c>
      <c r="AL110" s="201" t="str">
        <f t="shared" si="66"/>
        <v/>
      </c>
      <c r="AM110" s="160"/>
      <c r="AN110" s="157">
        <v>99.668000000000006</v>
      </c>
      <c r="AO110" s="152">
        <f t="shared" si="45"/>
        <v>0</v>
      </c>
      <c r="AP110" s="151" t="str">
        <f t="shared" si="49"/>
        <v/>
      </c>
      <c r="AQ110" s="151" t="str">
        <f t="shared" si="50"/>
        <v/>
      </c>
      <c r="AR110" s="235" t="str">
        <f t="shared" si="46"/>
        <v/>
      </c>
      <c r="AS110" s="134"/>
      <c r="AU110" s="18"/>
    </row>
    <row r="111" spans="1:47" ht="12" customHeight="1">
      <c r="A111" s="1"/>
      <c r="B111" s="18"/>
      <c r="C111" s="200"/>
      <c r="D111" s="122"/>
      <c r="E111" s="121"/>
      <c r="F111" s="92"/>
      <c r="G111" s="93"/>
      <c r="H111" s="101">
        <f t="shared" si="51"/>
        <v>0</v>
      </c>
      <c r="I111" s="94">
        <f t="shared" si="48"/>
        <v>0</v>
      </c>
      <c r="J111" s="102"/>
      <c r="K111" s="94">
        <f t="shared" si="33"/>
        <v>0</v>
      </c>
      <c r="L111" s="94">
        <f t="shared" si="47"/>
        <v>0</v>
      </c>
      <c r="M111" s="95">
        <f t="shared" si="34"/>
        <v>0</v>
      </c>
      <c r="N111" s="96">
        <f t="shared" si="52"/>
        <v>0</v>
      </c>
      <c r="O111" s="103">
        <f t="shared" si="35"/>
        <v>0</v>
      </c>
      <c r="P111" s="104" t="str">
        <f t="shared" si="36"/>
        <v/>
      </c>
      <c r="Q111" s="105">
        <f t="shared" si="37"/>
        <v>0</v>
      </c>
      <c r="R111" s="106" t="str">
        <f t="shared" si="38"/>
        <v/>
      </c>
      <c r="S111" s="107"/>
      <c r="T111" s="92"/>
      <c r="U111" s="92"/>
      <c r="V111" s="101">
        <f t="shared" si="53"/>
        <v>0</v>
      </c>
      <c r="W111" s="97">
        <f t="shared" si="54"/>
        <v>0</v>
      </c>
      <c r="X111" s="98" t="str">
        <f t="shared" si="55"/>
        <v/>
      </c>
      <c r="Y111" s="98" t="str">
        <f t="shared" si="56"/>
        <v/>
      </c>
      <c r="Z111" s="95" t="str">
        <f t="shared" si="57"/>
        <v/>
      </c>
      <c r="AA111" s="108" t="str">
        <f t="shared" si="58"/>
        <v/>
      </c>
      <c r="AB111" s="98" t="str">
        <f t="shared" si="59"/>
        <v/>
      </c>
      <c r="AC111" s="98" t="str">
        <f t="shared" si="60"/>
        <v/>
      </c>
      <c r="AD111" s="109" t="str">
        <f t="shared" si="61"/>
        <v/>
      </c>
      <c r="AE111" s="110"/>
      <c r="AF111" s="111"/>
      <c r="AG111" s="112"/>
      <c r="AH111" s="99" t="str">
        <f t="shared" si="62"/>
        <v/>
      </c>
      <c r="AI111" s="100" t="str">
        <f t="shared" si="63"/>
        <v/>
      </c>
      <c r="AJ111" s="96" t="str">
        <f t="shared" si="64"/>
        <v/>
      </c>
      <c r="AK111" s="98" t="str">
        <f t="shared" si="65"/>
        <v/>
      </c>
      <c r="AL111" s="201" t="str">
        <f t="shared" si="66"/>
        <v/>
      </c>
      <c r="AM111" s="160"/>
      <c r="AN111" s="156">
        <v>99.668000000000006</v>
      </c>
      <c r="AO111" s="152">
        <f t="shared" si="45"/>
        <v>0</v>
      </c>
      <c r="AP111" s="151" t="str">
        <f t="shared" si="49"/>
        <v/>
      </c>
      <c r="AQ111" s="151" t="str">
        <f t="shared" si="50"/>
        <v/>
      </c>
      <c r="AR111" s="235" t="str">
        <f t="shared" si="46"/>
        <v/>
      </c>
      <c r="AS111" s="134"/>
      <c r="AU111" s="18"/>
    </row>
    <row r="112" spans="1:47" ht="12" customHeight="1">
      <c r="A112" s="1"/>
      <c r="B112" s="18"/>
      <c r="C112" s="200"/>
      <c r="D112" s="122"/>
      <c r="E112" s="121"/>
      <c r="F112" s="92"/>
      <c r="G112" s="93"/>
      <c r="H112" s="101">
        <f t="shared" si="51"/>
        <v>0</v>
      </c>
      <c r="I112" s="94">
        <f t="shared" si="48"/>
        <v>0</v>
      </c>
      <c r="J112" s="102"/>
      <c r="K112" s="94">
        <f t="shared" si="33"/>
        <v>0</v>
      </c>
      <c r="L112" s="94">
        <f t="shared" si="47"/>
        <v>0</v>
      </c>
      <c r="M112" s="95">
        <f t="shared" si="34"/>
        <v>0</v>
      </c>
      <c r="N112" s="96">
        <f t="shared" si="52"/>
        <v>0</v>
      </c>
      <c r="O112" s="103">
        <f t="shared" si="35"/>
        <v>0</v>
      </c>
      <c r="P112" s="104" t="str">
        <f t="shared" si="36"/>
        <v/>
      </c>
      <c r="Q112" s="105">
        <f t="shared" si="37"/>
        <v>0</v>
      </c>
      <c r="R112" s="106" t="str">
        <f t="shared" si="38"/>
        <v/>
      </c>
      <c r="S112" s="107"/>
      <c r="T112" s="92"/>
      <c r="U112" s="92"/>
      <c r="V112" s="101">
        <f t="shared" si="53"/>
        <v>0</v>
      </c>
      <c r="W112" s="97">
        <f t="shared" si="54"/>
        <v>0</v>
      </c>
      <c r="X112" s="98" t="str">
        <f t="shared" si="55"/>
        <v/>
      </c>
      <c r="Y112" s="98" t="str">
        <f t="shared" si="56"/>
        <v/>
      </c>
      <c r="Z112" s="95" t="str">
        <f t="shared" si="57"/>
        <v/>
      </c>
      <c r="AA112" s="108" t="str">
        <f t="shared" si="58"/>
        <v/>
      </c>
      <c r="AB112" s="98" t="str">
        <f t="shared" si="59"/>
        <v/>
      </c>
      <c r="AC112" s="98" t="str">
        <f t="shared" si="60"/>
        <v/>
      </c>
      <c r="AD112" s="109" t="str">
        <f t="shared" si="61"/>
        <v/>
      </c>
      <c r="AE112" s="110"/>
      <c r="AF112" s="111"/>
      <c r="AG112" s="112"/>
      <c r="AH112" s="99" t="str">
        <f t="shared" si="62"/>
        <v/>
      </c>
      <c r="AI112" s="100" t="str">
        <f t="shared" si="63"/>
        <v/>
      </c>
      <c r="AJ112" s="96" t="str">
        <f t="shared" si="64"/>
        <v/>
      </c>
      <c r="AK112" s="98" t="str">
        <f t="shared" si="65"/>
        <v/>
      </c>
      <c r="AL112" s="201" t="str">
        <f t="shared" si="66"/>
        <v/>
      </c>
      <c r="AM112" s="160"/>
      <c r="AN112" s="157">
        <v>99.668000000000006</v>
      </c>
      <c r="AO112" s="152">
        <f t="shared" si="45"/>
        <v>0</v>
      </c>
      <c r="AP112" s="151" t="str">
        <f t="shared" si="49"/>
        <v/>
      </c>
      <c r="AQ112" s="151" t="str">
        <f t="shared" si="50"/>
        <v/>
      </c>
      <c r="AR112" s="235" t="str">
        <f t="shared" si="46"/>
        <v/>
      </c>
      <c r="AS112" s="134"/>
      <c r="AU112" s="18"/>
    </row>
    <row r="113" spans="1:47" ht="12" customHeight="1">
      <c r="A113" s="1"/>
      <c r="B113" s="18"/>
      <c r="C113" s="200"/>
      <c r="D113" s="122"/>
      <c r="E113" s="121"/>
      <c r="F113" s="92"/>
      <c r="G113" s="93"/>
      <c r="H113" s="101">
        <f t="shared" si="51"/>
        <v>0</v>
      </c>
      <c r="I113" s="94">
        <f t="shared" si="48"/>
        <v>0</v>
      </c>
      <c r="J113" s="102"/>
      <c r="K113" s="94">
        <f t="shared" si="33"/>
        <v>0</v>
      </c>
      <c r="L113" s="94">
        <f t="shared" si="47"/>
        <v>0</v>
      </c>
      <c r="M113" s="95">
        <f t="shared" si="34"/>
        <v>0</v>
      </c>
      <c r="N113" s="96">
        <f t="shared" si="52"/>
        <v>0</v>
      </c>
      <c r="O113" s="103">
        <f t="shared" si="35"/>
        <v>0</v>
      </c>
      <c r="P113" s="104" t="str">
        <f t="shared" si="36"/>
        <v/>
      </c>
      <c r="Q113" s="105">
        <f t="shared" si="37"/>
        <v>0</v>
      </c>
      <c r="R113" s="106" t="str">
        <f t="shared" si="38"/>
        <v/>
      </c>
      <c r="S113" s="107"/>
      <c r="T113" s="92"/>
      <c r="U113" s="92"/>
      <c r="V113" s="101">
        <f t="shared" si="53"/>
        <v>0</v>
      </c>
      <c r="W113" s="97">
        <f t="shared" si="54"/>
        <v>0</v>
      </c>
      <c r="X113" s="98" t="str">
        <f t="shared" si="55"/>
        <v/>
      </c>
      <c r="Y113" s="98" t="str">
        <f t="shared" si="56"/>
        <v/>
      </c>
      <c r="Z113" s="95" t="str">
        <f t="shared" si="57"/>
        <v/>
      </c>
      <c r="AA113" s="108" t="str">
        <f t="shared" si="58"/>
        <v/>
      </c>
      <c r="AB113" s="98" t="str">
        <f t="shared" si="59"/>
        <v/>
      </c>
      <c r="AC113" s="98" t="str">
        <f t="shared" si="60"/>
        <v/>
      </c>
      <c r="AD113" s="109" t="str">
        <f t="shared" si="61"/>
        <v/>
      </c>
      <c r="AE113" s="110"/>
      <c r="AF113" s="111"/>
      <c r="AG113" s="112"/>
      <c r="AH113" s="99" t="str">
        <f t="shared" si="62"/>
        <v/>
      </c>
      <c r="AI113" s="100" t="str">
        <f t="shared" si="63"/>
        <v/>
      </c>
      <c r="AJ113" s="96" t="str">
        <f t="shared" si="64"/>
        <v/>
      </c>
      <c r="AK113" s="98" t="str">
        <f t="shared" si="65"/>
        <v/>
      </c>
      <c r="AL113" s="201" t="str">
        <f t="shared" si="66"/>
        <v/>
      </c>
      <c r="AM113" s="160"/>
      <c r="AN113" s="156">
        <v>99.668000000000006</v>
      </c>
      <c r="AO113" s="152">
        <f t="shared" si="45"/>
        <v>0</v>
      </c>
      <c r="AP113" s="151" t="str">
        <f t="shared" si="49"/>
        <v/>
      </c>
      <c r="AQ113" s="151" t="str">
        <f t="shared" si="50"/>
        <v/>
      </c>
      <c r="AR113" s="235" t="str">
        <f t="shared" si="46"/>
        <v/>
      </c>
      <c r="AS113" s="134"/>
      <c r="AU113" s="18"/>
    </row>
    <row r="114" spans="1:47" ht="12" customHeight="1">
      <c r="A114" s="1"/>
      <c r="B114" s="18"/>
      <c r="C114" s="200"/>
      <c r="D114" s="122"/>
      <c r="E114" s="121"/>
      <c r="F114" s="92"/>
      <c r="G114" s="93"/>
      <c r="H114" s="101">
        <f t="shared" si="51"/>
        <v>0</v>
      </c>
      <c r="I114" s="94">
        <f t="shared" si="48"/>
        <v>0</v>
      </c>
      <c r="J114" s="102"/>
      <c r="K114" s="94">
        <f t="shared" si="33"/>
        <v>0</v>
      </c>
      <c r="L114" s="94">
        <f t="shared" si="47"/>
        <v>0</v>
      </c>
      <c r="M114" s="95">
        <f t="shared" si="34"/>
        <v>0</v>
      </c>
      <c r="N114" s="96">
        <f t="shared" si="52"/>
        <v>0</v>
      </c>
      <c r="O114" s="103">
        <f t="shared" si="35"/>
        <v>0</v>
      </c>
      <c r="P114" s="104" t="str">
        <f t="shared" si="36"/>
        <v/>
      </c>
      <c r="Q114" s="105">
        <f t="shared" si="37"/>
        <v>0</v>
      </c>
      <c r="R114" s="106" t="str">
        <f t="shared" si="38"/>
        <v/>
      </c>
      <c r="S114" s="107"/>
      <c r="T114" s="92"/>
      <c r="U114" s="92"/>
      <c r="V114" s="101">
        <f t="shared" si="53"/>
        <v>0</v>
      </c>
      <c r="W114" s="97">
        <f t="shared" si="54"/>
        <v>0</v>
      </c>
      <c r="X114" s="98" t="str">
        <f t="shared" si="55"/>
        <v/>
      </c>
      <c r="Y114" s="98" t="str">
        <f t="shared" si="56"/>
        <v/>
      </c>
      <c r="Z114" s="95" t="str">
        <f t="shared" si="57"/>
        <v/>
      </c>
      <c r="AA114" s="108" t="str">
        <f t="shared" si="58"/>
        <v/>
      </c>
      <c r="AB114" s="98" t="str">
        <f t="shared" si="59"/>
        <v/>
      </c>
      <c r="AC114" s="98" t="str">
        <f t="shared" si="60"/>
        <v/>
      </c>
      <c r="AD114" s="109" t="str">
        <f t="shared" si="61"/>
        <v/>
      </c>
      <c r="AE114" s="110"/>
      <c r="AF114" s="111"/>
      <c r="AG114" s="112"/>
      <c r="AH114" s="99" t="str">
        <f t="shared" si="62"/>
        <v/>
      </c>
      <c r="AI114" s="100" t="str">
        <f t="shared" si="63"/>
        <v/>
      </c>
      <c r="AJ114" s="96" t="str">
        <f t="shared" si="64"/>
        <v/>
      </c>
      <c r="AK114" s="98" t="str">
        <f t="shared" si="65"/>
        <v/>
      </c>
      <c r="AL114" s="201" t="str">
        <f t="shared" si="66"/>
        <v/>
      </c>
      <c r="AM114" s="160"/>
      <c r="AN114" s="157">
        <v>99.668000000000006</v>
      </c>
      <c r="AO114" s="152">
        <f t="shared" si="45"/>
        <v>0</v>
      </c>
      <c r="AP114" s="151" t="str">
        <f t="shared" si="49"/>
        <v/>
      </c>
      <c r="AQ114" s="151" t="str">
        <f t="shared" si="50"/>
        <v/>
      </c>
      <c r="AR114" s="235" t="str">
        <f t="shared" si="46"/>
        <v/>
      </c>
      <c r="AS114" s="134"/>
      <c r="AU114" s="18"/>
    </row>
    <row r="115" spans="1:47" ht="12" customHeight="1" thickBot="1">
      <c r="A115" s="1"/>
      <c r="B115" s="18"/>
      <c r="C115" s="204"/>
      <c r="D115" s="205"/>
      <c r="E115" s="206"/>
      <c r="F115" s="207"/>
      <c r="G115" s="208"/>
      <c r="H115" s="209">
        <f t="shared" si="51"/>
        <v>0</v>
      </c>
      <c r="I115" s="210">
        <f t="shared" si="48"/>
        <v>0</v>
      </c>
      <c r="J115" s="211"/>
      <c r="K115" s="210">
        <f t="shared" si="33"/>
        <v>0</v>
      </c>
      <c r="L115" s="210">
        <f t="shared" si="47"/>
        <v>0</v>
      </c>
      <c r="M115" s="212">
        <f t="shared" si="34"/>
        <v>0</v>
      </c>
      <c r="N115" s="213">
        <f t="shared" si="52"/>
        <v>0</v>
      </c>
      <c r="O115" s="214">
        <f t="shared" si="35"/>
        <v>0</v>
      </c>
      <c r="P115" s="215" t="str">
        <f t="shared" si="36"/>
        <v/>
      </c>
      <c r="Q115" s="216">
        <f t="shared" si="37"/>
        <v>0</v>
      </c>
      <c r="R115" s="217" t="str">
        <f t="shared" si="38"/>
        <v/>
      </c>
      <c r="S115" s="218"/>
      <c r="T115" s="207"/>
      <c r="U115" s="207"/>
      <c r="V115" s="209">
        <f t="shared" si="53"/>
        <v>0</v>
      </c>
      <c r="W115" s="219">
        <f t="shared" si="54"/>
        <v>0</v>
      </c>
      <c r="X115" s="220" t="str">
        <f t="shared" si="55"/>
        <v/>
      </c>
      <c r="Y115" s="220" t="str">
        <f t="shared" si="56"/>
        <v/>
      </c>
      <c r="Z115" s="212" t="str">
        <f t="shared" si="57"/>
        <v/>
      </c>
      <c r="AA115" s="221" t="str">
        <f t="shared" si="58"/>
        <v/>
      </c>
      <c r="AB115" s="220" t="str">
        <f t="shared" si="59"/>
        <v/>
      </c>
      <c r="AC115" s="220" t="str">
        <f t="shared" si="60"/>
        <v/>
      </c>
      <c r="AD115" s="222" t="str">
        <f t="shared" si="61"/>
        <v/>
      </c>
      <c r="AE115" s="223"/>
      <c r="AF115" s="224"/>
      <c r="AG115" s="225"/>
      <c r="AH115" s="226" t="str">
        <f t="shared" si="62"/>
        <v/>
      </c>
      <c r="AI115" s="227" t="str">
        <f t="shared" si="63"/>
        <v/>
      </c>
      <c r="AJ115" s="213" t="str">
        <f t="shared" si="64"/>
        <v/>
      </c>
      <c r="AK115" s="220" t="str">
        <f t="shared" si="65"/>
        <v/>
      </c>
      <c r="AL115" s="228" t="str">
        <f t="shared" si="66"/>
        <v/>
      </c>
      <c r="AM115" s="161"/>
      <c r="AN115" s="236">
        <v>99.668000000000006</v>
      </c>
      <c r="AO115" s="237">
        <f t="shared" si="45"/>
        <v>0</v>
      </c>
      <c r="AP115" s="238" t="str">
        <f t="shared" si="49"/>
        <v/>
      </c>
      <c r="AQ115" s="238" t="str">
        <f t="shared" si="50"/>
        <v/>
      </c>
      <c r="AR115" s="239" t="str">
        <f t="shared" si="46"/>
        <v/>
      </c>
      <c r="AS115" s="134"/>
      <c r="AU115" s="18"/>
    </row>
    <row r="116" spans="1:47" ht="12" customHeight="1" thickBot="1">
      <c r="A116" s="1"/>
      <c r="B116" s="18"/>
      <c r="C116" s="164"/>
      <c r="D116" s="323" t="s">
        <v>92</v>
      </c>
      <c r="E116" s="324"/>
      <c r="F116" s="165"/>
      <c r="G116" s="166"/>
      <c r="H116" s="167">
        <f>SUM(H15:H115)</f>
        <v>0</v>
      </c>
      <c r="I116" s="167">
        <f>SUM(I15:I115)</f>
        <v>0</v>
      </c>
      <c r="J116" s="167"/>
      <c r="K116" s="168">
        <f>SUM(K15:K115)</f>
        <v>0</v>
      </c>
      <c r="L116" s="169">
        <f>SUM(L15:L115)</f>
        <v>0</v>
      </c>
      <c r="M116" s="170"/>
      <c r="N116" s="167">
        <f>SUM(N17:N115)</f>
        <v>0</v>
      </c>
      <c r="O116" s="168"/>
      <c r="P116" s="170"/>
      <c r="Q116" s="171"/>
      <c r="R116" s="172"/>
      <c r="S116" s="172"/>
      <c r="T116" s="172"/>
      <c r="U116" s="166"/>
      <c r="V116" s="167">
        <f>SUM(V15:V115)</f>
        <v>0</v>
      </c>
      <c r="W116" s="168">
        <f>V116-F116</f>
        <v>0</v>
      </c>
      <c r="X116" s="173" t="str">
        <f t="shared" si="55"/>
        <v/>
      </c>
      <c r="Y116" s="173">
        <f>SUM(Y15:Y115)</f>
        <v>0</v>
      </c>
      <c r="Z116" s="169">
        <f>SUM(Z14:Z115)</f>
        <v>0</v>
      </c>
      <c r="AA116" s="170"/>
      <c r="AB116" s="167">
        <f t="shared" ref="AB116:AG116" si="67">SUM(AB14:AB115)</f>
        <v>0</v>
      </c>
      <c r="AC116" s="167">
        <f t="shared" si="67"/>
        <v>0</v>
      </c>
      <c r="AD116" s="171">
        <f t="shared" si="67"/>
        <v>0</v>
      </c>
      <c r="AE116" s="167">
        <f t="shared" si="67"/>
        <v>0</v>
      </c>
      <c r="AF116" s="167">
        <f t="shared" si="67"/>
        <v>0</v>
      </c>
      <c r="AG116" s="167">
        <f t="shared" si="67"/>
        <v>0</v>
      </c>
      <c r="AH116" s="168"/>
      <c r="AI116" s="170">
        <f t="shared" ref="AI116:AL116" si="68">SUM(AI14:AI115)</f>
        <v>0</v>
      </c>
      <c r="AJ116" s="174">
        <f t="shared" si="68"/>
        <v>0</v>
      </c>
      <c r="AK116" s="169">
        <f t="shared" si="68"/>
        <v>0</v>
      </c>
      <c r="AL116" s="175">
        <f t="shared" si="68"/>
        <v>0</v>
      </c>
      <c r="AM116" s="1"/>
      <c r="AN116" s="1"/>
      <c r="AO116" s="18"/>
      <c r="AP116" s="18"/>
      <c r="AQ116" s="18"/>
      <c r="AR116" s="18"/>
      <c r="AS116" s="18"/>
    </row>
    <row r="117" spans="1:4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8"/>
      <c r="AP117" s="18"/>
      <c r="AQ117" s="18"/>
      <c r="AR117" s="18"/>
      <c r="AS117" s="18"/>
    </row>
    <row r="118" spans="1:4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8"/>
      <c r="AP118" s="18"/>
      <c r="AQ118" s="18"/>
      <c r="AR118" s="18"/>
      <c r="AS118" s="18"/>
    </row>
    <row r="119" spans="1:4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4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8"/>
      <c r="AP119" s="18"/>
      <c r="AQ119" s="18"/>
      <c r="AR119" s="18"/>
      <c r="AS119" s="18"/>
    </row>
    <row r="120" spans="1:47" ht="12" customHeight="1">
      <c r="A120" s="1"/>
      <c r="B120" s="1"/>
      <c r="C120" s="1"/>
      <c r="D120" s="1"/>
      <c r="E120" s="1"/>
      <c r="F120" s="1"/>
      <c r="G120" s="1"/>
      <c r="H120" s="59"/>
      <c r="I120" s="7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4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8"/>
      <c r="AP120" s="18"/>
      <c r="AQ120" s="18"/>
      <c r="AR120" s="18"/>
      <c r="AS120" s="18"/>
    </row>
    <row r="121" spans="1:4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8"/>
      <c r="AP121" s="18"/>
      <c r="AQ121" s="18"/>
      <c r="AR121" s="18"/>
      <c r="AS121" s="18"/>
    </row>
    <row r="122" spans="1:47" ht="12" customHeight="1">
      <c r="A122" s="1"/>
      <c r="B122" s="1"/>
      <c r="C122" s="1"/>
      <c r="D122" s="1"/>
      <c r="E122" s="1"/>
      <c r="F122" s="1"/>
      <c r="G122" s="1"/>
      <c r="H122" s="76"/>
      <c r="I122" s="7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8"/>
      <c r="AP122" s="18"/>
      <c r="AQ122" s="18"/>
      <c r="AR122" s="18"/>
      <c r="AS122" s="18"/>
    </row>
    <row r="123" spans="1:4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8"/>
      <c r="AP123" s="18"/>
      <c r="AQ123" s="18"/>
      <c r="AR123" s="18"/>
      <c r="AS123" s="18"/>
    </row>
    <row r="124" spans="1:4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8"/>
      <c r="AP124" s="18"/>
      <c r="AQ124" s="18"/>
      <c r="AR124" s="18"/>
      <c r="AS124" s="18"/>
    </row>
    <row r="125" spans="1:4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8"/>
      <c r="AP125" s="18"/>
      <c r="AQ125" s="18"/>
      <c r="AR125" s="18"/>
      <c r="AS125" s="18"/>
    </row>
    <row r="126" spans="1:4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8"/>
      <c r="AP126" s="18"/>
      <c r="AQ126" s="18"/>
      <c r="AR126" s="18"/>
      <c r="AS126" s="18"/>
    </row>
    <row r="127" spans="1:4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8"/>
      <c r="AP127" s="18"/>
      <c r="AQ127" s="18"/>
      <c r="AR127" s="18"/>
      <c r="AS127" s="18"/>
    </row>
    <row r="128" spans="1:4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8"/>
      <c r="AP128" s="18"/>
      <c r="AQ128" s="18"/>
      <c r="AR128" s="18"/>
      <c r="AS128" s="18"/>
    </row>
    <row r="129" spans="1:45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8"/>
      <c r="AP129" s="18"/>
      <c r="AQ129" s="18"/>
      <c r="AR129" s="18"/>
      <c r="AS129" s="18"/>
    </row>
    <row r="130" spans="1:45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8"/>
      <c r="AP130" s="18"/>
      <c r="AQ130" s="18"/>
      <c r="AR130" s="18"/>
      <c r="AS130" s="18"/>
    </row>
    <row r="131" spans="1:45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8"/>
      <c r="AP131" s="18"/>
      <c r="AQ131" s="18"/>
      <c r="AR131" s="18"/>
      <c r="AS131" s="18"/>
    </row>
    <row r="132" spans="1:45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8"/>
      <c r="AP132" s="18"/>
      <c r="AQ132" s="18"/>
      <c r="AR132" s="18"/>
      <c r="AS132" s="18"/>
    </row>
    <row r="133" spans="1:45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6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8"/>
      <c r="AP133" s="18"/>
      <c r="AQ133" s="18"/>
      <c r="AR133" s="18"/>
      <c r="AS133" s="18"/>
    </row>
    <row r="134" spans="1:45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8"/>
      <c r="AP134" s="18"/>
      <c r="AQ134" s="18"/>
      <c r="AR134" s="18"/>
      <c r="AS134" s="18"/>
    </row>
    <row r="135" spans="1:45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8"/>
      <c r="AP135" s="18"/>
      <c r="AQ135" s="18"/>
      <c r="AR135" s="18"/>
      <c r="AS135" s="18"/>
    </row>
    <row r="136" spans="1:45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8"/>
      <c r="AP136" s="18"/>
      <c r="AQ136" s="18"/>
      <c r="AR136" s="18"/>
      <c r="AS136" s="18"/>
    </row>
    <row r="137" spans="1:45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8"/>
      <c r="AP137" s="18"/>
      <c r="AQ137" s="18"/>
      <c r="AR137" s="18"/>
      <c r="AS137" s="18"/>
    </row>
    <row r="138" spans="1:45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8"/>
      <c r="AP138" s="18"/>
      <c r="AQ138" s="18"/>
      <c r="AR138" s="18"/>
      <c r="AS138" s="18"/>
    </row>
    <row r="139" spans="1:45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8"/>
      <c r="AP139" s="18"/>
      <c r="AQ139" s="18"/>
      <c r="AR139" s="18"/>
      <c r="AS139" s="18"/>
    </row>
    <row r="140" spans="1:45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8"/>
      <c r="AP140" s="18"/>
      <c r="AQ140" s="18"/>
      <c r="AR140" s="18"/>
      <c r="AS140" s="18"/>
    </row>
    <row r="141" spans="1:45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8"/>
      <c r="AP141" s="18"/>
      <c r="AQ141" s="18"/>
      <c r="AR141" s="18"/>
      <c r="AS141" s="18"/>
    </row>
    <row r="142" spans="1:45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8"/>
      <c r="AP142" s="18"/>
      <c r="AQ142" s="18"/>
      <c r="AR142" s="18"/>
      <c r="AS142" s="18"/>
    </row>
    <row r="143" spans="1:45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8"/>
      <c r="AP143" s="18"/>
      <c r="AQ143" s="18"/>
      <c r="AR143" s="18"/>
      <c r="AS143" s="18"/>
    </row>
    <row r="144" spans="1:45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8"/>
      <c r="AP144" s="18"/>
      <c r="AQ144" s="18"/>
      <c r="AR144" s="18"/>
      <c r="AS144" s="18"/>
    </row>
    <row r="145" spans="1:45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8"/>
      <c r="AP145" s="18"/>
      <c r="AQ145" s="18"/>
      <c r="AR145" s="18"/>
      <c r="AS145" s="18"/>
    </row>
    <row r="146" spans="1:45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8"/>
      <c r="AP146" s="18"/>
      <c r="AQ146" s="18"/>
      <c r="AR146" s="18"/>
      <c r="AS146" s="18"/>
    </row>
    <row r="147" spans="1:45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8"/>
      <c r="AP147" s="18"/>
      <c r="AQ147" s="18"/>
      <c r="AR147" s="18"/>
      <c r="AS147" s="18"/>
    </row>
    <row r="148" spans="1:45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8"/>
      <c r="AP148" s="18"/>
      <c r="AQ148" s="18"/>
      <c r="AR148" s="18"/>
      <c r="AS148" s="18"/>
    </row>
    <row r="149" spans="1:45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8"/>
      <c r="AP149" s="18"/>
      <c r="AQ149" s="18"/>
      <c r="AR149" s="18"/>
      <c r="AS149" s="18"/>
    </row>
    <row r="150" spans="1:45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8"/>
      <c r="AP150" s="18"/>
      <c r="AQ150" s="18"/>
      <c r="AR150" s="18"/>
      <c r="AS150" s="18"/>
    </row>
    <row r="151" spans="1:45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8"/>
      <c r="AP151" s="18"/>
      <c r="AQ151" s="18"/>
      <c r="AR151" s="18"/>
      <c r="AS151" s="18"/>
    </row>
    <row r="152" spans="1:45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8"/>
      <c r="AP152" s="18"/>
      <c r="AQ152" s="18"/>
      <c r="AR152" s="18"/>
      <c r="AS152" s="18"/>
    </row>
    <row r="153" spans="1:45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8"/>
      <c r="AP153" s="18"/>
      <c r="AQ153" s="18"/>
      <c r="AR153" s="18"/>
      <c r="AS153" s="18"/>
    </row>
    <row r="154" spans="1:45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8"/>
      <c r="AP154" s="18"/>
      <c r="AQ154" s="18"/>
      <c r="AR154" s="18"/>
      <c r="AS154" s="18"/>
    </row>
    <row r="155" spans="1:45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8"/>
      <c r="AP155" s="18"/>
      <c r="AQ155" s="18"/>
      <c r="AR155" s="18"/>
      <c r="AS155" s="18"/>
    </row>
    <row r="156" spans="1:45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8"/>
      <c r="AP156" s="18"/>
      <c r="AQ156" s="18"/>
      <c r="AR156" s="18"/>
      <c r="AS156" s="18"/>
    </row>
    <row r="157" spans="1:45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8"/>
      <c r="AP157" s="18"/>
      <c r="AQ157" s="18"/>
      <c r="AR157" s="18"/>
      <c r="AS157" s="18"/>
    </row>
    <row r="158" spans="1:45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8"/>
      <c r="AP158" s="18"/>
      <c r="AQ158" s="18"/>
      <c r="AR158" s="18"/>
      <c r="AS158" s="18"/>
    </row>
    <row r="159" spans="1:45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8"/>
      <c r="AP159" s="18"/>
      <c r="AQ159" s="18"/>
      <c r="AR159" s="18"/>
      <c r="AS159" s="18"/>
    </row>
    <row r="160" spans="1:45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8"/>
      <c r="AP160" s="18"/>
      <c r="AQ160" s="18"/>
      <c r="AR160" s="18"/>
      <c r="AS160" s="18"/>
    </row>
    <row r="161" spans="1:45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8"/>
      <c r="AP161" s="18"/>
      <c r="AQ161" s="18"/>
      <c r="AR161" s="18"/>
      <c r="AS161" s="18"/>
    </row>
    <row r="162" spans="1:45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8"/>
      <c r="AP162" s="18"/>
      <c r="AQ162" s="18"/>
      <c r="AR162" s="18"/>
      <c r="AS162" s="18"/>
    </row>
    <row r="163" spans="1:45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8"/>
      <c r="AP163" s="18"/>
      <c r="AQ163" s="18"/>
      <c r="AR163" s="18"/>
      <c r="AS163" s="18"/>
    </row>
    <row r="164" spans="1:45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8"/>
      <c r="AP164" s="18"/>
      <c r="AQ164" s="18"/>
      <c r="AR164" s="18"/>
      <c r="AS164" s="18"/>
    </row>
    <row r="165" spans="1:45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8"/>
      <c r="AP165" s="18"/>
      <c r="AQ165" s="18"/>
      <c r="AR165" s="18"/>
      <c r="AS165" s="18"/>
    </row>
    <row r="166" spans="1:45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8"/>
      <c r="AP166" s="18"/>
      <c r="AQ166" s="18"/>
      <c r="AR166" s="18"/>
      <c r="AS166" s="18"/>
    </row>
    <row r="167" spans="1:45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8"/>
      <c r="AP167" s="18"/>
      <c r="AQ167" s="18"/>
      <c r="AR167" s="18"/>
      <c r="AS167" s="18"/>
    </row>
    <row r="168" spans="1:45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8"/>
      <c r="AP168" s="18"/>
      <c r="AQ168" s="18"/>
      <c r="AR168" s="18"/>
      <c r="AS168" s="18"/>
    </row>
    <row r="169" spans="1:45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8"/>
      <c r="AP169" s="18"/>
      <c r="AQ169" s="18"/>
      <c r="AR169" s="18"/>
      <c r="AS169" s="18"/>
    </row>
    <row r="170" spans="1:45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8"/>
      <c r="AP170" s="18"/>
      <c r="AQ170" s="18"/>
      <c r="AR170" s="18"/>
      <c r="AS170" s="18"/>
    </row>
    <row r="171" spans="1:45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8"/>
      <c r="AP171" s="18"/>
      <c r="AQ171" s="18"/>
      <c r="AR171" s="18"/>
      <c r="AS171" s="18"/>
    </row>
    <row r="172" spans="1:45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8"/>
      <c r="AP172" s="18"/>
      <c r="AQ172" s="18"/>
      <c r="AR172" s="18"/>
      <c r="AS172" s="18"/>
    </row>
    <row r="173" spans="1:45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8"/>
      <c r="AP173" s="18"/>
      <c r="AQ173" s="18"/>
      <c r="AR173" s="18"/>
      <c r="AS173" s="18"/>
    </row>
    <row r="174" spans="1:45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8"/>
      <c r="AP174" s="18"/>
      <c r="AQ174" s="18"/>
      <c r="AR174" s="18"/>
      <c r="AS174" s="18"/>
    </row>
    <row r="175" spans="1:45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8"/>
      <c r="AP175" s="18"/>
      <c r="AQ175" s="18"/>
      <c r="AR175" s="18"/>
      <c r="AS175" s="18"/>
    </row>
    <row r="176" spans="1:45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8"/>
      <c r="AP176" s="18"/>
      <c r="AQ176" s="18"/>
      <c r="AR176" s="18"/>
      <c r="AS176" s="18"/>
    </row>
    <row r="177" spans="1:45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8"/>
      <c r="AP177" s="18"/>
      <c r="AQ177" s="18"/>
      <c r="AR177" s="18"/>
      <c r="AS177" s="18"/>
    </row>
    <row r="178" spans="1:45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8"/>
      <c r="AP178" s="18"/>
      <c r="AQ178" s="18"/>
      <c r="AR178" s="18"/>
      <c r="AS178" s="18"/>
    </row>
    <row r="179" spans="1:45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8"/>
      <c r="AP179" s="18"/>
      <c r="AQ179" s="18"/>
      <c r="AR179" s="18"/>
      <c r="AS179" s="18"/>
    </row>
    <row r="180" spans="1:45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8"/>
      <c r="AP180" s="18"/>
      <c r="AQ180" s="18"/>
      <c r="AR180" s="18"/>
      <c r="AS180" s="18"/>
    </row>
    <row r="181" spans="1:45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8"/>
      <c r="AP181" s="18"/>
      <c r="AQ181" s="18"/>
      <c r="AR181" s="18"/>
      <c r="AS181" s="18"/>
    </row>
    <row r="182" spans="1:45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8"/>
      <c r="AP182" s="18"/>
      <c r="AQ182" s="18"/>
      <c r="AR182" s="18"/>
      <c r="AS182" s="18"/>
    </row>
    <row r="183" spans="1:45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8"/>
      <c r="AP183" s="18"/>
      <c r="AQ183" s="18"/>
      <c r="AR183" s="18"/>
      <c r="AS183" s="18"/>
    </row>
    <row r="184" spans="1:45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8"/>
      <c r="AP184" s="18"/>
      <c r="AQ184" s="18"/>
      <c r="AR184" s="18"/>
      <c r="AS184" s="18"/>
    </row>
    <row r="185" spans="1:45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8"/>
      <c r="AP185" s="18"/>
      <c r="AQ185" s="18"/>
      <c r="AR185" s="18"/>
      <c r="AS185" s="18"/>
    </row>
    <row r="186" spans="1:45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8"/>
      <c r="AP186" s="18"/>
      <c r="AQ186" s="18"/>
      <c r="AR186" s="18"/>
      <c r="AS186" s="18"/>
    </row>
    <row r="187" spans="1:45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8"/>
      <c r="AP187" s="18"/>
      <c r="AQ187" s="18"/>
      <c r="AR187" s="18"/>
      <c r="AS187" s="18"/>
    </row>
    <row r="188" spans="1:45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8"/>
      <c r="AP188" s="18"/>
      <c r="AQ188" s="18"/>
      <c r="AR188" s="18"/>
      <c r="AS188" s="18"/>
    </row>
    <row r="189" spans="1:45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8"/>
      <c r="AP189" s="18"/>
      <c r="AQ189" s="18"/>
      <c r="AR189" s="18"/>
      <c r="AS189" s="18"/>
    </row>
    <row r="190" spans="1:45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8"/>
      <c r="AP190" s="18"/>
      <c r="AQ190" s="18"/>
      <c r="AR190" s="18"/>
      <c r="AS190" s="18"/>
    </row>
    <row r="191" spans="1:45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8"/>
      <c r="AP191" s="18"/>
      <c r="AQ191" s="18"/>
      <c r="AR191" s="18"/>
      <c r="AS191" s="18"/>
    </row>
    <row r="192" spans="1:45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8"/>
      <c r="AP192" s="18"/>
      <c r="AQ192" s="18"/>
      <c r="AR192" s="18"/>
      <c r="AS192" s="18"/>
    </row>
    <row r="193" spans="1:45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8"/>
      <c r="AP193" s="18"/>
      <c r="AQ193" s="18"/>
      <c r="AR193" s="18"/>
      <c r="AS193" s="18"/>
    </row>
    <row r="194" spans="1:45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8"/>
      <c r="AP194" s="18"/>
      <c r="AQ194" s="18"/>
      <c r="AR194" s="18"/>
      <c r="AS194" s="18"/>
    </row>
    <row r="195" spans="1:45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8"/>
      <c r="AP195" s="18"/>
      <c r="AQ195" s="18"/>
      <c r="AR195" s="18"/>
      <c r="AS195" s="18"/>
    </row>
    <row r="196" spans="1:45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8"/>
      <c r="AP196" s="18"/>
      <c r="AQ196" s="18"/>
      <c r="AR196" s="18"/>
      <c r="AS196" s="18"/>
    </row>
    <row r="197" spans="1:45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8"/>
      <c r="AP197" s="18"/>
      <c r="AQ197" s="18"/>
      <c r="AR197" s="18"/>
      <c r="AS197" s="18"/>
    </row>
    <row r="198" spans="1:45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8"/>
      <c r="AP198" s="18"/>
      <c r="AQ198" s="18"/>
      <c r="AR198" s="18"/>
      <c r="AS198" s="18"/>
    </row>
    <row r="199" spans="1:45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8"/>
      <c r="AP199" s="18"/>
      <c r="AQ199" s="18"/>
      <c r="AR199" s="18"/>
      <c r="AS199" s="18"/>
    </row>
    <row r="200" spans="1:45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8"/>
      <c r="AP200" s="18"/>
      <c r="AQ200" s="18"/>
      <c r="AR200" s="18"/>
      <c r="AS200" s="18"/>
    </row>
    <row r="201" spans="1:45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8"/>
      <c r="AP201" s="18"/>
      <c r="AQ201" s="18"/>
      <c r="AR201" s="18"/>
      <c r="AS201" s="18"/>
    </row>
    <row r="202" spans="1:45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8"/>
      <c r="AP202" s="18"/>
      <c r="AQ202" s="18"/>
      <c r="AR202" s="18"/>
      <c r="AS202" s="18"/>
    </row>
    <row r="203" spans="1:45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8"/>
      <c r="AP203" s="18"/>
      <c r="AQ203" s="18"/>
      <c r="AR203" s="18"/>
      <c r="AS203" s="18"/>
    </row>
    <row r="204" spans="1:45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8"/>
      <c r="AP204" s="18"/>
      <c r="AQ204" s="18"/>
      <c r="AR204" s="18"/>
      <c r="AS204" s="18"/>
    </row>
    <row r="205" spans="1:45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8"/>
      <c r="AP205" s="18"/>
      <c r="AQ205" s="18"/>
      <c r="AR205" s="18"/>
      <c r="AS205" s="18"/>
    </row>
    <row r="206" spans="1:45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8"/>
      <c r="AP206" s="18"/>
      <c r="AQ206" s="18"/>
      <c r="AR206" s="18"/>
      <c r="AS206" s="18"/>
    </row>
    <row r="207" spans="1:45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8"/>
      <c r="AP207" s="18"/>
      <c r="AQ207" s="18"/>
      <c r="AR207" s="18"/>
      <c r="AS207" s="18"/>
    </row>
    <row r="208" spans="1:45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8"/>
      <c r="AP208" s="18"/>
      <c r="AQ208" s="18"/>
      <c r="AR208" s="18"/>
      <c r="AS208" s="18"/>
    </row>
    <row r="209" spans="1:45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8"/>
      <c r="AP209" s="18"/>
      <c r="AQ209" s="18"/>
      <c r="AR209" s="18"/>
      <c r="AS209" s="18"/>
    </row>
    <row r="210" spans="1:45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8"/>
      <c r="AP210" s="18"/>
      <c r="AQ210" s="18"/>
      <c r="AR210" s="18"/>
      <c r="AS210" s="18"/>
    </row>
    <row r="211" spans="1:45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8"/>
      <c r="AP211" s="18"/>
      <c r="AQ211" s="18"/>
      <c r="AR211" s="18"/>
      <c r="AS211" s="18"/>
    </row>
    <row r="212" spans="1:45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8"/>
      <c r="AP212" s="18"/>
      <c r="AQ212" s="18"/>
      <c r="AR212" s="18"/>
      <c r="AS212" s="18"/>
    </row>
    <row r="213" spans="1:45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8"/>
      <c r="AP213" s="18"/>
      <c r="AQ213" s="18"/>
      <c r="AR213" s="18"/>
      <c r="AS213" s="18"/>
    </row>
    <row r="214" spans="1:45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8"/>
      <c r="AP214" s="18"/>
      <c r="AQ214" s="18"/>
      <c r="AR214" s="18"/>
      <c r="AS214" s="18"/>
    </row>
    <row r="215" spans="1:45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8"/>
      <c r="AP215" s="18"/>
      <c r="AQ215" s="18"/>
      <c r="AR215" s="18"/>
      <c r="AS215" s="18"/>
    </row>
    <row r="216" spans="1:45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8"/>
      <c r="AP216" s="18"/>
      <c r="AQ216" s="18"/>
      <c r="AR216" s="18"/>
      <c r="AS216" s="18"/>
    </row>
    <row r="217" spans="1:45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8"/>
      <c r="AP217" s="18"/>
      <c r="AQ217" s="18"/>
      <c r="AR217" s="18"/>
      <c r="AS217" s="18"/>
    </row>
    <row r="218" spans="1:45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8"/>
      <c r="AP218" s="18"/>
      <c r="AQ218" s="18"/>
      <c r="AR218" s="18"/>
      <c r="AS218" s="18"/>
    </row>
    <row r="219" spans="1:45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8"/>
      <c r="AP219" s="18"/>
      <c r="AQ219" s="18"/>
      <c r="AR219" s="18"/>
      <c r="AS219" s="18"/>
    </row>
    <row r="220" spans="1:45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8"/>
      <c r="AP220" s="18"/>
      <c r="AQ220" s="18"/>
      <c r="AR220" s="18"/>
      <c r="AS220" s="18"/>
    </row>
    <row r="221" spans="1:45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8"/>
      <c r="AP221" s="18"/>
      <c r="AQ221" s="18"/>
      <c r="AR221" s="18"/>
      <c r="AS221" s="18"/>
    </row>
    <row r="222" spans="1:45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8"/>
      <c r="AP222" s="18"/>
      <c r="AQ222" s="18"/>
      <c r="AR222" s="18"/>
      <c r="AS222" s="18"/>
    </row>
    <row r="223" spans="1:45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8"/>
      <c r="AP223" s="18"/>
      <c r="AQ223" s="18"/>
      <c r="AR223" s="18"/>
      <c r="AS223" s="18"/>
    </row>
    <row r="224" spans="1:45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8"/>
      <c r="AP224" s="18"/>
      <c r="AQ224" s="18"/>
      <c r="AR224" s="18"/>
      <c r="AS224" s="18"/>
    </row>
    <row r="225" spans="1:45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8"/>
      <c r="AP225" s="18"/>
      <c r="AQ225" s="18"/>
      <c r="AR225" s="18"/>
      <c r="AS225" s="18"/>
    </row>
    <row r="226" spans="1:45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8"/>
      <c r="AP226" s="18"/>
      <c r="AQ226" s="18"/>
      <c r="AR226" s="18"/>
      <c r="AS226" s="18"/>
    </row>
    <row r="227" spans="1:45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8"/>
      <c r="AP227" s="18"/>
      <c r="AQ227" s="18"/>
      <c r="AR227" s="18"/>
      <c r="AS227" s="18"/>
    </row>
    <row r="228" spans="1:45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8"/>
      <c r="AP228" s="18"/>
      <c r="AQ228" s="18"/>
      <c r="AR228" s="18"/>
      <c r="AS228" s="18"/>
    </row>
    <row r="229" spans="1:45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8"/>
      <c r="AP229" s="18"/>
      <c r="AQ229" s="18"/>
      <c r="AR229" s="18"/>
      <c r="AS229" s="18"/>
    </row>
    <row r="230" spans="1:45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8"/>
      <c r="AP230" s="18"/>
      <c r="AQ230" s="18"/>
      <c r="AR230" s="18"/>
      <c r="AS230" s="18"/>
    </row>
    <row r="231" spans="1:45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8"/>
      <c r="AP231" s="18"/>
      <c r="AQ231" s="18"/>
      <c r="AR231" s="18"/>
      <c r="AS231" s="18"/>
    </row>
    <row r="232" spans="1:45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8"/>
      <c r="AP232" s="18"/>
      <c r="AQ232" s="18"/>
      <c r="AR232" s="18"/>
      <c r="AS232" s="18"/>
    </row>
    <row r="233" spans="1:45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8"/>
      <c r="AP233" s="18"/>
      <c r="AQ233" s="18"/>
      <c r="AR233" s="18"/>
      <c r="AS233" s="18"/>
    </row>
    <row r="234" spans="1:45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8"/>
      <c r="AP234" s="18"/>
      <c r="AQ234" s="18"/>
      <c r="AR234" s="18"/>
      <c r="AS234" s="18"/>
    </row>
    <row r="235" spans="1:45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8"/>
      <c r="AP235" s="18"/>
      <c r="AQ235" s="18"/>
      <c r="AR235" s="18"/>
      <c r="AS235" s="18"/>
    </row>
    <row r="236" spans="1:45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8"/>
      <c r="AP236" s="18"/>
      <c r="AQ236" s="18"/>
      <c r="AR236" s="18"/>
      <c r="AS236" s="18"/>
    </row>
    <row r="237" spans="1:45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8"/>
      <c r="AP237" s="18"/>
      <c r="AQ237" s="18"/>
      <c r="AR237" s="18"/>
      <c r="AS237" s="18"/>
    </row>
    <row r="238" spans="1:45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8"/>
      <c r="AP238" s="18"/>
      <c r="AQ238" s="18"/>
      <c r="AR238" s="18"/>
      <c r="AS238" s="18"/>
    </row>
    <row r="239" spans="1:45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8"/>
      <c r="AP239" s="18"/>
      <c r="AQ239" s="18"/>
      <c r="AR239" s="18"/>
      <c r="AS239" s="18"/>
    </row>
    <row r="240" spans="1:45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8"/>
      <c r="AP240" s="18"/>
      <c r="AQ240" s="18"/>
      <c r="AR240" s="18"/>
      <c r="AS240" s="18"/>
    </row>
    <row r="241" spans="1:45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8"/>
      <c r="AP241" s="18"/>
      <c r="AQ241" s="18"/>
      <c r="AR241" s="18"/>
      <c r="AS241" s="18"/>
    </row>
    <row r="242" spans="1:45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8"/>
      <c r="AP242" s="18"/>
      <c r="AQ242" s="18"/>
      <c r="AR242" s="18"/>
      <c r="AS242" s="18"/>
    </row>
    <row r="243" spans="1:45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8"/>
      <c r="AP243" s="18"/>
      <c r="AQ243" s="18"/>
      <c r="AR243" s="18"/>
      <c r="AS243" s="18"/>
    </row>
    <row r="244" spans="1:45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8"/>
      <c r="AP244" s="18"/>
      <c r="AQ244" s="18"/>
      <c r="AR244" s="18"/>
      <c r="AS244" s="18"/>
    </row>
    <row r="245" spans="1:45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8"/>
      <c r="AP245" s="18"/>
      <c r="AQ245" s="18"/>
      <c r="AR245" s="18"/>
      <c r="AS245" s="18"/>
    </row>
    <row r="246" spans="1:45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8"/>
      <c r="AP246" s="18"/>
      <c r="AQ246" s="18"/>
      <c r="AR246" s="18"/>
      <c r="AS246" s="18"/>
    </row>
    <row r="247" spans="1:45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8"/>
      <c r="AP247" s="18"/>
      <c r="AQ247" s="18"/>
      <c r="AR247" s="18"/>
      <c r="AS247" s="18"/>
    </row>
    <row r="248" spans="1:45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8"/>
      <c r="AP248" s="18"/>
      <c r="AQ248" s="18"/>
      <c r="AR248" s="18"/>
      <c r="AS248" s="18"/>
    </row>
    <row r="249" spans="1:45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8"/>
      <c r="AP249" s="18"/>
      <c r="AQ249" s="18"/>
      <c r="AR249" s="18"/>
      <c r="AS249" s="18"/>
    </row>
    <row r="250" spans="1:45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8"/>
      <c r="AP250" s="18"/>
      <c r="AQ250" s="18"/>
      <c r="AR250" s="18"/>
      <c r="AS250" s="18"/>
    </row>
    <row r="251" spans="1:45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8"/>
      <c r="AP251" s="18"/>
      <c r="AQ251" s="18"/>
      <c r="AR251" s="18"/>
      <c r="AS251" s="18"/>
    </row>
    <row r="252" spans="1:45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8"/>
      <c r="AP252" s="18"/>
      <c r="AQ252" s="18"/>
      <c r="AR252" s="18"/>
      <c r="AS252" s="18"/>
    </row>
    <row r="253" spans="1:45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8"/>
      <c r="AP253" s="18"/>
      <c r="AQ253" s="18"/>
      <c r="AR253" s="18"/>
      <c r="AS253" s="18"/>
    </row>
    <row r="254" spans="1:45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8"/>
      <c r="AP254" s="18"/>
      <c r="AQ254" s="18"/>
      <c r="AR254" s="18"/>
      <c r="AS254" s="18"/>
    </row>
    <row r="255" spans="1:45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8"/>
      <c r="AP255" s="18"/>
      <c r="AQ255" s="18"/>
      <c r="AR255" s="18"/>
      <c r="AS255" s="18"/>
    </row>
    <row r="256" spans="1:45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8"/>
      <c r="AP256" s="18"/>
      <c r="AQ256" s="18"/>
      <c r="AR256" s="18"/>
      <c r="AS256" s="18"/>
    </row>
    <row r="257" spans="1:45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8"/>
      <c r="AP257" s="18"/>
      <c r="AQ257" s="18"/>
      <c r="AR257" s="18"/>
      <c r="AS257" s="18"/>
    </row>
    <row r="258" spans="1:45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8"/>
      <c r="AP258" s="18"/>
      <c r="AQ258" s="18"/>
      <c r="AR258" s="18"/>
      <c r="AS258" s="18"/>
    </row>
    <row r="259" spans="1:45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8"/>
      <c r="AP259" s="18"/>
      <c r="AQ259" s="18"/>
      <c r="AR259" s="18"/>
      <c r="AS259" s="18"/>
    </row>
    <row r="260" spans="1:45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8"/>
      <c r="AP260" s="18"/>
      <c r="AQ260" s="18"/>
      <c r="AR260" s="18"/>
      <c r="AS260" s="18"/>
    </row>
    <row r="261" spans="1:45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8"/>
      <c r="AP261" s="18"/>
      <c r="AQ261" s="18"/>
      <c r="AR261" s="18"/>
      <c r="AS261" s="18"/>
    </row>
    <row r="262" spans="1:45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8"/>
      <c r="AP262" s="18"/>
      <c r="AQ262" s="18"/>
      <c r="AR262" s="18"/>
      <c r="AS262" s="18"/>
    </row>
    <row r="263" spans="1:45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8"/>
      <c r="AP263" s="18"/>
      <c r="AQ263" s="18"/>
      <c r="AR263" s="18"/>
      <c r="AS263" s="18"/>
    </row>
    <row r="264" spans="1:45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8"/>
      <c r="AP264" s="18"/>
      <c r="AQ264" s="18"/>
      <c r="AR264" s="18"/>
      <c r="AS264" s="18"/>
    </row>
    <row r="265" spans="1:45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8"/>
      <c r="AP265" s="18"/>
      <c r="AQ265" s="18"/>
      <c r="AR265" s="18"/>
      <c r="AS265" s="18"/>
    </row>
    <row r="266" spans="1:45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8"/>
      <c r="AP266" s="18"/>
      <c r="AQ266" s="18"/>
      <c r="AR266" s="18"/>
      <c r="AS266" s="18"/>
    </row>
    <row r="267" spans="1:45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8"/>
      <c r="AP267" s="18"/>
      <c r="AQ267" s="18"/>
      <c r="AR267" s="18"/>
      <c r="AS267" s="18"/>
    </row>
    <row r="268" spans="1:45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8"/>
      <c r="AP268" s="18"/>
      <c r="AQ268" s="18"/>
      <c r="AR268" s="18"/>
      <c r="AS268" s="18"/>
    </row>
    <row r="269" spans="1:45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8"/>
      <c r="AP269" s="18"/>
      <c r="AQ269" s="18"/>
      <c r="AR269" s="18"/>
      <c r="AS269" s="18"/>
    </row>
    <row r="270" spans="1:45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8"/>
      <c r="AP270" s="18"/>
      <c r="AQ270" s="18"/>
      <c r="AR270" s="18"/>
      <c r="AS270" s="18"/>
    </row>
    <row r="271" spans="1:45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8"/>
      <c r="AP271" s="18"/>
      <c r="AQ271" s="18"/>
      <c r="AR271" s="18"/>
      <c r="AS271" s="18"/>
    </row>
    <row r="272" spans="1:45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8"/>
      <c r="AP272" s="18"/>
      <c r="AQ272" s="18"/>
      <c r="AR272" s="18"/>
      <c r="AS272" s="18"/>
    </row>
    <row r="273" spans="1:45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8"/>
      <c r="AP273" s="18"/>
      <c r="AQ273" s="18"/>
      <c r="AR273" s="18"/>
      <c r="AS273" s="18"/>
    </row>
    <row r="274" spans="1:45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8"/>
      <c r="AP274" s="18"/>
      <c r="AQ274" s="18"/>
      <c r="AR274" s="18"/>
      <c r="AS274" s="18"/>
    </row>
    <row r="275" spans="1:45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8"/>
      <c r="AP275" s="18"/>
      <c r="AQ275" s="18"/>
      <c r="AR275" s="18"/>
      <c r="AS275" s="18"/>
    </row>
    <row r="276" spans="1:45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8"/>
      <c r="AP276" s="18"/>
      <c r="AQ276" s="18"/>
      <c r="AR276" s="18"/>
      <c r="AS276" s="18"/>
    </row>
    <row r="277" spans="1:45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8"/>
      <c r="AP277" s="18"/>
      <c r="AQ277" s="18"/>
      <c r="AR277" s="18"/>
      <c r="AS277" s="18"/>
    </row>
    <row r="278" spans="1:45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8"/>
      <c r="AP278" s="18"/>
      <c r="AQ278" s="18"/>
      <c r="AR278" s="18"/>
      <c r="AS278" s="18"/>
    </row>
    <row r="279" spans="1:45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8"/>
      <c r="AP279" s="18"/>
      <c r="AQ279" s="18"/>
      <c r="AR279" s="18"/>
      <c r="AS279" s="18"/>
    </row>
    <row r="280" spans="1:45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8"/>
      <c r="AP280" s="18"/>
      <c r="AQ280" s="18"/>
      <c r="AR280" s="18"/>
      <c r="AS280" s="18"/>
    </row>
    <row r="281" spans="1:45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8"/>
      <c r="AP281" s="18"/>
      <c r="AQ281" s="18"/>
      <c r="AR281" s="18"/>
      <c r="AS281" s="18"/>
    </row>
    <row r="282" spans="1:45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8"/>
      <c r="AP282" s="18"/>
      <c r="AQ282" s="18"/>
      <c r="AR282" s="18"/>
      <c r="AS282" s="18"/>
    </row>
    <row r="283" spans="1:45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8"/>
      <c r="AP283" s="18"/>
      <c r="AQ283" s="18"/>
      <c r="AR283" s="18"/>
      <c r="AS283" s="18"/>
    </row>
    <row r="284" spans="1:45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8"/>
      <c r="AP284" s="18"/>
      <c r="AQ284" s="18"/>
      <c r="AR284" s="18"/>
      <c r="AS284" s="18"/>
    </row>
    <row r="285" spans="1:45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8"/>
      <c r="AP285" s="18"/>
      <c r="AQ285" s="18"/>
      <c r="AR285" s="18"/>
      <c r="AS285" s="18"/>
    </row>
    <row r="286" spans="1:45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8"/>
      <c r="AP286" s="18"/>
      <c r="AQ286" s="18"/>
      <c r="AR286" s="18"/>
      <c r="AS286" s="18"/>
    </row>
    <row r="287" spans="1:45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8"/>
      <c r="AP287" s="18"/>
      <c r="AQ287" s="18"/>
      <c r="AR287" s="18"/>
      <c r="AS287" s="18"/>
    </row>
    <row r="288" spans="1:45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8"/>
      <c r="AP288" s="18"/>
      <c r="AQ288" s="18"/>
      <c r="AR288" s="18"/>
      <c r="AS288" s="18"/>
    </row>
    <row r="289" spans="1:45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8"/>
      <c r="AP289" s="18"/>
      <c r="AQ289" s="18"/>
      <c r="AR289" s="18"/>
      <c r="AS289" s="18"/>
    </row>
    <row r="290" spans="1:45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8"/>
      <c r="AP290" s="18"/>
      <c r="AQ290" s="18"/>
      <c r="AR290" s="18"/>
      <c r="AS290" s="18"/>
    </row>
    <row r="291" spans="1:45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8"/>
      <c r="AP291" s="18"/>
      <c r="AQ291" s="18"/>
      <c r="AR291" s="18"/>
      <c r="AS291" s="18"/>
    </row>
    <row r="292" spans="1:45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8"/>
      <c r="AP292" s="18"/>
      <c r="AQ292" s="18"/>
      <c r="AR292" s="18"/>
      <c r="AS292" s="18"/>
    </row>
    <row r="293" spans="1:45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8"/>
      <c r="AP293" s="18"/>
      <c r="AQ293" s="18"/>
      <c r="AR293" s="18"/>
      <c r="AS293" s="18"/>
    </row>
    <row r="294" spans="1:45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8"/>
      <c r="AP294" s="18"/>
      <c r="AQ294" s="18"/>
      <c r="AR294" s="18"/>
      <c r="AS294" s="18"/>
    </row>
    <row r="295" spans="1:45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8"/>
      <c r="AP295" s="18"/>
      <c r="AQ295" s="18"/>
      <c r="AR295" s="18"/>
      <c r="AS295" s="18"/>
    </row>
    <row r="296" spans="1:45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8"/>
      <c r="AP296" s="18"/>
      <c r="AQ296" s="18"/>
      <c r="AR296" s="18"/>
      <c r="AS296" s="18"/>
    </row>
    <row r="297" spans="1:45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8"/>
      <c r="AP297" s="18"/>
      <c r="AQ297" s="18"/>
      <c r="AR297" s="18"/>
      <c r="AS297" s="18"/>
    </row>
    <row r="298" spans="1:45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8"/>
      <c r="AP298" s="18"/>
      <c r="AQ298" s="18"/>
      <c r="AR298" s="18"/>
      <c r="AS298" s="18"/>
    </row>
    <row r="299" spans="1:45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8"/>
      <c r="AP299" s="18"/>
      <c r="AQ299" s="18"/>
      <c r="AR299" s="18"/>
      <c r="AS299" s="18"/>
    </row>
    <row r="300" spans="1:45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8"/>
      <c r="AP300" s="18"/>
      <c r="AQ300" s="18"/>
      <c r="AR300" s="18"/>
      <c r="AS300" s="18"/>
    </row>
    <row r="301" spans="1:45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8"/>
      <c r="AP301" s="18"/>
      <c r="AQ301" s="18"/>
      <c r="AR301" s="18"/>
      <c r="AS301" s="18"/>
    </row>
    <row r="302" spans="1:45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8"/>
      <c r="AP302" s="18"/>
      <c r="AQ302" s="18"/>
      <c r="AR302" s="18"/>
      <c r="AS302" s="18"/>
    </row>
    <row r="303" spans="1:45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8"/>
      <c r="AP303" s="18"/>
      <c r="AQ303" s="18"/>
      <c r="AR303" s="18"/>
      <c r="AS303" s="18"/>
    </row>
    <row r="304" spans="1:45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8"/>
      <c r="AP304" s="18"/>
      <c r="AQ304" s="18"/>
      <c r="AR304" s="18"/>
      <c r="AS304" s="18"/>
    </row>
    <row r="305" spans="1:45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8"/>
      <c r="AP305" s="18"/>
      <c r="AQ305" s="18"/>
      <c r="AR305" s="18"/>
      <c r="AS305" s="18"/>
    </row>
    <row r="306" spans="1:45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8"/>
      <c r="AP306" s="18"/>
      <c r="AQ306" s="18"/>
      <c r="AR306" s="18"/>
      <c r="AS306" s="18"/>
    </row>
    <row r="307" spans="1:45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8"/>
      <c r="AP307" s="18"/>
      <c r="AQ307" s="18"/>
      <c r="AR307" s="18"/>
      <c r="AS307" s="18"/>
    </row>
    <row r="308" spans="1:45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8"/>
      <c r="AP308" s="18"/>
      <c r="AQ308" s="18"/>
      <c r="AR308" s="18"/>
      <c r="AS308" s="18"/>
    </row>
    <row r="309" spans="1:45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8"/>
      <c r="AP309" s="18"/>
      <c r="AQ309" s="18"/>
      <c r="AR309" s="18"/>
      <c r="AS309" s="18"/>
    </row>
    <row r="310" spans="1:45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8"/>
      <c r="AP310" s="18"/>
      <c r="AQ310" s="18"/>
      <c r="AR310" s="18"/>
      <c r="AS310" s="18"/>
    </row>
    <row r="311" spans="1:45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8"/>
      <c r="AP311" s="18"/>
      <c r="AQ311" s="18"/>
      <c r="AR311" s="18"/>
      <c r="AS311" s="18"/>
    </row>
    <row r="312" spans="1:45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8"/>
      <c r="AP312" s="18"/>
      <c r="AQ312" s="18"/>
      <c r="AR312" s="18"/>
      <c r="AS312" s="18"/>
    </row>
    <row r="313" spans="1:45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8"/>
      <c r="AP313" s="18"/>
      <c r="AQ313" s="18"/>
      <c r="AR313" s="18"/>
      <c r="AS313" s="18"/>
    </row>
    <row r="314" spans="1:45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8"/>
      <c r="AP314" s="18"/>
      <c r="AQ314" s="18"/>
      <c r="AR314" s="18"/>
      <c r="AS314" s="18"/>
    </row>
    <row r="315" spans="1:45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8"/>
      <c r="AP315" s="18"/>
      <c r="AQ315" s="18"/>
      <c r="AR315" s="18"/>
      <c r="AS315" s="18"/>
    </row>
    <row r="316" spans="1:45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8"/>
      <c r="AP316" s="18"/>
      <c r="AQ316" s="18"/>
      <c r="AR316" s="18"/>
      <c r="AS316" s="18"/>
    </row>
    <row r="317" spans="1:45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</row>
    <row r="318" spans="1:45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</row>
    <row r="319" spans="1:45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</row>
    <row r="320" spans="1:45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</row>
    <row r="321" spans="1:45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</row>
    <row r="322" spans="1:45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</row>
    <row r="323" spans="1:45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</row>
    <row r="324" spans="1:45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</row>
    <row r="325" spans="1:45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</row>
    <row r="326" spans="1:45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</row>
    <row r="327" spans="1:45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</row>
    <row r="328" spans="1:45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</row>
    <row r="329" spans="1:45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</row>
    <row r="330" spans="1:45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</row>
    <row r="331" spans="1:45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</row>
    <row r="332" spans="1:45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</row>
    <row r="333" spans="1:45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</row>
    <row r="334" spans="1:45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</row>
    <row r="335" spans="1:45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</row>
    <row r="336" spans="1:45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</row>
    <row r="337" spans="1:45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</row>
    <row r="338" spans="1:45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</row>
    <row r="339" spans="1:45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</row>
    <row r="340" spans="1:45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</row>
    <row r="341" spans="1:45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</row>
    <row r="342" spans="1:45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</row>
    <row r="343" spans="1:45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</row>
    <row r="344" spans="1:45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</row>
    <row r="345" spans="1:45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</row>
    <row r="346" spans="1:45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</row>
    <row r="347" spans="1:45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</row>
    <row r="348" spans="1:45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</row>
    <row r="349" spans="1:45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</row>
    <row r="350" spans="1:45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</row>
    <row r="351" spans="1:45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</row>
    <row r="352" spans="1:45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</row>
    <row r="353" spans="1:45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</row>
    <row r="354" spans="1:45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</row>
    <row r="355" spans="1:45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</row>
    <row r="356" spans="1:45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</row>
    <row r="357" spans="1:45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</row>
    <row r="358" spans="1:45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</row>
    <row r="359" spans="1:45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</row>
    <row r="360" spans="1:45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</row>
    <row r="361" spans="1:45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</row>
    <row r="362" spans="1:45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</row>
    <row r="363" spans="1:45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</row>
    <row r="364" spans="1:45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</row>
    <row r="365" spans="1:45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</row>
    <row r="366" spans="1:45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</row>
    <row r="367" spans="1:45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</row>
    <row r="368" spans="1:45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</row>
    <row r="369" spans="1:45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</row>
    <row r="370" spans="1:45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</row>
    <row r="371" spans="1:45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</row>
    <row r="372" spans="1:45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</row>
    <row r="373" spans="1:45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</row>
    <row r="374" spans="1:45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</row>
    <row r="375" spans="1:45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</row>
    <row r="376" spans="1:45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</row>
    <row r="377" spans="1:45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</row>
    <row r="378" spans="1:45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</row>
    <row r="379" spans="1:45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</row>
    <row r="380" spans="1:45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</row>
    <row r="381" spans="1:45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</row>
    <row r="382" spans="1:45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</row>
    <row r="383" spans="1:45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</row>
    <row r="384" spans="1:45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</row>
    <row r="385" spans="1:45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</row>
    <row r="386" spans="1:45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</row>
    <row r="387" spans="1:45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</row>
    <row r="388" spans="1:45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</row>
    <row r="389" spans="1:45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</row>
    <row r="390" spans="1:45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</row>
    <row r="391" spans="1:45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</row>
    <row r="392" spans="1:45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</row>
    <row r="393" spans="1:45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</row>
    <row r="394" spans="1:45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</row>
    <row r="395" spans="1:45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</row>
    <row r="396" spans="1:45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</row>
    <row r="397" spans="1:45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</row>
    <row r="398" spans="1:45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</row>
    <row r="399" spans="1:45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</row>
    <row r="400" spans="1:45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</row>
    <row r="401" spans="1:45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</row>
    <row r="402" spans="1:45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</row>
    <row r="403" spans="1:45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</row>
    <row r="404" spans="1:45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</row>
    <row r="405" spans="1:45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</row>
    <row r="406" spans="1:45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</row>
    <row r="407" spans="1:45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</row>
    <row r="408" spans="1:45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</row>
    <row r="409" spans="1:45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</row>
    <row r="410" spans="1:45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</row>
    <row r="411" spans="1:45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</row>
    <row r="412" spans="1:45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</row>
    <row r="413" spans="1:45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</row>
    <row r="414" spans="1:45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</row>
    <row r="415" spans="1:45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</row>
    <row r="416" spans="1:45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</row>
    <row r="417" spans="1:45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</row>
    <row r="418" spans="1:45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</row>
    <row r="419" spans="1:45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</row>
    <row r="420" spans="1:45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</row>
    <row r="421" spans="1:45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</row>
    <row r="422" spans="1:45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</row>
    <row r="423" spans="1:45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</row>
    <row r="424" spans="1:45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</row>
    <row r="425" spans="1:45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</row>
    <row r="426" spans="1:45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</row>
    <row r="427" spans="1:45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</row>
    <row r="428" spans="1:45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</row>
    <row r="429" spans="1:45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</row>
    <row r="430" spans="1:45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</row>
    <row r="431" spans="1:45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</row>
    <row r="432" spans="1:45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</row>
    <row r="433" spans="1:45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</row>
    <row r="434" spans="1:45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</row>
    <row r="435" spans="1:45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</row>
    <row r="436" spans="1:45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</row>
    <row r="437" spans="1:45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</row>
    <row r="438" spans="1:45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</row>
    <row r="439" spans="1:45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</row>
    <row r="440" spans="1:45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</row>
    <row r="441" spans="1:45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</row>
    <row r="442" spans="1:45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</row>
    <row r="443" spans="1:45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</row>
    <row r="444" spans="1:45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</row>
    <row r="445" spans="1:45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</row>
    <row r="446" spans="1:45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</row>
    <row r="447" spans="1:45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</row>
    <row r="448" spans="1:45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</row>
    <row r="449" spans="1:45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</row>
    <row r="450" spans="1:45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</row>
    <row r="451" spans="1:45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</row>
    <row r="452" spans="1:45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</row>
    <row r="453" spans="1:45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</row>
    <row r="454" spans="1:45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</row>
    <row r="455" spans="1:45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</row>
    <row r="456" spans="1:45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</row>
    <row r="457" spans="1:45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</row>
    <row r="458" spans="1:45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</row>
    <row r="459" spans="1:45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</row>
    <row r="460" spans="1:45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</row>
    <row r="461" spans="1:45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</row>
    <row r="462" spans="1:45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</row>
    <row r="463" spans="1:45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</row>
    <row r="464" spans="1:45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</row>
    <row r="465" spans="1:45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</row>
    <row r="466" spans="1:45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</row>
    <row r="467" spans="1:45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</row>
    <row r="468" spans="1:45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</row>
    <row r="469" spans="1:45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</row>
    <row r="470" spans="1:45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</row>
    <row r="471" spans="1:45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</row>
    <row r="472" spans="1:45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</row>
    <row r="473" spans="1:45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</row>
    <row r="474" spans="1:45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</row>
    <row r="475" spans="1:45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</row>
    <row r="476" spans="1:45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</row>
    <row r="477" spans="1:45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</row>
    <row r="478" spans="1:45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</row>
    <row r="479" spans="1:45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</row>
    <row r="480" spans="1:45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</row>
    <row r="481" spans="1:45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</row>
    <row r="482" spans="1:45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</row>
    <row r="483" spans="1:45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</row>
    <row r="484" spans="1:45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</row>
    <row r="485" spans="1:45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</row>
    <row r="486" spans="1:45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</row>
    <row r="487" spans="1:45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</row>
    <row r="488" spans="1:45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</row>
    <row r="489" spans="1:45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</row>
    <row r="490" spans="1:45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</row>
    <row r="491" spans="1:45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</row>
    <row r="492" spans="1:45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</row>
    <row r="493" spans="1:45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</row>
    <row r="494" spans="1:45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</row>
    <row r="495" spans="1:45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</row>
    <row r="496" spans="1:45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</row>
    <row r="497" spans="1:45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</row>
    <row r="498" spans="1:45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</row>
    <row r="499" spans="1:45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</row>
    <row r="500" spans="1:45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</row>
    <row r="501" spans="1:45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</row>
    <row r="502" spans="1:45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</row>
    <row r="503" spans="1:45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</row>
    <row r="504" spans="1:45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</row>
    <row r="505" spans="1:45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</row>
    <row r="506" spans="1:45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</row>
    <row r="507" spans="1:45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</row>
    <row r="508" spans="1:45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</row>
    <row r="509" spans="1:45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</row>
    <row r="510" spans="1:45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</row>
    <row r="511" spans="1:45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</row>
    <row r="512" spans="1:45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</row>
    <row r="513" spans="1:45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</row>
    <row r="514" spans="1:45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</row>
    <row r="515" spans="1:45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</row>
    <row r="516" spans="1:45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</row>
    <row r="517" spans="1:45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</row>
    <row r="518" spans="1:45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</row>
    <row r="519" spans="1:45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</row>
    <row r="520" spans="1:45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</row>
    <row r="521" spans="1:45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</row>
    <row r="522" spans="1:45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</row>
    <row r="523" spans="1:45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</row>
    <row r="524" spans="1:45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</row>
    <row r="525" spans="1:45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</row>
    <row r="526" spans="1:45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</row>
    <row r="527" spans="1:45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</row>
    <row r="528" spans="1:45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</row>
    <row r="529" spans="1:45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</row>
    <row r="530" spans="1:45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</row>
    <row r="531" spans="1:45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</row>
    <row r="532" spans="1:45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</row>
    <row r="533" spans="1:45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</row>
    <row r="534" spans="1:45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</row>
    <row r="535" spans="1:45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</row>
    <row r="536" spans="1:45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</row>
    <row r="537" spans="1:45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</row>
    <row r="538" spans="1:45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</row>
    <row r="539" spans="1:45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</row>
    <row r="540" spans="1:45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</row>
    <row r="541" spans="1:45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</row>
    <row r="542" spans="1:45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</row>
    <row r="543" spans="1:45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</row>
    <row r="544" spans="1:45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</row>
    <row r="545" spans="1:45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</row>
    <row r="546" spans="1:45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</row>
    <row r="547" spans="1:45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</row>
    <row r="548" spans="1:45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</row>
    <row r="549" spans="1:45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</row>
    <row r="550" spans="1:45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</row>
    <row r="551" spans="1:45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</row>
    <row r="552" spans="1:45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</row>
    <row r="553" spans="1:45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</row>
    <row r="554" spans="1:45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</row>
    <row r="555" spans="1:45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</row>
    <row r="556" spans="1:45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</row>
    <row r="557" spans="1:45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</row>
    <row r="558" spans="1:45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</row>
    <row r="559" spans="1:45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</row>
    <row r="560" spans="1:45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</row>
    <row r="561" spans="1:45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</row>
    <row r="562" spans="1:45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</row>
    <row r="563" spans="1:45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</row>
    <row r="564" spans="1:45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</row>
    <row r="565" spans="1:45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</row>
    <row r="566" spans="1:45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</row>
    <row r="567" spans="1:45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</row>
    <row r="568" spans="1:45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</row>
    <row r="569" spans="1:45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</row>
    <row r="570" spans="1:45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</row>
    <row r="571" spans="1:45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</row>
    <row r="572" spans="1:45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</row>
    <row r="573" spans="1:45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</row>
    <row r="574" spans="1:45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</row>
    <row r="575" spans="1:45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</row>
    <row r="576" spans="1:45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</row>
    <row r="577" spans="1:45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</row>
    <row r="578" spans="1:45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</row>
    <row r="579" spans="1:45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</row>
    <row r="580" spans="1:45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</row>
    <row r="581" spans="1:45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</row>
    <row r="582" spans="1:45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</row>
    <row r="583" spans="1:45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</row>
    <row r="584" spans="1:45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</row>
    <row r="585" spans="1:45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</row>
    <row r="586" spans="1:45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</row>
    <row r="587" spans="1:45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</row>
    <row r="588" spans="1:45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</row>
    <row r="589" spans="1:45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</row>
    <row r="590" spans="1:45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</row>
    <row r="591" spans="1:45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</row>
    <row r="592" spans="1:45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</row>
    <row r="593" spans="1:45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</row>
    <row r="594" spans="1:45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</row>
    <row r="595" spans="1:45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</row>
    <row r="596" spans="1:45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</row>
    <row r="597" spans="1:45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</row>
    <row r="598" spans="1:45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</row>
    <row r="599" spans="1:45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</row>
    <row r="600" spans="1:45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</row>
    <row r="601" spans="1:45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</row>
    <row r="602" spans="1:45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</row>
    <row r="603" spans="1:45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</row>
    <row r="604" spans="1:45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</row>
    <row r="605" spans="1:45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</row>
    <row r="606" spans="1:45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</row>
    <row r="607" spans="1:45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</row>
    <row r="608" spans="1:45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</row>
    <row r="609" spans="1:45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</row>
    <row r="610" spans="1:45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</row>
    <row r="611" spans="1:45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</row>
    <row r="612" spans="1:45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</row>
    <row r="613" spans="1:45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</row>
    <row r="614" spans="1:45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</row>
    <row r="615" spans="1:45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</row>
    <row r="616" spans="1:45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</row>
    <row r="617" spans="1:45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</row>
    <row r="618" spans="1:45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</row>
    <row r="619" spans="1:45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</row>
    <row r="620" spans="1:45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</row>
    <row r="621" spans="1:45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</row>
    <row r="622" spans="1:45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</row>
    <row r="623" spans="1:45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</row>
    <row r="624" spans="1:45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</row>
    <row r="625" spans="1:45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</row>
    <row r="626" spans="1:45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</row>
    <row r="627" spans="1:45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</row>
    <row r="628" spans="1:45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</row>
    <row r="629" spans="1:45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</row>
    <row r="630" spans="1:45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</row>
    <row r="631" spans="1:45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</row>
    <row r="632" spans="1:45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</row>
    <row r="633" spans="1:45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</row>
    <row r="634" spans="1:45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</row>
    <row r="635" spans="1:45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</row>
    <row r="636" spans="1:45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</row>
    <row r="637" spans="1:45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</row>
    <row r="638" spans="1:45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</row>
    <row r="639" spans="1:45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</row>
    <row r="640" spans="1:45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</row>
    <row r="641" spans="1:45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</row>
    <row r="642" spans="1:45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</row>
    <row r="643" spans="1:45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</row>
    <row r="644" spans="1:45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</row>
    <row r="645" spans="1:45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</row>
    <row r="646" spans="1:45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</row>
    <row r="647" spans="1:45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</row>
    <row r="648" spans="1:45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</row>
    <row r="649" spans="1:45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</row>
    <row r="650" spans="1:45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</row>
    <row r="651" spans="1:45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</row>
    <row r="652" spans="1:45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</row>
    <row r="653" spans="1:45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</row>
    <row r="654" spans="1:45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</row>
    <row r="655" spans="1:45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</row>
    <row r="656" spans="1:45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</row>
    <row r="657" spans="1:45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</row>
    <row r="658" spans="1:45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</row>
    <row r="659" spans="1:45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</row>
    <row r="660" spans="1:45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</row>
    <row r="661" spans="1:45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</row>
    <row r="662" spans="1:45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</row>
    <row r="663" spans="1:45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</row>
    <row r="664" spans="1:45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</row>
    <row r="665" spans="1:45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</row>
    <row r="666" spans="1:45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</row>
    <row r="667" spans="1:45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</row>
    <row r="668" spans="1:45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</row>
    <row r="669" spans="1:45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</row>
    <row r="670" spans="1:45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</row>
    <row r="671" spans="1:45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</row>
    <row r="672" spans="1:45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</row>
    <row r="673" spans="1:45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</row>
    <row r="674" spans="1:45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</row>
    <row r="675" spans="1:45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</row>
    <row r="676" spans="1:45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</row>
    <row r="677" spans="1:45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</row>
    <row r="678" spans="1:45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</row>
    <row r="679" spans="1:45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</row>
    <row r="680" spans="1:45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</row>
    <row r="681" spans="1:45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</row>
    <row r="682" spans="1:45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</row>
    <row r="683" spans="1:45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</row>
    <row r="684" spans="1:45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</row>
    <row r="685" spans="1:45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</row>
    <row r="686" spans="1:45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</row>
    <row r="687" spans="1:45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</row>
    <row r="688" spans="1:45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</row>
    <row r="689" spans="1:45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</row>
    <row r="690" spans="1:45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</row>
    <row r="691" spans="1:45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</row>
    <row r="692" spans="1:45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</row>
    <row r="693" spans="1:45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</row>
    <row r="694" spans="1:45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</row>
    <row r="695" spans="1:45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</row>
    <row r="696" spans="1:45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</row>
    <row r="697" spans="1:45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</row>
    <row r="698" spans="1:45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</row>
    <row r="699" spans="1:45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</row>
    <row r="700" spans="1:45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</row>
    <row r="701" spans="1:45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</row>
    <row r="702" spans="1:45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</row>
    <row r="703" spans="1:45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</row>
    <row r="704" spans="1:45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</row>
    <row r="705" spans="1:45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</row>
    <row r="706" spans="1:45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</row>
    <row r="707" spans="1:45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</row>
    <row r="708" spans="1:45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</row>
    <row r="709" spans="1:45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</row>
    <row r="710" spans="1:45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</row>
    <row r="711" spans="1:45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</row>
    <row r="712" spans="1:45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</row>
    <row r="713" spans="1:45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</row>
    <row r="714" spans="1:45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</row>
    <row r="715" spans="1:45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</row>
    <row r="716" spans="1:45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</row>
    <row r="717" spans="1:45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</row>
    <row r="718" spans="1:45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</row>
    <row r="719" spans="1:45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</row>
    <row r="720" spans="1:45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</row>
    <row r="721" spans="1:45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</row>
    <row r="722" spans="1:45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</row>
    <row r="723" spans="1:45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</row>
    <row r="724" spans="1:45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</row>
    <row r="725" spans="1:45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</row>
    <row r="726" spans="1:45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</row>
    <row r="727" spans="1:45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</row>
    <row r="728" spans="1:45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</row>
    <row r="729" spans="1:45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</row>
    <row r="730" spans="1:45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</row>
    <row r="731" spans="1:45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</row>
    <row r="732" spans="1:45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</row>
    <row r="733" spans="1:45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</row>
    <row r="734" spans="1:45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</row>
    <row r="735" spans="1:45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</row>
    <row r="736" spans="1:45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</row>
    <row r="737" spans="1:45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</row>
    <row r="738" spans="1:45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</row>
    <row r="739" spans="1:45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</row>
    <row r="740" spans="1:45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</row>
    <row r="741" spans="1:45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</row>
    <row r="742" spans="1:45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</row>
    <row r="743" spans="1:45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</row>
    <row r="744" spans="1:45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</row>
    <row r="745" spans="1:45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</row>
    <row r="746" spans="1:45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</row>
    <row r="747" spans="1:45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</row>
    <row r="748" spans="1:45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</row>
    <row r="749" spans="1:45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</row>
    <row r="750" spans="1:45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</row>
    <row r="751" spans="1:45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</row>
    <row r="752" spans="1:45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</row>
    <row r="753" spans="1:45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</row>
    <row r="754" spans="1:45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</row>
    <row r="755" spans="1:45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</row>
    <row r="756" spans="1:45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</row>
    <row r="757" spans="1:45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</row>
    <row r="758" spans="1:45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</row>
    <row r="759" spans="1:45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</row>
    <row r="760" spans="1:45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</row>
    <row r="761" spans="1:45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</row>
    <row r="762" spans="1:45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</row>
    <row r="763" spans="1:45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</row>
    <row r="764" spans="1:45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</row>
    <row r="765" spans="1:45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</row>
    <row r="766" spans="1:45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</row>
    <row r="767" spans="1:45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</row>
    <row r="768" spans="1:45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</row>
    <row r="769" spans="1:45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</row>
    <row r="770" spans="1:45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</row>
    <row r="771" spans="1:45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</row>
    <row r="772" spans="1:45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</row>
    <row r="773" spans="1:45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</row>
    <row r="774" spans="1:45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</row>
    <row r="775" spans="1:45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</row>
    <row r="776" spans="1:45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</row>
    <row r="777" spans="1:45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</row>
    <row r="778" spans="1:45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</row>
    <row r="779" spans="1:45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</row>
    <row r="780" spans="1:45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</row>
    <row r="781" spans="1:45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</row>
    <row r="782" spans="1:45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</row>
    <row r="783" spans="1:45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</row>
    <row r="784" spans="1:45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</row>
    <row r="785" spans="1:45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</row>
    <row r="786" spans="1:45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</row>
    <row r="787" spans="1:45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</row>
    <row r="788" spans="1:45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</row>
    <row r="789" spans="1:45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</row>
    <row r="790" spans="1:45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</row>
    <row r="791" spans="1:45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</row>
    <row r="792" spans="1:45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</row>
    <row r="793" spans="1:45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</row>
    <row r="794" spans="1:45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</row>
    <row r="795" spans="1:45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</row>
    <row r="796" spans="1:45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</row>
    <row r="797" spans="1:45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</row>
    <row r="798" spans="1:45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</row>
    <row r="799" spans="1:45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</row>
    <row r="800" spans="1:45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</row>
    <row r="801" spans="1:45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</row>
    <row r="802" spans="1:45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</row>
    <row r="803" spans="1:45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</row>
    <row r="804" spans="1:45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</row>
    <row r="805" spans="1:45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</row>
    <row r="806" spans="1:45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</row>
    <row r="807" spans="1:45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</row>
    <row r="808" spans="1:45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</row>
    <row r="809" spans="1:45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</row>
    <row r="810" spans="1:45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</row>
    <row r="811" spans="1:45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</row>
    <row r="812" spans="1:45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</row>
    <row r="813" spans="1:45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</row>
    <row r="814" spans="1:45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</row>
    <row r="815" spans="1:45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</row>
    <row r="816" spans="1:45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</row>
    <row r="817" spans="1:45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</row>
    <row r="818" spans="1:45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</row>
    <row r="819" spans="1:45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</row>
    <row r="820" spans="1:45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</row>
    <row r="821" spans="1:45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</row>
    <row r="822" spans="1:45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</row>
    <row r="823" spans="1:45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</row>
    <row r="824" spans="1:45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</row>
    <row r="825" spans="1:45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</row>
    <row r="826" spans="1:45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</row>
    <row r="827" spans="1:45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</row>
    <row r="828" spans="1:45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</row>
    <row r="829" spans="1:45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</row>
    <row r="830" spans="1:45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</row>
    <row r="831" spans="1:45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</row>
    <row r="832" spans="1:45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</row>
    <row r="833" spans="1:45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</row>
    <row r="834" spans="1:45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</row>
    <row r="835" spans="1:45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</row>
    <row r="836" spans="1:45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</row>
    <row r="837" spans="1:45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</row>
    <row r="838" spans="1:45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</row>
    <row r="839" spans="1:45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</row>
    <row r="840" spans="1:45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</row>
    <row r="841" spans="1:45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</row>
    <row r="842" spans="1:45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</row>
    <row r="843" spans="1:45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</row>
    <row r="844" spans="1:45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</row>
    <row r="845" spans="1:45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</row>
    <row r="846" spans="1:45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</row>
    <row r="847" spans="1:45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</row>
    <row r="848" spans="1:45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</row>
    <row r="849" spans="1:45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</row>
    <row r="850" spans="1:45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</row>
    <row r="851" spans="1:45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</row>
    <row r="852" spans="1:45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</row>
    <row r="853" spans="1:45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</row>
    <row r="854" spans="1:45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</row>
    <row r="855" spans="1:45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</row>
    <row r="856" spans="1:45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</row>
    <row r="857" spans="1:45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</row>
    <row r="858" spans="1:45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</row>
    <row r="859" spans="1:45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</row>
    <row r="860" spans="1:45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</row>
    <row r="861" spans="1:45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</row>
    <row r="862" spans="1:45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</row>
    <row r="863" spans="1:45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</row>
    <row r="864" spans="1:45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</row>
    <row r="865" spans="1:45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</row>
    <row r="866" spans="1:45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</row>
    <row r="867" spans="1:45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</row>
    <row r="868" spans="1:45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</row>
    <row r="869" spans="1:45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</row>
    <row r="870" spans="1:45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</row>
    <row r="871" spans="1:45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</row>
    <row r="872" spans="1:45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</row>
    <row r="873" spans="1:45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</row>
    <row r="874" spans="1:45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</row>
    <row r="875" spans="1:45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</row>
    <row r="876" spans="1:45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</row>
    <row r="877" spans="1:45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</row>
    <row r="878" spans="1:45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</row>
    <row r="879" spans="1:45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</row>
    <row r="880" spans="1:45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</row>
    <row r="881" spans="1:45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</row>
    <row r="882" spans="1:45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</row>
    <row r="883" spans="1:45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</row>
    <row r="884" spans="1:45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</row>
    <row r="885" spans="1:45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</row>
    <row r="886" spans="1:45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</row>
    <row r="887" spans="1:45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</row>
    <row r="888" spans="1:45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</row>
    <row r="889" spans="1:45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</row>
    <row r="890" spans="1:45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</row>
    <row r="891" spans="1:45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</row>
    <row r="892" spans="1:45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</row>
    <row r="893" spans="1:45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</row>
    <row r="894" spans="1:45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</row>
    <row r="895" spans="1:45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</row>
    <row r="896" spans="1:45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</row>
    <row r="897" spans="1:45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</row>
    <row r="898" spans="1:45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</row>
    <row r="899" spans="1:45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</row>
    <row r="900" spans="1:45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</row>
    <row r="901" spans="1:45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</row>
    <row r="902" spans="1:45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</row>
    <row r="903" spans="1:45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</row>
    <row r="904" spans="1:45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</row>
    <row r="905" spans="1:45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</row>
    <row r="906" spans="1:45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</row>
    <row r="907" spans="1:45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</row>
    <row r="908" spans="1:45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</row>
    <row r="909" spans="1:45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</row>
    <row r="910" spans="1:45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</row>
    <row r="911" spans="1:45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</row>
    <row r="912" spans="1:45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</row>
    <row r="913" spans="1:45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</row>
    <row r="914" spans="1:45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</row>
    <row r="915" spans="1:45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</row>
    <row r="916" spans="1:45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</row>
    <row r="917" spans="1:45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</row>
    <row r="918" spans="1:45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</row>
    <row r="919" spans="1:45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</row>
    <row r="920" spans="1:45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</row>
    <row r="921" spans="1:45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</row>
    <row r="922" spans="1:45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</row>
    <row r="923" spans="1:45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</row>
    <row r="924" spans="1:45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</row>
    <row r="925" spans="1:45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</row>
    <row r="926" spans="1:45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</row>
    <row r="927" spans="1:45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</row>
    <row r="928" spans="1:45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</row>
    <row r="929" spans="1:45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</row>
    <row r="930" spans="1:45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</row>
    <row r="931" spans="1:45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</row>
    <row r="932" spans="1:45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</row>
    <row r="933" spans="1:45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</row>
    <row r="934" spans="1:45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</row>
    <row r="935" spans="1:45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</row>
    <row r="936" spans="1:45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</row>
    <row r="937" spans="1:45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</row>
    <row r="938" spans="1:45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</row>
    <row r="939" spans="1:45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</row>
    <row r="940" spans="1:45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</row>
    <row r="941" spans="1:45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</row>
    <row r="942" spans="1:45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</row>
    <row r="943" spans="1:45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</row>
    <row r="944" spans="1:45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</row>
    <row r="945" spans="1:45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</row>
    <row r="946" spans="1:45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</row>
    <row r="947" spans="1:45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</row>
    <row r="948" spans="1:45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</row>
    <row r="949" spans="1:45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</row>
    <row r="950" spans="1:45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</row>
    <row r="951" spans="1:45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</row>
    <row r="952" spans="1:45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</row>
    <row r="953" spans="1:45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</row>
    <row r="954" spans="1:45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</row>
    <row r="955" spans="1:45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</row>
    <row r="956" spans="1:45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</row>
    <row r="957" spans="1:45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</row>
    <row r="958" spans="1:45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</row>
    <row r="959" spans="1:45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</row>
    <row r="960" spans="1:45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</row>
    <row r="961" spans="1:45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</row>
    <row r="962" spans="1:45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</row>
    <row r="963" spans="1:45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</row>
    <row r="964" spans="1:45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</row>
    <row r="965" spans="1:45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</row>
    <row r="966" spans="1:45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</row>
    <row r="967" spans="1:45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</row>
    <row r="968" spans="1:45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</row>
    <row r="969" spans="1:45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</row>
    <row r="970" spans="1:45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</row>
    <row r="971" spans="1:45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</row>
    <row r="972" spans="1:45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</row>
    <row r="973" spans="1:45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</row>
    <row r="974" spans="1:45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</row>
    <row r="975" spans="1:45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</row>
    <row r="976" spans="1:45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</row>
    <row r="977" spans="1:45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</row>
    <row r="978" spans="1:45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</row>
    <row r="979" spans="1:45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</row>
    <row r="980" spans="1:45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</row>
    <row r="981" spans="1:45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</row>
    <row r="982" spans="1:45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</row>
    <row r="983" spans="1:45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</row>
    <row r="984" spans="1:45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</row>
    <row r="985" spans="1:45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</row>
    <row r="986" spans="1:45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</row>
    <row r="987" spans="1:45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</row>
    <row r="988" spans="1:45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</row>
    <row r="989" spans="1:45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</row>
    <row r="990" spans="1:45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</row>
    <row r="991" spans="1:45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</row>
    <row r="992" spans="1:45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</row>
    <row r="993" spans="1:45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</row>
    <row r="994" spans="1:45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</row>
    <row r="995" spans="1:45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</row>
  </sheetData>
  <autoFilter ref="C14:AK14" xr:uid="{00000000-0009-0000-0000-00000B000000}"/>
  <mergeCells count="63">
    <mergeCell ref="C4:E4"/>
    <mergeCell ref="F4:G4"/>
    <mergeCell ref="AJ5:AL5"/>
    <mergeCell ref="AE7:AH7"/>
    <mergeCell ref="AJ7:AL7"/>
    <mergeCell ref="H4:N4"/>
    <mergeCell ref="Q4:R4"/>
    <mergeCell ref="V4:AA4"/>
    <mergeCell ref="AB4:AD4"/>
    <mergeCell ref="AE4:AH4"/>
    <mergeCell ref="AJ4:AL4"/>
    <mergeCell ref="C7:G8"/>
    <mergeCell ref="H7:N7"/>
    <mergeCell ref="Q7:R7"/>
    <mergeCell ref="V7:AA7"/>
    <mergeCell ref="AB7:AD7"/>
    <mergeCell ref="C2:E2"/>
    <mergeCell ref="C3:E3"/>
    <mergeCell ref="F3:G3"/>
    <mergeCell ref="H3:N3"/>
    <mergeCell ref="Q3:R3"/>
    <mergeCell ref="F2:G2"/>
    <mergeCell ref="AM4:AP4"/>
    <mergeCell ref="AM5:AP5"/>
    <mergeCell ref="S1:U1"/>
    <mergeCell ref="V1:AA1"/>
    <mergeCell ref="H2:N2"/>
    <mergeCell ref="Q2:R2"/>
    <mergeCell ref="V2:AA2"/>
    <mergeCell ref="V3:AA3"/>
    <mergeCell ref="AB3:AD3"/>
    <mergeCell ref="AE3:AH3"/>
    <mergeCell ref="AJ3:AL3"/>
    <mergeCell ref="AB2:AP2"/>
    <mergeCell ref="AM3:AP3"/>
    <mergeCell ref="H5:N5"/>
    <mergeCell ref="Q5:R5"/>
    <mergeCell ref="V5:AA5"/>
    <mergeCell ref="AB5:AD5"/>
    <mergeCell ref="AE5:AH5"/>
    <mergeCell ref="AJ8:AL8"/>
    <mergeCell ref="H6:N6"/>
    <mergeCell ref="Q6:R6"/>
    <mergeCell ref="V6:AA6"/>
    <mergeCell ref="AB6:AD6"/>
    <mergeCell ref="AE6:AH6"/>
    <mergeCell ref="AJ6:AL6"/>
    <mergeCell ref="AF9:AH9"/>
    <mergeCell ref="H8:N8"/>
    <mergeCell ref="Q8:R8"/>
    <mergeCell ref="V8:AA8"/>
    <mergeCell ref="AB8:AD8"/>
    <mergeCell ref="AE8:AH8"/>
    <mergeCell ref="D116:E116"/>
    <mergeCell ref="C9:G10"/>
    <mergeCell ref="H9:N10"/>
    <mergeCell ref="Q9:R10"/>
    <mergeCell ref="AA9:AE9"/>
    <mergeCell ref="AM6:AP6"/>
    <mergeCell ref="AM7:AP7"/>
    <mergeCell ref="AM8:AP8"/>
    <mergeCell ref="AM12:AM14"/>
    <mergeCell ref="AQ12:AQ14"/>
  </mergeCells>
  <conditionalFormatting sqref="C63:C116 C14:C61">
    <cfRule type="cellIs" dxfId="107" priority="13" operator="equal">
      <formula>"C"</formula>
    </cfRule>
  </conditionalFormatting>
  <conditionalFormatting sqref="C63:C116 C14:C61">
    <cfRule type="cellIs" dxfId="106" priority="14" operator="equal">
      <formula>"I"</formula>
    </cfRule>
  </conditionalFormatting>
  <conditionalFormatting sqref="H15:H115 V15:V115">
    <cfRule type="cellIs" dxfId="105" priority="15" operator="equal">
      <formula>0</formula>
    </cfRule>
  </conditionalFormatting>
  <conditionalFormatting sqref="W14:W115 Q15:Q115">
    <cfRule type="cellIs" dxfId="104" priority="16" operator="equal">
      <formula>0</formula>
    </cfRule>
  </conditionalFormatting>
  <conditionalFormatting sqref="AH14:AH115">
    <cfRule type="cellIs" dxfId="103" priority="17" operator="equal">
      <formula>"D"</formula>
    </cfRule>
  </conditionalFormatting>
  <conditionalFormatting sqref="AH14:AH115">
    <cfRule type="cellIs" dxfId="102" priority="18" operator="equal">
      <formula>"S"</formula>
    </cfRule>
  </conditionalFormatting>
  <conditionalFormatting sqref="Q2">
    <cfRule type="cellIs" dxfId="101" priority="19" operator="equal">
      <formula>0</formula>
    </cfRule>
  </conditionalFormatting>
  <conditionalFormatting sqref="Q3">
    <cfRule type="cellIs" dxfId="100" priority="20" operator="equal">
      <formula>0</formula>
    </cfRule>
  </conditionalFormatting>
  <conditionalFormatting sqref="Q8">
    <cfRule type="cellIs" dxfId="99" priority="21" operator="lessThan">
      <formula>0</formula>
    </cfRule>
  </conditionalFormatting>
  <conditionalFormatting sqref="Q8">
    <cfRule type="cellIs" dxfId="98" priority="22" operator="lessThan">
      <formula>0</formula>
    </cfRule>
  </conditionalFormatting>
  <conditionalFormatting sqref="Q8">
    <cfRule type="cellIs" dxfId="97" priority="23" operator="greaterThan">
      <formula>0</formula>
    </cfRule>
  </conditionalFormatting>
  <conditionalFormatting sqref="M15:N115">
    <cfRule type="cellIs" dxfId="96" priority="24" operator="equal">
      <formula>0</formula>
    </cfRule>
  </conditionalFormatting>
  <conditionalFormatting sqref="R15:R115 P15:P115">
    <cfRule type="cellIs" dxfId="95" priority="25" operator="lessThan">
      <formula>0</formula>
    </cfRule>
  </conditionalFormatting>
  <conditionalFormatting sqref="R15:R115 P15:P115">
    <cfRule type="cellIs" dxfId="94" priority="26" operator="greaterThan">
      <formula>0</formula>
    </cfRule>
  </conditionalFormatting>
  <conditionalFormatting sqref="V4">
    <cfRule type="cellIs" dxfId="93" priority="27" operator="greaterThan">
      <formula>0</formula>
    </cfRule>
  </conditionalFormatting>
  <conditionalFormatting sqref="F4">
    <cfRule type="cellIs" dxfId="92" priority="28" operator="lessThan">
      <formula>0</formula>
    </cfRule>
  </conditionalFormatting>
  <conditionalFormatting sqref="F4">
    <cfRule type="cellIs" dxfId="91" priority="29" operator="greaterThan">
      <formula>0</formula>
    </cfRule>
  </conditionalFormatting>
  <conditionalFormatting sqref="AB15:AB115">
    <cfRule type="cellIs" dxfId="90" priority="30" operator="greaterThan">
      <formula>0.000001</formula>
    </cfRule>
  </conditionalFormatting>
  <conditionalFormatting sqref="AA15:AA115">
    <cfRule type="cellIs" dxfId="89" priority="31" operator="lessThan">
      <formula>0</formula>
    </cfRule>
  </conditionalFormatting>
  <conditionalFormatting sqref="AA15:AA115">
    <cfRule type="cellIs" dxfId="88" priority="32" operator="greaterThan">
      <formula>0</formula>
    </cfRule>
  </conditionalFormatting>
  <conditionalFormatting sqref="AA15:AA115">
    <cfRule type="cellIs" dxfId="87" priority="33" operator="equal">
      <formula>0</formula>
    </cfRule>
  </conditionalFormatting>
  <conditionalFormatting sqref="M15:N115">
    <cfRule type="expression" dxfId="86" priority="34">
      <formula>J15&gt;#REF!</formula>
    </cfRule>
  </conditionalFormatting>
  <conditionalFormatting sqref="B10 C9">
    <cfRule type="cellIs" dxfId="85" priority="35" operator="greaterThan">
      <formula>0</formula>
    </cfRule>
  </conditionalFormatting>
  <conditionalFormatting sqref="B10 C9">
    <cfRule type="cellIs" dxfId="84" priority="36" operator="lessThan">
      <formula>0</formula>
    </cfRule>
  </conditionalFormatting>
  <conditionalFormatting sqref="AD15:AD115">
    <cfRule type="cellIs" dxfId="83" priority="12" operator="lessThan">
      <formula>0</formula>
    </cfRule>
  </conditionalFormatting>
  <conditionalFormatting sqref="C62">
    <cfRule type="cellIs" dxfId="82" priority="10" operator="equal">
      <formula>"C"</formula>
    </cfRule>
  </conditionalFormatting>
  <conditionalFormatting sqref="C62">
    <cfRule type="cellIs" dxfId="81" priority="11" operator="equal">
      <formula>"I"</formula>
    </cfRule>
  </conditionalFormatting>
  <conditionalFormatting sqref="K15:K115">
    <cfRule type="cellIs" dxfId="80" priority="9" operator="equal">
      <formula>0</formula>
    </cfRule>
  </conditionalFormatting>
  <conditionalFormatting sqref="L15:L115">
    <cfRule type="cellIs" dxfId="79" priority="8" operator="equal">
      <formula>0</formula>
    </cfRule>
  </conditionalFormatting>
  <conditionalFormatting sqref="F2:G4">
    <cfRule type="cellIs" dxfId="78" priority="7" operator="equal">
      <formula>0</formula>
    </cfRule>
  </conditionalFormatting>
  <conditionalFormatting sqref="C9:G10">
    <cfRule type="cellIs" dxfId="77" priority="6" operator="equal">
      <formula>0</formula>
    </cfRule>
  </conditionalFormatting>
  <conditionalFormatting sqref="Q2:R10">
    <cfRule type="cellIs" dxfId="76" priority="5" operator="equal">
      <formula>0</formula>
    </cfRule>
  </conditionalFormatting>
  <conditionalFormatting sqref="V3:AA8">
    <cfRule type="cellIs" dxfId="75" priority="4" operator="equal">
      <formula>0</formula>
    </cfRule>
  </conditionalFormatting>
  <conditionalFormatting sqref="AP15:AP115">
    <cfRule type="cellIs" dxfId="74" priority="3" operator="greaterThan">
      <formula>0</formula>
    </cfRule>
  </conditionalFormatting>
  <conditionalFormatting sqref="AR15:AR115">
    <cfRule type="cellIs" dxfId="73" priority="2" operator="equal">
      <formula>0</formula>
    </cfRule>
  </conditionalFormatting>
  <conditionalFormatting sqref="AQ15:AQ115">
    <cfRule type="cellIs" dxfId="72" priority="1" operator="equal">
      <formula>0</formula>
    </cfRule>
  </conditionalFormatting>
  <pageMargins left="0.511811024" right="0.511811024" top="0.78740157499999996" bottom="0.78740157499999996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U995"/>
  <sheetViews>
    <sheetView showGridLines="0" workbookViewId="0">
      <pane xSplit="44" ySplit="14" topLeftCell="AS15" activePane="bottomRight" state="frozen"/>
      <selection pane="topRight" activeCell="AS1" sqref="AS1"/>
      <selection pane="bottomLeft" activeCell="A15" sqref="A15"/>
      <selection pane="bottomRight" sqref="A1:XFD1048576"/>
    </sheetView>
  </sheetViews>
  <sheetFormatPr defaultColWidth="14.42578125" defaultRowHeight="15" customHeight="1"/>
  <cols>
    <col min="1" max="1" width="0.85546875" style="130" customWidth="1"/>
    <col min="2" max="2" width="0.28515625" style="130" customWidth="1"/>
    <col min="3" max="3" width="2.5703125" style="130" customWidth="1"/>
    <col min="4" max="4" width="5.28515625" style="130" customWidth="1"/>
    <col min="5" max="5" width="7.140625" style="130" customWidth="1"/>
    <col min="6" max="6" width="5" style="130" customWidth="1"/>
    <col min="7" max="7" width="7" style="130" customWidth="1"/>
    <col min="8" max="8" width="7.42578125" style="130" customWidth="1"/>
    <col min="9" max="9" width="10.42578125" style="130" hidden="1" customWidth="1"/>
    <col min="10" max="10" width="5.85546875" style="130" customWidth="1"/>
    <col min="11" max="11" width="7.85546875" style="130" hidden="1" customWidth="1"/>
    <col min="12" max="12" width="7.28515625" style="130" customWidth="1"/>
    <col min="13" max="13" width="6.140625" style="130" customWidth="1"/>
    <col min="14" max="14" width="7.85546875" style="130" customWidth="1"/>
    <col min="15" max="15" width="8" style="130" hidden="1" customWidth="1"/>
    <col min="16" max="16" width="9.5703125" style="130" hidden="1" customWidth="1"/>
    <col min="17" max="17" width="6.140625" style="130" customWidth="1"/>
    <col min="18" max="18" width="8.140625" style="130" customWidth="1"/>
    <col min="19" max="19" width="4.42578125" style="130" customWidth="1"/>
    <col min="20" max="21" width="5.140625" style="130" customWidth="1"/>
    <col min="22" max="22" width="7.42578125" style="130" customWidth="1"/>
    <col min="23" max="23" width="10" style="130" hidden="1" customWidth="1"/>
    <col min="24" max="25" width="9.42578125" style="130" hidden="1" customWidth="1"/>
    <col min="26" max="26" width="7.85546875" style="130" hidden="1" customWidth="1"/>
    <col min="27" max="27" width="6.140625" style="130" customWidth="1"/>
    <col min="28" max="28" width="6.5703125" style="130" customWidth="1"/>
    <col min="29" max="29" width="10" style="130" hidden="1" customWidth="1"/>
    <col min="30" max="30" width="7" style="130" customWidth="1"/>
    <col min="31" max="31" width="5.28515625" style="130" customWidth="1"/>
    <col min="32" max="32" width="4.28515625" style="130" customWidth="1"/>
    <col min="33" max="33" width="3.85546875" style="130" customWidth="1"/>
    <col min="34" max="34" width="2.7109375" style="130" customWidth="1"/>
    <col min="35" max="35" width="8" style="130" hidden="1" customWidth="1"/>
    <col min="36" max="36" width="5.42578125" style="130" customWidth="1"/>
    <col min="37" max="37" width="2.140625" style="130" hidden="1" customWidth="1"/>
    <col min="38" max="38" width="5.7109375" style="130" customWidth="1"/>
    <col min="39" max="39" width="4.85546875" style="130" customWidth="1"/>
    <col min="40" max="41" width="6.42578125" style="130" hidden="1" customWidth="1"/>
    <col min="42" max="42" width="6.140625" style="130" customWidth="1"/>
    <col min="43" max="43" width="5.140625" style="130" customWidth="1"/>
    <col min="44" max="45" width="5.42578125" style="130" customWidth="1"/>
    <col min="46" max="46" width="3.28515625" style="130" customWidth="1"/>
    <col min="47" max="47" width="4.7109375" style="130" customWidth="1"/>
    <col min="48" max="48" width="6.28515625" style="130" customWidth="1"/>
    <col min="49" max="49" width="8.5703125" style="130" customWidth="1"/>
    <col min="50" max="16384" width="14.42578125" style="130"/>
  </cols>
  <sheetData>
    <row r="1" spans="1:47" ht="12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55" t="s">
        <v>4</v>
      </c>
      <c r="T1" s="356"/>
      <c r="U1" s="357"/>
      <c r="V1" s="358"/>
      <c r="W1" s="356"/>
      <c r="X1" s="356"/>
      <c r="Y1" s="356"/>
      <c r="Z1" s="356"/>
      <c r="AA1" s="359"/>
      <c r="AB1" s="18"/>
      <c r="AC1" s="1"/>
      <c r="AD1" s="18"/>
      <c r="AE1" s="1"/>
      <c r="AF1" s="1"/>
      <c r="AG1" s="1"/>
      <c r="AH1" s="1"/>
      <c r="AI1" s="1"/>
      <c r="AJ1" s="1"/>
      <c r="AK1" s="1"/>
      <c r="AL1" s="1"/>
      <c r="AM1" s="1"/>
      <c r="AN1" s="1"/>
      <c r="AO1" s="18"/>
      <c r="AP1" s="18"/>
      <c r="AQ1" s="18"/>
      <c r="AR1" s="18"/>
      <c r="AS1" s="18"/>
    </row>
    <row r="2" spans="1:47" ht="12" customHeight="1" thickBot="1">
      <c r="A2" s="1"/>
      <c r="B2" s="1"/>
      <c r="C2" s="373" t="s">
        <v>1</v>
      </c>
      <c r="D2" s="374"/>
      <c r="E2" s="375"/>
      <c r="F2" s="360">
        <f>I116</f>
        <v>0</v>
      </c>
      <c r="G2" s="361"/>
      <c r="H2" s="362" t="s">
        <v>2</v>
      </c>
      <c r="I2" s="363"/>
      <c r="J2" s="364"/>
      <c r="K2" s="364"/>
      <c r="L2" s="364"/>
      <c r="M2" s="364"/>
      <c r="N2" s="365"/>
      <c r="O2" s="79"/>
      <c r="P2" s="79"/>
      <c r="Q2" s="366">
        <f>AE116</f>
        <v>0</v>
      </c>
      <c r="R2" s="367"/>
      <c r="S2" s="80" t="s">
        <v>107</v>
      </c>
      <c r="T2" s="81"/>
      <c r="U2" s="81"/>
      <c r="V2" s="368">
        <f ca="1">TODAY()</f>
        <v>44211</v>
      </c>
      <c r="W2" s="369"/>
      <c r="X2" s="369"/>
      <c r="Y2" s="369"/>
      <c r="Z2" s="369"/>
      <c r="AA2" s="370"/>
      <c r="AB2" s="294" t="s">
        <v>93</v>
      </c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6"/>
      <c r="AQ2" s="153"/>
      <c r="AR2" s="153"/>
      <c r="AS2" s="18"/>
    </row>
    <row r="3" spans="1:47" ht="12" customHeight="1">
      <c r="A3" s="1"/>
      <c r="B3" s="1"/>
      <c r="C3" s="376" t="s">
        <v>5</v>
      </c>
      <c r="D3" s="307"/>
      <c r="E3" s="377"/>
      <c r="F3" s="378">
        <f>L116</f>
        <v>0</v>
      </c>
      <c r="G3" s="370"/>
      <c r="H3" s="354" t="s">
        <v>6</v>
      </c>
      <c r="I3" s="328"/>
      <c r="J3" s="329"/>
      <c r="K3" s="329"/>
      <c r="L3" s="329"/>
      <c r="M3" s="329"/>
      <c r="N3" s="330"/>
      <c r="O3" s="82"/>
      <c r="P3" s="82"/>
      <c r="Q3" s="313">
        <f>AF116</f>
        <v>0</v>
      </c>
      <c r="R3" s="331"/>
      <c r="S3" s="83" t="s">
        <v>94</v>
      </c>
      <c r="T3" s="84"/>
      <c r="U3" s="84"/>
      <c r="V3" s="313">
        <v>383680.32</v>
      </c>
      <c r="W3" s="307"/>
      <c r="X3" s="307"/>
      <c r="Y3" s="307"/>
      <c r="Z3" s="307"/>
      <c r="AA3" s="307"/>
      <c r="AB3" s="314"/>
      <c r="AC3" s="311"/>
      <c r="AD3" s="311"/>
      <c r="AE3" s="310" t="s">
        <v>95</v>
      </c>
      <c r="AF3" s="311"/>
      <c r="AG3" s="311"/>
      <c r="AH3" s="311"/>
      <c r="AI3" s="229"/>
      <c r="AJ3" s="312" t="s">
        <v>96</v>
      </c>
      <c r="AK3" s="311"/>
      <c r="AL3" s="311"/>
      <c r="AM3" s="292" t="s">
        <v>92</v>
      </c>
      <c r="AN3" s="292"/>
      <c r="AO3" s="292"/>
      <c r="AP3" s="293"/>
      <c r="AQ3" s="154"/>
      <c r="AR3" s="154"/>
      <c r="AS3" s="18"/>
    </row>
    <row r="4" spans="1:47" ht="12.75" customHeight="1" thickBot="1">
      <c r="A4" s="1"/>
      <c r="B4" s="1"/>
      <c r="C4" s="379" t="str">
        <f>IF(L4&lt;0,"NEGATIVO EM AÇÕES","POSITIVO EM AÇÕES")</f>
        <v>POSITIVO EM AÇÕES</v>
      </c>
      <c r="D4" s="339"/>
      <c r="E4" s="380"/>
      <c r="F4" s="381">
        <f>F3-F2</f>
        <v>0</v>
      </c>
      <c r="G4" s="340"/>
      <c r="H4" s="354" t="s">
        <v>97</v>
      </c>
      <c r="I4" s="328"/>
      <c r="J4" s="329"/>
      <c r="K4" s="329"/>
      <c r="L4" s="329"/>
      <c r="M4" s="329"/>
      <c r="N4" s="330"/>
      <c r="O4" s="82"/>
      <c r="P4" s="82"/>
      <c r="Q4" s="313" t="str">
        <f>IF(V116&gt;20000,V116,"")</f>
        <v/>
      </c>
      <c r="R4" s="331"/>
      <c r="S4" s="83" t="s">
        <v>98</v>
      </c>
      <c r="T4" s="84"/>
      <c r="U4" s="84"/>
      <c r="V4" s="313">
        <f>Q8</f>
        <v>0</v>
      </c>
      <c r="W4" s="307"/>
      <c r="X4" s="307"/>
      <c r="Y4" s="307"/>
      <c r="Z4" s="307"/>
      <c r="AA4" s="307"/>
      <c r="AB4" s="308" t="s">
        <v>109</v>
      </c>
      <c r="AC4" s="309"/>
      <c r="AD4" s="309"/>
      <c r="AE4" s="371">
        <v>188000</v>
      </c>
      <c r="AF4" s="372"/>
      <c r="AG4" s="372"/>
      <c r="AH4" s="372"/>
      <c r="AI4" s="85"/>
      <c r="AJ4" s="371">
        <v>104865.95</v>
      </c>
      <c r="AK4" s="309"/>
      <c r="AL4" s="309"/>
      <c r="AM4" s="300">
        <f>AE4+AJ4</f>
        <v>292865.95</v>
      </c>
      <c r="AN4" s="300"/>
      <c r="AO4" s="300"/>
      <c r="AP4" s="301"/>
      <c r="AQ4" s="154"/>
      <c r="AR4" s="154"/>
      <c r="AS4" s="18"/>
    </row>
    <row r="5" spans="1:47" ht="12.75" customHeight="1">
      <c r="A5" s="1"/>
      <c r="B5" s="60"/>
      <c r="C5" s="86"/>
      <c r="D5" s="86"/>
      <c r="E5" s="87"/>
      <c r="F5" s="87"/>
      <c r="G5" s="87"/>
      <c r="H5" s="354" t="s">
        <v>11</v>
      </c>
      <c r="I5" s="328"/>
      <c r="J5" s="329"/>
      <c r="K5" s="329"/>
      <c r="L5" s="329"/>
      <c r="M5" s="329"/>
      <c r="N5" s="330"/>
      <c r="O5" s="82"/>
      <c r="P5" s="82"/>
      <c r="Q5" s="313">
        <f>Z116+Q2+Q3</f>
        <v>0</v>
      </c>
      <c r="R5" s="331"/>
      <c r="S5" s="83" t="s">
        <v>99</v>
      </c>
      <c r="T5" s="84"/>
      <c r="U5" s="84"/>
      <c r="V5" s="306">
        <f>V4/V3</f>
        <v>0</v>
      </c>
      <c r="W5" s="307"/>
      <c r="X5" s="307"/>
      <c r="Y5" s="307"/>
      <c r="Z5" s="307"/>
      <c r="AA5" s="307"/>
      <c r="AB5" s="308" t="s">
        <v>110</v>
      </c>
      <c r="AC5" s="309"/>
      <c r="AD5" s="309"/>
      <c r="AE5" s="371">
        <v>239441.81</v>
      </c>
      <c r="AF5" s="372"/>
      <c r="AG5" s="372"/>
      <c r="AH5" s="372"/>
      <c r="AI5" s="85"/>
      <c r="AJ5" s="371">
        <v>115982.19</v>
      </c>
      <c r="AK5" s="309"/>
      <c r="AL5" s="309"/>
      <c r="AM5" s="300">
        <f>AE5+AJ5</f>
        <v>355424</v>
      </c>
      <c r="AN5" s="300"/>
      <c r="AO5" s="300"/>
      <c r="AP5" s="301"/>
      <c r="AQ5" s="154"/>
      <c r="AR5" s="154"/>
      <c r="AS5" s="18"/>
    </row>
    <row r="6" spans="1:47" ht="12" customHeight="1" thickBot="1">
      <c r="A6" s="1"/>
      <c r="B6" s="1"/>
      <c r="C6" s="87"/>
      <c r="D6" s="87"/>
      <c r="E6" s="87"/>
      <c r="F6" s="87"/>
      <c r="G6" s="87"/>
      <c r="H6" s="354" t="s">
        <v>13</v>
      </c>
      <c r="I6" s="328"/>
      <c r="J6" s="329"/>
      <c r="K6" s="329"/>
      <c r="L6" s="329"/>
      <c r="M6" s="329"/>
      <c r="N6" s="330"/>
      <c r="O6" s="82"/>
      <c r="P6" s="82"/>
      <c r="Q6" s="313" t="str">
        <f>IF(AL116&gt;10,AL116,"0,00")</f>
        <v>0,00</v>
      </c>
      <c r="R6" s="331"/>
      <c r="S6" s="83" t="s">
        <v>100</v>
      </c>
      <c r="T6" s="84"/>
      <c r="U6" s="84"/>
      <c r="V6" s="313">
        <f>V4</f>
        <v>0</v>
      </c>
      <c r="W6" s="307"/>
      <c r="X6" s="307"/>
      <c r="Y6" s="307"/>
      <c r="Z6" s="307"/>
      <c r="AA6" s="307"/>
      <c r="AB6" s="308" t="s">
        <v>101</v>
      </c>
      <c r="AC6" s="309"/>
      <c r="AD6" s="309"/>
      <c r="AE6" s="371">
        <v>273015.99</v>
      </c>
      <c r="AF6" s="372"/>
      <c r="AG6" s="372"/>
      <c r="AH6" s="372"/>
      <c r="AI6" s="85"/>
      <c r="AJ6" s="371">
        <v>130872.64</v>
      </c>
      <c r="AK6" s="309"/>
      <c r="AL6" s="309"/>
      <c r="AM6" s="300">
        <f>AE6+AJ6</f>
        <v>403888.63</v>
      </c>
      <c r="AN6" s="300"/>
      <c r="AO6" s="300"/>
      <c r="AP6" s="301"/>
      <c r="AQ6" s="154"/>
      <c r="AR6" s="154"/>
      <c r="AS6" s="18"/>
    </row>
    <row r="7" spans="1:47" ht="14.25" customHeight="1">
      <c r="A7" s="1"/>
      <c r="B7" s="1"/>
      <c r="C7" s="342" t="s">
        <v>17</v>
      </c>
      <c r="D7" s="343"/>
      <c r="E7" s="343"/>
      <c r="F7" s="343"/>
      <c r="G7" s="344"/>
      <c r="H7" s="328" t="s">
        <v>15</v>
      </c>
      <c r="I7" s="328"/>
      <c r="J7" s="329"/>
      <c r="K7" s="329"/>
      <c r="L7" s="329"/>
      <c r="M7" s="329"/>
      <c r="N7" s="330"/>
      <c r="O7" s="82"/>
      <c r="P7" s="82"/>
      <c r="Q7" s="313" t="str">
        <f>IF(AJ116&gt;10,AJ116,"0,00")</f>
        <v>0,00</v>
      </c>
      <c r="R7" s="331"/>
      <c r="S7" s="83" t="s">
        <v>102</v>
      </c>
      <c r="T7" s="84"/>
      <c r="U7" s="84"/>
      <c r="V7" s="306">
        <f>V6/V3</f>
        <v>0</v>
      </c>
      <c r="W7" s="307"/>
      <c r="X7" s="307"/>
      <c r="Y7" s="307"/>
      <c r="Z7" s="307"/>
      <c r="AA7" s="307"/>
      <c r="AB7" s="308" t="s">
        <v>103</v>
      </c>
      <c r="AC7" s="309"/>
      <c r="AD7" s="309"/>
      <c r="AE7" s="315">
        <f>((AE5/AE4)-1)</f>
        <v>0.27362664893617028</v>
      </c>
      <c r="AF7" s="309"/>
      <c r="AG7" s="309"/>
      <c r="AH7" s="309"/>
      <c r="AI7" s="85"/>
      <c r="AJ7" s="315">
        <f>((AJ5/AJ4)-1)</f>
        <v>0.10600428451751975</v>
      </c>
      <c r="AK7" s="309"/>
      <c r="AL7" s="309"/>
      <c r="AM7" s="302">
        <f>((AM5/AM4)-1)</f>
        <v>0.21360642983590261</v>
      </c>
      <c r="AN7" s="302"/>
      <c r="AO7" s="302"/>
      <c r="AP7" s="303"/>
      <c r="AQ7" s="155"/>
      <c r="AR7" s="155"/>
      <c r="AS7" s="18"/>
    </row>
    <row r="8" spans="1:47" ht="12" customHeight="1" thickBot="1">
      <c r="A8" s="1"/>
      <c r="B8" s="18"/>
      <c r="C8" s="345"/>
      <c r="D8" s="346"/>
      <c r="E8" s="346"/>
      <c r="F8" s="346"/>
      <c r="G8" s="347"/>
      <c r="H8" s="328" t="s">
        <v>104</v>
      </c>
      <c r="I8" s="328"/>
      <c r="J8" s="329"/>
      <c r="K8" s="329"/>
      <c r="L8" s="329"/>
      <c r="M8" s="329"/>
      <c r="N8" s="330"/>
      <c r="O8" s="82"/>
      <c r="P8" s="82"/>
      <c r="Q8" s="332">
        <f>Q5-Q6-Q7</f>
        <v>0</v>
      </c>
      <c r="R8" s="331"/>
      <c r="S8" s="88" t="s">
        <v>105</v>
      </c>
      <c r="T8" s="89"/>
      <c r="U8" s="89"/>
      <c r="V8" s="338">
        <f>V3+V6</f>
        <v>383680.32</v>
      </c>
      <c r="W8" s="339"/>
      <c r="X8" s="339"/>
      <c r="Y8" s="339"/>
      <c r="Z8" s="339"/>
      <c r="AA8" s="340"/>
      <c r="AB8" s="341" t="s">
        <v>106</v>
      </c>
      <c r="AC8" s="317"/>
      <c r="AD8" s="317"/>
      <c r="AE8" s="316">
        <f>((AE6/AE4)-1)</f>
        <v>0.45221271276595743</v>
      </c>
      <c r="AF8" s="317"/>
      <c r="AG8" s="317"/>
      <c r="AH8" s="317"/>
      <c r="AI8" s="90"/>
      <c r="AJ8" s="316">
        <f>((AJ6/AJ4)-1)</f>
        <v>0.24799937443946307</v>
      </c>
      <c r="AK8" s="317"/>
      <c r="AL8" s="317"/>
      <c r="AM8" s="304">
        <f>((AM6/AM4)-1)</f>
        <v>0.37909043369500606</v>
      </c>
      <c r="AN8" s="304"/>
      <c r="AO8" s="304"/>
      <c r="AP8" s="305"/>
      <c r="AQ8" s="155"/>
      <c r="AR8" s="155"/>
      <c r="AS8" s="18"/>
    </row>
    <row r="9" spans="1:47" ht="12" customHeight="1">
      <c r="A9" s="1"/>
      <c r="B9" s="18"/>
      <c r="C9" s="348">
        <f>F4</f>
        <v>0</v>
      </c>
      <c r="D9" s="349"/>
      <c r="E9" s="349"/>
      <c r="F9" s="349"/>
      <c r="G9" s="350"/>
      <c r="H9" s="318" t="s">
        <v>20</v>
      </c>
      <c r="I9" s="318"/>
      <c r="J9" s="319"/>
      <c r="K9" s="319"/>
      <c r="L9" s="319"/>
      <c r="M9" s="319"/>
      <c r="N9" s="320"/>
      <c r="O9" s="73"/>
      <c r="P9" s="73"/>
      <c r="Q9" s="333">
        <f>N116</f>
        <v>0</v>
      </c>
      <c r="R9" s="334"/>
      <c r="S9" s="61"/>
      <c r="T9" s="61"/>
      <c r="U9" s="61"/>
      <c r="V9" s="18"/>
      <c r="W9" s="18"/>
      <c r="X9" s="18"/>
      <c r="Y9" s="18"/>
      <c r="Z9" s="1"/>
      <c r="AA9" s="325"/>
      <c r="AB9" s="326"/>
      <c r="AC9" s="326"/>
      <c r="AD9" s="326"/>
      <c r="AE9" s="327"/>
      <c r="AF9" s="337"/>
      <c r="AG9" s="326"/>
      <c r="AH9" s="327"/>
      <c r="AI9" s="1"/>
      <c r="AJ9" s="1"/>
      <c r="AK9" s="1"/>
      <c r="AL9" s="1"/>
      <c r="AM9" s="1"/>
      <c r="AN9" s="1"/>
      <c r="AO9" s="18"/>
      <c r="AP9" s="18"/>
      <c r="AQ9" s="18"/>
      <c r="AR9" s="18"/>
      <c r="AS9" s="18"/>
    </row>
    <row r="10" spans="1:47" ht="12" customHeight="1" thickBot="1">
      <c r="A10" s="1"/>
      <c r="B10" s="62"/>
      <c r="C10" s="351"/>
      <c r="D10" s="352"/>
      <c r="E10" s="352"/>
      <c r="F10" s="352"/>
      <c r="G10" s="353"/>
      <c r="H10" s="321"/>
      <c r="I10" s="321"/>
      <c r="J10" s="321"/>
      <c r="K10" s="321"/>
      <c r="L10" s="321"/>
      <c r="M10" s="321"/>
      <c r="N10" s="322"/>
      <c r="O10" s="74"/>
      <c r="P10" s="74"/>
      <c r="Q10" s="335"/>
      <c r="R10" s="336"/>
      <c r="S10" s="61"/>
      <c r="T10" s="61"/>
      <c r="U10" s="61"/>
      <c r="V10" s="18"/>
      <c r="W10" s="18"/>
      <c r="X10" s="18"/>
      <c r="Y10" s="18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8"/>
      <c r="AP10" s="18"/>
      <c r="AQ10" s="18"/>
      <c r="AR10" s="18"/>
      <c r="AS10" s="18"/>
    </row>
    <row r="11" spans="1:47" ht="12" customHeight="1" thickBot="1">
      <c r="A11" s="1"/>
      <c r="B11" s="1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123"/>
      <c r="AA11" s="87"/>
      <c r="AB11" s="87"/>
      <c r="AC11" s="87"/>
      <c r="AD11" s="87"/>
      <c r="AE11" s="87"/>
      <c r="AF11" s="87"/>
      <c r="AG11" s="87"/>
      <c r="AH11" s="87"/>
      <c r="AI11" s="124" t="s">
        <v>21</v>
      </c>
      <c r="AJ11" s="125" t="s">
        <v>21</v>
      </c>
      <c r="AK11" s="125" t="s">
        <v>22</v>
      </c>
      <c r="AL11" s="125" t="s">
        <v>125</v>
      </c>
      <c r="AS11" s="18"/>
    </row>
    <row r="12" spans="1:47" ht="12" customHeight="1">
      <c r="A12" s="1"/>
      <c r="B12" s="18"/>
      <c r="C12" s="126" t="s">
        <v>23</v>
      </c>
      <c r="D12" s="127" t="s">
        <v>24</v>
      </c>
      <c r="E12" s="127" t="s">
        <v>25</v>
      </c>
      <c r="F12" s="127" t="s">
        <v>26</v>
      </c>
      <c r="G12" s="127" t="s">
        <v>34</v>
      </c>
      <c r="H12" s="127" t="s">
        <v>35</v>
      </c>
      <c r="I12" s="128"/>
      <c r="J12" s="127" t="s">
        <v>27</v>
      </c>
      <c r="K12" s="127" t="s">
        <v>28</v>
      </c>
      <c r="L12" s="127" t="s">
        <v>123</v>
      </c>
      <c r="M12" s="127" t="s">
        <v>29</v>
      </c>
      <c r="N12" s="127" t="s">
        <v>30</v>
      </c>
      <c r="O12" s="127"/>
      <c r="P12" s="127" t="s">
        <v>31</v>
      </c>
      <c r="Q12" s="127" t="s">
        <v>32</v>
      </c>
      <c r="R12" s="127" t="s">
        <v>33</v>
      </c>
      <c r="S12" s="127" t="s">
        <v>36</v>
      </c>
      <c r="T12" s="127" t="s">
        <v>37</v>
      </c>
      <c r="U12" s="127" t="s">
        <v>38</v>
      </c>
      <c r="V12" s="127" t="s">
        <v>39</v>
      </c>
      <c r="W12" s="127" t="s">
        <v>40</v>
      </c>
      <c r="X12" s="127"/>
      <c r="Y12" s="127"/>
      <c r="Z12" s="127" t="s">
        <v>41</v>
      </c>
      <c r="AA12" s="127" t="s">
        <v>31</v>
      </c>
      <c r="AB12" s="127" t="s">
        <v>42</v>
      </c>
      <c r="AC12" s="127" t="s">
        <v>43</v>
      </c>
      <c r="AD12" s="127" t="s">
        <v>44</v>
      </c>
      <c r="AE12" s="127" t="s">
        <v>45</v>
      </c>
      <c r="AF12" s="127" t="s">
        <v>46</v>
      </c>
      <c r="AG12" s="127" t="s">
        <v>47</v>
      </c>
      <c r="AH12" s="127" t="s">
        <v>48</v>
      </c>
      <c r="AI12" s="127" t="s">
        <v>49</v>
      </c>
      <c r="AJ12" s="127" t="s">
        <v>49</v>
      </c>
      <c r="AK12" s="127" t="s">
        <v>49</v>
      </c>
      <c r="AL12" s="129" t="s">
        <v>49</v>
      </c>
      <c r="AM12" s="297" t="s">
        <v>31</v>
      </c>
      <c r="AN12" s="150" t="s">
        <v>126</v>
      </c>
      <c r="AO12" s="150" t="s">
        <v>126</v>
      </c>
      <c r="AP12" s="150" t="s">
        <v>128</v>
      </c>
      <c r="AQ12" s="298" t="s">
        <v>127</v>
      </c>
      <c r="AR12" s="132" t="s">
        <v>130</v>
      </c>
      <c r="AS12" s="18"/>
    </row>
    <row r="13" spans="1:47" ht="3.75" customHeight="1">
      <c r="A13" s="1"/>
      <c r="B13" s="18"/>
      <c r="C13" s="27"/>
      <c r="D13" s="28"/>
      <c r="E13" s="28"/>
      <c r="F13" s="28"/>
      <c r="G13" s="28"/>
      <c r="H13" s="28"/>
      <c r="I13" s="77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  <c r="AM13" s="297"/>
      <c r="AN13" s="1"/>
      <c r="AO13" s="18"/>
      <c r="AP13" s="150"/>
      <c r="AQ13" s="298"/>
      <c r="AR13" s="132"/>
      <c r="AS13" s="18"/>
    </row>
    <row r="14" spans="1:47" ht="12" customHeight="1" thickBot="1">
      <c r="A14" s="1"/>
      <c r="B14" s="18"/>
      <c r="C14" s="162"/>
      <c r="D14" s="163"/>
      <c r="E14" s="63"/>
      <c r="F14" s="63"/>
      <c r="G14" s="64"/>
      <c r="H14" s="64"/>
      <c r="I14" s="64"/>
      <c r="J14" s="64"/>
      <c r="K14" s="64"/>
      <c r="L14" s="64"/>
      <c r="M14" s="65"/>
      <c r="N14" s="65"/>
      <c r="O14" s="64"/>
      <c r="P14" s="64"/>
      <c r="Q14" s="64"/>
      <c r="R14" s="64"/>
      <c r="S14" s="66"/>
      <c r="T14" s="63"/>
      <c r="U14" s="63"/>
      <c r="V14" s="64"/>
      <c r="W14" s="64"/>
      <c r="X14" s="64"/>
      <c r="Y14" s="64"/>
      <c r="Z14" s="64"/>
      <c r="AA14" s="67"/>
      <c r="AB14" s="64"/>
      <c r="AC14" s="64"/>
      <c r="AD14" s="64"/>
      <c r="AE14" s="64"/>
      <c r="AF14" s="64"/>
      <c r="AG14" s="64"/>
      <c r="AH14" s="63"/>
      <c r="AI14" s="64"/>
      <c r="AJ14" s="64"/>
      <c r="AK14" s="64"/>
      <c r="AL14" s="68"/>
      <c r="AM14" s="297"/>
      <c r="AN14" s="230"/>
      <c r="AO14" s="231"/>
      <c r="AP14" s="150" t="s">
        <v>129</v>
      </c>
      <c r="AQ14" s="298"/>
      <c r="AR14" s="132" t="s">
        <v>131</v>
      </c>
      <c r="AS14" s="18"/>
      <c r="AT14" s="18"/>
    </row>
    <row r="15" spans="1:47" ht="12" customHeight="1">
      <c r="A15" s="1"/>
      <c r="B15" s="18"/>
      <c r="C15" s="176"/>
      <c r="D15" s="177"/>
      <c r="E15" s="178"/>
      <c r="F15" s="178"/>
      <c r="G15" s="179"/>
      <c r="H15" s="180">
        <f t="shared" ref="H15:H103" si="0">F15*G15</f>
        <v>0</v>
      </c>
      <c r="I15" s="181">
        <f t="shared" ref="I15:I20" si="1">IF(T15&gt;0,"",H15)</f>
        <v>0</v>
      </c>
      <c r="J15" s="182"/>
      <c r="K15" s="181">
        <f t="shared" ref="K15:K78" si="2">IFERROR(F15*J15,"")</f>
        <v>0</v>
      </c>
      <c r="L15" s="181">
        <f t="shared" ref="L15:L20" si="3">IF(T15&gt;0,"",K15)</f>
        <v>0</v>
      </c>
      <c r="M15" s="183">
        <f t="shared" ref="M15:M78" si="4">IFERROR(IF(G15&gt;J15,"",(G15-J15)*-F15),"")</f>
        <v>0</v>
      </c>
      <c r="N15" s="184">
        <f t="shared" ref="N15:N103" si="5">IF(T15&gt;0,"",M15)</f>
        <v>0</v>
      </c>
      <c r="O15" s="185">
        <f t="shared" ref="O15:O78" si="6">IFERROR(G15-J15,"")</f>
        <v>0</v>
      </c>
      <c r="P15" s="186" t="str">
        <f t="shared" ref="P15:P78" si="7">IFERROR(-O15/G15,"")</f>
        <v/>
      </c>
      <c r="Q15" s="187">
        <f t="shared" ref="Q15:Q78" si="8">IF(T15&gt;0,"",O15)</f>
        <v>0</v>
      </c>
      <c r="R15" s="188" t="str">
        <f t="shared" ref="R15:R78" si="9">IF(T15&gt;0,"",P15)</f>
        <v/>
      </c>
      <c r="S15" s="189"/>
      <c r="T15" s="178"/>
      <c r="U15" s="178"/>
      <c r="V15" s="180">
        <f t="shared" ref="V15:V103" si="10">T15*U15</f>
        <v>0</v>
      </c>
      <c r="W15" s="190">
        <f t="shared" ref="W15:W78" si="11">V15-H15</f>
        <v>0</v>
      </c>
      <c r="X15" s="191" t="str">
        <f t="shared" ref="X15:X78" si="12">IF(OR(F15="",T15=""),"",(V15-H15))</f>
        <v/>
      </c>
      <c r="Y15" s="191" t="str">
        <f t="shared" ref="Y15:Y103" si="13">IF(W15&lt;0,W15*-1,"")</f>
        <v/>
      </c>
      <c r="Z15" s="183" t="str">
        <f t="shared" ref="Z15:Z103" si="14">X15</f>
        <v/>
      </c>
      <c r="AA15" s="192" t="str">
        <f t="shared" ref="AA15:AA78" si="15">IFERROR(Z15/H15,"")</f>
        <v/>
      </c>
      <c r="AB15" s="191" t="str">
        <f t="shared" ref="AB15:AB103" si="16">IF(W15&gt;0,W15,"")</f>
        <v/>
      </c>
      <c r="AC15" s="191" t="str">
        <f t="shared" ref="AC15:AC103" si="17">IF(W15&lt;0,W15,"")</f>
        <v/>
      </c>
      <c r="AD15" s="193" t="str">
        <f t="shared" ref="AD15:AD103" si="18">IF(U15&gt;0,AC15,"")</f>
        <v/>
      </c>
      <c r="AE15" s="194"/>
      <c r="AF15" s="195"/>
      <c r="AG15" s="196"/>
      <c r="AH15" s="197" t="str">
        <f t="shared" ref="AH15:AH78" si="19">IF(AND(D15&lt;&gt;"",S15&lt;&gt;""),IF(D15=S15,"D","S"),"")</f>
        <v/>
      </c>
      <c r="AI15" s="198" t="str">
        <f t="shared" ref="AI15:AI78" si="20">IFERROR(IF(D15=S15,Z15*0.2,""),"")</f>
        <v/>
      </c>
      <c r="AJ15" s="184" t="str">
        <f t="shared" ref="AJ15:AJ103" si="21">IFERROR(IF(AI15&gt;0,AI15,""),"")</f>
        <v/>
      </c>
      <c r="AK15" s="191" t="str">
        <f t="shared" ref="AK15:AK78" si="22">IFERROR(IF(D15&lt;&gt;S15,X15*0.15,""),"")</f>
        <v/>
      </c>
      <c r="AL15" s="199" t="str">
        <f t="shared" ref="AL15:AL103" si="23">IF(AK15&gt;0,AK15,"")</f>
        <v/>
      </c>
      <c r="AM15" s="158"/>
      <c r="AN15" s="232">
        <v>99.668000000000006</v>
      </c>
      <c r="AO15" s="233">
        <f t="shared" ref="AO15:AO31" si="24">AM15-0.0000005</f>
        <v>-4.9999999999999998E-7</v>
      </c>
      <c r="AP15" s="233" t="str">
        <f t="shared" ref="AP15:AP31" si="25">IF(J15&gt;G15,J15,"")</f>
        <v/>
      </c>
      <c r="AQ15" s="233" t="str">
        <f t="shared" ref="AQ15:AQ31" si="26">IFERROR(AM15*AP15,"")</f>
        <v/>
      </c>
      <c r="AR15" s="234" t="str">
        <f>IFERROR(AQ15*AN15%,"")</f>
        <v/>
      </c>
      <c r="AS15" s="134"/>
      <c r="AT15" s="149"/>
      <c r="AU15" s="134"/>
    </row>
    <row r="16" spans="1:47" ht="12" customHeight="1">
      <c r="A16" s="1"/>
      <c r="B16" s="18"/>
      <c r="C16" s="200"/>
      <c r="D16" s="91"/>
      <c r="E16" s="92"/>
      <c r="F16" s="92"/>
      <c r="G16" s="93"/>
      <c r="H16" s="101">
        <f t="shared" si="0"/>
        <v>0</v>
      </c>
      <c r="I16" s="94">
        <f t="shared" si="1"/>
        <v>0</v>
      </c>
      <c r="J16" s="102"/>
      <c r="K16" s="94">
        <f t="shared" si="2"/>
        <v>0</v>
      </c>
      <c r="L16" s="94">
        <f t="shared" si="3"/>
        <v>0</v>
      </c>
      <c r="M16" s="95">
        <f t="shared" si="4"/>
        <v>0</v>
      </c>
      <c r="N16" s="96">
        <f t="shared" si="5"/>
        <v>0</v>
      </c>
      <c r="O16" s="103">
        <f t="shared" si="6"/>
        <v>0</v>
      </c>
      <c r="P16" s="104" t="str">
        <f t="shared" si="7"/>
        <v/>
      </c>
      <c r="Q16" s="105">
        <f t="shared" si="8"/>
        <v>0</v>
      </c>
      <c r="R16" s="106" t="str">
        <f t="shared" si="9"/>
        <v/>
      </c>
      <c r="S16" s="107"/>
      <c r="T16" s="92"/>
      <c r="U16" s="92"/>
      <c r="V16" s="101">
        <f t="shared" si="10"/>
        <v>0</v>
      </c>
      <c r="W16" s="97">
        <f t="shared" si="11"/>
        <v>0</v>
      </c>
      <c r="X16" s="98" t="str">
        <f t="shared" si="12"/>
        <v/>
      </c>
      <c r="Y16" s="98" t="str">
        <f t="shared" si="13"/>
        <v/>
      </c>
      <c r="Z16" s="95" t="str">
        <f t="shared" si="14"/>
        <v/>
      </c>
      <c r="AA16" s="108" t="str">
        <f t="shared" si="15"/>
        <v/>
      </c>
      <c r="AB16" s="98" t="str">
        <f t="shared" si="16"/>
        <v/>
      </c>
      <c r="AC16" s="98" t="str">
        <f t="shared" si="17"/>
        <v/>
      </c>
      <c r="AD16" s="109" t="str">
        <f t="shared" si="18"/>
        <v/>
      </c>
      <c r="AE16" s="110"/>
      <c r="AF16" s="111"/>
      <c r="AG16" s="112"/>
      <c r="AH16" s="99" t="str">
        <f t="shared" si="19"/>
        <v/>
      </c>
      <c r="AI16" s="100" t="str">
        <f t="shared" si="20"/>
        <v/>
      </c>
      <c r="AJ16" s="96" t="str">
        <f t="shared" si="21"/>
        <v/>
      </c>
      <c r="AK16" s="98" t="str">
        <f t="shared" si="22"/>
        <v/>
      </c>
      <c r="AL16" s="201" t="str">
        <f t="shared" si="23"/>
        <v/>
      </c>
      <c r="AM16" s="159"/>
      <c r="AN16" s="157">
        <v>99.668000000000006</v>
      </c>
      <c r="AO16" s="151">
        <f t="shared" si="24"/>
        <v>-4.9999999999999998E-7</v>
      </c>
      <c r="AP16" s="151" t="str">
        <f t="shared" si="25"/>
        <v/>
      </c>
      <c r="AQ16" s="151" t="str">
        <f t="shared" si="26"/>
        <v/>
      </c>
      <c r="AR16" s="235" t="str">
        <f t="shared" ref="AR16:AR79" si="27">IFERROR(AQ16*AN16%,"")</f>
        <v/>
      </c>
      <c r="AS16" s="134"/>
      <c r="AT16" s="149"/>
      <c r="AU16" s="134"/>
    </row>
    <row r="17" spans="1:47" ht="12" customHeight="1">
      <c r="A17" s="1"/>
      <c r="B17" s="18"/>
      <c r="C17" s="200"/>
      <c r="D17" s="91"/>
      <c r="E17" s="92"/>
      <c r="F17" s="92"/>
      <c r="G17" s="93"/>
      <c r="H17" s="101">
        <f t="shared" si="0"/>
        <v>0</v>
      </c>
      <c r="I17" s="94">
        <f t="shared" si="1"/>
        <v>0</v>
      </c>
      <c r="J17" s="102"/>
      <c r="K17" s="94">
        <f t="shared" si="2"/>
        <v>0</v>
      </c>
      <c r="L17" s="94">
        <f t="shared" si="3"/>
        <v>0</v>
      </c>
      <c r="M17" s="95">
        <f t="shared" si="4"/>
        <v>0</v>
      </c>
      <c r="N17" s="96">
        <f t="shared" si="5"/>
        <v>0</v>
      </c>
      <c r="O17" s="103">
        <f t="shared" si="6"/>
        <v>0</v>
      </c>
      <c r="P17" s="104" t="str">
        <f t="shared" si="7"/>
        <v/>
      </c>
      <c r="Q17" s="105">
        <f t="shared" si="8"/>
        <v>0</v>
      </c>
      <c r="R17" s="106" t="str">
        <f t="shared" si="9"/>
        <v/>
      </c>
      <c r="S17" s="107"/>
      <c r="T17" s="92"/>
      <c r="U17" s="92"/>
      <c r="V17" s="101">
        <f t="shared" si="10"/>
        <v>0</v>
      </c>
      <c r="W17" s="97">
        <f t="shared" si="11"/>
        <v>0</v>
      </c>
      <c r="X17" s="98" t="str">
        <f t="shared" si="12"/>
        <v/>
      </c>
      <c r="Y17" s="98" t="str">
        <f t="shared" si="13"/>
        <v/>
      </c>
      <c r="Z17" s="95" t="str">
        <f t="shared" si="14"/>
        <v/>
      </c>
      <c r="AA17" s="108" t="str">
        <f t="shared" si="15"/>
        <v/>
      </c>
      <c r="AB17" s="98" t="str">
        <f t="shared" si="16"/>
        <v/>
      </c>
      <c r="AC17" s="98" t="str">
        <f t="shared" si="17"/>
        <v/>
      </c>
      <c r="AD17" s="109" t="str">
        <f t="shared" si="18"/>
        <v/>
      </c>
      <c r="AE17" s="110"/>
      <c r="AF17" s="111"/>
      <c r="AG17" s="112"/>
      <c r="AH17" s="99" t="str">
        <f t="shared" si="19"/>
        <v/>
      </c>
      <c r="AI17" s="100" t="str">
        <f t="shared" si="20"/>
        <v/>
      </c>
      <c r="AJ17" s="96" t="str">
        <f t="shared" si="21"/>
        <v/>
      </c>
      <c r="AK17" s="98" t="str">
        <f t="shared" si="22"/>
        <v/>
      </c>
      <c r="AL17" s="201" t="str">
        <f t="shared" si="23"/>
        <v/>
      </c>
      <c r="AM17" s="160"/>
      <c r="AN17" s="156">
        <v>99.668000000000006</v>
      </c>
      <c r="AO17" s="151">
        <f t="shared" si="24"/>
        <v>-4.9999999999999998E-7</v>
      </c>
      <c r="AP17" s="151" t="str">
        <f t="shared" si="25"/>
        <v/>
      </c>
      <c r="AQ17" s="151" t="str">
        <f t="shared" si="26"/>
        <v/>
      </c>
      <c r="AR17" s="235" t="str">
        <f t="shared" si="27"/>
        <v/>
      </c>
      <c r="AS17" s="134"/>
      <c r="AT17" s="149"/>
      <c r="AU17" s="134"/>
    </row>
    <row r="18" spans="1:47" ht="12" customHeight="1">
      <c r="A18" s="1"/>
      <c r="B18" s="18"/>
      <c r="C18" s="200"/>
      <c r="D18" s="91"/>
      <c r="E18" s="92"/>
      <c r="F18" s="92"/>
      <c r="G18" s="93"/>
      <c r="H18" s="101">
        <f t="shared" si="0"/>
        <v>0</v>
      </c>
      <c r="I18" s="94">
        <f t="shared" si="1"/>
        <v>0</v>
      </c>
      <c r="J18" s="102"/>
      <c r="K18" s="94">
        <f t="shared" si="2"/>
        <v>0</v>
      </c>
      <c r="L18" s="94">
        <f t="shared" si="3"/>
        <v>0</v>
      </c>
      <c r="M18" s="95">
        <f t="shared" si="4"/>
        <v>0</v>
      </c>
      <c r="N18" s="96">
        <f t="shared" si="5"/>
        <v>0</v>
      </c>
      <c r="O18" s="103">
        <f t="shared" si="6"/>
        <v>0</v>
      </c>
      <c r="P18" s="104" t="str">
        <f t="shared" si="7"/>
        <v/>
      </c>
      <c r="Q18" s="105">
        <f t="shared" si="8"/>
        <v>0</v>
      </c>
      <c r="R18" s="106" t="str">
        <f t="shared" si="9"/>
        <v/>
      </c>
      <c r="S18" s="107"/>
      <c r="T18" s="92"/>
      <c r="U18" s="92"/>
      <c r="V18" s="101">
        <f t="shared" si="10"/>
        <v>0</v>
      </c>
      <c r="W18" s="97">
        <f t="shared" si="11"/>
        <v>0</v>
      </c>
      <c r="X18" s="98" t="str">
        <f t="shared" si="12"/>
        <v/>
      </c>
      <c r="Y18" s="98" t="str">
        <f t="shared" si="13"/>
        <v/>
      </c>
      <c r="Z18" s="95" t="str">
        <f t="shared" si="14"/>
        <v/>
      </c>
      <c r="AA18" s="108" t="str">
        <f t="shared" si="15"/>
        <v/>
      </c>
      <c r="AB18" s="98" t="str">
        <f t="shared" si="16"/>
        <v/>
      </c>
      <c r="AC18" s="98" t="str">
        <f t="shared" si="17"/>
        <v/>
      </c>
      <c r="AD18" s="109" t="str">
        <f t="shared" si="18"/>
        <v/>
      </c>
      <c r="AE18" s="110"/>
      <c r="AF18" s="111"/>
      <c r="AG18" s="112"/>
      <c r="AH18" s="99" t="str">
        <f t="shared" si="19"/>
        <v/>
      </c>
      <c r="AI18" s="100" t="str">
        <f t="shared" si="20"/>
        <v/>
      </c>
      <c r="AJ18" s="96" t="str">
        <f t="shared" si="21"/>
        <v/>
      </c>
      <c r="AK18" s="98" t="str">
        <f t="shared" si="22"/>
        <v/>
      </c>
      <c r="AL18" s="201" t="str">
        <f t="shared" si="23"/>
        <v/>
      </c>
      <c r="AM18" s="159"/>
      <c r="AN18" s="157">
        <v>99.668000000000006</v>
      </c>
      <c r="AO18" s="151">
        <f t="shared" si="24"/>
        <v>-4.9999999999999998E-7</v>
      </c>
      <c r="AP18" s="151" t="str">
        <f t="shared" si="25"/>
        <v/>
      </c>
      <c r="AQ18" s="151" t="str">
        <f t="shared" si="26"/>
        <v/>
      </c>
      <c r="AR18" s="235" t="str">
        <f t="shared" si="27"/>
        <v/>
      </c>
      <c r="AS18" s="134"/>
      <c r="AT18" s="149"/>
      <c r="AU18" s="134"/>
    </row>
    <row r="19" spans="1:47" ht="12" customHeight="1">
      <c r="A19" s="1"/>
      <c r="B19" s="18"/>
      <c r="C19" s="200"/>
      <c r="D19" s="91"/>
      <c r="E19" s="92"/>
      <c r="F19" s="92"/>
      <c r="G19" s="93"/>
      <c r="H19" s="101">
        <f t="shared" si="0"/>
        <v>0</v>
      </c>
      <c r="I19" s="94">
        <f t="shared" si="1"/>
        <v>0</v>
      </c>
      <c r="J19" s="102"/>
      <c r="K19" s="94">
        <f t="shared" si="2"/>
        <v>0</v>
      </c>
      <c r="L19" s="94">
        <f t="shared" si="3"/>
        <v>0</v>
      </c>
      <c r="M19" s="95">
        <f t="shared" si="4"/>
        <v>0</v>
      </c>
      <c r="N19" s="96">
        <f t="shared" si="5"/>
        <v>0</v>
      </c>
      <c r="O19" s="103">
        <f t="shared" si="6"/>
        <v>0</v>
      </c>
      <c r="P19" s="104" t="str">
        <f t="shared" si="7"/>
        <v/>
      </c>
      <c r="Q19" s="105">
        <f t="shared" si="8"/>
        <v>0</v>
      </c>
      <c r="R19" s="106" t="str">
        <f t="shared" si="9"/>
        <v/>
      </c>
      <c r="S19" s="107"/>
      <c r="T19" s="92"/>
      <c r="U19" s="92"/>
      <c r="V19" s="101">
        <f t="shared" si="10"/>
        <v>0</v>
      </c>
      <c r="W19" s="97">
        <f t="shared" si="11"/>
        <v>0</v>
      </c>
      <c r="X19" s="98" t="str">
        <f t="shared" si="12"/>
        <v/>
      </c>
      <c r="Y19" s="98" t="str">
        <f t="shared" si="13"/>
        <v/>
      </c>
      <c r="Z19" s="95" t="str">
        <f t="shared" si="14"/>
        <v/>
      </c>
      <c r="AA19" s="108" t="str">
        <f t="shared" si="15"/>
        <v/>
      </c>
      <c r="AB19" s="98" t="str">
        <f t="shared" si="16"/>
        <v/>
      </c>
      <c r="AC19" s="98" t="str">
        <f t="shared" si="17"/>
        <v/>
      </c>
      <c r="AD19" s="109" t="str">
        <f t="shared" si="18"/>
        <v/>
      </c>
      <c r="AE19" s="110"/>
      <c r="AF19" s="111"/>
      <c r="AG19" s="112"/>
      <c r="AH19" s="99" t="str">
        <f t="shared" si="19"/>
        <v/>
      </c>
      <c r="AI19" s="100" t="str">
        <f t="shared" si="20"/>
        <v/>
      </c>
      <c r="AJ19" s="96" t="str">
        <f t="shared" si="21"/>
        <v/>
      </c>
      <c r="AK19" s="98" t="str">
        <f t="shared" si="22"/>
        <v/>
      </c>
      <c r="AL19" s="201" t="str">
        <f t="shared" si="23"/>
        <v/>
      </c>
      <c r="AM19" s="160"/>
      <c r="AN19" s="156">
        <v>99.668000000000006</v>
      </c>
      <c r="AO19" s="151">
        <f t="shared" si="24"/>
        <v>-4.9999999999999998E-7</v>
      </c>
      <c r="AP19" s="151" t="str">
        <f t="shared" si="25"/>
        <v/>
      </c>
      <c r="AQ19" s="151" t="str">
        <f t="shared" si="26"/>
        <v/>
      </c>
      <c r="AR19" s="235" t="str">
        <f t="shared" si="27"/>
        <v/>
      </c>
      <c r="AS19" s="134"/>
      <c r="AT19" s="149"/>
      <c r="AU19" s="134"/>
    </row>
    <row r="20" spans="1:47" ht="12" customHeight="1">
      <c r="A20" s="1"/>
      <c r="B20" s="18"/>
      <c r="C20" s="200"/>
      <c r="D20" s="91"/>
      <c r="E20" s="92"/>
      <c r="F20" s="92"/>
      <c r="G20" s="93"/>
      <c r="H20" s="101">
        <f t="shared" si="0"/>
        <v>0</v>
      </c>
      <c r="I20" s="94">
        <f t="shared" si="1"/>
        <v>0</v>
      </c>
      <c r="J20" s="102"/>
      <c r="K20" s="94">
        <f t="shared" si="2"/>
        <v>0</v>
      </c>
      <c r="L20" s="94">
        <f t="shared" si="3"/>
        <v>0</v>
      </c>
      <c r="M20" s="95">
        <f t="shared" si="4"/>
        <v>0</v>
      </c>
      <c r="N20" s="96">
        <f t="shared" si="5"/>
        <v>0</v>
      </c>
      <c r="O20" s="103">
        <f t="shared" si="6"/>
        <v>0</v>
      </c>
      <c r="P20" s="104" t="str">
        <f t="shared" si="7"/>
        <v/>
      </c>
      <c r="Q20" s="105">
        <f t="shared" si="8"/>
        <v>0</v>
      </c>
      <c r="R20" s="106" t="str">
        <f t="shared" si="9"/>
        <v/>
      </c>
      <c r="S20" s="107"/>
      <c r="T20" s="92"/>
      <c r="U20" s="92"/>
      <c r="V20" s="101">
        <f t="shared" si="10"/>
        <v>0</v>
      </c>
      <c r="W20" s="97">
        <f t="shared" si="11"/>
        <v>0</v>
      </c>
      <c r="X20" s="98" t="str">
        <f t="shared" si="12"/>
        <v/>
      </c>
      <c r="Y20" s="98" t="str">
        <f t="shared" si="13"/>
        <v/>
      </c>
      <c r="Z20" s="95" t="str">
        <f t="shared" si="14"/>
        <v/>
      </c>
      <c r="AA20" s="108" t="str">
        <f t="shared" si="15"/>
        <v/>
      </c>
      <c r="AB20" s="98" t="str">
        <f t="shared" si="16"/>
        <v/>
      </c>
      <c r="AC20" s="98" t="str">
        <f t="shared" si="17"/>
        <v/>
      </c>
      <c r="AD20" s="109" t="str">
        <f t="shared" si="18"/>
        <v/>
      </c>
      <c r="AE20" s="110"/>
      <c r="AF20" s="111"/>
      <c r="AG20" s="112"/>
      <c r="AH20" s="99" t="str">
        <f t="shared" si="19"/>
        <v/>
      </c>
      <c r="AI20" s="100" t="str">
        <f t="shared" si="20"/>
        <v/>
      </c>
      <c r="AJ20" s="96" t="str">
        <f t="shared" si="21"/>
        <v/>
      </c>
      <c r="AK20" s="98" t="str">
        <f t="shared" si="22"/>
        <v/>
      </c>
      <c r="AL20" s="201" t="str">
        <f t="shared" si="23"/>
        <v/>
      </c>
      <c r="AM20" s="159"/>
      <c r="AN20" s="157">
        <v>99.668000000000006</v>
      </c>
      <c r="AO20" s="151">
        <f t="shared" si="24"/>
        <v>-4.9999999999999998E-7</v>
      </c>
      <c r="AP20" s="151" t="str">
        <f t="shared" si="25"/>
        <v/>
      </c>
      <c r="AQ20" s="151" t="str">
        <f t="shared" si="26"/>
        <v/>
      </c>
      <c r="AR20" s="235" t="str">
        <f t="shared" si="27"/>
        <v/>
      </c>
      <c r="AS20" s="134"/>
      <c r="AT20" s="149"/>
      <c r="AU20" s="134"/>
    </row>
    <row r="21" spans="1:47" ht="12" customHeight="1">
      <c r="A21" s="1"/>
      <c r="B21" s="18"/>
      <c r="C21" s="202"/>
      <c r="D21" s="113"/>
      <c r="E21" s="92"/>
      <c r="F21" s="92"/>
      <c r="G21" s="93"/>
      <c r="H21" s="101">
        <f t="shared" si="0"/>
        <v>0</v>
      </c>
      <c r="I21" s="94">
        <f>IF(T21&gt;0,"",H21)</f>
        <v>0</v>
      </c>
      <c r="J21" s="102"/>
      <c r="K21" s="94">
        <f t="shared" si="2"/>
        <v>0</v>
      </c>
      <c r="L21" s="94">
        <f>IF(T21&gt;0,"",K21)</f>
        <v>0</v>
      </c>
      <c r="M21" s="95">
        <f t="shared" si="4"/>
        <v>0</v>
      </c>
      <c r="N21" s="96">
        <f t="shared" si="5"/>
        <v>0</v>
      </c>
      <c r="O21" s="103">
        <f t="shared" si="6"/>
        <v>0</v>
      </c>
      <c r="P21" s="104" t="str">
        <f t="shared" si="7"/>
        <v/>
      </c>
      <c r="Q21" s="105">
        <f t="shared" si="8"/>
        <v>0</v>
      </c>
      <c r="R21" s="106" t="str">
        <f t="shared" si="9"/>
        <v/>
      </c>
      <c r="S21" s="107"/>
      <c r="T21" s="92"/>
      <c r="U21" s="92"/>
      <c r="V21" s="101">
        <f t="shared" si="10"/>
        <v>0</v>
      </c>
      <c r="W21" s="97">
        <f t="shared" si="11"/>
        <v>0</v>
      </c>
      <c r="X21" s="98" t="str">
        <f t="shared" si="12"/>
        <v/>
      </c>
      <c r="Y21" s="98" t="str">
        <f t="shared" si="13"/>
        <v/>
      </c>
      <c r="Z21" s="95" t="str">
        <f t="shared" si="14"/>
        <v/>
      </c>
      <c r="AA21" s="108" t="str">
        <f t="shared" si="15"/>
        <v/>
      </c>
      <c r="AB21" s="98" t="str">
        <f t="shared" si="16"/>
        <v/>
      </c>
      <c r="AC21" s="98" t="str">
        <f t="shared" si="17"/>
        <v/>
      </c>
      <c r="AD21" s="109" t="str">
        <f t="shared" si="18"/>
        <v/>
      </c>
      <c r="AE21" s="110"/>
      <c r="AF21" s="111"/>
      <c r="AG21" s="112"/>
      <c r="AH21" s="99" t="str">
        <f t="shared" si="19"/>
        <v/>
      </c>
      <c r="AI21" s="100" t="str">
        <f t="shared" si="20"/>
        <v/>
      </c>
      <c r="AJ21" s="96" t="str">
        <f t="shared" si="21"/>
        <v/>
      </c>
      <c r="AK21" s="98" t="str">
        <f t="shared" si="22"/>
        <v/>
      </c>
      <c r="AL21" s="201" t="str">
        <f t="shared" si="23"/>
        <v/>
      </c>
      <c r="AM21" s="160"/>
      <c r="AN21" s="156">
        <v>99.668000000000006</v>
      </c>
      <c r="AO21" s="151">
        <f t="shared" si="24"/>
        <v>-4.9999999999999998E-7</v>
      </c>
      <c r="AP21" s="151" t="str">
        <f t="shared" si="25"/>
        <v/>
      </c>
      <c r="AQ21" s="151" t="str">
        <f t="shared" si="26"/>
        <v/>
      </c>
      <c r="AR21" s="235" t="str">
        <f t="shared" si="27"/>
        <v/>
      </c>
      <c r="AS21" s="134"/>
      <c r="AT21" s="149"/>
      <c r="AU21" s="134"/>
    </row>
    <row r="22" spans="1:47" ht="12" customHeight="1">
      <c r="A22" s="1"/>
      <c r="B22" s="18"/>
      <c r="C22" s="200"/>
      <c r="D22" s="113"/>
      <c r="E22" s="92"/>
      <c r="F22" s="92"/>
      <c r="G22" s="93"/>
      <c r="H22" s="101">
        <f t="shared" si="0"/>
        <v>0</v>
      </c>
      <c r="I22" s="94">
        <f>IF(T22&gt;0,"",H22)</f>
        <v>0</v>
      </c>
      <c r="J22" s="102"/>
      <c r="K22" s="94">
        <f t="shared" si="2"/>
        <v>0</v>
      </c>
      <c r="L22" s="94">
        <f t="shared" ref="L22:L85" si="28">IF(T22&gt;0,"",K22)</f>
        <v>0</v>
      </c>
      <c r="M22" s="95">
        <f t="shared" si="4"/>
        <v>0</v>
      </c>
      <c r="N22" s="96">
        <f t="shared" si="5"/>
        <v>0</v>
      </c>
      <c r="O22" s="103">
        <f t="shared" si="6"/>
        <v>0</v>
      </c>
      <c r="P22" s="104" t="str">
        <f t="shared" si="7"/>
        <v/>
      </c>
      <c r="Q22" s="105">
        <f t="shared" si="8"/>
        <v>0</v>
      </c>
      <c r="R22" s="106" t="str">
        <f t="shared" si="9"/>
        <v/>
      </c>
      <c r="S22" s="107"/>
      <c r="T22" s="92"/>
      <c r="U22" s="92"/>
      <c r="V22" s="101">
        <f t="shared" si="10"/>
        <v>0</v>
      </c>
      <c r="W22" s="97">
        <f t="shared" si="11"/>
        <v>0</v>
      </c>
      <c r="X22" s="98" t="str">
        <f t="shared" si="12"/>
        <v/>
      </c>
      <c r="Y22" s="98" t="str">
        <f t="shared" si="13"/>
        <v/>
      </c>
      <c r="Z22" s="95" t="str">
        <f t="shared" si="14"/>
        <v/>
      </c>
      <c r="AA22" s="108" t="str">
        <f t="shared" si="15"/>
        <v/>
      </c>
      <c r="AB22" s="98" t="str">
        <f t="shared" si="16"/>
        <v/>
      </c>
      <c r="AC22" s="98" t="str">
        <f t="shared" si="17"/>
        <v/>
      </c>
      <c r="AD22" s="109" t="str">
        <f t="shared" si="18"/>
        <v/>
      </c>
      <c r="AE22" s="110"/>
      <c r="AF22" s="111"/>
      <c r="AG22" s="112"/>
      <c r="AH22" s="99" t="str">
        <f t="shared" si="19"/>
        <v/>
      </c>
      <c r="AI22" s="100" t="str">
        <f t="shared" si="20"/>
        <v/>
      </c>
      <c r="AJ22" s="96" t="str">
        <f t="shared" si="21"/>
        <v/>
      </c>
      <c r="AK22" s="98" t="str">
        <f t="shared" si="22"/>
        <v/>
      </c>
      <c r="AL22" s="201" t="str">
        <f t="shared" si="23"/>
        <v/>
      </c>
      <c r="AM22" s="159"/>
      <c r="AN22" s="157">
        <v>99.668000000000006</v>
      </c>
      <c r="AO22" s="151">
        <f t="shared" si="24"/>
        <v>-4.9999999999999998E-7</v>
      </c>
      <c r="AP22" s="151" t="str">
        <f t="shared" si="25"/>
        <v/>
      </c>
      <c r="AQ22" s="151" t="str">
        <f t="shared" si="26"/>
        <v/>
      </c>
      <c r="AR22" s="235" t="str">
        <f t="shared" si="27"/>
        <v/>
      </c>
      <c r="AS22" s="134"/>
      <c r="AT22" s="149"/>
      <c r="AU22" s="134"/>
    </row>
    <row r="23" spans="1:47" ht="12" customHeight="1">
      <c r="A23" s="1"/>
      <c r="B23" s="18"/>
      <c r="C23" s="200"/>
      <c r="D23" s="113"/>
      <c r="E23" s="92"/>
      <c r="F23" s="92"/>
      <c r="G23" s="93"/>
      <c r="H23" s="101">
        <f t="shared" si="0"/>
        <v>0</v>
      </c>
      <c r="I23" s="94">
        <f t="shared" ref="I23:I86" si="29">IF(T23&gt;0,"",H23)</f>
        <v>0</v>
      </c>
      <c r="J23" s="102"/>
      <c r="K23" s="94">
        <f t="shared" si="2"/>
        <v>0</v>
      </c>
      <c r="L23" s="94">
        <f t="shared" si="28"/>
        <v>0</v>
      </c>
      <c r="M23" s="95">
        <f t="shared" si="4"/>
        <v>0</v>
      </c>
      <c r="N23" s="96">
        <f t="shared" si="5"/>
        <v>0</v>
      </c>
      <c r="O23" s="103">
        <f t="shared" si="6"/>
        <v>0</v>
      </c>
      <c r="P23" s="104" t="str">
        <f t="shared" si="7"/>
        <v/>
      </c>
      <c r="Q23" s="105">
        <f t="shared" si="8"/>
        <v>0</v>
      </c>
      <c r="R23" s="106" t="str">
        <f t="shared" si="9"/>
        <v/>
      </c>
      <c r="S23" s="107"/>
      <c r="T23" s="92"/>
      <c r="U23" s="92"/>
      <c r="V23" s="101">
        <f t="shared" si="10"/>
        <v>0</v>
      </c>
      <c r="W23" s="97">
        <f t="shared" si="11"/>
        <v>0</v>
      </c>
      <c r="X23" s="98" t="str">
        <f t="shared" si="12"/>
        <v/>
      </c>
      <c r="Y23" s="98" t="str">
        <f t="shared" si="13"/>
        <v/>
      </c>
      <c r="Z23" s="95" t="str">
        <f t="shared" si="14"/>
        <v/>
      </c>
      <c r="AA23" s="108" t="str">
        <f t="shared" si="15"/>
        <v/>
      </c>
      <c r="AB23" s="98" t="str">
        <f t="shared" si="16"/>
        <v/>
      </c>
      <c r="AC23" s="98" t="str">
        <f t="shared" si="17"/>
        <v/>
      </c>
      <c r="AD23" s="109" t="str">
        <f t="shared" si="18"/>
        <v/>
      </c>
      <c r="AE23" s="110"/>
      <c r="AF23" s="111"/>
      <c r="AG23" s="112"/>
      <c r="AH23" s="99" t="str">
        <f t="shared" si="19"/>
        <v/>
      </c>
      <c r="AI23" s="100" t="str">
        <f t="shared" si="20"/>
        <v/>
      </c>
      <c r="AJ23" s="96" t="str">
        <f t="shared" si="21"/>
        <v/>
      </c>
      <c r="AK23" s="98" t="str">
        <f t="shared" si="22"/>
        <v/>
      </c>
      <c r="AL23" s="201" t="str">
        <f t="shared" si="23"/>
        <v/>
      </c>
      <c r="AM23" s="160"/>
      <c r="AN23" s="156">
        <v>99.668000000000006</v>
      </c>
      <c r="AO23" s="151">
        <f t="shared" si="24"/>
        <v>-4.9999999999999998E-7</v>
      </c>
      <c r="AP23" s="151" t="str">
        <f t="shared" si="25"/>
        <v/>
      </c>
      <c r="AQ23" s="151" t="str">
        <f t="shared" si="26"/>
        <v/>
      </c>
      <c r="AR23" s="235" t="str">
        <f t="shared" si="27"/>
        <v/>
      </c>
      <c r="AS23" s="134"/>
      <c r="AT23" s="149"/>
      <c r="AU23" s="134"/>
    </row>
    <row r="24" spans="1:47" ht="12" customHeight="1">
      <c r="A24" s="1"/>
      <c r="B24" s="18"/>
      <c r="C24" s="200"/>
      <c r="D24" s="113"/>
      <c r="E24" s="92"/>
      <c r="F24" s="92"/>
      <c r="G24" s="93"/>
      <c r="H24" s="101">
        <f t="shared" si="0"/>
        <v>0</v>
      </c>
      <c r="I24" s="94">
        <f t="shared" si="29"/>
        <v>0</v>
      </c>
      <c r="J24" s="102"/>
      <c r="K24" s="94">
        <f t="shared" si="2"/>
        <v>0</v>
      </c>
      <c r="L24" s="94">
        <f t="shared" si="28"/>
        <v>0</v>
      </c>
      <c r="M24" s="95">
        <f t="shared" si="4"/>
        <v>0</v>
      </c>
      <c r="N24" s="96">
        <f t="shared" si="5"/>
        <v>0</v>
      </c>
      <c r="O24" s="103">
        <f t="shared" si="6"/>
        <v>0</v>
      </c>
      <c r="P24" s="104" t="str">
        <f t="shared" si="7"/>
        <v/>
      </c>
      <c r="Q24" s="105">
        <f t="shared" si="8"/>
        <v>0</v>
      </c>
      <c r="R24" s="106" t="str">
        <f t="shared" si="9"/>
        <v/>
      </c>
      <c r="S24" s="107"/>
      <c r="T24" s="92"/>
      <c r="U24" s="92"/>
      <c r="V24" s="101">
        <f t="shared" si="10"/>
        <v>0</v>
      </c>
      <c r="W24" s="97">
        <f t="shared" si="11"/>
        <v>0</v>
      </c>
      <c r="X24" s="98" t="str">
        <f t="shared" si="12"/>
        <v/>
      </c>
      <c r="Y24" s="98" t="str">
        <f t="shared" si="13"/>
        <v/>
      </c>
      <c r="Z24" s="95" t="str">
        <f t="shared" si="14"/>
        <v/>
      </c>
      <c r="AA24" s="108" t="str">
        <f t="shared" si="15"/>
        <v/>
      </c>
      <c r="AB24" s="98" t="str">
        <f t="shared" si="16"/>
        <v/>
      </c>
      <c r="AC24" s="98" t="str">
        <f t="shared" si="17"/>
        <v/>
      </c>
      <c r="AD24" s="109" t="str">
        <f t="shared" si="18"/>
        <v/>
      </c>
      <c r="AE24" s="110"/>
      <c r="AF24" s="111"/>
      <c r="AG24" s="112"/>
      <c r="AH24" s="99" t="str">
        <f t="shared" si="19"/>
        <v/>
      </c>
      <c r="AI24" s="100" t="str">
        <f t="shared" si="20"/>
        <v/>
      </c>
      <c r="AJ24" s="96" t="str">
        <f t="shared" si="21"/>
        <v/>
      </c>
      <c r="AK24" s="98" t="str">
        <f t="shared" si="22"/>
        <v/>
      </c>
      <c r="AL24" s="201" t="str">
        <f t="shared" si="23"/>
        <v/>
      </c>
      <c r="AM24" s="159"/>
      <c r="AN24" s="157">
        <v>99.668000000000006</v>
      </c>
      <c r="AO24" s="151">
        <f t="shared" si="24"/>
        <v>-4.9999999999999998E-7</v>
      </c>
      <c r="AP24" s="151" t="str">
        <f t="shared" si="25"/>
        <v/>
      </c>
      <c r="AQ24" s="151" t="str">
        <f t="shared" si="26"/>
        <v/>
      </c>
      <c r="AR24" s="235" t="str">
        <f t="shared" si="27"/>
        <v/>
      </c>
      <c r="AS24" s="134"/>
      <c r="AT24" s="149"/>
      <c r="AU24" s="134"/>
    </row>
    <row r="25" spans="1:47" ht="12" customHeight="1">
      <c r="A25" s="1"/>
      <c r="B25" s="18"/>
      <c r="C25" s="200"/>
      <c r="D25" s="113"/>
      <c r="E25" s="114"/>
      <c r="F25" s="92"/>
      <c r="G25" s="93"/>
      <c r="H25" s="101">
        <f t="shared" si="0"/>
        <v>0</v>
      </c>
      <c r="I25" s="94">
        <f t="shared" si="29"/>
        <v>0</v>
      </c>
      <c r="J25" s="102"/>
      <c r="K25" s="94">
        <f t="shared" si="2"/>
        <v>0</v>
      </c>
      <c r="L25" s="94">
        <f t="shared" si="28"/>
        <v>0</v>
      </c>
      <c r="M25" s="95">
        <f t="shared" si="4"/>
        <v>0</v>
      </c>
      <c r="N25" s="96">
        <f t="shared" si="5"/>
        <v>0</v>
      </c>
      <c r="O25" s="103">
        <f t="shared" si="6"/>
        <v>0</v>
      </c>
      <c r="P25" s="104" t="str">
        <f t="shared" si="7"/>
        <v/>
      </c>
      <c r="Q25" s="105">
        <f t="shared" si="8"/>
        <v>0</v>
      </c>
      <c r="R25" s="106" t="str">
        <f t="shared" si="9"/>
        <v/>
      </c>
      <c r="S25" s="107"/>
      <c r="T25" s="92"/>
      <c r="U25" s="92"/>
      <c r="V25" s="101">
        <f t="shared" si="10"/>
        <v>0</v>
      </c>
      <c r="W25" s="97">
        <f t="shared" si="11"/>
        <v>0</v>
      </c>
      <c r="X25" s="98" t="str">
        <f t="shared" si="12"/>
        <v/>
      </c>
      <c r="Y25" s="98" t="str">
        <f t="shared" si="13"/>
        <v/>
      </c>
      <c r="Z25" s="95" t="str">
        <f t="shared" si="14"/>
        <v/>
      </c>
      <c r="AA25" s="108" t="str">
        <f t="shared" si="15"/>
        <v/>
      </c>
      <c r="AB25" s="98" t="str">
        <f t="shared" si="16"/>
        <v/>
      </c>
      <c r="AC25" s="98" t="str">
        <f t="shared" si="17"/>
        <v/>
      </c>
      <c r="AD25" s="109" t="str">
        <f t="shared" si="18"/>
        <v/>
      </c>
      <c r="AE25" s="110"/>
      <c r="AF25" s="111"/>
      <c r="AG25" s="112"/>
      <c r="AH25" s="99" t="str">
        <f t="shared" si="19"/>
        <v/>
      </c>
      <c r="AI25" s="100" t="str">
        <f t="shared" si="20"/>
        <v/>
      </c>
      <c r="AJ25" s="96" t="str">
        <f t="shared" si="21"/>
        <v/>
      </c>
      <c r="AK25" s="98" t="str">
        <f t="shared" si="22"/>
        <v/>
      </c>
      <c r="AL25" s="201" t="str">
        <f t="shared" si="23"/>
        <v/>
      </c>
      <c r="AM25" s="160"/>
      <c r="AN25" s="156">
        <v>99.668000000000006</v>
      </c>
      <c r="AO25" s="151">
        <f t="shared" si="24"/>
        <v>-4.9999999999999998E-7</v>
      </c>
      <c r="AP25" s="151" t="str">
        <f t="shared" si="25"/>
        <v/>
      </c>
      <c r="AQ25" s="151" t="str">
        <f t="shared" si="26"/>
        <v/>
      </c>
      <c r="AR25" s="235" t="str">
        <f t="shared" si="27"/>
        <v/>
      </c>
      <c r="AS25" s="134"/>
      <c r="AT25" s="149"/>
      <c r="AU25" s="134"/>
    </row>
    <row r="26" spans="1:47" ht="12" customHeight="1">
      <c r="A26" s="1"/>
      <c r="B26" s="18"/>
      <c r="C26" s="200"/>
      <c r="D26" s="113"/>
      <c r="E26" s="114"/>
      <c r="F26" s="92"/>
      <c r="G26" s="93"/>
      <c r="H26" s="101">
        <f t="shared" si="0"/>
        <v>0</v>
      </c>
      <c r="I26" s="94">
        <f t="shared" si="29"/>
        <v>0</v>
      </c>
      <c r="J26" s="102"/>
      <c r="K26" s="94">
        <f t="shared" si="2"/>
        <v>0</v>
      </c>
      <c r="L26" s="94">
        <f t="shared" si="28"/>
        <v>0</v>
      </c>
      <c r="M26" s="95">
        <f t="shared" si="4"/>
        <v>0</v>
      </c>
      <c r="N26" s="96">
        <f t="shared" si="5"/>
        <v>0</v>
      </c>
      <c r="O26" s="103">
        <f t="shared" si="6"/>
        <v>0</v>
      </c>
      <c r="P26" s="104" t="str">
        <f t="shared" si="7"/>
        <v/>
      </c>
      <c r="Q26" s="105">
        <f t="shared" si="8"/>
        <v>0</v>
      </c>
      <c r="R26" s="106" t="str">
        <f t="shared" si="9"/>
        <v/>
      </c>
      <c r="S26" s="107"/>
      <c r="T26" s="92"/>
      <c r="U26" s="92"/>
      <c r="V26" s="101">
        <f t="shared" si="10"/>
        <v>0</v>
      </c>
      <c r="W26" s="97">
        <f t="shared" si="11"/>
        <v>0</v>
      </c>
      <c r="X26" s="98" t="str">
        <f t="shared" si="12"/>
        <v/>
      </c>
      <c r="Y26" s="98" t="str">
        <f t="shared" si="13"/>
        <v/>
      </c>
      <c r="Z26" s="95" t="str">
        <f t="shared" si="14"/>
        <v/>
      </c>
      <c r="AA26" s="108" t="str">
        <f t="shared" si="15"/>
        <v/>
      </c>
      <c r="AB26" s="98" t="str">
        <f t="shared" si="16"/>
        <v/>
      </c>
      <c r="AC26" s="98" t="str">
        <f t="shared" si="17"/>
        <v/>
      </c>
      <c r="AD26" s="109" t="str">
        <f t="shared" si="18"/>
        <v/>
      </c>
      <c r="AE26" s="110"/>
      <c r="AF26" s="111"/>
      <c r="AG26" s="112"/>
      <c r="AH26" s="99" t="str">
        <f t="shared" si="19"/>
        <v/>
      </c>
      <c r="AI26" s="100" t="str">
        <f t="shared" si="20"/>
        <v/>
      </c>
      <c r="AJ26" s="96" t="str">
        <f t="shared" si="21"/>
        <v/>
      </c>
      <c r="AK26" s="98" t="str">
        <f t="shared" si="22"/>
        <v/>
      </c>
      <c r="AL26" s="201" t="str">
        <f t="shared" si="23"/>
        <v/>
      </c>
      <c r="AM26" s="159"/>
      <c r="AN26" s="157">
        <v>99.668000000000006</v>
      </c>
      <c r="AO26" s="151">
        <f t="shared" si="24"/>
        <v>-4.9999999999999998E-7</v>
      </c>
      <c r="AP26" s="151" t="str">
        <f t="shared" si="25"/>
        <v/>
      </c>
      <c r="AQ26" s="151" t="str">
        <f t="shared" si="26"/>
        <v/>
      </c>
      <c r="AR26" s="235" t="str">
        <f t="shared" si="27"/>
        <v/>
      </c>
      <c r="AS26" s="134"/>
      <c r="AT26" s="149"/>
      <c r="AU26" s="134"/>
    </row>
    <row r="27" spans="1:47" ht="12" customHeight="1">
      <c r="A27" s="1"/>
      <c r="B27" s="18"/>
      <c r="C27" s="200"/>
      <c r="D27" s="113"/>
      <c r="E27" s="114"/>
      <c r="F27" s="92"/>
      <c r="G27" s="93"/>
      <c r="H27" s="101">
        <f t="shared" si="0"/>
        <v>0</v>
      </c>
      <c r="I27" s="94">
        <f t="shared" si="29"/>
        <v>0</v>
      </c>
      <c r="J27" s="102"/>
      <c r="K27" s="94">
        <f t="shared" si="2"/>
        <v>0</v>
      </c>
      <c r="L27" s="94">
        <f t="shared" si="28"/>
        <v>0</v>
      </c>
      <c r="M27" s="95">
        <f t="shared" si="4"/>
        <v>0</v>
      </c>
      <c r="N27" s="96">
        <f t="shared" si="5"/>
        <v>0</v>
      </c>
      <c r="O27" s="103">
        <f t="shared" si="6"/>
        <v>0</v>
      </c>
      <c r="P27" s="104" t="str">
        <f t="shared" si="7"/>
        <v/>
      </c>
      <c r="Q27" s="105">
        <f t="shared" si="8"/>
        <v>0</v>
      </c>
      <c r="R27" s="106" t="str">
        <f t="shared" si="9"/>
        <v/>
      </c>
      <c r="S27" s="107"/>
      <c r="T27" s="92"/>
      <c r="U27" s="92"/>
      <c r="V27" s="101">
        <f t="shared" si="10"/>
        <v>0</v>
      </c>
      <c r="W27" s="97">
        <f t="shared" si="11"/>
        <v>0</v>
      </c>
      <c r="X27" s="98" t="str">
        <f t="shared" si="12"/>
        <v/>
      </c>
      <c r="Y27" s="98" t="str">
        <f t="shared" si="13"/>
        <v/>
      </c>
      <c r="Z27" s="95" t="str">
        <f t="shared" si="14"/>
        <v/>
      </c>
      <c r="AA27" s="108" t="str">
        <f t="shared" si="15"/>
        <v/>
      </c>
      <c r="AB27" s="98" t="str">
        <f t="shared" si="16"/>
        <v/>
      </c>
      <c r="AC27" s="98" t="str">
        <f t="shared" si="17"/>
        <v/>
      </c>
      <c r="AD27" s="109" t="str">
        <f t="shared" si="18"/>
        <v/>
      </c>
      <c r="AE27" s="110"/>
      <c r="AF27" s="111"/>
      <c r="AG27" s="112"/>
      <c r="AH27" s="99" t="str">
        <f t="shared" si="19"/>
        <v/>
      </c>
      <c r="AI27" s="100" t="str">
        <f t="shared" si="20"/>
        <v/>
      </c>
      <c r="AJ27" s="96" t="str">
        <f t="shared" si="21"/>
        <v/>
      </c>
      <c r="AK27" s="98" t="str">
        <f t="shared" si="22"/>
        <v/>
      </c>
      <c r="AL27" s="201" t="str">
        <f t="shared" si="23"/>
        <v/>
      </c>
      <c r="AM27" s="160"/>
      <c r="AN27" s="156">
        <v>99.668000000000006</v>
      </c>
      <c r="AO27" s="151">
        <f t="shared" si="24"/>
        <v>-4.9999999999999998E-7</v>
      </c>
      <c r="AP27" s="151" t="str">
        <f t="shared" si="25"/>
        <v/>
      </c>
      <c r="AQ27" s="151" t="str">
        <f t="shared" si="26"/>
        <v/>
      </c>
      <c r="AR27" s="235" t="str">
        <f t="shared" si="27"/>
        <v/>
      </c>
      <c r="AS27" s="134"/>
      <c r="AT27" s="149"/>
      <c r="AU27" s="134"/>
    </row>
    <row r="28" spans="1:47" ht="12" customHeight="1">
      <c r="A28" s="1"/>
      <c r="B28" s="18"/>
      <c r="C28" s="200"/>
      <c r="D28" s="113"/>
      <c r="E28" s="114"/>
      <c r="F28" s="92"/>
      <c r="G28" s="93"/>
      <c r="H28" s="101">
        <f t="shared" si="0"/>
        <v>0</v>
      </c>
      <c r="I28" s="94">
        <f t="shared" si="29"/>
        <v>0</v>
      </c>
      <c r="J28" s="102"/>
      <c r="K28" s="94">
        <f t="shared" si="2"/>
        <v>0</v>
      </c>
      <c r="L28" s="94">
        <f t="shared" si="28"/>
        <v>0</v>
      </c>
      <c r="M28" s="95">
        <f t="shared" si="4"/>
        <v>0</v>
      </c>
      <c r="N28" s="96">
        <f t="shared" si="5"/>
        <v>0</v>
      </c>
      <c r="O28" s="103">
        <f t="shared" si="6"/>
        <v>0</v>
      </c>
      <c r="P28" s="104" t="str">
        <f t="shared" si="7"/>
        <v/>
      </c>
      <c r="Q28" s="105">
        <f t="shared" si="8"/>
        <v>0</v>
      </c>
      <c r="R28" s="106" t="str">
        <f t="shared" si="9"/>
        <v/>
      </c>
      <c r="S28" s="107"/>
      <c r="T28" s="92"/>
      <c r="U28" s="92"/>
      <c r="V28" s="101">
        <f t="shared" si="10"/>
        <v>0</v>
      </c>
      <c r="W28" s="97">
        <f t="shared" si="11"/>
        <v>0</v>
      </c>
      <c r="X28" s="98" t="str">
        <f t="shared" si="12"/>
        <v/>
      </c>
      <c r="Y28" s="98" t="str">
        <f t="shared" si="13"/>
        <v/>
      </c>
      <c r="Z28" s="95" t="str">
        <f t="shared" si="14"/>
        <v/>
      </c>
      <c r="AA28" s="108" t="str">
        <f t="shared" si="15"/>
        <v/>
      </c>
      <c r="AB28" s="98" t="str">
        <f t="shared" si="16"/>
        <v/>
      </c>
      <c r="AC28" s="98" t="str">
        <f t="shared" si="17"/>
        <v/>
      </c>
      <c r="AD28" s="109" t="str">
        <f t="shared" si="18"/>
        <v/>
      </c>
      <c r="AE28" s="110"/>
      <c r="AF28" s="111"/>
      <c r="AG28" s="112"/>
      <c r="AH28" s="99" t="str">
        <f t="shared" si="19"/>
        <v/>
      </c>
      <c r="AI28" s="100" t="str">
        <f t="shared" si="20"/>
        <v/>
      </c>
      <c r="AJ28" s="96" t="str">
        <f t="shared" si="21"/>
        <v/>
      </c>
      <c r="AK28" s="98" t="str">
        <f t="shared" si="22"/>
        <v/>
      </c>
      <c r="AL28" s="201" t="str">
        <f t="shared" si="23"/>
        <v/>
      </c>
      <c r="AM28" s="159"/>
      <c r="AN28" s="157">
        <v>99.668000000000006</v>
      </c>
      <c r="AO28" s="151">
        <f t="shared" si="24"/>
        <v>-4.9999999999999998E-7</v>
      </c>
      <c r="AP28" s="151" t="str">
        <f t="shared" si="25"/>
        <v/>
      </c>
      <c r="AQ28" s="151" t="str">
        <f t="shared" si="26"/>
        <v/>
      </c>
      <c r="AR28" s="235" t="str">
        <f t="shared" si="27"/>
        <v/>
      </c>
      <c r="AS28" s="134"/>
      <c r="AT28" s="149"/>
      <c r="AU28" s="134"/>
    </row>
    <row r="29" spans="1:47" ht="12" customHeight="1">
      <c r="A29" s="1"/>
      <c r="B29" s="18"/>
      <c r="C29" s="200"/>
      <c r="D29" s="113"/>
      <c r="E29" s="114"/>
      <c r="F29" s="92"/>
      <c r="G29" s="93"/>
      <c r="H29" s="101">
        <f t="shared" si="0"/>
        <v>0</v>
      </c>
      <c r="I29" s="94">
        <f t="shared" si="29"/>
        <v>0</v>
      </c>
      <c r="J29" s="102"/>
      <c r="K29" s="94">
        <f t="shared" si="2"/>
        <v>0</v>
      </c>
      <c r="L29" s="94">
        <f t="shared" si="28"/>
        <v>0</v>
      </c>
      <c r="M29" s="95">
        <f t="shared" si="4"/>
        <v>0</v>
      </c>
      <c r="N29" s="96">
        <f t="shared" si="5"/>
        <v>0</v>
      </c>
      <c r="O29" s="103">
        <f t="shared" si="6"/>
        <v>0</v>
      </c>
      <c r="P29" s="104" t="str">
        <f t="shared" si="7"/>
        <v/>
      </c>
      <c r="Q29" s="105">
        <f t="shared" si="8"/>
        <v>0</v>
      </c>
      <c r="R29" s="106" t="str">
        <f t="shared" si="9"/>
        <v/>
      </c>
      <c r="S29" s="107"/>
      <c r="T29" s="92"/>
      <c r="U29" s="92"/>
      <c r="V29" s="101">
        <f t="shared" si="10"/>
        <v>0</v>
      </c>
      <c r="W29" s="97">
        <f t="shared" si="11"/>
        <v>0</v>
      </c>
      <c r="X29" s="98" t="str">
        <f t="shared" si="12"/>
        <v/>
      </c>
      <c r="Y29" s="98" t="str">
        <f t="shared" si="13"/>
        <v/>
      </c>
      <c r="Z29" s="95" t="str">
        <f t="shared" si="14"/>
        <v/>
      </c>
      <c r="AA29" s="108" t="str">
        <f t="shared" si="15"/>
        <v/>
      </c>
      <c r="AB29" s="98" t="str">
        <f t="shared" si="16"/>
        <v/>
      </c>
      <c r="AC29" s="98" t="str">
        <f t="shared" si="17"/>
        <v/>
      </c>
      <c r="AD29" s="109" t="str">
        <f t="shared" si="18"/>
        <v/>
      </c>
      <c r="AE29" s="110"/>
      <c r="AF29" s="111"/>
      <c r="AG29" s="112"/>
      <c r="AH29" s="99" t="str">
        <f t="shared" si="19"/>
        <v/>
      </c>
      <c r="AI29" s="100" t="str">
        <f t="shared" si="20"/>
        <v/>
      </c>
      <c r="AJ29" s="96" t="str">
        <f t="shared" si="21"/>
        <v/>
      </c>
      <c r="AK29" s="98" t="str">
        <f t="shared" si="22"/>
        <v/>
      </c>
      <c r="AL29" s="201" t="str">
        <f t="shared" si="23"/>
        <v/>
      </c>
      <c r="AM29" s="160"/>
      <c r="AN29" s="156">
        <v>99.668000000000006</v>
      </c>
      <c r="AO29" s="151">
        <f t="shared" si="24"/>
        <v>-4.9999999999999998E-7</v>
      </c>
      <c r="AP29" s="151" t="str">
        <f t="shared" si="25"/>
        <v/>
      </c>
      <c r="AQ29" s="151" t="str">
        <f t="shared" si="26"/>
        <v/>
      </c>
      <c r="AR29" s="235" t="str">
        <f t="shared" si="27"/>
        <v/>
      </c>
      <c r="AS29" s="134"/>
      <c r="AT29" s="149"/>
      <c r="AU29" s="134"/>
    </row>
    <row r="30" spans="1:47" ht="12" customHeight="1">
      <c r="A30" s="1"/>
      <c r="B30" s="18"/>
      <c r="C30" s="200"/>
      <c r="D30" s="113"/>
      <c r="E30" s="114"/>
      <c r="F30" s="92"/>
      <c r="G30" s="93"/>
      <c r="H30" s="101">
        <f t="shared" si="0"/>
        <v>0</v>
      </c>
      <c r="I30" s="94">
        <f t="shared" si="29"/>
        <v>0</v>
      </c>
      <c r="J30" s="102"/>
      <c r="K30" s="94">
        <f t="shared" si="2"/>
        <v>0</v>
      </c>
      <c r="L30" s="94">
        <f t="shared" si="28"/>
        <v>0</v>
      </c>
      <c r="M30" s="95">
        <f t="shared" si="4"/>
        <v>0</v>
      </c>
      <c r="N30" s="96">
        <f t="shared" si="5"/>
        <v>0</v>
      </c>
      <c r="O30" s="103">
        <f t="shared" si="6"/>
        <v>0</v>
      </c>
      <c r="P30" s="104" t="str">
        <f t="shared" si="7"/>
        <v/>
      </c>
      <c r="Q30" s="105">
        <f t="shared" si="8"/>
        <v>0</v>
      </c>
      <c r="R30" s="106" t="str">
        <f t="shared" si="9"/>
        <v/>
      </c>
      <c r="S30" s="107"/>
      <c r="T30" s="92"/>
      <c r="U30" s="92"/>
      <c r="V30" s="101">
        <f t="shared" si="10"/>
        <v>0</v>
      </c>
      <c r="W30" s="97">
        <f t="shared" si="11"/>
        <v>0</v>
      </c>
      <c r="X30" s="98" t="str">
        <f t="shared" si="12"/>
        <v/>
      </c>
      <c r="Y30" s="98" t="str">
        <f t="shared" si="13"/>
        <v/>
      </c>
      <c r="Z30" s="95" t="str">
        <f t="shared" si="14"/>
        <v/>
      </c>
      <c r="AA30" s="108" t="str">
        <f t="shared" si="15"/>
        <v/>
      </c>
      <c r="AB30" s="98" t="str">
        <f t="shared" si="16"/>
        <v/>
      </c>
      <c r="AC30" s="98" t="str">
        <f t="shared" si="17"/>
        <v/>
      </c>
      <c r="AD30" s="109" t="str">
        <f t="shared" si="18"/>
        <v/>
      </c>
      <c r="AE30" s="110"/>
      <c r="AF30" s="111"/>
      <c r="AG30" s="112"/>
      <c r="AH30" s="99" t="str">
        <f t="shared" si="19"/>
        <v/>
      </c>
      <c r="AI30" s="100" t="str">
        <f t="shared" si="20"/>
        <v/>
      </c>
      <c r="AJ30" s="96" t="str">
        <f t="shared" si="21"/>
        <v/>
      </c>
      <c r="AK30" s="98" t="str">
        <f t="shared" si="22"/>
        <v/>
      </c>
      <c r="AL30" s="201" t="str">
        <f t="shared" si="23"/>
        <v/>
      </c>
      <c r="AM30" s="159"/>
      <c r="AN30" s="157">
        <v>99.668000000000006</v>
      </c>
      <c r="AO30" s="151">
        <f t="shared" si="24"/>
        <v>-4.9999999999999998E-7</v>
      </c>
      <c r="AP30" s="151" t="str">
        <f t="shared" si="25"/>
        <v/>
      </c>
      <c r="AQ30" s="151" t="str">
        <f t="shared" si="26"/>
        <v/>
      </c>
      <c r="AR30" s="235" t="str">
        <f t="shared" si="27"/>
        <v/>
      </c>
      <c r="AS30" s="134"/>
      <c r="AT30" s="149"/>
      <c r="AU30" s="134"/>
    </row>
    <row r="31" spans="1:47" ht="12" customHeight="1">
      <c r="A31" s="1"/>
      <c r="B31" s="18"/>
      <c r="C31" s="200"/>
      <c r="D31" s="113"/>
      <c r="E31" s="92"/>
      <c r="F31" s="92"/>
      <c r="G31" s="111"/>
      <c r="H31" s="101">
        <f t="shared" si="0"/>
        <v>0</v>
      </c>
      <c r="I31" s="94">
        <f t="shared" si="29"/>
        <v>0</v>
      </c>
      <c r="J31" s="115"/>
      <c r="K31" s="94">
        <f t="shared" si="2"/>
        <v>0</v>
      </c>
      <c r="L31" s="94">
        <f t="shared" si="28"/>
        <v>0</v>
      </c>
      <c r="M31" s="95">
        <f t="shared" si="4"/>
        <v>0</v>
      </c>
      <c r="N31" s="96">
        <f t="shared" si="5"/>
        <v>0</v>
      </c>
      <c r="O31" s="103">
        <f t="shared" si="6"/>
        <v>0</v>
      </c>
      <c r="P31" s="104" t="str">
        <f t="shared" si="7"/>
        <v/>
      </c>
      <c r="Q31" s="105">
        <f t="shared" si="8"/>
        <v>0</v>
      </c>
      <c r="R31" s="106" t="str">
        <f t="shared" si="9"/>
        <v/>
      </c>
      <c r="S31" s="107"/>
      <c r="T31" s="92"/>
      <c r="U31" s="92"/>
      <c r="V31" s="101">
        <f t="shared" si="10"/>
        <v>0</v>
      </c>
      <c r="W31" s="97">
        <f t="shared" si="11"/>
        <v>0</v>
      </c>
      <c r="X31" s="98" t="str">
        <f t="shared" si="12"/>
        <v/>
      </c>
      <c r="Y31" s="98" t="str">
        <f t="shared" si="13"/>
        <v/>
      </c>
      <c r="Z31" s="95" t="str">
        <f t="shared" si="14"/>
        <v/>
      </c>
      <c r="AA31" s="108" t="str">
        <f t="shared" si="15"/>
        <v/>
      </c>
      <c r="AB31" s="98" t="str">
        <f t="shared" si="16"/>
        <v/>
      </c>
      <c r="AC31" s="98" t="str">
        <f t="shared" si="17"/>
        <v/>
      </c>
      <c r="AD31" s="109" t="str">
        <f t="shared" si="18"/>
        <v/>
      </c>
      <c r="AE31" s="110"/>
      <c r="AF31" s="111"/>
      <c r="AG31" s="112"/>
      <c r="AH31" s="99" t="str">
        <f t="shared" si="19"/>
        <v/>
      </c>
      <c r="AI31" s="100" t="str">
        <f t="shared" si="20"/>
        <v/>
      </c>
      <c r="AJ31" s="96" t="str">
        <f t="shared" si="21"/>
        <v/>
      </c>
      <c r="AK31" s="98" t="str">
        <f t="shared" si="22"/>
        <v/>
      </c>
      <c r="AL31" s="201" t="str">
        <f t="shared" si="23"/>
        <v/>
      </c>
      <c r="AM31" s="160"/>
      <c r="AN31" s="156">
        <v>99.668000000000006</v>
      </c>
      <c r="AO31" s="151">
        <f t="shared" si="24"/>
        <v>-4.9999999999999998E-7</v>
      </c>
      <c r="AP31" s="151" t="str">
        <f t="shared" si="25"/>
        <v/>
      </c>
      <c r="AQ31" s="151" t="str">
        <f t="shared" si="26"/>
        <v/>
      </c>
      <c r="AR31" s="235" t="str">
        <f t="shared" si="27"/>
        <v/>
      </c>
      <c r="AS31" s="134"/>
      <c r="AT31" s="149"/>
      <c r="AU31" s="134"/>
    </row>
    <row r="32" spans="1:47" s="149" customFormat="1" ht="12" customHeight="1">
      <c r="A32" s="133"/>
      <c r="B32" s="134"/>
      <c r="C32" s="203"/>
      <c r="D32" s="113"/>
      <c r="E32" s="114"/>
      <c r="F32" s="119"/>
      <c r="G32" s="136"/>
      <c r="H32" s="101">
        <f t="shared" si="0"/>
        <v>0</v>
      </c>
      <c r="I32" s="137">
        <f t="shared" si="29"/>
        <v>0</v>
      </c>
      <c r="J32" s="138"/>
      <c r="K32" s="137">
        <f t="shared" si="2"/>
        <v>0</v>
      </c>
      <c r="L32" s="94">
        <f t="shared" si="28"/>
        <v>0</v>
      </c>
      <c r="M32" s="95">
        <f t="shared" si="4"/>
        <v>0</v>
      </c>
      <c r="N32" s="96">
        <f t="shared" si="5"/>
        <v>0</v>
      </c>
      <c r="O32" s="103">
        <f t="shared" si="6"/>
        <v>0</v>
      </c>
      <c r="P32" s="104" t="str">
        <f t="shared" si="7"/>
        <v/>
      </c>
      <c r="Q32" s="105">
        <f t="shared" si="8"/>
        <v>0</v>
      </c>
      <c r="R32" s="140" t="str">
        <f t="shared" si="9"/>
        <v/>
      </c>
      <c r="S32" s="141"/>
      <c r="T32" s="119"/>
      <c r="U32" s="119"/>
      <c r="V32" s="101">
        <f t="shared" si="10"/>
        <v>0</v>
      </c>
      <c r="W32" s="142">
        <f t="shared" si="11"/>
        <v>0</v>
      </c>
      <c r="X32" s="143" t="str">
        <f t="shared" si="12"/>
        <v/>
      </c>
      <c r="Y32" s="143" t="str">
        <f t="shared" si="13"/>
        <v/>
      </c>
      <c r="Z32" s="139" t="str">
        <f t="shared" si="14"/>
        <v/>
      </c>
      <c r="AA32" s="144" t="str">
        <f t="shared" si="15"/>
        <v/>
      </c>
      <c r="AB32" s="143" t="str">
        <f t="shared" si="16"/>
        <v/>
      </c>
      <c r="AC32" s="143" t="str">
        <f t="shared" si="17"/>
        <v/>
      </c>
      <c r="AD32" s="109" t="str">
        <f t="shared" si="18"/>
        <v/>
      </c>
      <c r="AE32" s="145"/>
      <c r="AF32" s="136"/>
      <c r="AG32" s="146"/>
      <c r="AH32" s="147" t="str">
        <f t="shared" si="19"/>
        <v/>
      </c>
      <c r="AI32" s="148" t="str">
        <f t="shared" si="20"/>
        <v/>
      </c>
      <c r="AJ32" s="96" t="str">
        <f t="shared" si="21"/>
        <v/>
      </c>
      <c r="AK32" s="98" t="str">
        <f t="shared" si="22"/>
        <v/>
      </c>
      <c r="AL32" s="201" t="str">
        <f t="shared" si="23"/>
        <v/>
      </c>
      <c r="AM32" s="159"/>
      <c r="AN32" s="157">
        <v>99.668000000000006</v>
      </c>
      <c r="AO32" s="151">
        <f>AM32-0.0000005</f>
        <v>-4.9999999999999998E-7</v>
      </c>
      <c r="AP32" s="151" t="str">
        <f>IF(J32&gt;G32,J32,"")</f>
        <v/>
      </c>
      <c r="AQ32" s="151" t="str">
        <f>IFERROR(AM32*AP32,"")</f>
        <v/>
      </c>
      <c r="AR32" s="235" t="str">
        <f t="shared" si="27"/>
        <v/>
      </c>
    </row>
    <row r="33" spans="1:47" ht="12" customHeight="1">
      <c r="A33" s="1"/>
      <c r="B33" s="18"/>
      <c r="C33" s="200"/>
      <c r="D33" s="113"/>
      <c r="E33" s="114"/>
      <c r="F33" s="92"/>
      <c r="G33" s="111"/>
      <c r="H33" s="101">
        <f t="shared" si="0"/>
        <v>0</v>
      </c>
      <c r="I33" s="94">
        <f t="shared" si="29"/>
        <v>0</v>
      </c>
      <c r="J33" s="102"/>
      <c r="K33" s="94">
        <f t="shared" si="2"/>
        <v>0</v>
      </c>
      <c r="L33" s="94">
        <f t="shared" si="28"/>
        <v>0</v>
      </c>
      <c r="M33" s="95">
        <f t="shared" si="4"/>
        <v>0</v>
      </c>
      <c r="N33" s="96">
        <f t="shared" si="5"/>
        <v>0</v>
      </c>
      <c r="O33" s="103">
        <f t="shared" si="6"/>
        <v>0</v>
      </c>
      <c r="P33" s="104" t="str">
        <f t="shared" si="7"/>
        <v/>
      </c>
      <c r="Q33" s="105">
        <f t="shared" si="8"/>
        <v>0</v>
      </c>
      <c r="R33" s="106" t="str">
        <f t="shared" si="9"/>
        <v/>
      </c>
      <c r="S33" s="107"/>
      <c r="T33" s="92"/>
      <c r="U33" s="92"/>
      <c r="V33" s="101">
        <f t="shared" si="10"/>
        <v>0</v>
      </c>
      <c r="W33" s="97">
        <f t="shared" si="11"/>
        <v>0</v>
      </c>
      <c r="X33" s="98" t="str">
        <f t="shared" si="12"/>
        <v/>
      </c>
      <c r="Y33" s="98" t="str">
        <f t="shared" si="13"/>
        <v/>
      </c>
      <c r="Z33" s="95" t="str">
        <f t="shared" si="14"/>
        <v/>
      </c>
      <c r="AA33" s="108" t="str">
        <f t="shared" si="15"/>
        <v/>
      </c>
      <c r="AB33" s="98" t="str">
        <f t="shared" si="16"/>
        <v/>
      </c>
      <c r="AC33" s="98" t="str">
        <f t="shared" si="17"/>
        <v/>
      </c>
      <c r="AD33" s="109" t="str">
        <f t="shared" si="18"/>
        <v/>
      </c>
      <c r="AE33" s="110"/>
      <c r="AF33" s="111"/>
      <c r="AG33" s="112"/>
      <c r="AH33" s="99" t="str">
        <f t="shared" si="19"/>
        <v/>
      </c>
      <c r="AI33" s="100" t="str">
        <f t="shared" si="20"/>
        <v/>
      </c>
      <c r="AJ33" s="96" t="str">
        <f t="shared" si="21"/>
        <v/>
      </c>
      <c r="AK33" s="98" t="str">
        <f t="shared" si="22"/>
        <v/>
      </c>
      <c r="AL33" s="201" t="str">
        <f t="shared" si="23"/>
        <v/>
      </c>
      <c r="AM33" s="160"/>
      <c r="AN33" s="156">
        <v>99.668000000000006</v>
      </c>
      <c r="AO33" s="152">
        <f t="shared" ref="AO33:AO79" si="30">5%*AM33</f>
        <v>0</v>
      </c>
      <c r="AP33" s="151" t="str">
        <f t="shared" ref="AP33:AP96" si="31">IF(J33&gt;G33,J33,"")</f>
        <v/>
      </c>
      <c r="AQ33" s="151" t="str">
        <f t="shared" ref="AQ33:AQ96" si="32">IFERROR(AM33*AP33,"")</f>
        <v/>
      </c>
      <c r="AR33" s="235" t="str">
        <f t="shared" si="27"/>
        <v/>
      </c>
      <c r="AS33" s="134"/>
      <c r="AU33" s="18"/>
    </row>
    <row r="34" spans="1:47" ht="12" customHeight="1">
      <c r="A34" s="1"/>
      <c r="B34" s="18"/>
      <c r="C34" s="200"/>
      <c r="D34" s="91"/>
      <c r="E34" s="92"/>
      <c r="F34" s="92"/>
      <c r="G34" s="111"/>
      <c r="H34" s="101">
        <f t="shared" si="0"/>
        <v>0</v>
      </c>
      <c r="I34" s="94">
        <f t="shared" si="29"/>
        <v>0</v>
      </c>
      <c r="J34" s="102"/>
      <c r="K34" s="94">
        <f t="shared" si="2"/>
        <v>0</v>
      </c>
      <c r="L34" s="94">
        <f t="shared" si="28"/>
        <v>0</v>
      </c>
      <c r="M34" s="95">
        <f t="shared" si="4"/>
        <v>0</v>
      </c>
      <c r="N34" s="96">
        <f t="shared" si="5"/>
        <v>0</v>
      </c>
      <c r="O34" s="103">
        <f t="shared" si="6"/>
        <v>0</v>
      </c>
      <c r="P34" s="104" t="str">
        <f t="shared" si="7"/>
        <v/>
      </c>
      <c r="Q34" s="105">
        <f t="shared" si="8"/>
        <v>0</v>
      </c>
      <c r="R34" s="106" t="str">
        <f t="shared" si="9"/>
        <v/>
      </c>
      <c r="S34" s="107"/>
      <c r="T34" s="92"/>
      <c r="U34" s="92"/>
      <c r="V34" s="101">
        <f t="shared" si="10"/>
        <v>0</v>
      </c>
      <c r="W34" s="97">
        <f t="shared" si="11"/>
        <v>0</v>
      </c>
      <c r="X34" s="98" t="str">
        <f t="shared" si="12"/>
        <v/>
      </c>
      <c r="Y34" s="98" t="str">
        <f t="shared" si="13"/>
        <v/>
      </c>
      <c r="Z34" s="95" t="str">
        <f t="shared" si="14"/>
        <v/>
      </c>
      <c r="AA34" s="108" t="str">
        <f t="shared" si="15"/>
        <v/>
      </c>
      <c r="AB34" s="98" t="str">
        <f t="shared" si="16"/>
        <v/>
      </c>
      <c r="AC34" s="98" t="str">
        <f t="shared" si="17"/>
        <v/>
      </c>
      <c r="AD34" s="109" t="str">
        <f t="shared" si="18"/>
        <v/>
      </c>
      <c r="AE34" s="110"/>
      <c r="AF34" s="111"/>
      <c r="AG34" s="112"/>
      <c r="AH34" s="99" t="str">
        <f t="shared" si="19"/>
        <v/>
      </c>
      <c r="AI34" s="100" t="str">
        <f t="shared" si="20"/>
        <v/>
      </c>
      <c r="AJ34" s="96" t="str">
        <f t="shared" si="21"/>
        <v/>
      </c>
      <c r="AK34" s="98" t="str">
        <f t="shared" si="22"/>
        <v/>
      </c>
      <c r="AL34" s="201" t="str">
        <f t="shared" si="23"/>
        <v/>
      </c>
      <c r="AM34" s="160"/>
      <c r="AN34" s="157">
        <v>99.668000000000006</v>
      </c>
      <c r="AO34" s="152">
        <f t="shared" si="30"/>
        <v>0</v>
      </c>
      <c r="AP34" s="151" t="str">
        <f t="shared" si="31"/>
        <v/>
      </c>
      <c r="AQ34" s="151" t="str">
        <f t="shared" si="32"/>
        <v/>
      </c>
      <c r="AR34" s="235" t="str">
        <f t="shared" si="27"/>
        <v/>
      </c>
      <c r="AS34" s="134"/>
      <c r="AU34" s="18"/>
    </row>
    <row r="35" spans="1:47" ht="12" customHeight="1">
      <c r="A35" s="1"/>
      <c r="B35" s="18"/>
      <c r="C35" s="200"/>
      <c r="D35" s="113"/>
      <c r="E35" s="92"/>
      <c r="F35" s="92"/>
      <c r="G35" s="93"/>
      <c r="H35" s="101">
        <f t="shared" si="0"/>
        <v>0</v>
      </c>
      <c r="I35" s="94">
        <f t="shared" si="29"/>
        <v>0</v>
      </c>
      <c r="J35" s="102"/>
      <c r="K35" s="94">
        <f t="shared" si="2"/>
        <v>0</v>
      </c>
      <c r="L35" s="94">
        <f t="shared" si="28"/>
        <v>0</v>
      </c>
      <c r="M35" s="95">
        <f t="shared" si="4"/>
        <v>0</v>
      </c>
      <c r="N35" s="96">
        <f t="shared" si="5"/>
        <v>0</v>
      </c>
      <c r="O35" s="103">
        <f t="shared" si="6"/>
        <v>0</v>
      </c>
      <c r="P35" s="104" t="str">
        <f t="shared" si="7"/>
        <v/>
      </c>
      <c r="Q35" s="105">
        <f t="shared" si="8"/>
        <v>0</v>
      </c>
      <c r="R35" s="106" t="str">
        <f t="shared" si="9"/>
        <v/>
      </c>
      <c r="S35" s="107"/>
      <c r="T35" s="92"/>
      <c r="U35" s="92"/>
      <c r="V35" s="101">
        <f t="shared" si="10"/>
        <v>0</v>
      </c>
      <c r="W35" s="97">
        <f t="shared" si="11"/>
        <v>0</v>
      </c>
      <c r="X35" s="98" t="str">
        <f t="shared" si="12"/>
        <v/>
      </c>
      <c r="Y35" s="98" t="str">
        <f t="shared" si="13"/>
        <v/>
      </c>
      <c r="Z35" s="95" t="str">
        <f t="shared" si="14"/>
        <v/>
      </c>
      <c r="AA35" s="108" t="str">
        <f t="shared" si="15"/>
        <v/>
      </c>
      <c r="AB35" s="98" t="str">
        <f t="shared" si="16"/>
        <v/>
      </c>
      <c r="AC35" s="98" t="str">
        <f t="shared" si="17"/>
        <v/>
      </c>
      <c r="AD35" s="109" t="str">
        <f t="shared" si="18"/>
        <v/>
      </c>
      <c r="AE35" s="110"/>
      <c r="AF35" s="111"/>
      <c r="AG35" s="112"/>
      <c r="AH35" s="99" t="str">
        <f t="shared" si="19"/>
        <v/>
      </c>
      <c r="AI35" s="100" t="str">
        <f t="shared" si="20"/>
        <v/>
      </c>
      <c r="AJ35" s="96" t="str">
        <f t="shared" si="21"/>
        <v/>
      </c>
      <c r="AK35" s="98" t="str">
        <f t="shared" si="22"/>
        <v/>
      </c>
      <c r="AL35" s="201" t="str">
        <f t="shared" si="23"/>
        <v/>
      </c>
      <c r="AM35" s="160"/>
      <c r="AN35" s="156">
        <v>99.668000000000006</v>
      </c>
      <c r="AO35" s="152">
        <f t="shared" si="30"/>
        <v>0</v>
      </c>
      <c r="AP35" s="151" t="str">
        <f t="shared" si="31"/>
        <v/>
      </c>
      <c r="AQ35" s="151" t="str">
        <f t="shared" si="32"/>
        <v/>
      </c>
      <c r="AR35" s="235" t="str">
        <f t="shared" si="27"/>
        <v/>
      </c>
      <c r="AS35" s="134"/>
      <c r="AU35" s="18"/>
    </row>
    <row r="36" spans="1:47" ht="12" customHeight="1">
      <c r="A36" s="1"/>
      <c r="B36" s="18"/>
      <c r="C36" s="200"/>
      <c r="D36" s="113"/>
      <c r="E36" s="92"/>
      <c r="F36" s="92"/>
      <c r="G36" s="111"/>
      <c r="H36" s="101">
        <f t="shared" si="0"/>
        <v>0</v>
      </c>
      <c r="I36" s="94">
        <f t="shared" si="29"/>
        <v>0</v>
      </c>
      <c r="J36" s="102"/>
      <c r="K36" s="94">
        <f t="shared" si="2"/>
        <v>0</v>
      </c>
      <c r="L36" s="94">
        <f t="shared" si="28"/>
        <v>0</v>
      </c>
      <c r="M36" s="95">
        <f t="shared" si="4"/>
        <v>0</v>
      </c>
      <c r="N36" s="96">
        <f t="shared" si="5"/>
        <v>0</v>
      </c>
      <c r="O36" s="103">
        <f t="shared" si="6"/>
        <v>0</v>
      </c>
      <c r="P36" s="104" t="str">
        <f t="shared" si="7"/>
        <v/>
      </c>
      <c r="Q36" s="105">
        <f t="shared" si="8"/>
        <v>0</v>
      </c>
      <c r="R36" s="106" t="str">
        <f t="shared" si="9"/>
        <v/>
      </c>
      <c r="S36" s="107"/>
      <c r="T36" s="92"/>
      <c r="U36" s="92"/>
      <c r="V36" s="101">
        <f t="shared" si="10"/>
        <v>0</v>
      </c>
      <c r="W36" s="97">
        <f t="shared" si="11"/>
        <v>0</v>
      </c>
      <c r="X36" s="98" t="str">
        <f t="shared" si="12"/>
        <v/>
      </c>
      <c r="Y36" s="98" t="str">
        <f t="shared" si="13"/>
        <v/>
      </c>
      <c r="Z36" s="95" t="str">
        <f t="shared" si="14"/>
        <v/>
      </c>
      <c r="AA36" s="108" t="str">
        <f t="shared" si="15"/>
        <v/>
      </c>
      <c r="AB36" s="98" t="str">
        <f t="shared" si="16"/>
        <v/>
      </c>
      <c r="AC36" s="98" t="str">
        <f t="shared" si="17"/>
        <v/>
      </c>
      <c r="AD36" s="109" t="str">
        <f t="shared" si="18"/>
        <v/>
      </c>
      <c r="AE36" s="110"/>
      <c r="AF36" s="111"/>
      <c r="AG36" s="112"/>
      <c r="AH36" s="99" t="str">
        <f t="shared" si="19"/>
        <v/>
      </c>
      <c r="AI36" s="100" t="str">
        <f t="shared" si="20"/>
        <v/>
      </c>
      <c r="AJ36" s="96" t="str">
        <f t="shared" si="21"/>
        <v/>
      </c>
      <c r="AK36" s="98" t="str">
        <f t="shared" si="22"/>
        <v/>
      </c>
      <c r="AL36" s="201" t="str">
        <f t="shared" si="23"/>
        <v/>
      </c>
      <c r="AM36" s="160"/>
      <c r="AN36" s="157">
        <v>99.668000000000006</v>
      </c>
      <c r="AO36" s="152">
        <f t="shared" si="30"/>
        <v>0</v>
      </c>
      <c r="AP36" s="151" t="str">
        <f t="shared" si="31"/>
        <v/>
      </c>
      <c r="AQ36" s="151" t="str">
        <f t="shared" si="32"/>
        <v/>
      </c>
      <c r="AR36" s="235" t="str">
        <f t="shared" si="27"/>
        <v/>
      </c>
      <c r="AS36" s="134"/>
      <c r="AU36" s="18"/>
    </row>
    <row r="37" spans="1:47" ht="12" customHeight="1">
      <c r="A37" s="1"/>
      <c r="B37" s="18"/>
      <c r="C37" s="200"/>
      <c r="D37" s="91"/>
      <c r="E37" s="114"/>
      <c r="F37" s="92"/>
      <c r="G37" s="111"/>
      <c r="H37" s="101">
        <f t="shared" si="0"/>
        <v>0</v>
      </c>
      <c r="I37" s="94">
        <f t="shared" si="29"/>
        <v>0</v>
      </c>
      <c r="J37" s="102"/>
      <c r="K37" s="94">
        <f t="shared" si="2"/>
        <v>0</v>
      </c>
      <c r="L37" s="94">
        <f t="shared" si="28"/>
        <v>0</v>
      </c>
      <c r="M37" s="95">
        <f t="shared" si="4"/>
        <v>0</v>
      </c>
      <c r="N37" s="96">
        <f t="shared" si="5"/>
        <v>0</v>
      </c>
      <c r="O37" s="103">
        <f t="shared" si="6"/>
        <v>0</v>
      </c>
      <c r="P37" s="104" t="str">
        <f t="shared" si="7"/>
        <v/>
      </c>
      <c r="Q37" s="105">
        <f t="shared" si="8"/>
        <v>0</v>
      </c>
      <c r="R37" s="106" t="str">
        <f t="shared" si="9"/>
        <v/>
      </c>
      <c r="S37" s="107"/>
      <c r="T37" s="92"/>
      <c r="U37" s="92"/>
      <c r="V37" s="101">
        <f t="shared" si="10"/>
        <v>0</v>
      </c>
      <c r="W37" s="97">
        <f t="shared" si="11"/>
        <v>0</v>
      </c>
      <c r="X37" s="98" t="str">
        <f t="shared" si="12"/>
        <v/>
      </c>
      <c r="Y37" s="98" t="str">
        <f t="shared" si="13"/>
        <v/>
      </c>
      <c r="Z37" s="95" t="str">
        <f t="shared" si="14"/>
        <v/>
      </c>
      <c r="AA37" s="108" t="str">
        <f t="shared" si="15"/>
        <v/>
      </c>
      <c r="AB37" s="98" t="str">
        <f t="shared" si="16"/>
        <v/>
      </c>
      <c r="AC37" s="98" t="str">
        <f t="shared" si="17"/>
        <v/>
      </c>
      <c r="AD37" s="109" t="str">
        <f t="shared" si="18"/>
        <v/>
      </c>
      <c r="AE37" s="110"/>
      <c r="AF37" s="111"/>
      <c r="AG37" s="112"/>
      <c r="AH37" s="99" t="str">
        <f t="shared" si="19"/>
        <v/>
      </c>
      <c r="AI37" s="100" t="str">
        <f t="shared" si="20"/>
        <v/>
      </c>
      <c r="AJ37" s="96" t="str">
        <f t="shared" si="21"/>
        <v/>
      </c>
      <c r="AK37" s="98" t="str">
        <f t="shared" si="22"/>
        <v/>
      </c>
      <c r="AL37" s="201" t="str">
        <f t="shared" si="23"/>
        <v/>
      </c>
      <c r="AM37" s="160"/>
      <c r="AN37" s="156">
        <v>99.668000000000006</v>
      </c>
      <c r="AO37" s="152">
        <f t="shared" si="30"/>
        <v>0</v>
      </c>
      <c r="AP37" s="151" t="str">
        <f t="shared" si="31"/>
        <v/>
      </c>
      <c r="AQ37" s="151" t="str">
        <f t="shared" si="32"/>
        <v/>
      </c>
      <c r="AR37" s="235" t="str">
        <f t="shared" si="27"/>
        <v/>
      </c>
      <c r="AS37" s="134"/>
      <c r="AU37" s="18"/>
    </row>
    <row r="38" spans="1:47" ht="12" customHeight="1">
      <c r="A38" s="1"/>
      <c r="B38" s="18"/>
      <c r="C38" s="200"/>
      <c r="D38" s="113"/>
      <c r="E38" s="114"/>
      <c r="F38" s="92"/>
      <c r="G38" s="111"/>
      <c r="H38" s="101">
        <f t="shared" si="0"/>
        <v>0</v>
      </c>
      <c r="I38" s="94">
        <f t="shared" si="29"/>
        <v>0</v>
      </c>
      <c r="J38" s="102"/>
      <c r="K38" s="94">
        <f t="shared" si="2"/>
        <v>0</v>
      </c>
      <c r="L38" s="94">
        <f t="shared" si="28"/>
        <v>0</v>
      </c>
      <c r="M38" s="95">
        <f t="shared" si="4"/>
        <v>0</v>
      </c>
      <c r="N38" s="96">
        <f t="shared" si="5"/>
        <v>0</v>
      </c>
      <c r="O38" s="103">
        <f t="shared" si="6"/>
        <v>0</v>
      </c>
      <c r="P38" s="104" t="str">
        <f t="shared" si="7"/>
        <v/>
      </c>
      <c r="Q38" s="105">
        <f t="shared" si="8"/>
        <v>0</v>
      </c>
      <c r="R38" s="106" t="str">
        <f t="shared" si="9"/>
        <v/>
      </c>
      <c r="S38" s="107"/>
      <c r="T38" s="92"/>
      <c r="U38" s="92"/>
      <c r="V38" s="101">
        <f t="shared" si="10"/>
        <v>0</v>
      </c>
      <c r="W38" s="97">
        <f t="shared" si="11"/>
        <v>0</v>
      </c>
      <c r="X38" s="98" t="str">
        <f t="shared" si="12"/>
        <v/>
      </c>
      <c r="Y38" s="98" t="str">
        <f t="shared" si="13"/>
        <v/>
      </c>
      <c r="Z38" s="95" t="str">
        <f t="shared" si="14"/>
        <v/>
      </c>
      <c r="AA38" s="108" t="str">
        <f t="shared" si="15"/>
        <v/>
      </c>
      <c r="AB38" s="98" t="str">
        <f t="shared" si="16"/>
        <v/>
      </c>
      <c r="AC38" s="98" t="str">
        <f t="shared" si="17"/>
        <v/>
      </c>
      <c r="AD38" s="109" t="str">
        <f t="shared" si="18"/>
        <v/>
      </c>
      <c r="AE38" s="110"/>
      <c r="AF38" s="111"/>
      <c r="AG38" s="112"/>
      <c r="AH38" s="99" t="str">
        <f t="shared" si="19"/>
        <v/>
      </c>
      <c r="AI38" s="100" t="str">
        <f t="shared" si="20"/>
        <v/>
      </c>
      <c r="AJ38" s="96" t="str">
        <f t="shared" si="21"/>
        <v/>
      </c>
      <c r="AK38" s="98" t="str">
        <f t="shared" si="22"/>
        <v/>
      </c>
      <c r="AL38" s="201" t="str">
        <f t="shared" si="23"/>
        <v/>
      </c>
      <c r="AM38" s="160"/>
      <c r="AN38" s="157">
        <v>99.668000000000006</v>
      </c>
      <c r="AO38" s="152">
        <f t="shared" si="30"/>
        <v>0</v>
      </c>
      <c r="AP38" s="151" t="str">
        <f t="shared" si="31"/>
        <v/>
      </c>
      <c r="AQ38" s="151" t="str">
        <f t="shared" si="32"/>
        <v/>
      </c>
      <c r="AR38" s="235" t="str">
        <f t="shared" si="27"/>
        <v/>
      </c>
      <c r="AS38" s="134"/>
      <c r="AU38" s="18"/>
    </row>
    <row r="39" spans="1:47" ht="12" customHeight="1">
      <c r="A39" s="1"/>
      <c r="B39" s="18"/>
      <c r="C39" s="200"/>
      <c r="D39" s="116"/>
      <c r="E39" s="92"/>
      <c r="F39" s="92"/>
      <c r="G39" s="111"/>
      <c r="H39" s="101">
        <f t="shared" si="0"/>
        <v>0</v>
      </c>
      <c r="I39" s="94">
        <f t="shared" si="29"/>
        <v>0</v>
      </c>
      <c r="J39" s="102"/>
      <c r="K39" s="94">
        <f t="shared" si="2"/>
        <v>0</v>
      </c>
      <c r="L39" s="94">
        <f t="shared" si="28"/>
        <v>0</v>
      </c>
      <c r="M39" s="95">
        <f t="shared" si="4"/>
        <v>0</v>
      </c>
      <c r="N39" s="96">
        <f t="shared" si="5"/>
        <v>0</v>
      </c>
      <c r="O39" s="103">
        <f t="shared" si="6"/>
        <v>0</v>
      </c>
      <c r="P39" s="104" t="str">
        <f t="shared" si="7"/>
        <v/>
      </c>
      <c r="Q39" s="105">
        <f t="shared" si="8"/>
        <v>0</v>
      </c>
      <c r="R39" s="106" t="str">
        <f t="shared" si="9"/>
        <v/>
      </c>
      <c r="S39" s="107"/>
      <c r="T39" s="92"/>
      <c r="U39" s="92"/>
      <c r="V39" s="101">
        <f t="shared" si="10"/>
        <v>0</v>
      </c>
      <c r="W39" s="97">
        <f t="shared" si="11"/>
        <v>0</v>
      </c>
      <c r="X39" s="98" t="str">
        <f t="shared" si="12"/>
        <v/>
      </c>
      <c r="Y39" s="98" t="str">
        <f t="shared" si="13"/>
        <v/>
      </c>
      <c r="Z39" s="95" t="str">
        <f t="shared" si="14"/>
        <v/>
      </c>
      <c r="AA39" s="108" t="str">
        <f t="shared" si="15"/>
        <v/>
      </c>
      <c r="AB39" s="98" t="str">
        <f t="shared" si="16"/>
        <v/>
      </c>
      <c r="AC39" s="98" t="str">
        <f t="shared" si="17"/>
        <v/>
      </c>
      <c r="AD39" s="109" t="str">
        <f t="shared" si="18"/>
        <v/>
      </c>
      <c r="AE39" s="110"/>
      <c r="AF39" s="111"/>
      <c r="AG39" s="112"/>
      <c r="AH39" s="99" t="str">
        <f t="shared" si="19"/>
        <v/>
      </c>
      <c r="AI39" s="100" t="str">
        <f t="shared" si="20"/>
        <v/>
      </c>
      <c r="AJ39" s="96" t="str">
        <f t="shared" si="21"/>
        <v/>
      </c>
      <c r="AK39" s="98" t="str">
        <f t="shared" si="22"/>
        <v/>
      </c>
      <c r="AL39" s="201" t="str">
        <f t="shared" si="23"/>
        <v/>
      </c>
      <c r="AM39" s="160"/>
      <c r="AN39" s="156">
        <v>99.668000000000006</v>
      </c>
      <c r="AO39" s="152">
        <f t="shared" si="30"/>
        <v>0</v>
      </c>
      <c r="AP39" s="151" t="str">
        <f t="shared" si="31"/>
        <v/>
      </c>
      <c r="AQ39" s="151" t="str">
        <f t="shared" si="32"/>
        <v/>
      </c>
      <c r="AR39" s="235" t="str">
        <f t="shared" si="27"/>
        <v/>
      </c>
      <c r="AS39" s="134"/>
      <c r="AU39" s="18"/>
    </row>
    <row r="40" spans="1:47" ht="12" customHeight="1">
      <c r="A40" s="1"/>
      <c r="B40" s="18"/>
      <c r="C40" s="200"/>
      <c r="D40" s="116"/>
      <c r="E40" s="92"/>
      <c r="F40" s="92"/>
      <c r="G40" s="93"/>
      <c r="H40" s="101">
        <f t="shared" si="0"/>
        <v>0</v>
      </c>
      <c r="I40" s="94">
        <f t="shared" si="29"/>
        <v>0</v>
      </c>
      <c r="J40" s="102"/>
      <c r="K40" s="94">
        <f t="shared" si="2"/>
        <v>0</v>
      </c>
      <c r="L40" s="94">
        <f t="shared" si="28"/>
        <v>0</v>
      </c>
      <c r="M40" s="95">
        <f t="shared" si="4"/>
        <v>0</v>
      </c>
      <c r="N40" s="96">
        <f t="shared" si="5"/>
        <v>0</v>
      </c>
      <c r="O40" s="103">
        <f t="shared" si="6"/>
        <v>0</v>
      </c>
      <c r="P40" s="104" t="str">
        <f t="shared" si="7"/>
        <v/>
      </c>
      <c r="Q40" s="105">
        <f t="shared" si="8"/>
        <v>0</v>
      </c>
      <c r="R40" s="106" t="str">
        <f t="shared" si="9"/>
        <v/>
      </c>
      <c r="S40" s="107"/>
      <c r="T40" s="92"/>
      <c r="U40" s="92"/>
      <c r="V40" s="101">
        <f t="shared" si="10"/>
        <v>0</v>
      </c>
      <c r="W40" s="97">
        <f t="shared" si="11"/>
        <v>0</v>
      </c>
      <c r="X40" s="98" t="str">
        <f t="shared" si="12"/>
        <v/>
      </c>
      <c r="Y40" s="98" t="str">
        <f t="shared" si="13"/>
        <v/>
      </c>
      <c r="Z40" s="95" t="str">
        <f t="shared" si="14"/>
        <v/>
      </c>
      <c r="AA40" s="108" t="str">
        <f t="shared" si="15"/>
        <v/>
      </c>
      <c r="AB40" s="98" t="str">
        <f t="shared" si="16"/>
        <v/>
      </c>
      <c r="AC40" s="98" t="str">
        <f t="shared" si="17"/>
        <v/>
      </c>
      <c r="AD40" s="109" t="str">
        <f t="shared" si="18"/>
        <v/>
      </c>
      <c r="AE40" s="110"/>
      <c r="AF40" s="111"/>
      <c r="AG40" s="112"/>
      <c r="AH40" s="99" t="str">
        <f t="shared" si="19"/>
        <v/>
      </c>
      <c r="AI40" s="100" t="str">
        <f t="shared" si="20"/>
        <v/>
      </c>
      <c r="AJ40" s="96" t="str">
        <f t="shared" si="21"/>
        <v/>
      </c>
      <c r="AK40" s="98" t="str">
        <f t="shared" si="22"/>
        <v/>
      </c>
      <c r="AL40" s="201" t="str">
        <f t="shared" si="23"/>
        <v/>
      </c>
      <c r="AM40" s="160"/>
      <c r="AN40" s="157">
        <v>99.668000000000006</v>
      </c>
      <c r="AO40" s="152">
        <f t="shared" si="30"/>
        <v>0</v>
      </c>
      <c r="AP40" s="151" t="str">
        <f t="shared" si="31"/>
        <v/>
      </c>
      <c r="AQ40" s="151" t="str">
        <f t="shared" si="32"/>
        <v/>
      </c>
      <c r="AR40" s="235" t="str">
        <f t="shared" si="27"/>
        <v/>
      </c>
      <c r="AS40" s="134"/>
      <c r="AU40" s="18"/>
    </row>
    <row r="41" spans="1:47" ht="12" customHeight="1">
      <c r="A41" s="1"/>
      <c r="B41" s="18"/>
      <c r="C41" s="200"/>
      <c r="D41" s="116"/>
      <c r="E41" s="92"/>
      <c r="F41" s="92"/>
      <c r="G41" s="111"/>
      <c r="H41" s="101">
        <f t="shared" si="0"/>
        <v>0</v>
      </c>
      <c r="I41" s="94">
        <f t="shared" si="29"/>
        <v>0</v>
      </c>
      <c r="J41" s="102"/>
      <c r="K41" s="94">
        <f t="shared" si="2"/>
        <v>0</v>
      </c>
      <c r="L41" s="94">
        <f t="shared" si="28"/>
        <v>0</v>
      </c>
      <c r="M41" s="95">
        <f t="shared" si="4"/>
        <v>0</v>
      </c>
      <c r="N41" s="96">
        <f t="shared" si="5"/>
        <v>0</v>
      </c>
      <c r="O41" s="103">
        <f t="shared" si="6"/>
        <v>0</v>
      </c>
      <c r="P41" s="104" t="str">
        <f t="shared" si="7"/>
        <v/>
      </c>
      <c r="Q41" s="105">
        <f t="shared" si="8"/>
        <v>0</v>
      </c>
      <c r="R41" s="106" t="str">
        <f t="shared" si="9"/>
        <v/>
      </c>
      <c r="S41" s="107"/>
      <c r="T41" s="92"/>
      <c r="U41" s="92"/>
      <c r="V41" s="101">
        <f t="shared" si="10"/>
        <v>0</v>
      </c>
      <c r="W41" s="97">
        <f t="shared" si="11"/>
        <v>0</v>
      </c>
      <c r="X41" s="98" t="str">
        <f t="shared" si="12"/>
        <v/>
      </c>
      <c r="Y41" s="98" t="str">
        <f t="shared" si="13"/>
        <v/>
      </c>
      <c r="Z41" s="95" t="str">
        <f t="shared" si="14"/>
        <v/>
      </c>
      <c r="AA41" s="108" t="str">
        <f t="shared" si="15"/>
        <v/>
      </c>
      <c r="AB41" s="98" t="str">
        <f t="shared" si="16"/>
        <v/>
      </c>
      <c r="AC41" s="98" t="str">
        <f t="shared" si="17"/>
        <v/>
      </c>
      <c r="AD41" s="109" t="str">
        <f t="shared" si="18"/>
        <v/>
      </c>
      <c r="AE41" s="110"/>
      <c r="AF41" s="111"/>
      <c r="AG41" s="112"/>
      <c r="AH41" s="99" t="str">
        <f t="shared" si="19"/>
        <v/>
      </c>
      <c r="AI41" s="100" t="str">
        <f t="shared" si="20"/>
        <v/>
      </c>
      <c r="AJ41" s="96" t="str">
        <f t="shared" si="21"/>
        <v/>
      </c>
      <c r="AK41" s="98" t="str">
        <f t="shared" si="22"/>
        <v/>
      </c>
      <c r="AL41" s="201" t="str">
        <f t="shared" si="23"/>
        <v/>
      </c>
      <c r="AM41" s="160"/>
      <c r="AN41" s="156">
        <v>99.668000000000006</v>
      </c>
      <c r="AO41" s="152">
        <f t="shared" si="30"/>
        <v>0</v>
      </c>
      <c r="AP41" s="151" t="str">
        <f t="shared" si="31"/>
        <v/>
      </c>
      <c r="AQ41" s="151" t="str">
        <f t="shared" si="32"/>
        <v/>
      </c>
      <c r="AR41" s="235" t="str">
        <f t="shared" si="27"/>
        <v/>
      </c>
      <c r="AS41" s="134"/>
      <c r="AU41" s="18"/>
    </row>
    <row r="42" spans="1:47" ht="12" customHeight="1">
      <c r="A42" s="1"/>
      <c r="B42" s="18"/>
      <c r="C42" s="200"/>
      <c r="D42" s="116"/>
      <c r="E42" s="117"/>
      <c r="F42" s="92"/>
      <c r="G42" s="111"/>
      <c r="H42" s="101">
        <f t="shared" si="0"/>
        <v>0</v>
      </c>
      <c r="I42" s="94">
        <f t="shared" si="29"/>
        <v>0</v>
      </c>
      <c r="J42" s="102"/>
      <c r="K42" s="94">
        <f t="shared" si="2"/>
        <v>0</v>
      </c>
      <c r="L42" s="94">
        <f t="shared" si="28"/>
        <v>0</v>
      </c>
      <c r="M42" s="95">
        <f t="shared" si="4"/>
        <v>0</v>
      </c>
      <c r="N42" s="96">
        <f t="shared" si="5"/>
        <v>0</v>
      </c>
      <c r="O42" s="103">
        <f t="shared" si="6"/>
        <v>0</v>
      </c>
      <c r="P42" s="104" t="str">
        <f t="shared" si="7"/>
        <v/>
      </c>
      <c r="Q42" s="105">
        <f t="shared" si="8"/>
        <v>0</v>
      </c>
      <c r="R42" s="106" t="str">
        <f t="shared" si="9"/>
        <v/>
      </c>
      <c r="S42" s="107"/>
      <c r="T42" s="92"/>
      <c r="U42" s="92"/>
      <c r="V42" s="101">
        <f t="shared" si="10"/>
        <v>0</v>
      </c>
      <c r="W42" s="97">
        <f t="shared" si="11"/>
        <v>0</v>
      </c>
      <c r="X42" s="98" t="str">
        <f t="shared" si="12"/>
        <v/>
      </c>
      <c r="Y42" s="98" t="str">
        <f t="shared" si="13"/>
        <v/>
      </c>
      <c r="Z42" s="95" t="str">
        <f t="shared" si="14"/>
        <v/>
      </c>
      <c r="AA42" s="108" t="str">
        <f t="shared" si="15"/>
        <v/>
      </c>
      <c r="AB42" s="98" t="str">
        <f t="shared" si="16"/>
        <v/>
      </c>
      <c r="AC42" s="98" t="str">
        <f t="shared" si="17"/>
        <v/>
      </c>
      <c r="AD42" s="109" t="str">
        <f t="shared" si="18"/>
        <v/>
      </c>
      <c r="AE42" s="110"/>
      <c r="AF42" s="111"/>
      <c r="AG42" s="112"/>
      <c r="AH42" s="99" t="str">
        <f t="shared" si="19"/>
        <v/>
      </c>
      <c r="AI42" s="100" t="str">
        <f t="shared" si="20"/>
        <v/>
      </c>
      <c r="AJ42" s="96" t="str">
        <f t="shared" si="21"/>
        <v/>
      </c>
      <c r="AK42" s="98" t="str">
        <f t="shared" si="22"/>
        <v/>
      </c>
      <c r="AL42" s="201" t="str">
        <f t="shared" si="23"/>
        <v/>
      </c>
      <c r="AM42" s="160"/>
      <c r="AN42" s="157">
        <v>99.668000000000006</v>
      </c>
      <c r="AO42" s="152">
        <f t="shared" si="30"/>
        <v>0</v>
      </c>
      <c r="AP42" s="151" t="str">
        <f t="shared" si="31"/>
        <v/>
      </c>
      <c r="AQ42" s="151" t="str">
        <f t="shared" si="32"/>
        <v/>
      </c>
      <c r="AR42" s="235" t="str">
        <f t="shared" si="27"/>
        <v/>
      </c>
      <c r="AS42" s="134"/>
      <c r="AU42" s="18"/>
    </row>
    <row r="43" spans="1:47" ht="12" customHeight="1">
      <c r="A43" s="1"/>
      <c r="B43" s="18"/>
      <c r="C43" s="200"/>
      <c r="D43" s="118"/>
      <c r="E43" s="92"/>
      <c r="F43" s="92"/>
      <c r="G43" s="111"/>
      <c r="H43" s="101">
        <f t="shared" si="0"/>
        <v>0</v>
      </c>
      <c r="I43" s="94">
        <f t="shared" si="29"/>
        <v>0</v>
      </c>
      <c r="J43" s="102"/>
      <c r="K43" s="94">
        <f t="shared" si="2"/>
        <v>0</v>
      </c>
      <c r="L43" s="94">
        <f t="shared" si="28"/>
        <v>0</v>
      </c>
      <c r="M43" s="95">
        <f t="shared" si="4"/>
        <v>0</v>
      </c>
      <c r="N43" s="96">
        <f t="shared" si="5"/>
        <v>0</v>
      </c>
      <c r="O43" s="103">
        <f t="shared" si="6"/>
        <v>0</v>
      </c>
      <c r="P43" s="104" t="str">
        <f t="shared" si="7"/>
        <v/>
      </c>
      <c r="Q43" s="105">
        <f t="shared" si="8"/>
        <v>0</v>
      </c>
      <c r="R43" s="106" t="str">
        <f t="shared" si="9"/>
        <v/>
      </c>
      <c r="S43" s="107"/>
      <c r="T43" s="92"/>
      <c r="U43" s="92"/>
      <c r="V43" s="101">
        <f t="shared" si="10"/>
        <v>0</v>
      </c>
      <c r="W43" s="97">
        <f t="shared" si="11"/>
        <v>0</v>
      </c>
      <c r="X43" s="98" t="str">
        <f t="shared" si="12"/>
        <v/>
      </c>
      <c r="Y43" s="98" t="str">
        <f t="shared" si="13"/>
        <v/>
      </c>
      <c r="Z43" s="95" t="str">
        <f t="shared" si="14"/>
        <v/>
      </c>
      <c r="AA43" s="108" t="str">
        <f t="shared" si="15"/>
        <v/>
      </c>
      <c r="AB43" s="98" t="str">
        <f t="shared" si="16"/>
        <v/>
      </c>
      <c r="AC43" s="98" t="str">
        <f t="shared" si="17"/>
        <v/>
      </c>
      <c r="AD43" s="109" t="str">
        <f t="shared" si="18"/>
        <v/>
      </c>
      <c r="AE43" s="110"/>
      <c r="AF43" s="111"/>
      <c r="AG43" s="112"/>
      <c r="AH43" s="99" t="str">
        <f t="shared" si="19"/>
        <v/>
      </c>
      <c r="AI43" s="100" t="str">
        <f t="shared" si="20"/>
        <v/>
      </c>
      <c r="AJ43" s="96" t="str">
        <f t="shared" si="21"/>
        <v/>
      </c>
      <c r="AK43" s="98" t="str">
        <f t="shared" si="22"/>
        <v/>
      </c>
      <c r="AL43" s="201" t="str">
        <f t="shared" si="23"/>
        <v/>
      </c>
      <c r="AM43" s="160"/>
      <c r="AN43" s="156">
        <v>99.668000000000006</v>
      </c>
      <c r="AO43" s="152">
        <f t="shared" si="30"/>
        <v>0</v>
      </c>
      <c r="AP43" s="151" t="str">
        <f t="shared" si="31"/>
        <v/>
      </c>
      <c r="AQ43" s="151" t="str">
        <f t="shared" si="32"/>
        <v/>
      </c>
      <c r="AR43" s="235" t="str">
        <f t="shared" si="27"/>
        <v/>
      </c>
      <c r="AS43" s="134"/>
      <c r="AU43" s="18"/>
    </row>
    <row r="44" spans="1:47" ht="12" customHeight="1">
      <c r="A44" s="1"/>
      <c r="B44" s="18"/>
      <c r="C44" s="200"/>
      <c r="D44" s="116"/>
      <c r="E44" s="119"/>
      <c r="F44" s="92"/>
      <c r="G44" s="111"/>
      <c r="H44" s="101">
        <f t="shared" si="0"/>
        <v>0</v>
      </c>
      <c r="I44" s="94">
        <f t="shared" si="29"/>
        <v>0</v>
      </c>
      <c r="J44" s="102"/>
      <c r="K44" s="94">
        <f t="shared" si="2"/>
        <v>0</v>
      </c>
      <c r="L44" s="94">
        <f t="shared" si="28"/>
        <v>0</v>
      </c>
      <c r="M44" s="95">
        <f t="shared" si="4"/>
        <v>0</v>
      </c>
      <c r="N44" s="96">
        <f t="shared" si="5"/>
        <v>0</v>
      </c>
      <c r="O44" s="103">
        <f t="shared" si="6"/>
        <v>0</v>
      </c>
      <c r="P44" s="104" t="str">
        <f t="shared" si="7"/>
        <v/>
      </c>
      <c r="Q44" s="105">
        <f t="shared" si="8"/>
        <v>0</v>
      </c>
      <c r="R44" s="106" t="str">
        <f t="shared" si="9"/>
        <v/>
      </c>
      <c r="S44" s="107"/>
      <c r="T44" s="92"/>
      <c r="U44" s="92"/>
      <c r="V44" s="101">
        <f t="shared" si="10"/>
        <v>0</v>
      </c>
      <c r="W44" s="97">
        <f t="shared" si="11"/>
        <v>0</v>
      </c>
      <c r="X44" s="98" t="str">
        <f t="shared" si="12"/>
        <v/>
      </c>
      <c r="Y44" s="98" t="str">
        <f t="shared" si="13"/>
        <v/>
      </c>
      <c r="Z44" s="95" t="str">
        <f t="shared" si="14"/>
        <v/>
      </c>
      <c r="AA44" s="108" t="str">
        <f t="shared" si="15"/>
        <v/>
      </c>
      <c r="AB44" s="98" t="str">
        <f t="shared" si="16"/>
        <v/>
      </c>
      <c r="AC44" s="98" t="str">
        <f t="shared" si="17"/>
        <v/>
      </c>
      <c r="AD44" s="109" t="str">
        <f t="shared" si="18"/>
        <v/>
      </c>
      <c r="AE44" s="110"/>
      <c r="AF44" s="111"/>
      <c r="AG44" s="112"/>
      <c r="AH44" s="99" t="str">
        <f t="shared" si="19"/>
        <v/>
      </c>
      <c r="AI44" s="100" t="str">
        <f t="shared" si="20"/>
        <v/>
      </c>
      <c r="AJ44" s="96" t="str">
        <f t="shared" si="21"/>
        <v/>
      </c>
      <c r="AK44" s="98" t="str">
        <f t="shared" si="22"/>
        <v/>
      </c>
      <c r="AL44" s="201" t="str">
        <f t="shared" si="23"/>
        <v/>
      </c>
      <c r="AM44" s="160"/>
      <c r="AN44" s="157">
        <v>99.668000000000006</v>
      </c>
      <c r="AO44" s="152">
        <f t="shared" si="30"/>
        <v>0</v>
      </c>
      <c r="AP44" s="151" t="str">
        <f t="shared" si="31"/>
        <v/>
      </c>
      <c r="AQ44" s="151" t="str">
        <f t="shared" si="32"/>
        <v/>
      </c>
      <c r="AR44" s="235" t="str">
        <f t="shared" si="27"/>
        <v/>
      </c>
      <c r="AS44" s="134"/>
      <c r="AU44" s="18"/>
    </row>
    <row r="45" spans="1:47" ht="12" customHeight="1">
      <c r="A45" s="1"/>
      <c r="B45" s="18"/>
      <c r="C45" s="200"/>
      <c r="D45" s="118"/>
      <c r="E45" s="92"/>
      <c r="F45" s="92"/>
      <c r="G45" s="111"/>
      <c r="H45" s="101">
        <f t="shared" si="0"/>
        <v>0</v>
      </c>
      <c r="I45" s="94">
        <f t="shared" si="29"/>
        <v>0</v>
      </c>
      <c r="J45" s="102"/>
      <c r="K45" s="94">
        <f t="shared" si="2"/>
        <v>0</v>
      </c>
      <c r="L45" s="94">
        <f t="shared" si="28"/>
        <v>0</v>
      </c>
      <c r="M45" s="95">
        <f t="shared" si="4"/>
        <v>0</v>
      </c>
      <c r="N45" s="96">
        <f t="shared" si="5"/>
        <v>0</v>
      </c>
      <c r="O45" s="103">
        <f t="shared" si="6"/>
        <v>0</v>
      </c>
      <c r="P45" s="104" t="str">
        <f t="shared" si="7"/>
        <v/>
      </c>
      <c r="Q45" s="105">
        <f t="shared" si="8"/>
        <v>0</v>
      </c>
      <c r="R45" s="106" t="str">
        <f t="shared" si="9"/>
        <v/>
      </c>
      <c r="S45" s="107"/>
      <c r="T45" s="92"/>
      <c r="U45" s="92"/>
      <c r="V45" s="101">
        <f t="shared" si="10"/>
        <v>0</v>
      </c>
      <c r="W45" s="97">
        <f t="shared" si="11"/>
        <v>0</v>
      </c>
      <c r="X45" s="98" t="str">
        <f t="shared" si="12"/>
        <v/>
      </c>
      <c r="Y45" s="98" t="str">
        <f t="shared" si="13"/>
        <v/>
      </c>
      <c r="Z45" s="95" t="str">
        <f t="shared" si="14"/>
        <v/>
      </c>
      <c r="AA45" s="108" t="str">
        <f t="shared" si="15"/>
        <v/>
      </c>
      <c r="AB45" s="98" t="str">
        <f t="shared" si="16"/>
        <v/>
      </c>
      <c r="AC45" s="98" t="str">
        <f t="shared" si="17"/>
        <v/>
      </c>
      <c r="AD45" s="109" t="str">
        <f t="shared" si="18"/>
        <v/>
      </c>
      <c r="AE45" s="110"/>
      <c r="AF45" s="111"/>
      <c r="AG45" s="112"/>
      <c r="AH45" s="99" t="str">
        <f t="shared" si="19"/>
        <v/>
      </c>
      <c r="AI45" s="100" t="str">
        <f t="shared" si="20"/>
        <v/>
      </c>
      <c r="AJ45" s="96" t="str">
        <f t="shared" si="21"/>
        <v/>
      </c>
      <c r="AK45" s="98" t="str">
        <f t="shared" si="22"/>
        <v/>
      </c>
      <c r="AL45" s="201" t="str">
        <f t="shared" si="23"/>
        <v/>
      </c>
      <c r="AM45" s="160"/>
      <c r="AN45" s="156">
        <v>99.668000000000006</v>
      </c>
      <c r="AO45" s="152">
        <f t="shared" si="30"/>
        <v>0</v>
      </c>
      <c r="AP45" s="151" t="str">
        <f t="shared" si="31"/>
        <v/>
      </c>
      <c r="AQ45" s="151" t="str">
        <f t="shared" si="32"/>
        <v/>
      </c>
      <c r="AR45" s="235" t="str">
        <f t="shared" si="27"/>
        <v/>
      </c>
      <c r="AS45" s="134"/>
      <c r="AU45" s="18"/>
    </row>
    <row r="46" spans="1:47" ht="12" customHeight="1">
      <c r="A46" s="1"/>
      <c r="B46" s="18"/>
      <c r="C46" s="200"/>
      <c r="D46" s="116"/>
      <c r="E46" s="92"/>
      <c r="F46" s="92"/>
      <c r="G46" s="111"/>
      <c r="H46" s="101">
        <f t="shared" si="0"/>
        <v>0</v>
      </c>
      <c r="I46" s="94">
        <f t="shared" si="29"/>
        <v>0</v>
      </c>
      <c r="J46" s="102"/>
      <c r="K46" s="94">
        <f t="shared" si="2"/>
        <v>0</v>
      </c>
      <c r="L46" s="94">
        <f t="shared" si="28"/>
        <v>0</v>
      </c>
      <c r="M46" s="95">
        <f t="shared" si="4"/>
        <v>0</v>
      </c>
      <c r="N46" s="96">
        <f t="shared" si="5"/>
        <v>0</v>
      </c>
      <c r="O46" s="103">
        <f t="shared" si="6"/>
        <v>0</v>
      </c>
      <c r="P46" s="104" t="str">
        <f t="shared" si="7"/>
        <v/>
      </c>
      <c r="Q46" s="105">
        <f t="shared" si="8"/>
        <v>0</v>
      </c>
      <c r="R46" s="106" t="str">
        <f t="shared" si="9"/>
        <v/>
      </c>
      <c r="S46" s="107"/>
      <c r="T46" s="92"/>
      <c r="U46" s="92"/>
      <c r="V46" s="101">
        <f t="shared" si="10"/>
        <v>0</v>
      </c>
      <c r="W46" s="97">
        <f t="shared" si="11"/>
        <v>0</v>
      </c>
      <c r="X46" s="98" t="str">
        <f t="shared" si="12"/>
        <v/>
      </c>
      <c r="Y46" s="98" t="str">
        <f t="shared" si="13"/>
        <v/>
      </c>
      <c r="Z46" s="95" t="str">
        <f t="shared" si="14"/>
        <v/>
      </c>
      <c r="AA46" s="108" t="str">
        <f t="shared" si="15"/>
        <v/>
      </c>
      <c r="AB46" s="98" t="str">
        <f t="shared" si="16"/>
        <v/>
      </c>
      <c r="AC46" s="98" t="str">
        <f t="shared" si="17"/>
        <v/>
      </c>
      <c r="AD46" s="109" t="str">
        <f t="shared" si="18"/>
        <v/>
      </c>
      <c r="AE46" s="110"/>
      <c r="AF46" s="111"/>
      <c r="AG46" s="112"/>
      <c r="AH46" s="99" t="str">
        <f t="shared" si="19"/>
        <v/>
      </c>
      <c r="AI46" s="100" t="str">
        <f t="shared" si="20"/>
        <v/>
      </c>
      <c r="AJ46" s="96" t="str">
        <f t="shared" si="21"/>
        <v/>
      </c>
      <c r="AK46" s="98" t="str">
        <f t="shared" si="22"/>
        <v/>
      </c>
      <c r="AL46" s="201" t="str">
        <f t="shared" si="23"/>
        <v/>
      </c>
      <c r="AM46" s="160"/>
      <c r="AN46" s="157">
        <v>99.668000000000006</v>
      </c>
      <c r="AO46" s="152">
        <f t="shared" si="30"/>
        <v>0</v>
      </c>
      <c r="AP46" s="151" t="str">
        <f t="shared" si="31"/>
        <v/>
      </c>
      <c r="AQ46" s="151" t="str">
        <f t="shared" si="32"/>
        <v/>
      </c>
      <c r="AR46" s="235" t="str">
        <f t="shared" si="27"/>
        <v/>
      </c>
      <c r="AS46" s="134"/>
      <c r="AU46" s="18"/>
    </row>
    <row r="47" spans="1:47" ht="12" customHeight="1">
      <c r="A47" s="1"/>
      <c r="B47" s="18"/>
      <c r="C47" s="200"/>
      <c r="D47" s="116"/>
      <c r="E47" s="92"/>
      <c r="F47" s="92"/>
      <c r="G47" s="111"/>
      <c r="H47" s="101">
        <f t="shared" si="0"/>
        <v>0</v>
      </c>
      <c r="I47" s="94">
        <f t="shared" si="29"/>
        <v>0</v>
      </c>
      <c r="J47" s="102"/>
      <c r="K47" s="94">
        <f t="shared" si="2"/>
        <v>0</v>
      </c>
      <c r="L47" s="94">
        <f t="shared" si="28"/>
        <v>0</v>
      </c>
      <c r="M47" s="95">
        <f t="shared" si="4"/>
        <v>0</v>
      </c>
      <c r="N47" s="96">
        <f t="shared" si="5"/>
        <v>0</v>
      </c>
      <c r="O47" s="103">
        <f t="shared" si="6"/>
        <v>0</v>
      </c>
      <c r="P47" s="104" t="str">
        <f t="shared" si="7"/>
        <v/>
      </c>
      <c r="Q47" s="105">
        <f t="shared" si="8"/>
        <v>0</v>
      </c>
      <c r="R47" s="106" t="str">
        <f t="shared" si="9"/>
        <v/>
      </c>
      <c r="S47" s="107"/>
      <c r="T47" s="92"/>
      <c r="U47" s="92"/>
      <c r="V47" s="101">
        <f t="shared" si="10"/>
        <v>0</v>
      </c>
      <c r="W47" s="97">
        <f t="shared" si="11"/>
        <v>0</v>
      </c>
      <c r="X47" s="98" t="str">
        <f t="shared" si="12"/>
        <v/>
      </c>
      <c r="Y47" s="98" t="str">
        <f t="shared" si="13"/>
        <v/>
      </c>
      <c r="Z47" s="95" t="str">
        <f t="shared" si="14"/>
        <v/>
      </c>
      <c r="AA47" s="108" t="str">
        <f t="shared" si="15"/>
        <v/>
      </c>
      <c r="AB47" s="98" t="str">
        <f t="shared" si="16"/>
        <v/>
      </c>
      <c r="AC47" s="98" t="str">
        <f t="shared" si="17"/>
        <v/>
      </c>
      <c r="AD47" s="109" t="str">
        <f t="shared" si="18"/>
        <v/>
      </c>
      <c r="AE47" s="110"/>
      <c r="AF47" s="111"/>
      <c r="AG47" s="112"/>
      <c r="AH47" s="99" t="str">
        <f t="shared" si="19"/>
        <v/>
      </c>
      <c r="AI47" s="100" t="str">
        <f t="shared" si="20"/>
        <v/>
      </c>
      <c r="AJ47" s="96" t="str">
        <f t="shared" si="21"/>
        <v/>
      </c>
      <c r="AK47" s="98" t="str">
        <f t="shared" si="22"/>
        <v/>
      </c>
      <c r="AL47" s="201" t="str">
        <f t="shared" si="23"/>
        <v/>
      </c>
      <c r="AM47" s="160"/>
      <c r="AN47" s="156">
        <v>99.668000000000006</v>
      </c>
      <c r="AO47" s="152">
        <f t="shared" si="30"/>
        <v>0</v>
      </c>
      <c r="AP47" s="151" t="str">
        <f t="shared" si="31"/>
        <v/>
      </c>
      <c r="AQ47" s="151" t="str">
        <f t="shared" si="32"/>
        <v/>
      </c>
      <c r="AR47" s="235" t="str">
        <f t="shared" si="27"/>
        <v/>
      </c>
      <c r="AS47" s="134"/>
      <c r="AU47" s="18"/>
    </row>
    <row r="48" spans="1:47" ht="12" customHeight="1">
      <c r="A48" s="1"/>
      <c r="B48" s="18"/>
      <c r="C48" s="200"/>
      <c r="D48" s="116"/>
      <c r="E48" s="92"/>
      <c r="F48" s="92"/>
      <c r="G48" s="111"/>
      <c r="H48" s="101">
        <f t="shared" si="0"/>
        <v>0</v>
      </c>
      <c r="I48" s="94">
        <f t="shared" si="29"/>
        <v>0</v>
      </c>
      <c r="J48" s="102"/>
      <c r="K48" s="94">
        <f t="shared" si="2"/>
        <v>0</v>
      </c>
      <c r="L48" s="94">
        <f t="shared" si="28"/>
        <v>0</v>
      </c>
      <c r="M48" s="95">
        <f t="shared" si="4"/>
        <v>0</v>
      </c>
      <c r="N48" s="96">
        <f t="shared" si="5"/>
        <v>0</v>
      </c>
      <c r="O48" s="103">
        <f t="shared" si="6"/>
        <v>0</v>
      </c>
      <c r="P48" s="104" t="str">
        <f t="shared" si="7"/>
        <v/>
      </c>
      <c r="Q48" s="105">
        <f t="shared" si="8"/>
        <v>0</v>
      </c>
      <c r="R48" s="106" t="str">
        <f t="shared" si="9"/>
        <v/>
      </c>
      <c r="S48" s="107"/>
      <c r="T48" s="92"/>
      <c r="U48" s="92"/>
      <c r="V48" s="101">
        <f t="shared" si="10"/>
        <v>0</v>
      </c>
      <c r="W48" s="97">
        <f t="shared" si="11"/>
        <v>0</v>
      </c>
      <c r="X48" s="98" t="str">
        <f t="shared" si="12"/>
        <v/>
      </c>
      <c r="Y48" s="98" t="str">
        <f t="shared" si="13"/>
        <v/>
      </c>
      <c r="Z48" s="95" t="str">
        <f t="shared" si="14"/>
        <v/>
      </c>
      <c r="AA48" s="108" t="str">
        <f t="shared" si="15"/>
        <v/>
      </c>
      <c r="AB48" s="98" t="str">
        <f t="shared" si="16"/>
        <v/>
      </c>
      <c r="AC48" s="98" t="str">
        <f t="shared" si="17"/>
        <v/>
      </c>
      <c r="AD48" s="109" t="str">
        <f t="shared" si="18"/>
        <v/>
      </c>
      <c r="AE48" s="110"/>
      <c r="AF48" s="111"/>
      <c r="AG48" s="112"/>
      <c r="AH48" s="99" t="str">
        <f t="shared" si="19"/>
        <v/>
      </c>
      <c r="AI48" s="100" t="str">
        <f t="shared" si="20"/>
        <v/>
      </c>
      <c r="AJ48" s="96" t="str">
        <f t="shared" si="21"/>
        <v/>
      </c>
      <c r="AK48" s="98" t="str">
        <f t="shared" si="22"/>
        <v/>
      </c>
      <c r="AL48" s="201" t="str">
        <f t="shared" si="23"/>
        <v/>
      </c>
      <c r="AM48" s="160"/>
      <c r="AN48" s="157">
        <v>99.668000000000006</v>
      </c>
      <c r="AO48" s="152">
        <f t="shared" si="30"/>
        <v>0</v>
      </c>
      <c r="AP48" s="151" t="str">
        <f t="shared" si="31"/>
        <v/>
      </c>
      <c r="AQ48" s="151" t="str">
        <f t="shared" si="32"/>
        <v/>
      </c>
      <c r="AR48" s="235" t="str">
        <f t="shared" si="27"/>
        <v/>
      </c>
      <c r="AS48" s="134"/>
      <c r="AU48" s="18"/>
    </row>
    <row r="49" spans="1:47" ht="12" customHeight="1">
      <c r="A49" s="1"/>
      <c r="B49" s="18"/>
      <c r="C49" s="200"/>
      <c r="D49" s="116"/>
      <c r="E49" s="92"/>
      <c r="F49" s="92"/>
      <c r="G49" s="111"/>
      <c r="H49" s="101">
        <f t="shared" si="0"/>
        <v>0</v>
      </c>
      <c r="I49" s="94">
        <f t="shared" si="29"/>
        <v>0</v>
      </c>
      <c r="J49" s="102"/>
      <c r="K49" s="94">
        <f t="shared" si="2"/>
        <v>0</v>
      </c>
      <c r="L49" s="94">
        <f t="shared" si="28"/>
        <v>0</v>
      </c>
      <c r="M49" s="95">
        <f t="shared" si="4"/>
        <v>0</v>
      </c>
      <c r="N49" s="96">
        <f t="shared" si="5"/>
        <v>0</v>
      </c>
      <c r="O49" s="103">
        <f t="shared" si="6"/>
        <v>0</v>
      </c>
      <c r="P49" s="104" t="str">
        <f t="shared" si="7"/>
        <v/>
      </c>
      <c r="Q49" s="105">
        <f t="shared" si="8"/>
        <v>0</v>
      </c>
      <c r="R49" s="106" t="str">
        <f t="shared" si="9"/>
        <v/>
      </c>
      <c r="S49" s="107"/>
      <c r="T49" s="92"/>
      <c r="U49" s="92"/>
      <c r="V49" s="101">
        <f t="shared" si="10"/>
        <v>0</v>
      </c>
      <c r="W49" s="97">
        <f t="shared" si="11"/>
        <v>0</v>
      </c>
      <c r="X49" s="98" t="str">
        <f t="shared" si="12"/>
        <v/>
      </c>
      <c r="Y49" s="98" t="str">
        <f t="shared" si="13"/>
        <v/>
      </c>
      <c r="Z49" s="95" t="str">
        <f t="shared" si="14"/>
        <v/>
      </c>
      <c r="AA49" s="108" t="str">
        <f t="shared" si="15"/>
        <v/>
      </c>
      <c r="AB49" s="98" t="str">
        <f t="shared" si="16"/>
        <v/>
      </c>
      <c r="AC49" s="98" t="str">
        <f t="shared" si="17"/>
        <v/>
      </c>
      <c r="AD49" s="109" t="str">
        <f t="shared" si="18"/>
        <v/>
      </c>
      <c r="AE49" s="110"/>
      <c r="AF49" s="111"/>
      <c r="AG49" s="112"/>
      <c r="AH49" s="99" t="str">
        <f t="shared" si="19"/>
        <v/>
      </c>
      <c r="AI49" s="100" t="str">
        <f t="shared" si="20"/>
        <v/>
      </c>
      <c r="AJ49" s="96" t="str">
        <f t="shared" si="21"/>
        <v/>
      </c>
      <c r="AK49" s="98" t="str">
        <f t="shared" si="22"/>
        <v/>
      </c>
      <c r="AL49" s="201" t="str">
        <f t="shared" si="23"/>
        <v/>
      </c>
      <c r="AM49" s="160"/>
      <c r="AN49" s="156">
        <v>99.668000000000006</v>
      </c>
      <c r="AO49" s="152">
        <f t="shared" si="30"/>
        <v>0</v>
      </c>
      <c r="AP49" s="151" t="str">
        <f t="shared" si="31"/>
        <v/>
      </c>
      <c r="AQ49" s="151" t="str">
        <f t="shared" si="32"/>
        <v/>
      </c>
      <c r="AR49" s="235" t="str">
        <f t="shared" si="27"/>
        <v/>
      </c>
      <c r="AS49" s="134"/>
      <c r="AU49" s="18"/>
    </row>
    <row r="50" spans="1:47" ht="12" customHeight="1">
      <c r="A50" s="1"/>
      <c r="B50" s="18"/>
      <c r="C50" s="200"/>
      <c r="D50" s="116"/>
      <c r="E50" s="119"/>
      <c r="F50" s="92"/>
      <c r="G50" s="93"/>
      <c r="H50" s="101">
        <f t="shared" si="0"/>
        <v>0</v>
      </c>
      <c r="I50" s="94">
        <f t="shared" si="29"/>
        <v>0</v>
      </c>
      <c r="J50" s="102"/>
      <c r="K50" s="94">
        <f t="shared" si="2"/>
        <v>0</v>
      </c>
      <c r="L50" s="94">
        <f t="shared" si="28"/>
        <v>0</v>
      </c>
      <c r="M50" s="95">
        <f t="shared" si="4"/>
        <v>0</v>
      </c>
      <c r="N50" s="96">
        <f t="shared" si="5"/>
        <v>0</v>
      </c>
      <c r="O50" s="103">
        <f t="shared" si="6"/>
        <v>0</v>
      </c>
      <c r="P50" s="104" t="str">
        <f t="shared" si="7"/>
        <v/>
      </c>
      <c r="Q50" s="105">
        <f t="shared" si="8"/>
        <v>0</v>
      </c>
      <c r="R50" s="106" t="str">
        <f t="shared" si="9"/>
        <v/>
      </c>
      <c r="S50" s="107"/>
      <c r="T50" s="92"/>
      <c r="U50" s="92"/>
      <c r="V50" s="101">
        <f t="shared" si="10"/>
        <v>0</v>
      </c>
      <c r="W50" s="97">
        <f t="shared" si="11"/>
        <v>0</v>
      </c>
      <c r="X50" s="98" t="str">
        <f t="shared" si="12"/>
        <v/>
      </c>
      <c r="Y50" s="98" t="str">
        <f t="shared" si="13"/>
        <v/>
      </c>
      <c r="Z50" s="95" t="str">
        <f t="shared" si="14"/>
        <v/>
      </c>
      <c r="AA50" s="108" t="str">
        <f t="shared" si="15"/>
        <v/>
      </c>
      <c r="AB50" s="98" t="str">
        <f t="shared" si="16"/>
        <v/>
      </c>
      <c r="AC50" s="98" t="str">
        <f t="shared" si="17"/>
        <v/>
      </c>
      <c r="AD50" s="109" t="str">
        <f t="shared" si="18"/>
        <v/>
      </c>
      <c r="AE50" s="110"/>
      <c r="AF50" s="111"/>
      <c r="AG50" s="112"/>
      <c r="AH50" s="99" t="str">
        <f t="shared" si="19"/>
        <v/>
      </c>
      <c r="AI50" s="100" t="str">
        <f t="shared" si="20"/>
        <v/>
      </c>
      <c r="AJ50" s="96" t="str">
        <f t="shared" si="21"/>
        <v/>
      </c>
      <c r="AK50" s="98" t="str">
        <f t="shared" si="22"/>
        <v/>
      </c>
      <c r="AL50" s="201" t="str">
        <f t="shared" si="23"/>
        <v/>
      </c>
      <c r="AM50" s="160"/>
      <c r="AN50" s="157">
        <v>99.668000000000006</v>
      </c>
      <c r="AO50" s="152">
        <f t="shared" si="30"/>
        <v>0</v>
      </c>
      <c r="AP50" s="151" t="str">
        <f t="shared" si="31"/>
        <v/>
      </c>
      <c r="AQ50" s="151" t="str">
        <f t="shared" si="32"/>
        <v/>
      </c>
      <c r="AR50" s="235" t="str">
        <f t="shared" si="27"/>
        <v/>
      </c>
      <c r="AS50" s="134"/>
      <c r="AU50" s="18"/>
    </row>
    <row r="51" spans="1:47" ht="12" customHeight="1">
      <c r="A51" s="1"/>
      <c r="B51" s="18"/>
      <c r="C51" s="200"/>
      <c r="D51" s="116"/>
      <c r="E51" s="119"/>
      <c r="F51" s="92"/>
      <c r="G51" s="111"/>
      <c r="H51" s="101">
        <f t="shared" si="0"/>
        <v>0</v>
      </c>
      <c r="I51" s="94">
        <f t="shared" si="29"/>
        <v>0</v>
      </c>
      <c r="J51" s="102"/>
      <c r="K51" s="94">
        <f t="shared" si="2"/>
        <v>0</v>
      </c>
      <c r="L51" s="94">
        <f t="shared" si="28"/>
        <v>0</v>
      </c>
      <c r="M51" s="95">
        <f t="shared" si="4"/>
        <v>0</v>
      </c>
      <c r="N51" s="96">
        <f t="shared" si="5"/>
        <v>0</v>
      </c>
      <c r="O51" s="103">
        <f t="shared" si="6"/>
        <v>0</v>
      </c>
      <c r="P51" s="104" t="str">
        <f t="shared" si="7"/>
        <v/>
      </c>
      <c r="Q51" s="105">
        <f t="shared" si="8"/>
        <v>0</v>
      </c>
      <c r="R51" s="106" t="str">
        <f t="shared" si="9"/>
        <v/>
      </c>
      <c r="S51" s="107"/>
      <c r="T51" s="92"/>
      <c r="U51" s="92"/>
      <c r="V51" s="101">
        <f t="shared" si="10"/>
        <v>0</v>
      </c>
      <c r="W51" s="97">
        <f t="shared" si="11"/>
        <v>0</v>
      </c>
      <c r="X51" s="98" t="str">
        <f t="shared" si="12"/>
        <v/>
      </c>
      <c r="Y51" s="98" t="str">
        <f t="shared" si="13"/>
        <v/>
      </c>
      <c r="Z51" s="95" t="str">
        <f t="shared" si="14"/>
        <v/>
      </c>
      <c r="AA51" s="108" t="str">
        <f t="shared" si="15"/>
        <v/>
      </c>
      <c r="AB51" s="98" t="str">
        <f t="shared" si="16"/>
        <v/>
      </c>
      <c r="AC51" s="98" t="str">
        <f t="shared" si="17"/>
        <v/>
      </c>
      <c r="AD51" s="109" t="str">
        <f t="shared" si="18"/>
        <v/>
      </c>
      <c r="AE51" s="110"/>
      <c r="AF51" s="111"/>
      <c r="AG51" s="112"/>
      <c r="AH51" s="99" t="str">
        <f t="shared" si="19"/>
        <v/>
      </c>
      <c r="AI51" s="100" t="str">
        <f t="shared" si="20"/>
        <v/>
      </c>
      <c r="AJ51" s="96" t="str">
        <f t="shared" si="21"/>
        <v/>
      </c>
      <c r="AK51" s="98" t="str">
        <f t="shared" si="22"/>
        <v/>
      </c>
      <c r="AL51" s="201" t="str">
        <f t="shared" si="23"/>
        <v/>
      </c>
      <c r="AM51" s="160"/>
      <c r="AN51" s="156">
        <v>99.668000000000006</v>
      </c>
      <c r="AO51" s="152">
        <f t="shared" si="30"/>
        <v>0</v>
      </c>
      <c r="AP51" s="151" t="str">
        <f t="shared" si="31"/>
        <v/>
      </c>
      <c r="AQ51" s="151" t="str">
        <f t="shared" si="32"/>
        <v/>
      </c>
      <c r="AR51" s="235" t="str">
        <f t="shared" si="27"/>
        <v/>
      </c>
      <c r="AS51" s="134"/>
      <c r="AU51" s="18"/>
    </row>
    <row r="52" spans="1:47" ht="12" customHeight="1">
      <c r="A52" s="1"/>
      <c r="B52" s="18"/>
      <c r="C52" s="200"/>
      <c r="D52" s="120"/>
      <c r="E52" s="121"/>
      <c r="F52" s="92"/>
      <c r="G52" s="93"/>
      <c r="H52" s="101">
        <f t="shared" si="0"/>
        <v>0</v>
      </c>
      <c r="I52" s="94">
        <f t="shared" si="29"/>
        <v>0</v>
      </c>
      <c r="J52" s="102"/>
      <c r="K52" s="94">
        <f t="shared" si="2"/>
        <v>0</v>
      </c>
      <c r="L52" s="94">
        <f t="shared" si="28"/>
        <v>0</v>
      </c>
      <c r="M52" s="95">
        <f t="shared" si="4"/>
        <v>0</v>
      </c>
      <c r="N52" s="96">
        <f t="shared" si="5"/>
        <v>0</v>
      </c>
      <c r="O52" s="103">
        <f t="shared" si="6"/>
        <v>0</v>
      </c>
      <c r="P52" s="104" t="str">
        <f t="shared" si="7"/>
        <v/>
      </c>
      <c r="Q52" s="105">
        <f t="shared" si="8"/>
        <v>0</v>
      </c>
      <c r="R52" s="106" t="str">
        <f t="shared" si="9"/>
        <v/>
      </c>
      <c r="S52" s="107"/>
      <c r="T52" s="92"/>
      <c r="U52" s="92"/>
      <c r="V52" s="101">
        <f t="shared" si="10"/>
        <v>0</v>
      </c>
      <c r="W52" s="97">
        <f t="shared" si="11"/>
        <v>0</v>
      </c>
      <c r="X52" s="98" t="str">
        <f t="shared" si="12"/>
        <v/>
      </c>
      <c r="Y52" s="98" t="str">
        <f t="shared" si="13"/>
        <v/>
      </c>
      <c r="Z52" s="95" t="str">
        <f t="shared" si="14"/>
        <v/>
      </c>
      <c r="AA52" s="108" t="str">
        <f t="shared" si="15"/>
        <v/>
      </c>
      <c r="AB52" s="98" t="str">
        <f t="shared" si="16"/>
        <v/>
      </c>
      <c r="AC52" s="98" t="str">
        <f t="shared" si="17"/>
        <v/>
      </c>
      <c r="AD52" s="109" t="str">
        <f t="shared" si="18"/>
        <v/>
      </c>
      <c r="AE52" s="110"/>
      <c r="AF52" s="111"/>
      <c r="AG52" s="112"/>
      <c r="AH52" s="99" t="str">
        <f t="shared" si="19"/>
        <v/>
      </c>
      <c r="AI52" s="100" t="str">
        <f t="shared" si="20"/>
        <v/>
      </c>
      <c r="AJ52" s="96" t="str">
        <f t="shared" si="21"/>
        <v/>
      </c>
      <c r="AK52" s="98" t="str">
        <f t="shared" si="22"/>
        <v/>
      </c>
      <c r="AL52" s="201" t="str">
        <f t="shared" si="23"/>
        <v/>
      </c>
      <c r="AM52" s="160"/>
      <c r="AN52" s="157">
        <v>99.668000000000006</v>
      </c>
      <c r="AO52" s="152">
        <f t="shared" si="30"/>
        <v>0</v>
      </c>
      <c r="AP52" s="151" t="str">
        <f t="shared" si="31"/>
        <v/>
      </c>
      <c r="AQ52" s="151" t="str">
        <f t="shared" si="32"/>
        <v/>
      </c>
      <c r="AR52" s="235" t="str">
        <f t="shared" si="27"/>
        <v/>
      </c>
      <c r="AS52" s="134"/>
      <c r="AT52" s="149"/>
      <c r="AU52" s="134"/>
    </row>
    <row r="53" spans="1:47" ht="12" customHeight="1">
      <c r="A53" s="1"/>
      <c r="B53" s="18"/>
      <c r="C53" s="200"/>
      <c r="D53" s="122"/>
      <c r="E53" s="121"/>
      <c r="F53" s="92"/>
      <c r="G53" s="93"/>
      <c r="H53" s="101">
        <f t="shared" si="0"/>
        <v>0</v>
      </c>
      <c r="I53" s="94">
        <f t="shared" si="29"/>
        <v>0</v>
      </c>
      <c r="J53" s="102"/>
      <c r="K53" s="94">
        <f t="shared" si="2"/>
        <v>0</v>
      </c>
      <c r="L53" s="94">
        <f t="shared" si="28"/>
        <v>0</v>
      </c>
      <c r="M53" s="95">
        <f t="shared" si="4"/>
        <v>0</v>
      </c>
      <c r="N53" s="96">
        <f t="shared" si="5"/>
        <v>0</v>
      </c>
      <c r="O53" s="103">
        <f t="shared" si="6"/>
        <v>0</v>
      </c>
      <c r="P53" s="104" t="str">
        <f t="shared" si="7"/>
        <v/>
      </c>
      <c r="Q53" s="105">
        <f t="shared" si="8"/>
        <v>0</v>
      </c>
      <c r="R53" s="106" t="str">
        <f t="shared" si="9"/>
        <v/>
      </c>
      <c r="S53" s="107"/>
      <c r="T53" s="92"/>
      <c r="U53" s="92"/>
      <c r="V53" s="101">
        <f t="shared" si="10"/>
        <v>0</v>
      </c>
      <c r="W53" s="97">
        <f t="shared" si="11"/>
        <v>0</v>
      </c>
      <c r="X53" s="98" t="str">
        <f t="shared" si="12"/>
        <v/>
      </c>
      <c r="Y53" s="98" t="str">
        <f t="shared" si="13"/>
        <v/>
      </c>
      <c r="Z53" s="95" t="str">
        <f t="shared" si="14"/>
        <v/>
      </c>
      <c r="AA53" s="108" t="str">
        <f t="shared" si="15"/>
        <v/>
      </c>
      <c r="AB53" s="98" t="str">
        <f t="shared" si="16"/>
        <v/>
      </c>
      <c r="AC53" s="98" t="str">
        <f t="shared" si="17"/>
        <v/>
      </c>
      <c r="AD53" s="109" t="str">
        <f t="shared" si="18"/>
        <v/>
      </c>
      <c r="AE53" s="110"/>
      <c r="AF53" s="111"/>
      <c r="AG53" s="112"/>
      <c r="AH53" s="99" t="str">
        <f t="shared" si="19"/>
        <v/>
      </c>
      <c r="AI53" s="100" t="str">
        <f t="shared" si="20"/>
        <v/>
      </c>
      <c r="AJ53" s="96" t="str">
        <f t="shared" si="21"/>
        <v/>
      </c>
      <c r="AK53" s="98" t="str">
        <f t="shared" si="22"/>
        <v/>
      </c>
      <c r="AL53" s="201" t="str">
        <f t="shared" si="23"/>
        <v/>
      </c>
      <c r="AM53" s="160"/>
      <c r="AN53" s="156">
        <v>99.668000000000006</v>
      </c>
      <c r="AO53" s="152">
        <f t="shared" si="30"/>
        <v>0</v>
      </c>
      <c r="AP53" s="151" t="str">
        <f t="shared" si="31"/>
        <v/>
      </c>
      <c r="AQ53" s="151" t="str">
        <f t="shared" si="32"/>
        <v/>
      </c>
      <c r="AR53" s="235" t="str">
        <f t="shared" si="27"/>
        <v/>
      </c>
      <c r="AS53" s="134"/>
      <c r="AT53" s="149"/>
      <c r="AU53" s="134"/>
    </row>
    <row r="54" spans="1:47" ht="12" customHeight="1">
      <c r="A54" s="1"/>
      <c r="B54" s="18"/>
      <c r="C54" s="200"/>
      <c r="D54" s="122"/>
      <c r="E54" s="121"/>
      <c r="F54" s="92"/>
      <c r="G54" s="93"/>
      <c r="H54" s="101">
        <f t="shared" si="0"/>
        <v>0</v>
      </c>
      <c r="I54" s="94">
        <f t="shared" si="29"/>
        <v>0</v>
      </c>
      <c r="J54" s="102"/>
      <c r="K54" s="94">
        <f t="shared" si="2"/>
        <v>0</v>
      </c>
      <c r="L54" s="94">
        <f t="shared" si="28"/>
        <v>0</v>
      </c>
      <c r="M54" s="95">
        <f t="shared" si="4"/>
        <v>0</v>
      </c>
      <c r="N54" s="96">
        <f t="shared" si="5"/>
        <v>0</v>
      </c>
      <c r="O54" s="103">
        <f t="shared" si="6"/>
        <v>0</v>
      </c>
      <c r="P54" s="104" t="str">
        <f t="shared" si="7"/>
        <v/>
      </c>
      <c r="Q54" s="105">
        <f t="shared" si="8"/>
        <v>0</v>
      </c>
      <c r="R54" s="106" t="str">
        <f t="shared" si="9"/>
        <v/>
      </c>
      <c r="S54" s="107"/>
      <c r="T54" s="92"/>
      <c r="U54" s="92"/>
      <c r="V54" s="101">
        <f t="shared" si="10"/>
        <v>0</v>
      </c>
      <c r="W54" s="97">
        <f t="shared" si="11"/>
        <v>0</v>
      </c>
      <c r="X54" s="98" t="str">
        <f t="shared" si="12"/>
        <v/>
      </c>
      <c r="Y54" s="98" t="str">
        <f t="shared" si="13"/>
        <v/>
      </c>
      <c r="Z54" s="95" t="str">
        <f t="shared" si="14"/>
        <v/>
      </c>
      <c r="AA54" s="108" t="str">
        <f t="shared" si="15"/>
        <v/>
      </c>
      <c r="AB54" s="98" t="str">
        <f t="shared" si="16"/>
        <v/>
      </c>
      <c r="AC54" s="98" t="str">
        <f t="shared" si="17"/>
        <v/>
      </c>
      <c r="AD54" s="109" t="str">
        <f t="shared" si="18"/>
        <v/>
      </c>
      <c r="AE54" s="110"/>
      <c r="AF54" s="111"/>
      <c r="AG54" s="112"/>
      <c r="AH54" s="99" t="str">
        <f t="shared" si="19"/>
        <v/>
      </c>
      <c r="AI54" s="100" t="str">
        <f t="shared" si="20"/>
        <v/>
      </c>
      <c r="AJ54" s="96" t="str">
        <f t="shared" si="21"/>
        <v/>
      </c>
      <c r="AK54" s="98" t="str">
        <f t="shared" si="22"/>
        <v/>
      </c>
      <c r="AL54" s="201" t="str">
        <f t="shared" si="23"/>
        <v/>
      </c>
      <c r="AM54" s="160"/>
      <c r="AN54" s="157">
        <v>99.668000000000006</v>
      </c>
      <c r="AO54" s="152">
        <f t="shared" si="30"/>
        <v>0</v>
      </c>
      <c r="AP54" s="151" t="str">
        <f t="shared" si="31"/>
        <v/>
      </c>
      <c r="AQ54" s="151" t="str">
        <f t="shared" si="32"/>
        <v/>
      </c>
      <c r="AR54" s="235" t="str">
        <f t="shared" si="27"/>
        <v/>
      </c>
      <c r="AS54" s="134"/>
      <c r="AT54" s="149"/>
      <c r="AU54" s="134"/>
    </row>
    <row r="55" spans="1:47" ht="12" customHeight="1">
      <c r="A55" s="1"/>
      <c r="B55" s="18"/>
      <c r="C55" s="200"/>
      <c r="D55" s="122"/>
      <c r="E55" s="121"/>
      <c r="F55" s="92"/>
      <c r="G55" s="93"/>
      <c r="H55" s="101">
        <f t="shared" si="0"/>
        <v>0</v>
      </c>
      <c r="I55" s="94">
        <f t="shared" si="29"/>
        <v>0</v>
      </c>
      <c r="J55" s="102"/>
      <c r="K55" s="94">
        <f t="shared" si="2"/>
        <v>0</v>
      </c>
      <c r="L55" s="94">
        <f t="shared" si="28"/>
        <v>0</v>
      </c>
      <c r="M55" s="95">
        <f t="shared" si="4"/>
        <v>0</v>
      </c>
      <c r="N55" s="96">
        <f t="shared" si="5"/>
        <v>0</v>
      </c>
      <c r="O55" s="103">
        <f t="shared" si="6"/>
        <v>0</v>
      </c>
      <c r="P55" s="104" t="str">
        <f t="shared" si="7"/>
        <v/>
      </c>
      <c r="Q55" s="105">
        <f t="shared" si="8"/>
        <v>0</v>
      </c>
      <c r="R55" s="106" t="str">
        <f t="shared" si="9"/>
        <v/>
      </c>
      <c r="S55" s="107"/>
      <c r="T55" s="92"/>
      <c r="U55" s="92"/>
      <c r="V55" s="101">
        <f t="shared" si="10"/>
        <v>0</v>
      </c>
      <c r="W55" s="97">
        <f t="shared" si="11"/>
        <v>0</v>
      </c>
      <c r="X55" s="98" t="str">
        <f t="shared" si="12"/>
        <v/>
      </c>
      <c r="Y55" s="98" t="str">
        <f t="shared" si="13"/>
        <v/>
      </c>
      <c r="Z55" s="95" t="str">
        <f t="shared" si="14"/>
        <v/>
      </c>
      <c r="AA55" s="108" t="str">
        <f t="shared" si="15"/>
        <v/>
      </c>
      <c r="AB55" s="98" t="str">
        <f t="shared" si="16"/>
        <v/>
      </c>
      <c r="AC55" s="98" t="str">
        <f t="shared" si="17"/>
        <v/>
      </c>
      <c r="AD55" s="109" t="str">
        <f t="shared" si="18"/>
        <v/>
      </c>
      <c r="AE55" s="110"/>
      <c r="AF55" s="111"/>
      <c r="AG55" s="112"/>
      <c r="AH55" s="99" t="str">
        <f t="shared" si="19"/>
        <v/>
      </c>
      <c r="AI55" s="100" t="str">
        <f t="shared" si="20"/>
        <v/>
      </c>
      <c r="AJ55" s="96" t="str">
        <f t="shared" si="21"/>
        <v/>
      </c>
      <c r="AK55" s="98" t="str">
        <f t="shared" si="22"/>
        <v/>
      </c>
      <c r="AL55" s="201" t="str">
        <f t="shared" si="23"/>
        <v/>
      </c>
      <c r="AM55" s="160"/>
      <c r="AN55" s="156">
        <v>99.668000000000006</v>
      </c>
      <c r="AO55" s="152">
        <f t="shared" si="30"/>
        <v>0</v>
      </c>
      <c r="AP55" s="151" t="str">
        <f t="shared" si="31"/>
        <v/>
      </c>
      <c r="AQ55" s="151" t="str">
        <f t="shared" si="32"/>
        <v/>
      </c>
      <c r="AR55" s="235" t="str">
        <f t="shared" si="27"/>
        <v/>
      </c>
      <c r="AS55" s="134"/>
      <c r="AT55" s="149"/>
      <c r="AU55" s="134"/>
    </row>
    <row r="56" spans="1:47" ht="12" customHeight="1">
      <c r="A56" s="1"/>
      <c r="B56" s="18"/>
      <c r="C56" s="200"/>
      <c r="D56" s="122"/>
      <c r="E56" s="121"/>
      <c r="F56" s="92"/>
      <c r="G56" s="93"/>
      <c r="H56" s="101">
        <f t="shared" si="0"/>
        <v>0</v>
      </c>
      <c r="I56" s="94">
        <f t="shared" si="29"/>
        <v>0</v>
      </c>
      <c r="J56" s="102"/>
      <c r="K56" s="94">
        <f t="shared" si="2"/>
        <v>0</v>
      </c>
      <c r="L56" s="94">
        <f t="shared" si="28"/>
        <v>0</v>
      </c>
      <c r="M56" s="95">
        <f t="shared" si="4"/>
        <v>0</v>
      </c>
      <c r="N56" s="96">
        <f t="shared" si="5"/>
        <v>0</v>
      </c>
      <c r="O56" s="103">
        <f t="shared" si="6"/>
        <v>0</v>
      </c>
      <c r="P56" s="104" t="str">
        <f t="shared" si="7"/>
        <v/>
      </c>
      <c r="Q56" s="105">
        <f t="shared" si="8"/>
        <v>0</v>
      </c>
      <c r="R56" s="106" t="str">
        <f t="shared" si="9"/>
        <v/>
      </c>
      <c r="S56" s="107"/>
      <c r="T56" s="92"/>
      <c r="U56" s="92"/>
      <c r="V56" s="101">
        <f t="shared" si="10"/>
        <v>0</v>
      </c>
      <c r="W56" s="97">
        <f t="shared" si="11"/>
        <v>0</v>
      </c>
      <c r="X56" s="98" t="str">
        <f t="shared" si="12"/>
        <v/>
      </c>
      <c r="Y56" s="98" t="str">
        <f t="shared" si="13"/>
        <v/>
      </c>
      <c r="Z56" s="95" t="str">
        <f t="shared" si="14"/>
        <v/>
      </c>
      <c r="AA56" s="108" t="str">
        <f t="shared" si="15"/>
        <v/>
      </c>
      <c r="AB56" s="98" t="str">
        <f t="shared" si="16"/>
        <v/>
      </c>
      <c r="AC56" s="98" t="str">
        <f t="shared" si="17"/>
        <v/>
      </c>
      <c r="AD56" s="109" t="str">
        <f t="shared" si="18"/>
        <v/>
      </c>
      <c r="AE56" s="110"/>
      <c r="AF56" s="111"/>
      <c r="AG56" s="112"/>
      <c r="AH56" s="99" t="str">
        <f t="shared" si="19"/>
        <v/>
      </c>
      <c r="AI56" s="100" t="str">
        <f t="shared" si="20"/>
        <v/>
      </c>
      <c r="AJ56" s="96" t="str">
        <f t="shared" si="21"/>
        <v/>
      </c>
      <c r="AK56" s="98" t="str">
        <f t="shared" si="22"/>
        <v/>
      </c>
      <c r="AL56" s="201" t="str">
        <f t="shared" si="23"/>
        <v/>
      </c>
      <c r="AM56" s="160"/>
      <c r="AN56" s="157">
        <v>99.668000000000006</v>
      </c>
      <c r="AO56" s="152">
        <f t="shared" si="30"/>
        <v>0</v>
      </c>
      <c r="AP56" s="151" t="str">
        <f t="shared" si="31"/>
        <v/>
      </c>
      <c r="AQ56" s="151" t="str">
        <f t="shared" si="32"/>
        <v/>
      </c>
      <c r="AR56" s="235" t="str">
        <f t="shared" si="27"/>
        <v/>
      </c>
      <c r="AS56" s="134"/>
      <c r="AT56" s="149"/>
      <c r="AU56" s="134"/>
    </row>
    <row r="57" spans="1:47" ht="12" customHeight="1">
      <c r="A57" s="1"/>
      <c r="B57" s="18"/>
      <c r="C57" s="200"/>
      <c r="D57" s="122"/>
      <c r="E57" s="121"/>
      <c r="F57" s="92"/>
      <c r="G57" s="93"/>
      <c r="H57" s="101">
        <f t="shared" si="0"/>
        <v>0</v>
      </c>
      <c r="I57" s="94">
        <f t="shared" si="29"/>
        <v>0</v>
      </c>
      <c r="J57" s="102"/>
      <c r="K57" s="94">
        <f t="shared" si="2"/>
        <v>0</v>
      </c>
      <c r="L57" s="94">
        <f t="shared" si="28"/>
        <v>0</v>
      </c>
      <c r="M57" s="95">
        <f t="shared" si="4"/>
        <v>0</v>
      </c>
      <c r="N57" s="96">
        <f t="shared" si="5"/>
        <v>0</v>
      </c>
      <c r="O57" s="103">
        <f t="shared" si="6"/>
        <v>0</v>
      </c>
      <c r="P57" s="104" t="str">
        <f t="shared" si="7"/>
        <v/>
      </c>
      <c r="Q57" s="105">
        <f t="shared" si="8"/>
        <v>0</v>
      </c>
      <c r="R57" s="106" t="str">
        <f t="shared" si="9"/>
        <v/>
      </c>
      <c r="S57" s="107"/>
      <c r="T57" s="92"/>
      <c r="U57" s="92"/>
      <c r="V57" s="101">
        <f t="shared" si="10"/>
        <v>0</v>
      </c>
      <c r="W57" s="97">
        <f t="shared" si="11"/>
        <v>0</v>
      </c>
      <c r="X57" s="98" t="str">
        <f t="shared" si="12"/>
        <v/>
      </c>
      <c r="Y57" s="98" t="str">
        <f t="shared" si="13"/>
        <v/>
      </c>
      <c r="Z57" s="95" t="str">
        <f t="shared" si="14"/>
        <v/>
      </c>
      <c r="AA57" s="108" t="str">
        <f t="shared" si="15"/>
        <v/>
      </c>
      <c r="AB57" s="98" t="str">
        <f t="shared" si="16"/>
        <v/>
      </c>
      <c r="AC57" s="98" t="str">
        <f t="shared" si="17"/>
        <v/>
      </c>
      <c r="AD57" s="109" t="str">
        <f t="shared" si="18"/>
        <v/>
      </c>
      <c r="AE57" s="110"/>
      <c r="AF57" s="111"/>
      <c r="AG57" s="112"/>
      <c r="AH57" s="99" t="str">
        <f t="shared" si="19"/>
        <v/>
      </c>
      <c r="AI57" s="100" t="str">
        <f t="shared" si="20"/>
        <v/>
      </c>
      <c r="AJ57" s="96" t="str">
        <f t="shared" si="21"/>
        <v/>
      </c>
      <c r="AK57" s="98" t="str">
        <f t="shared" si="22"/>
        <v/>
      </c>
      <c r="AL57" s="201" t="str">
        <f t="shared" si="23"/>
        <v/>
      </c>
      <c r="AM57" s="160"/>
      <c r="AN57" s="156">
        <v>99.668000000000006</v>
      </c>
      <c r="AO57" s="152">
        <f t="shared" si="30"/>
        <v>0</v>
      </c>
      <c r="AP57" s="151" t="str">
        <f t="shared" si="31"/>
        <v/>
      </c>
      <c r="AQ57" s="151" t="str">
        <f t="shared" si="32"/>
        <v/>
      </c>
      <c r="AR57" s="235" t="str">
        <f t="shared" si="27"/>
        <v/>
      </c>
      <c r="AS57" s="134"/>
      <c r="AT57" s="149"/>
      <c r="AU57" s="134"/>
    </row>
    <row r="58" spans="1:47" ht="12" customHeight="1">
      <c r="A58" s="1"/>
      <c r="B58" s="18"/>
      <c r="C58" s="200"/>
      <c r="D58" s="122"/>
      <c r="E58" s="121"/>
      <c r="F58" s="92"/>
      <c r="G58" s="93"/>
      <c r="H58" s="101">
        <f t="shared" si="0"/>
        <v>0</v>
      </c>
      <c r="I58" s="94">
        <f t="shared" si="29"/>
        <v>0</v>
      </c>
      <c r="J58" s="102"/>
      <c r="K58" s="94">
        <f t="shared" si="2"/>
        <v>0</v>
      </c>
      <c r="L58" s="94">
        <f t="shared" si="28"/>
        <v>0</v>
      </c>
      <c r="M58" s="95">
        <f t="shared" si="4"/>
        <v>0</v>
      </c>
      <c r="N58" s="96">
        <f t="shared" si="5"/>
        <v>0</v>
      </c>
      <c r="O58" s="103">
        <f t="shared" si="6"/>
        <v>0</v>
      </c>
      <c r="P58" s="104" t="str">
        <f t="shared" si="7"/>
        <v/>
      </c>
      <c r="Q58" s="105">
        <f t="shared" si="8"/>
        <v>0</v>
      </c>
      <c r="R58" s="106" t="str">
        <f t="shared" si="9"/>
        <v/>
      </c>
      <c r="S58" s="107"/>
      <c r="T58" s="92"/>
      <c r="U58" s="92"/>
      <c r="V58" s="101">
        <f t="shared" si="10"/>
        <v>0</v>
      </c>
      <c r="W58" s="97">
        <f t="shared" si="11"/>
        <v>0</v>
      </c>
      <c r="X58" s="98" t="str">
        <f t="shared" si="12"/>
        <v/>
      </c>
      <c r="Y58" s="98" t="str">
        <f t="shared" si="13"/>
        <v/>
      </c>
      <c r="Z58" s="95" t="str">
        <f t="shared" si="14"/>
        <v/>
      </c>
      <c r="AA58" s="108" t="str">
        <f t="shared" si="15"/>
        <v/>
      </c>
      <c r="AB58" s="98" t="str">
        <f t="shared" si="16"/>
        <v/>
      </c>
      <c r="AC58" s="98" t="str">
        <f t="shared" si="17"/>
        <v/>
      </c>
      <c r="AD58" s="109" t="str">
        <f t="shared" si="18"/>
        <v/>
      </c>
      <c r="AE58" s="110"/>
      <c r="AF58" s="111"/>
      <c r="AG58" s="112"/>
      <c r="AH58" s="99" t="str">
        <f t="shared" si="19"/>
        <v/>
      </c>
      <c r="AI58" s="100" t="str">
        <f t="shared" si="20"/>
        <v/>
      </c>
      <c r="AJ58" s="96" t="str">
        <f t="shared" si="21"/>
        <v/>
      </c>
      <c r="AK58" s="98" t="str">
        <f t="shared" si="22"/>
        <v/>
      </c>
      <c r="AL58" s="201" t="str">
        <f t="shared" si="23"/>
        <v/>
      </c>
      <c r="AM58" s="160"/>
      <c r="AN58" s="157">
        <v>99.668000000000006</v>
      </c>
      <c r="AO58" s="152">
        <f t="shared" si="30"/>
        <v>0</v>
      </c>
      <c r="AP58" s="151" t="str">
        <f t="shared" si="31"/>
        <v/>
      </c>
      <c r="AQ58" s="151" t="str">
        <f t="shared" si="32"/>
        <v/>
      </c>
      <c r="AR58" s="235" t="str">
        <f t="shared" si="27"/>
        <v/>
      </c>
      <c r="AS58" s="134"/>
      <c r="AT58" s="149"/>
      <c r="AU58" s="134"/>
    </row>
    <row r="59" spans="1:47" ht="12" customHeight="1">
      <c r="A59" s="1"/>
      <c r="B59" s="18"/>
      <c r="C59" s="200"/>
      <c r="D59" s="122"/>
      <c r="E59" s="121"/>
      <c r="F59" s="92"/>
      <c r="G59" s="93"/>
      <c r="H59" s="101">
        <f t="shared" si="0"/>
        <v>0</v>
      </c>
      <c r="I59" s="94">
        <f t="shared" si="29"/>
        <v>0</v>
      </c>
      <c r="J59" s="102"/>
      <c r="K59" s="94">
        <f t="shared" si="2"/>
        <v>0</v>
      </c>
      <c r="L59" s="94">
        <f t="shared" si="28"/>
        <v>0</v>
      </c>
      <c r="M59" s="95">
        <f t="shared" si="4"/>
        <v>0</v>
      </c>
      <c r="N59" s="96">
        <f t="shared" si="5"/>
        <v>0</v>
      </c>
      <c r="O59" s="103">
        <f t="shared" si="6"/>
        <v>0</v>
      </c>
      <c r="P59" s="104" t="str">
        <f t="shared" si="7"/>
        <v/>
      </c>
      <c r="Q59" s="105">
        <f t="shared" si="8"/>
        <v>0</v>
      </c>
      <c r="R59" s="106" t="str">
        <f t="shared" si="9"/>
        <v/>
      </c>
      <c r="S59" s="107"/>
      <c r="T59" s="92"/>
      <c r="U59" s="92"/>
      <c r="V59" s="101">
        <f t="shared" si="10"/>
        <v>0</v>
      </c>
      <c r="W59" s="97">
        <f t="shared" si="11"/>
        <v>0</v>
      </c>
      <c r="X59" s="98" t="str">
        <f t="shared" si="12"/>
        <v/>
      </c>
      <c r="Y59" s="98" t="str">
        <f t="shared" si="13"/>
        <v/>
      </c>
      <c r="Z59" s="95" t="str">
        <f t="shared" si="14"/>
        <v/>
      </c>
      <c r="AA59" s="108" t="str">
        <f t="shared" si="15"/>
        <v/>
      </c>
      <c r="AB59" s="98" t="str">
        <f t="shared" si="16"/>
        <v/>
      </c>
      <c r="AC59" s="98" t="str">
        <f t="shared" si="17"/>
        <v/>
      </c>
      <c r="AD59" s="109" t="str">
        <f t="shared" si="18"/>
        <v/>
      </c>
      <c r="AE59" s="110"/>
      <c r="AF59" s="111"/>
      <c r="AG59" s="112"/>
      <c r="AH59" s="99" t="str">
        <f t="shared" si="19"/>
        <v/>
      </c>
      <c r="AI59" s="100" t="str">
        <f t="shared" si="20"/>
        <v/>
      </c>
      <c r="AJ59" s="96" t="str">
        <f t="shared" si="21"/>
        <v/>
      </c>
      <c r="AK59" s="98" t="str">
        <f t="shared" si="22"/>
        <v/>
      </c>
      <c r="AL59" s="201" t="str">
        <f t="shared" si="23"/>
        <v/>
      </c>
      <c r="AM59" s="160"/>
      <c r="AN59" s="156">
        <v>99.668000000000006</v>
      </c>
      <c r="AO59" s="152">
        <f t="shared" si="30"/>
        <v>0</v>
      </c>
      <c r="AP59" s="151" t="str">
        <f t="shared" si="31"/>
        <v/>
      </c>
      <c r="AQ59" s="151" t="str">
        <f t="shared" si="32"/>
        <v/>
      </c>
      <c r="AR59" s="235" t="str">
        <f t="shared" si="27"/>
        <v/>
      </c>
      <c r="AS59" s="134"/>
      <c r="AT59" s="149"/>
      <c r="AU59" s="134"/>
    </row>
    <row r="60" spans="1:47" ht="12" customHeight="1">
      <c r="A60" s="1"/>
      <c r="B60" s="18"/>
      <c r="C60" s="200"/>
      <c r="D60" s="122"/>
      <c r="E60" s="121"/>
      <c r="F60" s="92"/>
      <c r="G60" s="93"/>
      <c r="H60" s="101">
        <f t="shared" si="0"/>
        <v>0</v>
      </c>
      <c r="I60" s="94">
        <f t="shared" si="29"/>
        <v>0</v>
      </c>
      <c r="J60" s="102"/>
      <c r="K60" s="94">
        <f t="shared" si="2"/>
        <v>0</v>
      </c>
      <c r="L60" s="94">
        <f t="shared" si="28"/>
        <v>0</v>
      </c>
      <c r="M60" s="95">
        <f t="shared" si="4"/>
        <v>0</v>
      </c>
      <c r="N60" s="96">
        <f t="shared" si="5"/>
        <v>0</v>
      </c>
      <c r="O60" s="103">
        <f t="shared" si="6"/>
        <v>0</v>
      </c>
      <c r="P60" s="104" t="str">
        <f t="shared" si="7"/>
        <v/>
      </c>
      <c r="Q60" s="105">
        <f t="shared" si="8"/>
        <v>0</v>
      </c>
      <c r="R60" s="106" t="str">
        <f t="shared" si="9"/>
        <v/>
      </c>
      <c r="S60" s="107"/>
      <c r="T60" s="92"/>
      <c r="U60" s="92"/>
      <c r="V60" s="101">
        <f t="shared" si="10"/>
        <v>0</v>
      </c>
      <c r="W60" s="97">
        <f t="shared" si="11"/>
        <v>0</v>
      </c>
      <c r="X60" s="98" t="str">
        <f t="shared" si="12"/>
        <v/>
      </c>
      <c r="Y60" s="98" t="str">
        <f t="shared" si="13"/>
        <v/>
      </c>
      <c r="Z60" s="95" t="str">
        <f t="shared" si="14"/>
        <v/>
      </c>
      <c r="AA60" s="108" t="str">
        <f t="shared" si="15"/>
        <v/>
      </c>
      <c r="AB60" s="98" t="str">
        <f t="shared" si="16"/>
        <v/>
      </c>
      <c r="AC60" s="98" t="str">
        <f t="shared" si="17"/>
        <v/>
      </c>
      <c r="AD60" s="109" t="str">
        <f t="shared" si="18"/>
        <v/>
      </c>
      <c r="AE60" s="110"/>
      <c r="AF60" s="111"/>
      <c r="AG60" s="112"/>
      <c r="AH60" s="99" t="str">
        <f t="shared" si="19"/>
        <v/>
      </c>
      <c r="AI60" s="100" t="str">
        <f t="shared" si="20"/>
        <v/>
      </c>
      <c r="AJ60" s="96" t="str">
        <f t="shared" si="21"/>
        <v/>
      </c>
      <c r="AK60" s="98" t="str">
        <f t="shared" si="22"/>
        <v/>
      </c>
      <c r="AL60" s="201" t="str">
        <f t="shared" si="23"/>
        <v/>
      </c>
      <c r="AM60" s="160"/>
      <c r="AN60" s="157">
        <v>99.668000000000006</v>
      </c>
      <c r="AO60" s="152">
        <f t="shared" si="30"/>
        <v>0</v>
      </c>
      <c r="AP60" s="151" t="str">
        <f t="shared" si="31"/>
        <v/>
      </c>
      <c r="AQ60" s="151" t="str">
        <f t="shared" si="32"/>
        <v/>
      </c>
      <c r="AR60" s="235" t="str">
        <f t="shared" si="27"/>
        <v/>
      </c>
      <c r="AS60" s="134"/>
      <c r="AT60" s="149"/>
      <c r="AU60" s="134"/>
    </row>
    <row r="61" spans="1:47" ht="12" customHeight="1">
      <c r="A61" s="1"/>
      <c r="B61" s="18"/>
      <c r="C61" s="200"/>
      <c r="D61" s="122"/>
      <c r="E61" s="121"/>
      <c r="F61" s="92"/>
      <c r="G61" s="93"/>
      <c r="H61" s="101">
        <f t="shared" si="0"/>
        <v>0</v>
      </c>
      <c r="I61" s="94">
        <f t="shared" si="29"/>
        <v>0</v>
      </c>
      <c r="J61" s="102"/>
      <c r="K61" s="94">
        <f t="shared" si="2"/>
        <v>0</v>
      </c>
      <c r="L61" s="94">
        <f t="shared" si="28"/>
        <v>0</v>
      </c>
      <c r="M61" s="95">
        <f t="shared" si="4"/>
        <v>0</v>
      </c>
      <c r="N61" s="96">
        <f t="shared" si="5"/>
        <v>0</v>
      </c>
      <c r="O61" s="103">
        <f t="shared" si="6"/>
        <v>0</v>
      </c>
      <c r="P61" s="104" t="str">
        <f t="shared" si="7"/>
        <v/>
      </c>
      <c r="Q61" s="105">
        <f t="shared" si="8"/>
        <v>0</v>
      </c>
      <c r="R61" s="106" t="str">
        <f t="shared" si="9"/>
        <v/>
      </c>
      <c r="S61" s="107"/>
      <c r="T61" s="92"/>
      <c r="U61" s="92"/>
      <c r="V61" s="101">
        <f t="shared" si="10"/>
        <v>0</v>
      </c>
      <c r="W61" s="97">
        <f t="shared" si="11"/>
        <v>0</v>
      </c>
      <c r="X61" s="98" t="str">
        <f t="shared" si="12"/>
        <v/>
      </c>
      <c r="Y61" s="98" t="str">
        <f t="shared" si="13"/>
        <v/>
      </c>
      <c r="Z61" s="95" t="str">
        <f t="shared" si="14"/>
        <v/>
      </c>
      <c r="AA61" s="108" t="str">
        <f t="shared" si="15"/>
        <v/>
      </c>
      <c r="AB61" s="98" t="str">
        <f t="shared" si="16"/>
        <v/>
      </c>
      <c r="AC61" s="98" t="str">
        <f t="shared" si="17"/>
        <v/>
      </c>
      <c r="AD61" s="109" t="str">
        <f t="shared" si="18"/>
        <v/>
      </c>
      <c r="AE61" s="110"/>
      <c r="AF61" s="111"/>
      <c r="AG61" s="112"/>
      <c r="AH61" s="99" t="str">
        <f t="shared" si="19"/>
        <v/>
      </c>
      <c r="AI61" s="100" t="str">
        <f t="shared" si="20"/>
        <v/>
      </c>
      <c r="AJ61" s="96" t="str">
        <f t="shared" si="21"/>
        <v/>
      </c>
      <c r="AK61" s="98" t="str">
        <f t="shared" si="22"/>
        <v/>
      </c>
      <c r="AL61" s="201" t="str">
        <f t="shared" si="23"/>
        <v/>
      </c>
      <c r="AM61" s="160"/>
      <c r="AN61" s="156">
        <v>99.668000000000006</v>
      </c>
      <c r="AO61" s="152">
        <f t="shared" si="30"/>
        <v>0</v>
      </c>
      <c r="AP61" s="151" t="str">
        <f t="shared" si="31"/>
        <v/>
      </c>
      <c r="AQ61" s="151" t="str">
        <f t="shared" si="32"/>
        <v/>
      </c>
      <c r="AR61" s="235" t="str">
        <f t="shared" si="27"/>
        <v/>
      </c>
      <c r="AS61" s="134"/>
      <c r="AT61" s="149"/>
      <c r="AU61" s="134"/>
    </row>
    <row r="62" spans="1:47" ht="12" customHeight="1">
      <c r="A62" s="1"/>
      <c r="B62" s="18"/>
      <c r="C62" s="200"/>
      <c r="D62" s="122"/>
      <c r="E62" s="121"/>
      <c r="F62" s="92"/>
      <c r="G62" s="93"/>
      <c r="H62" s="101">
        <f t="shared" si="0"/>
        <v>0</v>
      </c>
      <c r="I62" s="94">
        <f t="shared" si="29"/>
        <v>0</v>
      </c>
      <c r="J62" s="102"/>
      <c r="K62" s="94">
        <f t="shared" si="2"/>
        <v>0</v>
      </c>
      <c r="L62" s="94">
        <f t="shared" si="28"/>
        <v>0</v>
      </c>
      <c r="M62" s="95">
        <f t="shared" si="4"/>
        <v>0</v>
      </c>
      <c r="N62" s="96">
        <f t="shared" si="5"/>
        <v>0</v>
      </c>
      <c r="O62" s="103">
        <f t="shared" si="6"/>
        <v>0</v>
      </c>
      <c r="P62" s="104" t="str">
        <f t="shared" si="7"/>
        <v/>
      </c>
      <c r="Q62" s="105">
        <f t="shared" si="8"/>
        <v>0</v>
      </c>
      <c r="R62" s="106" t="str">
        <f t="shared" si="9"/>
        <v/>
      </c>
      <c r="S62" s="107"/>
      <c r="T62" s="92"/>
      <c r="U62" s="92"/>
      <c r="V62" s="101">
        <f t="shared" si="10"/>
        <v>0</v>
      </c>
      <c r="W62" s="97">
        <f t="shared" si="11"/>
        <v>0</v>
      </c>
      <c r="X62" s="98" t="str">
        <f t="shared" si="12"/>
        <v/>
      </c>
      <c r="Y62" s="98" t="str">
        <f t="shared" si="13"/>
        <v/>
      </c>
      <c r="Z62" s="95" t="str">
        <f t="shared" si="14"/>
        <v/>
      </c>
      <c r="AA62" s="108" t="str">
        <f t="shared" si="15"/>
        <v/>
      </c>
      <c r="AB62" s="98" t="str">
        <f t="shared" si="16"/>
        <v/>
      </c>
      <c r="AC62" s="98" t="str">
        <f t="shared" si="17"/>
        <v/>
      </c>
      <c r="AD62" s="109" t="str">
        <f t="shared" si="18"/>
        <v/>
      </c>
      <c r="AE62" s="110"/>
      <c r="AF62" s="111"/>
      <c r="AG62" s="112"/>
      <c r="AH62" s="99" t="str">
        <f t="shared" si="19"/>
        <v/>
      </c>
      <c r="AI62" s="100" t="str">
        <f t="shared" si="20"/>
        <v/>
      </c>
      <c r="AJ62" s="96" t="str">
        <f t="shared" si="21"/>
        <v/>
      </c>
      <c r="AK62" s="98" t="str">
        <f t="shared" si="22"/>
        <v/>
      </c>
      <c r="AL62" s="201" t="str">
        <f t="shared" si="23"/>
        <v/>
      </c>
      <c r="AM62" s="160"/>
      <c r="AN62" s="157">
        <v>99.668000000000006</v>
      </c>
      <c r="AO62" s="152">
        <f t="shared" si="30"/>
        <v>0</v>
      </c>
      <c r="AP62" s="151" t="str">
        <f t="shared" si="31"/>
        <v/>
      </c>
      <c r="AQ62" s="151" t="str">
        <f t="shared" si="32"/>
        <v/>
      </c>
      <c r="AR62" s="235" t="str">
        <f t="shared" si="27"/>
        <v/>
      </c>
      <c r="AS62" s="134"/>
      <c r="AT62" s="149"/>
      <c r="AU62" s="134"/>
    </row>
    <row r="63" spans="1:47" ht="12" customHeight="1">
      <c r="A63" s="1"/>
      <c r="B63" s="18"/>
      <c r="C63" s="200"/>
      <c r="D63" s="122"/>
      <c r="E63" s="121"/>
      <c r="F63" s="92"/>
      <c r="G63" s="93"/>
      <c r="H63" s="101">
        <f t="shared" si="0"/>
        <v>0</v>
      </c>
      <c r="I63" s="94">
        <f t="shared" si="29"/>
        <v>0</v>
      </c>
      <c r="J63" s="102"/>
      <c r="K63" s="94">
        <f t="shared" si="2"/>
        <v>0</v>
      </c>
      <c r="L63" s="94">
        <f t="shared" si="28"/>
        <v>0</v>
      </c>
      <c r="M63" s="95">
        <f t="shared" si="4"/>
        <v>0</v>
      </c>
      <c r="N63" s="96">
        <f t="shared" si="5"/>
        <v>0</v>
      </c>
      <c r="O63" s="103">
        <f t="shared" si="6"/>
        <v>0</v>
      </c>
      <c r="P63" s="104" t="str">
        <f t="shared" si="7"/>
        <v/>
      </c>
      <c r="Q63" s="105">
        <f t="shared" si="8"/>
        <v>0</v>
      </c>
      <c r="R63" s="106" t="str">
        <f t="shared" si="9"/>
        <v/>
      </c>
      <c r="S63" s="107"/>
      <c r="T63" s="92"/>
      <c r="U63" s="92"/>
      <c r="V63" s="101">
        <f t="shared" si="10"/>
        <v>0</v>
      </c>
      <c r="W63" s="97">
        <f t="shared" si="11"/>
        <v>0</v>
      </c>
      <c r="X63" s="98" t="str">
        <f t="shared" si="12"/>
        <v/>
      </c>
      <c r="Y63" s="98" t="str">
        <f t="shared" si="13"/>
        <v/>
      </c>
      <c r="Z63" s="95" t="str">
        <f t="shared" si="14"/>
        <v/>
      </c>
      <c r="AA63" s="108" t="str">
        <f t="shared" si="15"/>
        <v/>
      </c>
      <c r="AB63" s="98" t="str">
        <f t="shared" si="16"/>
        <v/>
      </c>
      <c r="AC63" s="98" t="str">
        <f t="shared" si="17"/>
        <v/>
      </c>
      <c r="AD63" s="109" t="str">
        <f t="shared" si="18"/>
        <v/>
      </c>
      <c r="AE63" s="110"/>
      <c r="AF63" s="111"/>
      <c r="AG63" s="112"/>
      <c r="AH63" s="99" t="str">
        <f t="shared" si="19"/>
        <v/>
      </c>
      <c r="AI63" s="100" t="str">
        <f t="shared" si="20"/>
        <v/>
      </c>
      <c r="AJ63" s="96" t="str">
        <f t="shared" si="21"/>
        <v/>
      </c>
      <c r="AK63" s="98" t="str">
        <f t="shared" si="22"/>
        <v/>
      </c>
      <c r="AL63" s="201" t="str">
        <f t="shared" si="23"/>
        <v/>
      </c>
      <c r="AM63" s="160"/>
      <c r="AN63" s="156">
        <v>99.668000000000006</v>
      </c>
      <c r="AO63" s="152">
        <f t="shared" si="30"/>
        <v>0</v>
      </c>
      <c r="AP63" s="151" t="str">
        <f t="shared" si="31"/>
        <v/>
      </c>
      <c r="AQ63" s="151" t="str">
        <f t="shared" si="32"/>
        <v/>
      </c>
      <c r="AR63" s="235" t="str">
        <f t="shared" si="27"/>
        <v/>
      </c>
      <c r="AS63" s="134"/>
      <c r="AT63" s="149"/>
      <c r="AU63" s="134"/>
    </row>
    <row r="64" spans="1:47" ht="12" customHeight="1">
      <c r="A64" s="1"/>
      <c r="B64" s="18"/>
      <c r="C64" s="200"/>
      <c r="D64" s="122"/>
      <c r="E64" s="121"/>
      <c r="F64" s="92"/>
      <c r="G64" s="93"/>
      <c r="H64" s="101">
        <f t="shared" si="0"/>
        <v>0</v>
      </c>
      <c r="I64" s="94">
        <f t="shared" si="29"/>
        <v>0</v>
      </c>
      <c r="J64" s="102"/>
      <c r="K64" s="94">
        <f t="shared" si="2"/>
        <v>0</v>
      </c>
      <c r="L64" s="94">
        <f t="shared" si="28"/>
        <v>0</v>
      </c>
      <c r="M64" s="95">
        <f t="shared" si="4"/>
        <v>0</v>
      </c>
      <c r="N64" s="96">
        <f t="shared" si="5"/>
        <v>0</v>
      </c>
      <c r="O64" s="103">
        <f t="shared" si="6"/>
        <v>0</v>
      </c>
      <c r="P64" s="104" t="str">
        <f t="shared" si="7"/>
        <v/>
      </c>
      <c r="Q64" s="105">
        <f t="shared" si="8"/>
        <v>0</v>
      </c>
      <c r="R64" s="106" t="str">
        <f t="shared" si="9"/>
        <v/>
      </c>
      <c r="S64" s="107"/>
      <c r="T64" s="92"/>
      <c r="U64" s="92"/>
      <c r="V64" s="101">
        <f t="shared" si="10"/>
        <v>0</v>
      </c>
      <c r="W64" s="97">
        <f t="shared" si="11"/>
        <v>0</v>
      </c>
      <c r="X64" s="98" t="str">
        <f t="shared" si="12"/>
        <v/>
      </c>
      <c r="Y64" s="98" t="str">
        <f t="shared" si="13"/>
        <v/>
      </c>
      <c r="Z64" s="95" t="str">
        <f t="shared" si="14"/>
        <v/>
      </c>
      <c r="AA64" s="108" t="str">
        <f t="shared" si="15"/>
        <v/>
      </c>
      <c r="AB64" s="98" t="str">
        <f t="shared" si="16"/>
        <v/>
      </c>
      <c r="AC64" s="98" t="str">
        <f t="shared" si="17"/>
        <v/>
      </c>
      <c r="AD64" s="109" t="str">
        <f t="shared" si="18"/>
        <v/>
      </c>
      <c r="AE64" s="110"/>
      <c r="AF64" s="111"/>
      <c r="AG64" s="112"/>
      <c r="AH64" s="99" t="str">
        <f t="shared" si="19"/>
        <v/>
      </c>
      <c r="AI64" s="100" t="str">
        <f t="shared" si="20"/>
        <v/>
      </c>
      <c r="AJ64" s="96" t="str">
        <f t="shared" si="21"/>
        <v/>
      </c>
      <c r="AK64" s="98" t="str">
        <f t="shared" si="22"/>
        <v/>
      </c>
      <c r="AL64" s="201" t="str">
        <f t="shared" si="23"/>
        <v/>
      </c>
      <c r="AM64" s="160"/>
      <c r="AN64" s="157">
        <v>99.668000000000006</v>
      </c>
      <c r="AO64" s="152">
        <f t="shared" si="30"/>
        <v>0</v>
      </c>
      <c r="AP64" s="151" t="str">
        <f t="shared" si="31"/>
        <v/>
      </c>
      <c r="AQ64" s="151" t="str">
        <f t="shared" si="32"/>
        <v/>
      </c>
      <c r="AR64" s="235" t="str">
        <f t="shared" si="27"/>
        <v/>
      </c>
      <c r="AS64" s="134"/>
      <c r="AT64" s="149"/>
      <c r="AU64" s="134"/>
    </row>
    <row r="65" spans="1:47" ht="12" customHeight="1">
      <c r="A65" s="1"/>
      <c r="B65" s="18"/>
      <c r="C65" s="200"/>
      <c r="D65" s="122"/>
      <c r="E65" s="121"/>
      <c r="F65" s="92"/>
      <c r="G65" s="93"/>
      <c r="H65" s="101">
        <f t="shared" si="0"/>
        <v>0</v>
      </c>
      <c r="I65" s="94">
        <f t="shared" si="29"/>
        <v>0</v>
      </c>
      <c r="J65" s="102"/>
      <c r="K65" s="94">
        <f t="shared" si="2"/>
        <v>0</v>
      </c>
      <c r="L65" s="94">
        <f t="shared" si="28"/>
        <v>0</v>
      </c>
      <c r="M65" s="95">
        <f t="shared" si="4"/>
        <v>0</v>
      </c>
      <c r="N65" s="96">
        <f t="shared" si="5"/>
        <v>0</v>
      </c>
      <c r="O65" s="103">
        <f t="shared" si="6"/>
        <v>0</v>
      </c>
      <c r="P65" s="104" t="str">
        <f t="shared" si="7"/>
        <v/>
      </c>
      <c r="Q65" s="105">
        <f t="shared" si="8"/>
        <v>0</v>
      </c>
      <c r="R65" s="106" t="str">
        <f t="shared" si="9"/>
        <v/>
      </c>
      <c r="S65" s="107"/>
      <c r="T65" s="92"/>
      <c r="U65" s="92"/>
      <c r="V65" s="101">
        <f t="shared" si="10"/>
        <v>0</v>
      </c>
      <c r="W65" s="97">
        <f t="shared" si="11"/>
        <v>0</v>
      </c>
      <c r="X65" s="98" t="str">
        <f t="shared" si="12"/>
        <v/>
      </c>
      <c r="Y65" s="98" t="str">
        <f t="shared" si="13"/>
        <v/>
      </c>
      <c r="Z65" s="95" t="str">
        <f t="shared" si="14"/>
        <v/>
      </c>
      <c r="AA65" s="108" t="str">
        <f t="shared" si="15"/>
        <v/>
      </c>
      <c r="AB65" s="98" t="str">
        <f t="shared" si="16"/>
        <v/>
      </c>
      <c r="AC65" s="98" t="str">
        <f t="shared" si="17"/>
        <v/>
      </c>
      <c r="AD65" s="109" t="str">
        <f t="shared" si="18"/>
        <v/>
      </c>
      <c r="AE65" s="110"/>
      <c r="AF65" s="111"/>
      <c r="AG65" s="112"/>
      <c r="AH65" s="99" t="str">
        <f t="shared" si="19"/>
        <v/>
      </c>
      <c r="AI65" s="100" t="str">
        <f t="shared" si="20"/>
        <v/>
      </c>
      <c r="AJ65" s="96" t="str">
        <f t="shared" si="21"/>
        <v/>
      </c>
      <c r="AK65" s="98" t="str">
        <f t="shared" si="22"/>
        <v/>
      </c>
      <c r="AL65" s="201" t="str">
        <f t="shared" si="23"/>
        <v/>
      </c>
      <c r="AM65" s="160"/>
      <c r="AN65" s="156">
        <v>99.668000000000006</v>
      </c>
      <c r="AO65" s="152">
        <f t="shared" si="30"/>
        <v>0</v>
      </c>
      <c r="AP65" s="151" t="str">
        <f t="shared" si="31"/>
        <v/>
      </c>
      <c r="AQ65" s="151" t="str">
        <f t="shared" si="32"/>
        <v/>
      </c>
      <c r="AR65" s="235" t="str">
        <f t="shared" si="27"/>
        <v/>
      </c>
      <c r="AS65" s="134"/>
      <c r="AT65" s="149"/>
      <c r="AU65" s="134"/>
    </row>
    <row r="66" spans="1:47" ht="12" customHeight="1">
      <c r="A66" s="1"/>
      <c r="B66" s="18"/>
      <c r="C66" s="200"/>
      <c r="D66" s="122"/>
      <c r="E66" s="121"/>
      <c r="F66" s="92"/>
      <c r="G66" s="93"/>
      <c r="H66" s="101">
        <f t="shared" si="0"/>
        <v>0</v>
      </c>
      <c r="I66" s="94">
        <f t="shared" si="29"/>
        <v>0</v>
      </c>
      <c r="J66" s="102"/>
      <c r="K66" s="94">
        <f t="shared" si="2"/>
        <v>0</v>
      </c>
      <c r="L66" s="94">
        <f t="shared" si="28"/>
        <v>0</v>
      </c>
      <c r="M66" s="95">
        <f t="shared" si="4"/>
        <v>0</v>
      </c>
      <c r="N66" s="96">
        <f t="shared" si="5"/>
        <v>0</v>
      </c>
      <c r="O66" s="103">
        <f t="shared" si="6"/>
        <v>0</v>
      </c>
      <c r="P66" s="104" t="str">
        <f t="shared" si="7"/>
        <v/>
      </c>
      <c r="Q66" s="105">
        <f t="shared" si="8"/>
        <v>0</v>
      </c>
      <c r="R66" s="106" t="str">
        <f t="shared" si="9"/>
        <v/>
      </c>
      <c r="S66" s="107"/>
      <c r="T66" s="92"/>
      <c r="U66" s="92"/>
      <c r="V66" s="101">
        <f t="shared" si="10"/>
        <v>0</v>
      </c>
      <c r="W66" s="97">
        <f t="shared" si="11"/>
        <v>0</v>
      </c>
      <c r="X66" s="98" t="str">
        <f t="shared" si="12"/>
        <v/>
      </c>
      <c r="Y66" s="98" t="str">
        <f t="shared" si="13"/>
        <v/>
      </c>
      <c r="Z66" s="95" t="str">
        <f t="shared" si="14"/>
        <v/>
      </c>
      <c r="AA66" s="108" t="str">
        <f t="shared" si="15"/>
        <v/>
      </c>
      <c r="AB66" s="98" t="str">
        <f t="shared" si="16"/>
        <v/>
      </c>
      <c r="AC66" s="98" t="str">
        <f t="shared" si="17"/>
        <v/>
      </c>
      <c r="AD66" s="109" t="str">
        <f t="shared" si="18"/>
        <v/>
      </c>
      <c r="AE66" s="110"/>
      <c r="AF66" s="111"/>
      <c r="AG66" s="112"/>
      <c r="AH66" s="99" t="str">
        <f t="shared" si="19"/>
        <v/>
      </c>
      <c r="AI66" s="100" t="str">
        <f t="shared" si="20"/>
        <v/>
      </c>
      <c r="AJ66" s="96" t="str">
        <f t="shared" si="21"/>
        <v/>
      </c>
      <c r="AK66" s="98" t="str">
        <f t="shared" si="22"/>
        <v/>
      </c>
      <c r="AL66" s="201" t="str">
        <f t="shared" si="23"/>
        <v/>
      </c>
      <c r="AM66" s="160"/>
      <c r="AN66" s="157">
        <v>99.668000000000006</v>
      </c>
      <c r="AO66" s="152">
        <f t="shared" si="30"/>
        <v>0</v>
      </c>
      <c r="AP66" s="151" t="str">
        <f t="shared" si="31"/>
        <v/>
      </c>
      <c r="AQ66" s="151" t="str">
        <f t="shared" si="32"/>
        <v/>
      </c>
      <c r="AR66" s="235" t="str">
        <f t="shared" si="27"/>
        <v/>
      </c>
      <c r="AS66" s="134"/>
      <c r="AT66" s="149"/>
      <c r="AU66" s="134"/>
    </row>
    <row r="67" spans="1:47" ht="12" customHeight="1">
      <c r="A67" s="1"/>
      <c r="B67" s="18"/>
      <c r="C67" s="200"/>
      <c r="D67" s="122"/>
      <c r="E67" s="121"/>
      <c r="F67" s="92"/>
      <c r="G67" s="93"/>
      <c r="H67" s="101">
        <f t="shared" si="0"/>
        <v>0</v>
      </c>
      <c r="I67" s="94">
        <f t="shared" si="29"/>
        <v>0</v>
      </c>
      <c r="J67" s="102"/>
      <c r="K67" s="94">
        <f t="shared" si="2"/>
        <v>0</v>
      </c>
      <c r="L67" s="94">
        <f t="shared" si="28"/>
        <v>0</v>
      </c>
      <c r="M67" s="95">
        <f t="shared" si="4"/>
        <v>0</v>
      </c>
      <c r="N67" s="96">
        <f t="shared" si="5"/>
        <v>0</v>
      </c>
      <c r="O67" s="103">
        <f t="shared" si="6"/>
        <v>0</v>
      </c>
      <c r="P67" s="104" t="str">
        <f t="shared" si="7"/>
        <v/>
      </c>
      <c r="Q67" s="105">
        <f t="shared" si="8"/>
        <v>0</v>
      </c>
      <c r="R67" s="106" t="str">
        <f t="shared" si="9"/>
        <v/>
      </c>
      <c r="S67" s="107"/>
      <c r="T67" s="92"/>
      <c r="U67" s="92"/>
      <c r="V67" s="101">
        <f t="shared" si="10"/>
        <v>0</v>
      </c>
      <c r="W67" s="97">
        <f t="shared" si="11"/>
        <v>0</v>
      </c>
      <c r="X67" s="98" t="str">
        <f t="shared" si="12"/>
        <v/>
      </c>
      <c r="Y67" s="98" t="str">
        <f t="shared" si="13"/>
        <v/>
      </c>
      <c r="Z67" s="95" t="str">
        <f t="shared" si="14"/>
        <v/>
      </c>
      <c r="AA67" s="108" t="str">
        <f t="shared" si="15"/>
        <v/>
      </c>
      <c r="AB67" s="98" t="str">
        <f t="shared" si="16"/>
        <v/>
      </c>
      <c r="AC67" s="98" t="str">
        <f t="shared" si="17"/>
        <v/>
      </c>
      <c r="AD67" s="109" t="str">
        <f t="shared" si="18"/>
        <v/>
      </c>
      <c r="AE67" s="110"/>
      <c r="AF67" s="111"/>
      <c r="AG67" s="112"/>
      <c r="AH67" s="99" t="str">
        <f t="shared" si="19"/>
        <v/>
      </c>
      <c r="AI67" s="100" t="str">
        <f t="shared" si="20"/>
        <v/>
      </c>
      <c r="AJ67" s="96" t="str">
        <f t="shared" si="21"/>
        <v/>
      </c>
      <c r="AK67" s="98" t="str">
        <f t="shared" si="22"/>
        <v/>
      </c>
      <c r="AL67" s="201" t="str">
        <f t="shared" si="23"/>
        <v/>
      </c>
      <c r="AM67" s="160"/>
      <c r="AN67" s="156">
        <v>99.668000000000006</v>
      </c>
      <c r="AO67" s="152">
        <f t="shared" si="30"/>
        <v>0</v>
      </c>
      <c r="AP67" s="151" t="str">
        <f t="shared" si="31"/>
        <v/>
      </c>
      <c r="AQ67" s="151" t="str">
        <f t="shared" si="32"/>
        <v/>
      </c>
      <c r="AR67" s="235" t="str">
        <f t="shared" si="27"/>
        <v/>
      </c>
      <c r="AS67" s="134"/>
      <c r="AT67" s="149"/>
      <c r="AU67" s="134"/>
    </row>
    <row r="68" spans="1:47" ht="12" customHeight="1">
      <c r="A68" s="1"/>
      <c r="B68" s="18"/>
      <c r="C68" s="200"/>
      <c r="D68" s="122"/>
      <c r="E68" s="121"/>
      <c r="F68" s="92"/>
      <c r="G68" s="93"/>
      <c r="H68" s="101">
        <f t="shared" si="0"/>
        <v>0</v>
      </c>
      <c r="I68" s="94">
        <f t="shared" si="29"/>
        <v>0</v>
      </c>
      <c r="J68" s="102"/>
      <c r="K68" s="94">
        <f t="shared" si="2"/>
        <v>0</v>
      </c>
      <c r="L68" s="94">
        <f t="shared" si="28"/>
        <v>0</v>
      </c>
      <c r="M68" s="95">
        <f t="shared" si="4"/>
        <v>0</v>
      </c>
      <c r="N68" s="96">
        <f t="shared" si="5"/>
        <v>0</v>
      </c>
      <c r="O68" s="103">
        <f t="shared" si="6"/>
        <v>0</v>
      </c>
      <c r="P68" s="104" t="str">
        <f t="shared" si="7"/>
        <v/>
      </c>
      <c r="Q68" s="105">
        <f t="shared" si="8"/>
        <v>0</v>
      </c>
      <c r="R68" s="106" t="str">
        <f t="shared" si="9"/>
        <v/>
      </c>
      <c r="S68" s="107"/>
      <c r="T68" s="92"/>
      <c r="U68" s="92"/>
      <c r="V68" s="101">
        <f t="shared" si="10"/>
        <v>0</v>
      </c>
      <c r="W68" s="97">
        <f t="shared" si="11"/>
        <v>0</v>
      </c>
      <c r="X68" s="98" t="str">
        <f t="shared" si="12"/>
        <v/>
      </c>
      <c r="Y68" s="98" t="str">
        <f t="shared" si="13"/>
        <v/>
      </c>
      <c r="Z68" s="95" t="str">
        <f t="shared" si="14"/>
        <v/>
      </c>
      <c r="AA68" s="108" t="str">
        <f t="shared" si="15"/>
        <v/>
      </c>
      <c r="AB68" s="98" t="str">
        <f t="shared" si="16"/>
        <v/>
      </c>
      <c r="AC68" s="98" t="str">
        <f t="shared" si="17"/>
        <v/>
      </c>
      <c r="AD68" s="109" t="str">
        <f t="shared" si="18"/>
        <v/>
      </c>
      <c r="AE68" s="110"/>
      <c r="AF68" s="111"/>
      <c r="AG68" s="112"/>
      <c r="AH68" s="99" t="str">
        <f t="shared" si="19"/>
        <v/>
      </c>
      <c r="AI68" s="100" t="str">
        <f t="shared" si="20"/>
        <v/>
      </c>
      <c r="AJ68" s="96" t="str">
        <f t="shared" si="21"/>
        <v/>
      </c>
      <c r="AK68" s="98" t="str">
        <f t="shared" si="22"/>
        <v/>
      </c>
      <c r="AL68" s="201" t="str">
        <f t="shared" si="23"/>
        <v/>
      </c>
      <c r="AM68" s="160"/>
      <c r="AN68" s="157">
        <v>99.668000000000006</v>
      </c>
      <c r="AO68" s="152">
        <f t="shared" si="30"/>
        <v>0</v>
      </c>
      <c r="AP68" s="151" t="str">
        <f t="shared" si="31"/>
        <v/>
      </c>
      <c r="AQ68" s="151" t="str">
        <f t="shared" si="32"/>
        <v/>
      </c>
      <c r="AR68" s="235" t="str">
        <f t="shared" si="27"/>
        <v/>
      </c>
      <c r="AS68" s="134"/>
      <c r="AT68" s="149"/>
      <c r="AU68" s="134"/>
    </row>
    <row r="69" spans="1:47" ht="12" customHeight="1">
      <c r="A69" s="1"/>
      <c r="B69" s="18"/>
      <c r="C69" s="200"/>
      <c r="D69" s="122"/>
      <c r="E69" s="121"/>
      <c r="F69" s="92"/>
      <c r="G69" s="93"/>
      <c r="H69" s="101">
        <f t="shared" si="0"/>
        <v>0</v>
      </c>
      <c r="I69" s="94">
        <f t="shared" si="29"/>
        <v>0</v>
      </c>
      <c r="J69" s="102"/>
      <c r="K69" s="94">
        <f t="shared" si="2"/>
        <v>0</v>
      </c>
      <c r="L69" s="94">
        <f t="shared" si="28"/>
        <v>0</v>
      </c>
      <c r="M69" s="95">
        <f t="shared" si="4"/>
        <v>0</v>
      </c>
      <c r="N69" s="96">
        <f t="shared" si="5"/>
        <v>0</v>
      </c>
      <c r="O69" s="103">
        <f t="shared" si="6"/>
        <v>0</v>
      </c>
      <c r="P69" s="104" t="str">
        <f t="shared" si="7"/>
        <v/>
      </c>
      <c r="Q69" s="105">
        <f t="shared" si="8"/>
        <v>0</v>
      </c>
      <c r="R69" s="106" t="str">
        <f t="shared" si="9"/>
        <v/>
      </c>
      <c r="S69" s="107"/>
      <c r="T69" s="92"/>
      <c r="U69" s="92"/>
      <c r="V69" s="101">
        <f t="shared" si="10"/>
        <v>0</v>
      </c>
      <c r="W69" s="97">
        <f t="shared" si="11"/>
        <v>0</v>
      </c>
      <c r="X69" s="98" t="str">
        <f t="shared" si="12"/>
        <v/>
      </c>
      <c r="Y69" s="98" t="str">
        <f t="shared" si="13"/>
        <v/>
      </c>
      <c r="Z69" s="95" t="str">
        <f t="shared" si="14"/>
        <v/>
      </c>
      <c r="AA69" s="108" t="str">
        <f t="shared" si="15"/>
        <v/>
      </c>
      <c r="AB69" s="98" t="str">
        <f t="shared" si="16"/>
        <v/>
      </c>
      <c r="AC69" s="98" t="str">
        <f t="shared" si="17"/>
        <v/>
      </c>
      <c r="AD69" s="109" t="str">
        <f t="shared" si="18"/>
        <v/>
      </c>
      <c r="AE69" s="110"/>
      <c r="AF69" s="111"/>
      <c r="AG69" s="112"/>
      <c r="AH69" s="99" t="str">
        <f t="shared" si="19"/>
        <v/>
      </c>
      <c r="AI69" s="100" t="str">
        <f t="shared" si="20"/>
        <v/>
      </c>
      <c r="AJ69" s="96" t="str">
        <f t="shared" si="21"/>
        <v/>
      </c>
      <c r="AK69" s="98" t="str">
        <f t="shared" si="22"/>
        <v/>
      </c>
      <c r="AL69" s="201" t="str">
        <f t="shared" si="23"/>
        <v/>
      </c>
      <c r="AM69" s="160"/>
      <c r="AN69" s="156">
        <v>99.668000000000006</v>
      </c>
      <c r="AO69" s="152">
        <f t="shared" si="30"/>
        <v>0</v>
      </c>
      <c r="AP69" s="151" t="str">
        <f t="shared" si="31"/>
        <v/>
      </c>
      <c r="AQ69" s="151" t="str">
        <f t="shared" si="32"/>
        <v/>
      </c>
      <c r="AR69" s="235" t="str">
        <f t="shared" si="27"/>
        <v/>
      </c>
      <c r="AS69" s="149"/>
      <c r="AT69" s="149"/>
      <c r="AU69" s="149"/>
    </row>
    <row r="70" spans="1:47" ht="12" customHeight="1">
      <c r="A70" s="1"/>
      <c r="B70" s="18"/>
      <c r="C70" s="200"/>
      <c r="D70" s="122"/>
      <c r="E70" s="121"/>
      <c r="F70" s="92"/>
      <c r="G70" s="93"/>
      <c r="H70" s="101">
        <f t="shared" si="0"/>
        <v>0</v>
      </c>
      <c r="I70" s="94">
        <f t="shared" si="29"/>
        <v>0</v>
      </c>
      <c r="J70" s="102"/>
      <c r="K70" s="94">
        <f t="shared" si="2"/>
        <v>0</v>
      </c>
      <c r="L70" s="94">
        <f t="shared" si="28"/>
        <v>0</v>
      </c>
      <c r="M70" s="95">
        <f t="shared" si="4"/>
        <v>0</v>
      </c>
      <c r="N70" s="96">
        <f t="shared" si="5"/>
        <v>0</v>
      </c>
      <c r="O70" s="103">
        <f t="shared" si="6"/>
        <v>0</v>
      </c>
      <c r="P70" s="104" t="str">
        <f t="shared" si="7"/>
        <v/>
      </c>
      <c r="Q70" s="105">
        <f t="shared" si="8"/>
        <v>0</v>
      </c>
      <c r="R70" s="106" t="str">
        <f t="shared" si="9"/>
        <v/>
      </c>
      <c r="S70" s="107"/>
      <c r="T70" s="92"/>
      <c r="U70" s="92"/>
      <c r="V70" s="101">
        <f t="shared" si="10"/>
        <v>0</v>
      </c>
      <c r="W70" s="97">
        <f t="shared" si="11"/>
        <v>0</v>
      </c>
      <c r="X70" s="98" t="str">
        <f t="shared" si="12"/>
        <v/>
      </c>
      <c r="Y70" s="98" t="str">
        <f t="shared" si="13"/>
        <v/>
      </c>
      <c r="Z70" s="95" t="str">
        <f t="shared" si="14"/>
        <v/>
      </c>
      <c r="AA70" s="108" t="str">
        <f t="shared" si="15"/>
        <v/>
      </c>
      <c r="AB70" s="98" t="str">
        <f t="shared" si="16"/>
        <v/>
      </c>
      <c r="AC70" s="98" t="str">
        <f t="shared" si="17"/>
        <v/>
      </c>
      <c r="AD70" s="109" t="str">
        <f t="shared" si="18"/>
        <v/>
      </c>
      <c r="AE70" s="110"/>
      <c r="AF70" s="111"/>
      <c r="AG70" s="112"/>
      <c r="AH70" s="99" t="str">
        <f t="shared" si="19"/>
        <v/>
      </c>
      <c r="AI70" s="100" t="str">
        <f t="shared" si="20"/>
        <v/>
      </c>
      <c r="AJ70" s="96" t="str">
        <f t="shared" si="21"/>
        <v/>
      </c>
      <c r="AK70" s="98" t="str">
        <f t="shared" si="22"/>
        <v/>
      </c>
      <c r="AL70" s="201" t="str">
        <f t="shared" si="23"/>
        <v/>
      </c>
      <c r="AM70" s="160"/>
      <c r="AN70" s="157">
        <v>99.668000000000006</v>
      </c>
      <c r="AO70" s="152">
        <f t="shared" si="30"/>
        <v>0</v>
      </c>
      <c r="AP70" s="151" t="str">
        <f t="shared" si="31"/>
        <v/>
      </c>
      <c r="AQ70" s="151" t="str">
        <f t="shared" si="32"/>
        <v/>
      </c>
      <c r="AR70" s="235" t="str">
        <f t="shared" si="27"/>
        <v/>
      </c>
      <c r="AS70" s="134"/>
      <c r="AU70" s="18"/>
    </row>
    <row r="71" spans="1:47" ht="12" customHeight="1">
      <c r="A71" s="1"/>
      <c r="B71" s="18"/>
      <c r="C71" s="200"/>
      <c r="D71" s="122"/>
      <c r="E71" s="121"/>
      <c r="F71" s="92"/>
      <c r="G71" s="93"/>
      <c r="H71" s="101">
        <f t="shared" si="0"/>
        <v>0</v>
      </c>
      <c r="I71" s="94">
        <f t="shared" si="29"/>
        <v>0</v>
      </c>
      <c r="J71" s="102"/>
      <c r="K71" s="94">
        <f t="shared" si="2"/>
        <v>0</v>
      </c>
      <c r="L71" s="94">
        <f t="shared" si="28"/>
        <v>0</v>
      </c>
      <c r="M71" s="95">
        <f t="shared" si="4"/>
        <v>0</v>
      </c>
      <c r="N71" s="96">
        <f t="shared" si="5"/>
        <v>0</v>
      </c>
      <c r="O71" s="103">
        <f t="shared" si="6"/>
        <v>0</v>
      </c>
      <c r="P71" s="104" t="str">
        <f t="shared" si="7"/>
        <v/>
      </c>
      <c r="Q71" s="105">
        <f t="shared" si="8"/>
        <v>0</v>
      </c>
      <c r="R71" s="106" t="str">
        <f t="shared" si="9"/>
        <v/>
      </c>
      <c r="S71" s="107"/>
      <c r="T71" s="92"/>
      <c r="U71" s="92"/>
      <c r="V71" s="101">
        <f t="shared" si="10"/>
        <v>0</v>
      </c>
      <c r="W71" s="97">
        <f t="shared" si="11"/>
        <v>0</v>
      </c>
      <c r="X71" s="98" t="str">
        <f t="shared" si="12"/>
        <v/>
      </c>
      <c r="Y71" s="98" t="str">
        <f t="shared" si="13"/>
        <v/>
      </c>
      <c r="Z71" s="95" t="str">
        <f t="shared" si="14"/>
        <v/>
      </c>
      <c r="AA71" s="108" t="str">
        <f t="shared" si="15"/>
        <v/>
      </c>
      <c r="AB71" s="98" t="str">
        <f t="shared" si="16"/>
        <v/>
      </c>
      <c r="AC71" s="98" t="str">
        <f t="shared" si="17"/>
        <v/>
      </c>
      <c r="AD71" s="109" t="str">
        <f t="shared" si="18"/>
        <v/>
      </c>
      <c r="AE71" s="110"/>
      <c r="AF71" s="111"/>
      <c r="AG71" s="112"/>
      <c r="AH71" s="99" t="str">
        <f t="shared" si="19"/>
        <v/>
      </c>
      <c r="AI71" s="100" t="str">
        <f t="shared" si="20"/>
        <v/>
      </c>
      <c r="AJ71" s="96" t="str">
        <f t="shared" si="21"/>
        <v/>
      </c>
      <c r="AK71" s="98" t="str">
        <f t="shared" si="22"/>
        <v/>
      </c>
      <c r="AL71" s="201" t="str">
        <f t="shared" si="23"/>
        <v/>
      </c>
      <c r="AM71" s="160"/>
      <c r="AN71" s="156">
        <v>99.668000000000006</v>
      </c>
      <c r="AO71" s="152">
        <f t="shared" si="30"/>
        <v>0</v>
      </c>
      <c r="AP71" s="151" t="str">
        <f t="shared" si="31"/>
        <v/>
      </c>
      <c r="AQ71" s="151" t="str">
        <f t="shared" si="32"/>
        <v/>
      </c>
      <c r="AR71" s="235" t="str">
        <f t="shared" si="27"/>
        <v/>
      </c>
      <c r="AS71" s="134"/>
      <c r="AU71" s="18"/>
    </row>
    <row r="72" spans="1:47" ht="12" customHeight="1">
      <c r="A72" s="1"/>
      <c r="B72" s="18"/>
      <c r="C72" s="200"/>
      <c r="D72" s="122"/>
      <c r="E72" s="121"/>
      <c r="F72" s="92"/>
      <c r="G72" s="93"/>
      <c r="H72" s="101">
        <f t="shared" si="0"/>
        <v>0</v>
      </c>
      <c r="I72" s="94">
        <f t="shared" si="29"/>
        <v>0</v>
      </c>
      <c r="J72" s="102"/>
      <c r="K72" s="94">
        <f t="shared" si="2"/>
        <v>0</v>
      </c>
      <c r="L72" s="94">
        <f t="shared" si="28"/>
        <v>0</v>
      </c>
      <c r="M72" s="95">
        <f t="shared" si="4"/>
        <v>0</v>
      </c>
      <c r="N72" s="96">
        <f t="shared" si="5"/>
        <v>0</v>
      </c>
      <c r="O72" s="103">
        <f t="shared" si="6"/>
        <v>0</v>
      </c>
      <c r="P72" s="104" t="str">
        <f t="shared" si="7"/>
        <v/>
      </c>
      <c r="Q72" s="105">
        <f t="shared" si="8"/>
        <v>0</v>
      </c>
      <c r="R72" s="106" t="str">
        <f t="shared" si="9"/>
        <v/>
      </c>
      <c r="S72" s="107"/>
      <c r="T72" s="92"/>
      <c r="U72" s="92"/>
      <c r="V72" s="101">
        <f t="shared" si="10"/>
        <v>0</v>
      </c>
      <c r="W72" s="97">
        <f t="shared" si="11"/>
        <v>0</v>
      </c>
      <c r="X72" s="98" t="str">
        <f t="shared" si="12"/>
        <v/>
      </c>
      <c r="Y72" s="98" t="str">
        <f t="shared" si="13"/>
        <v/>
      </c>
      <c r="Z72" s="95" t="str">
        <f t="shared" si="14"/>
        <v/>
      </c>
      <c r="AA72" s="108" t="str">
        <f t="shared" si="15"/>
        <v/>
      </c>
      <c r="AB72" s="98" t="str">
        <f t="shared" si="16"/>
        <v/>
      </c>
      <c r="AC72" s="98" t="str">
        <f t="shared" si="17"/>
        <v/>
      </c>
      <c r="AD72" s="109" t="str">
        <f t="shared" si="18"/>
        <v/>
      </c>
      <c r="AE72" s="110"/>
      <c r="AF72" s="111"/>
      <c r="AG72" s="112"/>
      <c r="AH72" s="99" t="str">
        <f t="shared" si="19"/>
        <v/>
      </c>
      <c r="AI72" s="100" t="str">
        <f t="shared" si="20"/>
        <v/>
      </c>
      <c r="AJ72" s="96" t="str">
        <f t="shared" si="21"/>
        <v/>
      </c>
      <c r="AK72" s="98" t="str">
        <f t="shared" si="22"/>
        <v/>
      </c>
      <c r="AL72" s="201" t="str">
        <f t="shared" si="23"/>
        <v/>
      </c>
      <c r="AM72" s="160"/>
      <c r="AN72" s="157">
        <v>99.668000000000006</v>
      </c>
      <c r="AO72" s="152">
        <f t="shared" si="30"/>
        <v>0</v>
      </c>
      <c r="AP72" s="151" t="str">
        <f t="shared" si="31"/>
        <v/>
      </c>
      <c r="AQ72" s="151" t="str">
        <f t="shared" si="32"/>
        <v/>
      </c>
      <c r="AR72" s="235" t="str">
        <f t="shared" si="27"/>
        <v/>
      </c>
      <c r="AS72" s="134"/>
      <c r="AU72" s="18"/>
    </row>
    <row r="73" spans="1:47" ht="12" customHeight="1">
      <c r="A73" s="1"/>
      <c r="B73" s="18"/>
      <c r="C73" s="200"/>
      <c r="D73" s="122"/>
      <c r="E73" s="121"/>
      <c r="F73" s="92"/>
      <c r="G73" s="93"/>
      <c r="H73" s="101">
        <f t="shared" si="0"/>
        <v>0</v>
      </c>
      <c r="I73" s="94">
        <f t="shared" si="29"/>
        <v>0</v>
      </c>
      <c r="J73" s="102"/>
      <c r="K73" s="94">
        <f t="shared" si="2"/>
        <v>0</v>
      </c>
      <c r="L73" s="94">
        <f t="shared" si="28"/>
        <v>0</v>
      </c>
      <c r="M73" s="95">
        <f t="shared" si="4"/>
        <v>0</v>
      </c>
      <c r="N73" s="96">
        <f t="shared" si="5"/>
        <v>0</v>
      </c>
      <c r="O73" s="103">
        <f t="shared" si="6"/>
        <v>0</v>
      </c>
      <c r="P73" s="104" t="str">
        <f t="shared" si="7"/>
        <v/>
      </c>
      <c r="Q73" s="105">
        <f t="shared" si="8"/>
        <v>0</v>
      </c>
      <c r="R73" s="106" t="str">
        <f t="shared" si="9"/>
        <v/>
      </c>
      <c r="S73" s="107"/>
      <c r="T73" s="92"/>
      <c r="U73" s="92"/>
      <c r="V73" s="101">
        <f t="shared" si="10"/>
        <v>0</v>
      </c>
      <c r="W73" s="97">
        <f t="shared" si="11"/>
        <v>0</v>
      </c>
      <c r="X73" s="98" t="str">
        <f t="shared" si="12"/>
        <v/>
      </c>
      <c r="Y73" s="98" t="str">
        <f t="shared" si="13"/>
        <v/>
      </c>
      <c r="Z73" s="95" t="str">
        <f t="shared" si="14"/>
        <v/>
      </c>
      <c r="AA73" s="108" t="str">
        <f t="shared" si="15"/>
        <v/>
      </c>
      <c r="AB73" s="98" t="str">
        <f t="shared" si="16"/>
        <v/>
      </c>
      <c r="AC73" s="98" t="str">
        <f t="shared" si="17"/>
        <v/>
      </c>
      <c r="AD73" s="109" t="str">
        <f t="shared" si="18"/>
        <v/>
      </c>
      <c r="AE73" s="110"/>
      <c r="AF73" s="111"/>
      <c r="AG73" s="112"/>
      <c r="AH73" s="99" t="str">
        <f t="shared" si="19"/>
        <v/>
      </c>
      <c r="AI73" s="100" t="str">
        <f t="shared" si="20"/>
        <v/>
      </c>
      <c r="AJ73" s="96" t="str">
        <f t="shared" si="21"/>
        <v/>
      </c>
      <c r="AK73" s="98" t="str">
        <f t="shared" si="22"/>
        <v/>
      </c>
      <c r="AL73" s="201" t="str">
        <f t="shared" si="23"/>
        <v/>
      </c>
      <c r="AM73" s="160"/>
      <c r="AN73" s="156">
        <v>99.668000000000006</v>
      </c>
      <c r="AO73" s="152">
        <f t="shared" si="30"/>
        <v>0</v>
      </c>
      <c r="AP73" s="151" t="str">
        <f t="shared" si="31"/>
        <v/>
      </c>
      <c r="AQ73" s="151" t="str">
        <f t="shared" si="32"/>
        <v/>
      </c>
      <c r="AR73" s="235" t="str">
        <f t="shared" si="27"/>
        <v/>
      </c>
      <c r="AS73" s="134"/>
      <c r="AU73" s="18"/>
    </row>
    <row r="74" spans="1:47" ht="12" customHeight="1">
      <c r="A74" s="1"/>
      <c r="B74" s="18"/>
      <c r="C74" s="200"/>
      <c r="D74" s="122"/>
      <c r="E74" s="121"/>
      <c r="F74" s="92"/>
      <c r="G74" s="93"/>
      <c r="H74" s="101">
        <f t="shared" si="0"/>
        <v>0</v>
      </c>
      <c r="I74" s="94">
        <f t="shared" si="29"/>
        <v>0</v>
      </c>
      <c r="J74" s="102"/>
      <c r="K74" s="94">
        <f t="shared" si="2"/>
        <v>0</v>
      </c>
      <c r="L74" s="94">
        <f t="shared" si="28"/>
        <v>0</v>
      </c>
      <c r="M74" s="95">
        <f t="shared" si="4"/>
        <v>0</v>
      </c>
      <c r="N74" s="96">
        <f t="shared" si="5"/>
        <v>0</v>
      </c>
      <c r="O74" s="103">
        <f t="shared" si="6"/>
        <v>0</v>
      </c>
      <c r="P74" s="104" t="str">
        <f t="shared" si="7"/>
        <v/>
      </c>
      <c r="Q74" s="105">
        <f t="shared" si="8"/>
        <v>0</v>
      </c>
      <c r="R74" s="106" t="str">
        <f t="shared" si="9"/>
        <v/>
      </c>
      <c r="S74" s="107"/>
      <c r="T74" s="92"/>
      <c r="U74" s="92"/>
      <c r="V74" s="101">
        <f t="shared" si="10"/>
        <v>0</v>
      </c>
      <c r="W74" s="97">
        <f t="shared" si="11"/>
        <v>0</v>
      </c>
      <c r="X74" s="98" t="str">
        <f t="shared" si="12"/>
        <v/>
      </c>
      <c r="Y74" s="98" t="str">
        <f t="shared" si="13"/>
        <v/>
      </c>
      <c r="Z74" s="95" t="str">
        <f t="shared" si="14"/>
        <v/>
      </c>
      <c r="AA74" s="108" t="str">
        <f t="shared" si="15"/>
        <v/>
      </c>
      <c r="AB74" s="98" t="str">
        <f t="shared" si="16"/>
        <v/>
      </c>
      <c r="AC74" s="98" t="str">
        <f t="shared" si="17"/>
        <v/>
      </c>
      <c r="AD74" s="109" t="str">
        <f t="shared" si="18"/>
        <v/>
      </c>
      <c r="AE74" s="110"/>
      <c r="AF74" s="111"/>
      <c r="AG74" s="112"/>
      <c r="AH74" s="99" t="str">
        <f t="shared" si="19"/>
        <v/>
      </c>
      <c r="AI74" s="100" t="str">
        <f t="shared" si="20"/>
        <v/>
      </c>
      <c r="AJ74" s="96" t="str">
        <f t="shared" si="21"/>
        <v/>
      </c>
      <c r="AK74" s="98" t="str">
        <f t="shared" si="22"/>
        <v/>
      </c>
      <c r="AL74" s="201" t="str">
        <f t="shared" si="23"/>
        <v/>
      </c>
      <c r="AM74" s="160"/>
      <c r="AN74" s="157">
        <v>99.668000000000006</v>
      </c>
      <c r="AO74" s="152">
        <f t="shared" si="30"/>
        <v>0</v>
      </c>
      <c r="AP74" s="151" t="str">
        <f t="shared" si="31"/>
        <v/>
      </c>
      <c r="AQ74" s="151" t="str">
        <f t="shared" si="32"/>
        <v/>
      </c>
      <c r="AR74" s="235" t="str">
        <f t="shared" si="27"/>
        <v/>
      </c>
      <c r="AS74" s="134"/>
      <c r="AU74" s="18"/>
    </row>
    <row r="75" spans="1:47" ht="12" customHeight="1">
      <c r="A75" s="1"/>
      <c r="B75" s="18"/>
      <c r="C75" s="200"/>
      <c r="D75" s="122"/>
      <c r="E75" s="121"/>
      <c r="F75" s="92"/>
      <c r="G75" s="93"/>
      <c r="H75" s="101">
        <f t="shared" si="0"/>
        <v>0</v>
      </c>
      <c r="I75" s="94">
        <f t="shared" si="29"/>
        <v>0</v>
      </c>
      <c r="J75" s="102"/>
      <c r="K75" s="94">
        <f t="shared" si="2"/>
        <v>0</v>
      </c>
      <c r="L75" s="94">
        <f t="shared" si="28"/>
        <v>0</v>
      </c>
      <c r="M75" s="95">
        <f t="shared" si="4"/>
        <v>0</v>
      </c>
      <c r="N75" s="96">
        <f t="shared" si="5"/>
        <v>0</v>
      </c>
      <c r="O75" s="103">
        <f t="shared" si="6"/>
        <v>0</v>
      </c>
      <c r="P75" s="104" t="str">
        <f t="shared" si="7"/>
        <v/>
      </c>
      <c r="Q75" s="105">
        <f t="shared" si="8"/>
        <v>0</v>
      </c>
      <c r="R75" s="106" t="str">
        <f t="shared" si="9"/>
        <v/>
      </c>
      <c r="S75" s="107"/>
      <c r="T75" s="92"/>
      <c r="U75" s="92"/>
      <c r="V75" s="101">
        <f t="shared" si="10"/>
        <v>0</v>
      </c>
      <c r="W75" s="97">
        <f t="shared" si="11"/>
        <v>0</v>
      </c>
      <c r="X75" s="98" t="str">
        <f t="shared" si="12"/>
        <v/>
      </c>
      <c r="Y75" s="98" t="str">
        <f t="shared" si="13"/>
        <v/>
      </c>
      <c r="Z75" s="95" t="str">
        <f t="shared" si="14"/>
        <v/>
      </c>
      <c r="AA75" s="108" t="str">
        <f t="shared" si="15"/>
        <v/>
      </c>
      <c r="AB75" s="98" t="str">
        <f t="shared" si="16"/>
        <v/>
      </c>
      <c r="AC75" s="98" t="str">
        <f t="shared" si="17"/>
        <v/>
      </c>
      <c r="AD75" s="109" t="str">
        <f t="shared" si="18"/>
        <v/>
      </c>
      <c r="AE75" s="110"/>
      <c r="AF75" s="111"/>
      <c r="AG75" s="112"/>
      <c r="AH75" s="99" t="str">
        <f t="shared" si="19"/>
        <v/>
      </c>
      <c r="AI75" s="100" t="str">
        <f t="shared" si="20"/>
        <v/>
      </c>
      <c r="AJ75" s="96" t="str">
        <f t="shared" si="21"/>
        <v/>
      </c>
      <c r="AK75" s="98" t="str">
        <f t="shared" si="22"/>
        <v/>
      </c>
      <c r="AL75" s="201" t="str">
        <f t="shared" si="23"/>
        <v/>
      </c>
      <c r="AM75" s="160"/>
      <c r="AN75" s="156">
        <v>99.668000000000006</v>
      </c>
      <c r="AO75" s="152">
        <f t="shared" si="30"/>
        <v>0</v>
      </c>
      <c r="AP75" s="151" t="str">
        <f t="shared" si="31"/>
        <v/>
      </c>
      <c r="AQ75" s="151" t="str">
        <f t="shared" si="32"/>
        <v/>
      </c>
      <c r="AR75" s="235" t="str">
        <f t="shared" si="27"/>
        <v/>
      </c>
      <c r="AS75" s="134"/>
      <c r="AU75" s="18"/>
    </row>
    <row r="76" spans="1:47" ht="12" customHeight="1">
      <c r="A76" s="1"/>
      <c r="B76" s="18"/>
      <c r="C76" s="200"/>
      <c r="D76" s="122"/>
      <c r="E76" s="121"/>
      <c r="F76" s="92"/>
      <c r="G76" s="93"/>
      <c r="H76" s="101">
        <f t="shared" si="0"/>
        <v>0</v>
      </c>
      <c r="I76" s="94">
        <f t="shared" si="29"/>
        <v>0</v>
      </c>
      <c r="J76" s="102"/>
      <c r="K76" s="94">
        <f t="shared" si="2"/>
        <v>0</v>
      </c>
      <c r="L76" s="94">
        <f t="shared" si="28"/>
        <v>0</v>
      </c>
      <c r="M76" s="95">
        <f t="shared" si="4"/>
        <v>0</v>
      </c>
      <c r="N76" s="96">
        <f t="shared" si="5"/>
        <v>0</v>
      </c>
      <c r="O76" s="103">
        <f t="shared" si="6"/>
        <v>0</v>
      </c>
      <c r="P76" s="104" t="str">
        <f t="shared" si="7"/>
        <v/>
      </c>
      <c r="Q76" s="105">
        <f t="shared" si="8"/>
        <v>0</v>
      </c>
      <c r="R76" s="106" t="str">
        <f t="shared" si="9"/>
        <v/>
      </c>
      <c r="S76" s="107"/>
      <c r="T76" s="92"/>
      <c r="U76" s="92"/>
      <c r="V76" s="101">
        <f t="shared" si="10"/>
        <v>0</v>
      </c>
      <c r="W76" s="97">
        <f t="shared" si="11"/>
        <v>0</v>
      </c>
      <c r="X76" s="98" t="str">
        <f t="shared" si="12"/>
        <v/>
      </c>
      <c r="Y76" s="98" t="str">
        <f t="shared" si="13"/>
        <v/>
      </c>
      <c r="Z76" s="95" t="str">
        <f t="shared" si="14"/>
        <v/>
      </c>
      <c r="AA76" s="108" t="str">
        <f t="shared" si="15"/>
        <v/>
      </c>
      <c r="AB76" s="98" t="str">
        <f t="shared" si="16"/>
        <v/>
      </c>
      <c r="AC76" s="98" t="str">
        <f t="shared" si="17"/>
        <v/>
      </c>
      <c r="AD76" s="109" t="str">
        <f t="shared" si="18"/>
        <v/>
      </c>
      <c r="AE76" s="110"/>
      <c r="AF76" s="111"/>
      <c r="AG76" s="112"/>
      <c r="AH76" s="99" t="str">
        <f t="shared" si="19"/>
        <v/>
      </c>
      <c r="AI76" s="100" t="str">
        <f t="shared" si="20"/>
        <v/>
      </c>
      <c r="AJ76" s="96" t="str">
        <f t="shared" si="21"/>
        <v/>
      </c>
      <c r="AK76" s="98" t="str">
        <f t="shared" si="22"/>
        <v/>
      </c>
      <c r="AL76" s="201" t="str">
        <f t="shared" si="23"/>
        <v/>
      </c>
      <c r="AM76" s="160"/>
      <c r="AN76" s="157">
        <v>99.668000000000006</v>
      </c>
      <c r="AO76" s="152">
        <f t="shared" si="30"/>
        <v>0</v>
      </c>
      <c r="AP76" s="151" t="str">
        <f t="shared" si="31"/>
        <v/>
      </c>
      <c r="AQ76" s="151" t="str">
        <f t="shared" si="32"/>
        <v/>
      </c>
      <c r="AR76" s="235" t="str">
        <f t="shared" si="27"/>
        <v/>
      </c>
      <c r="AS76" s="134"/>
      <c r="AU76" s="18"/>
    </row>
    <row r="77" spans="1:47" ht="12" customHeight="1">
      <c r="A77" s="1"/>
      <c r="B77" s="18"/>
      <c r="C77" s="200"/>
      <c r="D77" s="122"/>
      <c r="E77" s="121"/>
      <c r="F77" s="92"/>
      <c r="G77" s="93"/>
      <c r="H77" s="101">
        <f t="shared" si="0"/>
        <v>0</v>
      </c>
      <c r="I77" s="94">
        <f t="shared" si="29"/>
        <v>0</v>
      </c>
      <c r="J77" s="102"/>
      <c r="K77" s="94">
        <f t="shared" si="2"/>
        <v>0</v>
      </c>
      <c r="L77" s="94">
        <f t="shared" si="28"/>
        <v>0</v>
      </c>
      <c r="M77" s="95">
        <f t="shared" si="4"/>
        <v>0</v>
      </c>
      <c r="N77" s="96">
        <f t="shared" si="5"/>
        <v>0</v>
      </c>
      <c r="O77" s="103">
        <f t="shared" si="6"/>
        <v>0</v>
      </c>
      <c r="P77" s="104" t="str">
        <f t="shared" si="7"/>
        <v/>
      </c>
      <c r="Q77" s="105">
        <f t="shared" si="8"/>
        <v>0</v>
      </c>
      <c r="R77" s="106" t="str">
        <f t="shared" si="9"/>
        <v/>
      </c>
      <c r="S77" s="107"/>
      <c r="T77" s="92"/>
      <c r="U77" s="92"/>
      <c r="V77" s="101">
        <f t="shared" si="10"/>
        <v>0</v>
      </c>
      <c r="W77" s="97">
        <f t="shared" si="11"/>
        <v>0</v>
      </c>
      <c r="X77" s="98" t="str">
        <f t="shared" si="12"/>
        <v/>
      </c>
      <c r="Y77" s="98" t="str">
        <f t="shared" si="13"/>
        <v/>
      </c>
      <c r="Z77" s="95" t="str">
        <f t="shared" si="14"/>
        <v/>
      </c>
      <c r="AA77" s="108" t="str">
        <f t="shared" si="15"/>
        <v/>
      </c>
      <c r="AB77" s="98" t="str">
        <f t="shared" si="16"/>
        <v/>
      </c>
      <c r="AC77" s="98" t="str">
        <f t="shared" si="17"/>
        <v/>
      </c>
      <c r="AD77" s="109" t="str">
        <f t="shared" si="18"/>
        <v/>
      </c>
      <c r="AE77" s="110"/>
      <c r="AF77" s="111"/>
      <c r="AG77" s="112"/>
      <c r="AH77" s="99" t="str">
        <f t="shared" si="19"/>
        <v/>
      </c>
      <c r="AI77" s="100" t="str">
        <f t="shared" si="20"/>
        <v/>
      </c>
      <c r="AJ77" s="96" t="str">
        <f t="shared" si="21"/>
        <v/>
      </c>
      <c r="AK77" s="98" t="str">
        <f t="shared" si="22"/>
        <v/>
      </c>
      <c r="AL77" s="201" t="str">
        <f t="shared" si="23"/>
        <v/>
      </c>
      <c r="AM77" s="160"/>
      <c r="AN77" s="156">
        <v>99.668000000000006</v>
      </c>
      <c r="AO77" s="152">
        <f t="shared" si="30"/>
        <v>0</v>
      </c>
      <c r="AP77" s="151" t="str">
        <f t="shared" si="31"/>
        <v/>
      </c>
      <c r="AQ77" s="151" t="str">
        <f t="shared" si="32"/>
        <v/>
      </c>
      <c r="AR77" s="235" t="str">
        <f t="shared" si="27"/>
        <v/>
      </c>
      <c r="AS77" s="134"/>
      <c r="AU77" s="18"/>
    </row>
    <row r="78" spans="1:47" ht="12" customHeight="1">
      <c r="A78" s="1"/>
      <c r="B78" s="18"/>
      <c r="C78" s="200"/>
      <c r="D78" s="122"/>
      <c r="E78" s="121"/>
      <c r="F78" s="92"/>
      <c r="G78" s="93"/>
      <c r="H78" s="101">
        <f t="shared" si="0"/>
        <v>0</v>
      </c>
      <c r="I78" s="94">
        <f t="shared" si="29"/>
        <v>0</v>
      </c>
      <c r="J78" s="102"/>
      <c r="K78" s="94">
        <f t="shared" si="2"/>
        <v>0</v>
      </c>
      <c r="L78" s="94">
        <f t="shared" si="28"/>
        <v>0</v>
      </c>
      <c r="M78" s="95">
        <f t="shared" si="4"/>
        <v>0</v>
      </c>
      <c r="N78" s="96">
        <f t="shared" si="5"/>
        <v>0</v>
      </c>
      <c r="O78" s="103">
        <f t="shared" si="6"/>
        <v>0</v>
      </c>
      <c r="P78" s="104" t="str">
        <f t="shared" si="7"/>
        <v/>
      </c>
      <c r="Q78" s="105">
        <f t="shared" si="8"/>
        <v>0</v>
      </c>
      <c r="R78" s="106" t="str">
        <f t="shared" si="9"/>
        <v/>
      </c>
      <c r="S78" s="107"/>
      <c r="T78" s="92"/>
      <c r="U78" s="92"/>
      <c r="V78" s="101">
        <f t="shared" si="10"/>
        <v>0</v>
      </c>
      <c r="W78" s="97">
        <f t="shared" si="11"/>
        <v>0</v>
      </c>
      <c r="X78" s="98" t="str">
        <f t="shared" si="12"/>
        <v/>
      </c>
      <c r="Y78" s="98" t="str">
        <f t="shared" si="13"/>
        <v/>
      </c>
      <c r="Z78" s="95" t="str">
        <f t="shared" si="14"/>
        <v/>
      </c>
      <c r="AA78" s="108" t="str">
        <f t="shared" si="15"/>
        <v/>
      </c>
      <c r="AB78" s="98" t="str">
        <f t="shared" si="16"/>
        <v/>
      </c>
      <c r="AC78" s="98" t="str">
        <f t="shared" si="17"/>
        <v/>
      </c>
      <c r="AD78" s="109" t="str">
        <f t="shared" si="18"/>
        <v/>
      </c>
      <c r="AE78" s="110"/>
      <c r="AF78" s="111"/>
      <c r="AG78" s="112"/>
      <c r="AH78" s="99" t="str">
        <f t="shared" si="19"/>
        <v/>
      </c>
      <c r="AI78" s="100" t="str">
        <f t="shared" si="20"/>
        <v/>
      </c>
      <c r="AJ78" s="96" t="str">
        <f t="shared" si="21"/>
        <v/>
      </c>
      <c r="AK78" s="98" t="str">
        <f t="shared" si="22"/>
        <v/>
      </c>
      <c r="AL78" s="201" t="str">
        <f t="shared" si="23"/>
        <v/>
      </c>
      <c r="AM78" s="160"/>
      <c r="AN78" s="157">
        <v>99.668000000000006</v>
      </c>
      <c r="AO78" s="152">
        <f t="shared" si="30"/>
        <v>0</v>
      </c>
      <c r="AP78" s="151" t="str">
        <f t="shared" si="31"/>
        <v/>
      </c>
      <c r="AQ78" s="151" t="str">
        <f t="shared" si="32"/>
        <v/>
      </c>
      <c r="AR78" s="235" t="str">
        <f t="shared" si="27"/>
        <v/>
      </c>
      <c r="AS78" s="134"/>
      <c r="AU78" s="18"/>
    </row>
    <row r="79" spans="1:47" ht="12" customHeight="1">
      <c r="A79" s="1"/>
      <c r="B79" s="18"/>
      <c r="C79" s="200"/>
      <c r="D79" s="122"/>
      <c r="E79" s="121"/>
      <c r="F79" s="92"/>
      <c r="G79" s="93"/>
      <c r="H79" s="101">
        <f t="shared" si="0"/>
        <v>0</v>
      </c>
      <c r="I79" s="94">
        <f t="shared" si="29"/>
        <v>0</v>
      </c>
      <c r="J79" s="102"/>
      <c r="K79" s="94">
        <f t="shared" ref="K79:K115" si="33">IFERROR(F79*J79,"")</f>
        <v>0</v>
      </c>
      <c r="L79" s="94">
        <f t="shared" si="28"/>
        <v>0</v>
      </c>
      <c r="M79" s="95">
        <f t="shared" ref="M79:M115" si="34">IFERROR(IF(G79&gt;J79,"",(G79-J79)*-F79),"")</f>
        <v>0</v>
      </c>
      <c r="N79" s="96">
        <f t="shared" si="5"/>
        <v>0</v>
      </c>
      <c r="O79" s="103">
        <f t="shared" ref="O79:O115" si="35">IFERROR(G79-J79,"")</f>
        <v>0</v>
      </c>
      <c r="P79" s="104" t="str">
        <f t="shared" ref="P79:P115" si="36">IFERROR(-O79/G79,"")</f>
        <v/>
      </c>
      <c r="Q79" s="105">
        <f t="shared" ref="Q79:Q115" si="37">IF(T79&gt;0,"",O79)</f>
        <v>0</v>
      </c>
      <c r="R79" s="106" t="str">
        <f t="shared" ref="R79:R115" si="38">IF(T79&gt;0,"",P79)</f>
        <v/>
      </c>
      <c r="S79" s="107"/>
      <c r="T79" s="92"/>
      <c r="U79" s="92"/>
      <c r="V79" s="101">
        <f t="shared" si="10"/>
        <v>0</v>
      </c>
      <c r="W79" s="97">
        <f t="shared" ref="W79:W103" si="39">V79-H79</f>
        <v>0</v>
      </c>
      <c r="X79" s="98" t="str">
        <f t="shared" ref="X79:X103" si="40">IF(OR(F79="",T79=""),"",(V79-H79))</f>
        <v/>
      </c>
      <c r="Y79" s="98" t="str">
        <f t="shared" si="13"/>
        <v/>
      </c>
      <c r="Z79" s="95" t="str">
        <f t="shared" si="14"/>
        <v/>
      </c>
      <c r="AA79" s="108" t="str">
        <f t="shared" ref="AA79:AA103" si="41">IFERROR(Z79/H79,"")</f>
        <v/>
      </c>
      <c r="AB79" s="98" t="str">
        <f t="shared" si="16"/>
        <v/>
      </c>
      <c r="AC79" s="98" t="str">
        <f t="shared" si="17"/>
        <v/>
      </c>
      <c r="AD79" s="109" t="str">
        <f t="shared" si="18"/>
        <v/>
      </c>
      <c r="AE79" s="110"/>
      <c r="AF79" s="111"/>
      <c r="AG79" s="112"/>
      <c r="AH79" s="99" t="str">
        <f t="shared" ref="AH79:AH103" si="42">IF(AND(D79&lt;&gt;"",S79&lt;&gt;""),IF(D79=S79,"D","S"),"")</f>
        <v/>
      </c>
      <c r="AI79" s="100" t="str">
        <f t="shared" ref="AI79:AI103" si="43">IFERROR(IF(D79=S79,Z79*0.2,""),"")</f>
        <v/>
      </c>
      <c r="AJ79" s="96" t="str">
        <f t="shared" si="21"/>
        <v/>
      </c>
      <c r="AK79" s="98" t="str">
        <f t="shared" ref="AK79:AK103" si="44">IFERROR(IF(D79&lt;&gt;S79,X79*0.15,""),"")</f>
        <v/>
      </c>
      <c r="AL79" s="201" t="str">
        <f t="shared" si="23"/>
        <v/>
      </c>
      <c r="AM79" s="160"/>
      <c r="AN79" s="156">
        <v>99.668000000000006</v>
      </c>
      <c r="AO79" s="152">
        <f t="shared" si="30"/>
        <v>0</v>
      </c>
      <c r="AP79" s="151" t="str">
        <f t="shared" si="31"/>
        <v/>
      </c>
      <c r="AQ79" s="151" t="str">
        <f t="shared" si="32"/>
        <v/>
      </c>
      <c r="AR79" s="235" t="str">
        <f t="shared" si="27"/>
        <v/>
      </c>
      <c r="AS79" s="134"/>
      <c r="AU79" s="18"/>
    </row>
    <row r="80" spans="1:47" ht="12" customHeight="1">
      <c r="A80" s="1"/>
      <c r="B80" s="18"/>
      <c r="C80" s="200"/>
      <c r="D80" s="122"/>
      <c r="E80" s="121"/>
      <c r="F80" s="92"/>
      <c r="G80" s="93"/>
      <c r="H80" s="101">
        <f t="shared" si="0"/>
        <v>0</v>
      </c>
      <c r="I80" s="94">
        <f t="shared" si="29"/>
        <v>0</v>
      </c>
      <c r="J80" s="102"/>
      <c r="K80" s="94">
        <f t="shared" si="33"/>
        <v>0</v>
      </c>
      <c r="L80" s="94">
        <f t="shared" si="28"/>
        <v>0</v>
      </c>
      <c r="M80" s="95">
        <f t="shared" si="34"/>
        <v>0</v>
      </c>
      <c r="N80" s="96">
        <f t="shared" si="5"/>
        <v>0</v>
      </c>
      <c r="O80" s="103">
        <f t="shared" si="35"/>
        <v>0</v>
      </c>
      <c r="P80" s="104" t="str">
        <f t="shared" si="36"/>
        <v/>
      </c>
      <c r="Q80" s="105">
        <f t="shared" si="37"/>
        <v>0</v>
      </c>
      <c r="R80" s="106" t="str">
        <f t="shared" si="38"/>
        <v/>
      </c>
      <c r="S80" s="107"/>
      <c r="T80" s="92"/>
      <c r="U80" s="92"/>
      <c r="V80" s="101">
        <f t="shared" si="10"/>
        <v>0</v>
      </c>
      <c r="W80" s="97">
        <f t="shared" si="39"/>
        <v>0</v>
      </c>
      <c r="X80" s="98" t="str">
        <f t="shared" si="40"/>
        <v/>
      </c>
      <c r="Y80" s="98" t="str">
        <f t="shared" si="13"/>
        <v/>
      </c>
      <c r="Z80" s="95" t="str">
        <f t="shared" si="14"/>
        <v/>
      </c>
      <c r="AA80" s="108" t="str">
        <f t="shared" si="41"/>
        <v/>
      </c>
      <c r="AB80" s="98" t="str">
        <f t="shared" si="16"/>
        <v/>
      </c>
      <c r="AC80" s="98" t="str">
        <f t="shared" si="17"/>
        <v/>
      </c>
      <c r="AD80" s="109" t="str">
        <f t="shared" si="18"/>
        <v/>
      </c>
      <c r="AE80" s="110"/>
      <c r="AF80" s="111"/>
      <c r="AG80" s="112"/>
      <c r="AH80" s="99" t="str">
        <f t="shared" si="42"/>
        <v/>
      </c>
      <c r="AI80" s="100" t="str">
        <f t="shared" si="43"/>
        <v/>
      </c>
      <c r="AJ80" s="96" t="str">
        <f t="shared" si="21"/>
        <v/>
      </c>
      <c r="AK80" s="98" t="str">
        <f t="shared" si="44"/>
        <v/>
      </c>
      <c r="AL80" s="201" t="str">
        <f t="shared" si="23"/>
        <v/>
      </c>
      <c r="AM80" s="160"/>
      <c r="AN80" s="157">
        <v>99.668000000000006</v>
      </c>
      <c r="AO80" s="152">
        <f t="shared" ref="AO80:AO115" si="45">5%*AM80</f>
        <v>0</v>
      </c>
      <c r="AP80" s="151" t="str">
        <f t="shared" si="31"/>
        <v/>
      </c>
      <c r="AQ80" s="151" t="str">
        <f t="shared" si="32"/>
        <v/>
      </c>
      <c r="AR80" s="235" t="str">
        <f t="shared" ref="AR80:AR115" si="46">IFERROR(AQ80*AN80%,"")</f>
        <v/>
      </c>
      <c r="AS80" s="134"/>
      <c r="AU80" s="18"/>
    </row>
    <row r="81" spans="1:47" ht="12" customHeight="1">
      <c r="A81" s="1"/>
      <c r="B81" s="18"/>
      <c r="C81" s="200"/>
      <c r="D81" s="122"/>
      <c r="E81" s="121"/>
      <c r="F81" s="92"/>
      <c r="G81" s="93"/>
      <c r="H81" s="101">
        <f t="shared" si="0"/>
        <v>0</v>
      </c>
      <c r="I81" s="94">
        <f t="shared" si="29"/>
        <v>0</v>
      </c>
      <c r="J81" s="102"/>
      <c r="K81" s="94">
        <f t="shared" si="33"/>
        <v>0</v>
      </c>
      <c r="L81" s="94">
        <f t="shared" si="28"/>
        <v>0</v>
      </c>
      <c r="M81" s="95">
        <f t="shared" si="34"/>
        <v>0</v>
      </c>
      <c r="N81" s="96">
        <f t="shared" si="5"/>
        <v>0</v>
      </c>
      <c r="O81" s="103">
        <f t="shared" si="35"/>
        <v>0</v>
      </c>
      <c r="P81" s="104" t="str">
        <f t="shared" si="36"/>
        <v/>
      </c>
      <c r="Q81" s="105">
        <f t="shared" si="37"/>
        <v>0</v>
      </c>
      <c r="R81" s="106" t="str">
        <f t="shared" si="38"/>
        <v/>
      </c>
      <c r="S81" s="107"/>
      <c r="T81" s="92"/>
      <c r="U81" s="92"/>
      <c r="V81" s="101">
        <f t="shared" si="10"/>
        <v>0</v>
      </c>
      <c r="W81" s="97">
        <f t="shared" si="39"/>
        <v>0</v>
      </c>
      <c r="X81" s="98" t="str">
        <f t="shared" si="40"/>
        <v/>
      </c>
      <c r="Y81" s="98" t="str">
        <f t="shared" si="13"/>
        <v/>
      </c>
      <c r="Z81" s="95" t="str">
        <f t="shared" si="14"/>
        <v/>
      </c>
      <c r="AA81" s="108" t="str">
        <f t="shared" si="41"/>
        <v/>
      </c>
      <c r="AB81" s="98" t="str">
        <f t="shared" si="16"/>
        <v/>
      </c>
      <c r="AC81" s="98" t="str">
        <f t="shared" si="17"/>
        <v/>
      </c>
      <c r="AD81" s="109" t="str">
        <f t="shared" si="18"/>
        <v/>
      </c>
      <c r="AE81" s="110"/>
      <c r="AF81" s="111"/>
      <c r="AG81" s="112"/>
      <c r="AH81" s="99" t="str">
        <f t="shared" si="42"/>
        <v/>
      </c>
      <c r="AI81" s="100" t="str">
        <f t="shared" si="43"/>
        <v/>
      </c>
      <c r="AJ81" s="96" t="str">
        <f t="shared" si="21"/>
        <v/>
      </c>
      <c r="AK81" s="98" t="str">
        <f t="shared" si="44"/>
        <v/>
      </c>
      <c r="AL81" s="201" t="str">
        <f t="shared" si="23"/>
        <v/>
      </c>
      <c r="AM81" s="160"/>
      <c r="AN81" s="156">
        <v>99.668000000000006</v>
      </c>
      <c r="AO81" s="152">
        <f t="shared" si="45"/>
        <v>0</v>
      </c>
      <c r="AP81" s="151" t="str">
        <f t="shared" si="31"/>
        <v/>
      </c>
      <c r="AQ81" s="151" t="str">
        <f t="shared" si="32"/>
        <v/>
      </c>
      <c r="AR81" s="235" t="str">
        <f t="shared" si="46"/>
        <v/>
      </c>
      <c r="AS81" s="134"/>
      <c r="AU81" s="18"/>
    </row>
    <row r="82" spans="1:47" ht="12" customHeight="1">
      <c r="A82" s="1"/>
      <c r="B82" s="18"/>
      <c r="C82" s="200"/>
      <c r="D82" s="122"/>
      <c r="E82" s="121"/>
      <c r="F82" s="92"/>
      <c r="G82" s="93"/>
      <c r="H82" s="101">
        <f t="shared" si="0"/>
        <v>0</v>
      </c>
      <c r="I82" s="94">
        <f t="shared" si="29"/>
        <v>0</v>
      </c>
      <c r="J82" s="102"/>
      <c r="K82" s="94">
        <f t="shared" si="33"/>
        <v>0</v>
      </c>
      <c r="L82" s="94">
        <f t="shared" si="28"/>
        <v>0</v>
      </c>
      <c r="M82" s="95">
        <f t="shared" si="34"/>
        <v>0</v>
      </c>
      <c r="N82" s="96">
        <f t="shared" si="5"/>
        <v>0</v>
      </c>
      <c r="O82" s="103">
        <f t="shared" si="35"/>
        <v>0</v>
      </c>
      <c r="P82" s="104" t="str">
        <f t="shared" si="36"/>
        <v/>
      </c>
      <c r="Q82" s="105">
        <f t="shared" si="37"/>
        <v>0</v>
      </c>
      <c r="R82" s="106" t="str">
        <f t="shared" si="38"/>
        <v/>
      </c>
      <c r="S82" s="107"/>
      <c r="T82" s="92"/>
      <c r="U82" s="92"/>
      <c r="V82" s="101">
        <f t="shared" si="10"/>
        <v>0</v>
      </c>
      <c r="W82" s="97">
        <f t="shared" si="39"/>
        <v>0</v>
      </c>
      <c r="X82" s="98" t="str">
        <f t="shared" si="40"/>
        <v/>
      </c>
      <c r="Y82" s="98" t="str">
        <f t="shared" si="13"/>
        <v/>
      </c>
      <c r="Z82" s="95" t="str">
        <f t="shared" si="14"/>
        <v/>
      </c>
      <c r="AA82" s="108" t="str">
        <f t="shared" si="41"/>
        <v/>
      </c>
      <c r="AB82" s="98" t="str">
        <f t="shared" si="16"/>
        <v/>
      </c>
      <c r="AC82" s="98" t="str">
        <f t="shared" si="17"/>
        <v/>
      </c>
      <c r="AD82" s="109" t="str">
        <f t="shared" si="18"/>
        <v/>
      </c>
      <c r="AE82" s="110"/>
      <c r="AF82" s="111"/>
      <c r="AG82" s="112"/>
      <c r="AH82" s="99" t="str">
        <f t="shared" si="42"/>
        <v/>
      </c>
      <c r="AI82" s="100" t="str">
        <f t="shared" si="43"/>
        <v/>
      </c>
      <c r="AJ82" s="96" t="str">
        <f t="shared" si="21"/>
        <v/>
      </c>
      <c r="AK82" s="98" t="str">
        <f t="shared" si="44"/>
        <v/>
      </c>
      <c r="AL82" s="201" t="str">
        <f t="shared" si="23"/>
        <v/>
      </c>
      <c r="AM82" s="160"/>
      <c r="AN82" s="157">
        <v>99.668000000000006</v>
      </c>
      <c r="AO82" s="152">
        <f t="shared" si="45"/>
        <v>0</v>
      </c>
      <c r="AP82" s="151" t="str">
        <f t="shared" si="31"/>
        <v/>
      </c>
      <c r="AQ82" s="151" t="str">
        <f t="shared" si="32"/>
        <v/>
      </c>
      <c r="AR82" s="235" t="str">
        <f t="shared" si="46"/>
        <v/>
      </c>
      <c r="AS82" s="134"/>
      <c r="AU82" s="18"/>
    </row>
    <row r="83" spans="1:47" ht="12" customHeight="1">
      <c r="A83" s="1"/>
      <c r="B83" s="18"/>
      <c r="C83" s="200"/>
      <c r="D83" s="122"/>
      <c r="E83" s="121"/>
      <c r="F83" s="92"/>
      <c r="G83" s="93"/>
      <c r="H83" s="101">
        <f t="shared" si="0"/>
        <v>0</v>
      </c>
      <c r="I83" s="94">
        <f t="shared" si="29"/>
        <v>0</v>
      </c>
      <c r="J83" s="102"/>
      <c r="K83" s="94">
        <f t="shared" si="33"/>
        <v>0</v>
      </c>
      <c r="L83" s="94">
        <f t="shared" si="28"/>
        <v>0</v>
      </c>
      <c r="M83" s="95">
        <f t="shared" si="34"/>
        <v>0</v>
      </c>
      <c r="N83" s="96">
        <f t="shared" si="5"/>
        <v>0</v>
      </c>
      <c r="O83" s="103">
        <f t="shared" si="35"/>
        <v>0</v>
      </c>
      <c r="P83" s="104" t="str">
        <f t="shared" si="36"/>
        <v/>
      </c>
      <c r="Q83" s="105">
        <f t="shared" si="37"/>
        <v>0</v>
      </c>
      <c r="R83" s="106" t="str">
        <f t="shared" si="38"/>
        <v/>
      </c>
      <c r="S83" s="107"/>
      <c r="T83" s="92"/>
      <c r="U83" s="92"/>
      <c r="V83" s="101">
        <f t="shared" si="10"/>
        <v>0</v>
      </c>
      <c r="W83" s="97">
        <f t="shared" si="39"/>
        <v>0</v>
      </c>
      <c r="X83" s="98" t="str">
        <f t="shared" si="40"/>
        <v/>
      </c>
      <c r="Y83" s="98" t="str">
        <f t="shared" si="13"/>
        <v/>
      </c>
      <c r="Z83" s="95" t="str">
        <f t="shared" si="14"/>
        <v/>
      </c>
      <c r="AA83" s="108" t="str">
        <f t="shared" si="41"/>
        <v/>
      </c>
      <c r="AB83" s="98" t="str">
        <f t="shared" si="16"/>
        <v/>
      </c>
      <c r="AC83" s="98" t="str">
        <f t="shared" si="17"/>
        <v/>
      </c>
      <c r="AD83" s="109" t="str">
        <f t="shared" si="18"/>
        <v/>
      </c>
      <c r="AE83" s="110"/>
      <c r="AF83" s="111"/>
      <c r="AG83" s="112"/>
      <c r="AH83" s="99" t="str">
        <f t="shared" si="42"/>
        <v/>
      </c>
      <c r="AI83" s="100" t="str">
        <f t="shared" si="43"/>
        <v/>
      </c>
      <c r="AJ83" s="96" t="str">
        <f t="shared" si="21"/>
        <v/>
      </c>
      <c r="AK83" s="98" t="str">
        <f t="shared" si="44"/>
        <v/>
      </c>
      <c r="AL83" s="201" t="str">
        <f t="shared" si="23"/>
        <v/>
      </c>
      <c r="AM83" s="160"/>
      <c r="AN83" s="156">
        <v>99.668000000000006</v>
      </c>
      <c r="AO83" s="152">
        <f t="shared" si="45"/>
        <v>0</v>
      </c>
      <c r="AP83" s="151" t="str">
        <f t="shared" si="31"/>
        <v/>
      </c>
      <c r="AQ83" s="151" t="str">
        <f t="shared" si="32"/>
        <v/>
      </c>
      <c r="AR83" s="235" t="str">
        <f t="shared" si="46"/>
        <v/>
      </c>
      <c r="AS83" s="134"/>
      <c r="AU83" s="18"/>
    </row>
    <row r="84" spans="1:47" ht="12" customHeight="1">
      <c r="A84" s="1"/>
      <c r="B84" s="18"/>
      <c r="C84" s="200"/>
      <c r="D84" s="122"/>
      <c r="E84" s="121"/>
      <c r="F84" s="92"/>
      <c r="G84" s="93"/>
      <c r="H84" s="101">
        <f t="shared" si="0"/>
        <v>0</v>
      </c>
      <c r="I84" s="94">
        <f t="shared" si="29"/>
        <v>0</v>
      </c>
      <c r="J84" s="102"/>
      <c r="K84" s="94">
        <f t="shared" si="33"/>
        <v>0</v>
      </c>
      <c r="L84" s="94">
        <f t="shared" si="28"/>
        <v>0</v>
      </c>
      <c r="M84" s="95">
        <f t="shared" si="34"/>
        <v>0</v>
      </c>
      <c r="N84" s="96">
        <f t="shared" si="5"/>
        <v>0</v>
      </c>
      <c r="O84" s="103">
        <f t="shared" si="35"/>
        <v>0</v>
      </c>
      <c r="P84" s="104" t="str">
        <f t="shared" si="36"/>
        <v/>
      </c>
      <c r="Q84" s="105">
        <f t="shared" si="37"/>
        <v>0</v>
      </c>
      <c r="R84" s="106" t="str">
        <f t="shared" si="38"/>
        <v/>
      </c>
      <c r="S84" s="107"/>
      <c r="T84" s="92"/>
      <c r="U84" s="92"/>
      <c r="V84" s="101">
        <f t="shared" si="10"/>
        <v>0</v>
      </c>
      <c r="W84" s="97">
        <f t="shared" si="39"/>
        <v>0</v>
      </c>
      <c r="X84" s="98" t="str">
        <f t="shared" si="40"/>
        <v/>
      </c>
      <c r="Y84" s="98" t="str">
        <f t="shared" si="13"/>
        <v/>
      </c>
      <c r="Z84" s="95" t="str">
        <f t="shared" si="14"/>
        <v/>
      </c>
      <c r="AA84" s="108" t="str">
        <f t="shared" si="41"/>
        <v/>
      </c>
      <c r="AB84" s="98" t="str">
        <f t="shared" si="16"/>
        <v/>
      </c>
      <c r="AC84" s="98" t="str">
        <f t="shared" si="17"/>
        <v/>
      </c>
      <c r="AD84" s="109" t="str">
        <f t="shared" si="18"/>
        <v/>
      </c>
      <c r="AE84" s="110"/>
      <c r="AF84" s="111"/>
      <c r="AG84" s="112"/>
      <c r="AH84" s="99" t="str">
        <f t="shared" si="42"/>
        <v/>
      </c>
      <c r="AI84" s="100" t="str">
        <f t="shared" si="43"/>
        <v/>
      </c>
      <c r="AJ84" s="96" t="str">
        <f t="shared" si="21"/>
        <v/>
      </c>
      <c r="AK84" s="98" t="str">
        <f t="shared" si="44"/>
        <v/>
      </c>
      <c r="AL84" s="201" t="str">
        <f t="shared" si="23"/>
        <v/>
      </c>
      <c r="AM84" s="160"/>
      <c r="AN84" s="157">
        <v>99.668000000000006</v>
      </c>
      <c r="AO84" s="152">
        <f t="shared" si="45"/>
        <v>0</v>
      </c>
      <c r="AP84" s="151" t="str">
        <f t="shared" si="31"/>
        <v/>
      </c>
      <c r="AQ84" s="151" t="str">
        <f t="shared" si="32"/>
        <v/>
      </c>
      <c r="AR84" s="235" t="str">
        <f t="shared" si="46"/>
        <v/>
      </c>
      <c r="AS84" s="134"/>
      <c r="AU84" s="18"/>
    </row>
    <row r="85" spans="1:47" ht="12" customHeight="1">
      <c r="A85" s="1"/>
      <c r="B85" s="18"/>
      <c r="C85" s="200"/>
      <c r="D85" s="122"/>
      <c r="E85" s="121"/>
      <c r="F85" s="92"/>
      <c r="G85" s="93"/>
      <c r="H85" s="101">
        <f t="shared" si="0"/>
        <v>0</v>
      </c>
      <c r="I85" s="94">
        <f t="shared" si="29"/>
        <v>0</v>
      </c>
      <c r="J85" s="102"/>
      <c r="K85" s="94">
        <f t="shared" si="33"/>
        <v>0</v>
      </c>
      <c r="L85" s="94">
        <f t="shared" si="28"/>
        <v>0</v>
      </c>
      <c r="M85" s="95">
        <f t="shared" si="34"/>
        <v>0</v>
      </c>
      <c r="N85" s="96">
        <f t="shared" si="5"/>
        <v>0</v>
      </c>
      <c r="O85" s="103">
        <f t="shared" si="35"/>
        <v>0</v>
      </c>
      <c r="P85" s="104" t="str">
        <f t="shared" si="36"/>
        <v/>
      </c>
      <c r="Q85" s="105">
        <f t="shared" si="37"/>
        <v>0</v>
      </c>
      <c r="R85" s="106" t="str">
        <f t="shared" si="38"/>
        <v/>
      </c>
      <c r="S85" s="107"/>
      <c r="T85" s="92"/>
      <c r="U85" s="92"/>
      <c r="V85" s="101">
        <f t="shared" si="10"/>
        <v>0</v>
      </c>
      <c r="W85" s="97">
        <f t="shared" si="39"/>
        <v>0</v>
      </c>
      <c r="X85" s="98" t="str">
        <f t="shared" si="40"/>
        <v/>
      </c>
      <c r="Y85" s="98" t="str">
        <f t="shared" si="13"/>
        <v/>
      </c>
      <c r="Z85" s="95" t="str">
        <f t="shared" si="14"/>
        <v/>
      </c>
      <c r="AA85" s="108" t="str">
        <f t="shared" si="41"/>
        <v/>
      </c>
      <c r="AB85" s="98" t="str">
        <f t="shared" si="16"/>
        <v/>
      </c>
      <c r="AC85" s="98" t="str">
        <f t="shared" si="17"/>
        <v/>
      </c>
      <c r="AD85" s="109" t="str">
        <f t="shared" si="18"/>
        <v/>
      </c>
      <c r="AE85" s="110"/>
      <c r="AF85" s="111"/>
      <c r="AG85" s="112"/>
      <c r="AH85" s="99" t="str">
        <f t="shared" si="42"/>
        <v/>
      </c>
      <c r="AI85" s="100" t="str">
        <f t="shared" si="43"/>
        <v/>
      </c>
      <c r="AJ85" s="96" t="str">
        <f t="shared" si="21"/>
        <v/>
      </c>
      <c r="AK85" s="98" t="str">
        <f t="shared" si="44"/>
        <v/>
      </c>
      <c r="AL85" s="201" t="str">
        <f t="shared" si="23"/>
        <v/>
      </c>
      <c r="AM85" s="160"/>
      <c r="AN85" s="156">
        <v>99.668000000000006</v>
      </c>
      <c r="AO85" s="152">
        <f t="shared" si="45"/>
        <v>0</v>
      </c>
      <c r="AP85" s="151" t="str">
        <f t="shared" si="31"/>
        <v/>
      </c>
      <c r="AQ85" s="151" t="str">
        <f t="shared" si="32"/>
        <v/>
      </c>
      <c r="AR85" s="235" t="str">
        <f t="shared" si="46"/>
        <v/>
      </c>
      <c r="AS85" s="134"/>
      <c r="AU85" s="18"/>
    </row>
    <row r="86" spans="1:47" ht="12" customHeight="1">
      <c r="A86" s="1"/>
      <c r="B86" s="18"/>
      <c r="C86" s="200"/>
      <c r="D86" s="122"/>
      <c r="E86" s="121"/>
      <c r="F86" s="92"/>
      <c r="G86" s="93"/>
      <c r="H86" s="101">
        <f t="shared" si="0"/>
        <v>0</v>
      </c>
      <c r="I86" s="94">
        <f t="shared" si="29"/>
        <v>0</v>
      </c>
      <c r="J86" s="102"/>
      <c r="K86" s="94">
        <f t="shared" si="33"/>
        <v>0</v>
      </c>
      <c r="L86" s="94">
        <f t="shared" ref="L86:L115" si="47">IF(T86&gt;0,"",K86)</f>
        <v>0</v>
      </c>
      <c r="M86" s="95">
        <f t="shared" si="34"/>
        <v>0</v>
      </c>
      <c r="N86" s="96">
        <f t="shared" si="5"/>
        <v>0</v>
      </c>
      <c r="O86" s="103">
        <f t="shared" si="35"/>
        <v>0</v>
      </c>
      <c r="P86" s="104" t="str">
        <f t="shared" si="36"/>
        <v/>
      </c>
      <c r="Q86" s="105">
        <f t="shared" si="37"/>
        <v>0</v>
      </c>
      <c r="R86" s="106" t="str">
        <f t="shared" si="38"/>
        <v/>
      </c>
      <c r="S86" s="107"/>
      <c r="T86" s="92"/>
      <c r="U86" s="92"/>
      <c r="V86" s="101">
        <f t="shared" si="10"/>
        <v>0</v>
      </c>
      <c r="W86" s="97">
        <f t="shared" si="39"/>
        <v>0</v>
      </c>
      <c r="X86" s="98" t="str">
        <f t="shared" si="40"/>
        <v/>
      </c>
      <c r="Y86" s="98" t="str">
        <f t="shared" si="13"/>
        <v/>
      </c>
      <c r="Z86" s="95" t="str">
        <f t="shared" si="14"/>
        <v/>
      </c>
      <c r="AA86" s="108" t="str">
        <f t="shared" si="41"/>
        <v/>
      </c>
      <c r="AB86" s="98" t="str">
        <f t="shared" si="16"/>
        <v/>
      </c>
      <c r="AC86" s="98" t="str">
        <f t="shared" si="17"/>
        <v/>
      </c>
      <c r="AD86" s="109" t="str">
        <f t="shared" si="18"/>
        <v/>
      </c>
      <c r="AE86" s="110"/>
      <c r="AF86" s="111"/>
      <c r="AG86" s="112"/>
      <c r="AH86" s="99" t="str">
        <f t="shared" si="42"/>
        <v/>
      </c>
      <c r="AI86" s="100" t="str">
        <f t="shared" si="43"/>
        <v/>
      </c>
      <c r="AJ86" s="96" t="str">
        <f t="shared" si="21"/>
        <v/>
      </c>
      <c r="AK86" s="98" t="str">
        <f t="shared" si="44"/>
        <v/>
      </c>
      <c r="AL86" s="201" t="str">
        <f t="shared" si="23"/>
        <v/>
      </c>
      <c r="AM86" s="160"/>
      <c r="AN86" s="157">
        <v>99.668000000000006</v>
      </c>
      <c r="AO86" s="152">
        <f t="shared" si="45"/>
        <v>0</v>
      </c>
      <c r="AP86" s="151" t="str">
        <f t="shared" si="31"/>
        <v/>
      </c>
      <c r="AQ86" s="151" t="str">
        <f t="shared" si="32"/>
        <v/>
      </c>
      <c r="AR86" s="235" t="str">
        <f t="shared" si="46"/>
        <v/>
      </c>
      <c r="AS86" s="134"/>
      <c r="AU86" s="18"/>
    </row>
    <row r="87" spans="1:47" ht="12" customHeight="1">
      <c r="A87" s="1"/>
      <c r="B87" s="18"/>
      <c r="C87" s="200"/>
      <c r="D87" s="122"/>
      <c r="E87" s="121"/>
      <c r="F87" s="92"/>
      <c r="G87" s="93"/>
      <c r="H87" s="101">
        <f t="shared" si="0"/>
        <v>0</v>
      </c>
      <c r="I87" s="94">
        <f t="shared" ref="I87:I115" si="48">IF(T87&gt;0,"",H87)</f>
        <v>0</v>
      </c>
      <c r="J87" s="102"/>
      <c r="K87" s="94">
        <f t="shared" si="33"/>
        <v>0</v>
      </c>
      <c r="L87" s="94">
        <f t="shared" si="47"/>
        <v>0</v>
      </c>
      <c r="M87" s="95">
        <f t="shared" si="34"/>
        <v>0</v>
      </c>
      <c r="N87" s="96">
        <f t="shared" si="5"/>
        <v>0</v>
      </c>
      <c r="O87" s="103">
        <f t="shared" si="35"/>
        <v>0</v>
      </c>
      <c r="P87" s="104" t="str">
        <f t="shared" si="36"/>
        <v/>
      </c>
      <c r="Q87" s="105">
        <f t="shared" si="37"/>
        <v>0</v>
      </c>
      <c r="R87" s="106" t="str">
        <f t="shared" si="38"/>
        <v/>
      </c>
      <c r="S87" s="107"/>
      <c r="T87" s="92"/>
      <c r="U87" s="92"/>
      <c r="V87" s="101">
        <f t="shared" si="10"/>
        <v>0</v>
      </c>
      <c r="W87" s="97">
        <f t="shared" si="39"/>
        <v>0</v>
      </c>
      <c r="X87" s="98" t="str">
        <f t="shared" si="40"/>
        <v/>
      </c>
      <c r="Y87" s="98" t="str">
        <f t="shared" si="13"/>
        <v/>
      </c>
      <c r="Z87" s="95" t="str">
        <f t="shared" si="14"/>
        <v/>
      </c>
      <c r="AA87" s="108" t="str">
        <f t="shared" si="41"/>
        <v/>
      </c>
      <c r="AB87" s="98" t="str">
        <f t="shared" si="16"/>
        <v/>
      </c>
      <c r="AC87" s="98" t="str">
        <f t="shared" si="17"/>
        <v/>
      </c>
      <c r="AD87" s="109" t="str">
        <f t="shared" si="18"/>
        <v/>
      </c>
      <c r="AE87" s="110"/>
      <c r="AF87" s="111"/>
      <c r="AG87" s="112"/>
      <c r="AH87" s="99" t="str">
        <f t="shared" si="42"/>
        <v/>
      </c>
      <c r="AI87" s="100" t="str">
        <f t="shared" si="43"/>
        <v/>
      </c>
      <c r="AJ87" s="96" t="str">
        <f t="shared" si="21"/>
        <v/>
      </c>
      <c r="AK87" s="98" t="str">
        <f t="shared" si="44"/>
        <v/>
      </c>
      <c r="AL87" s="201" t="str">
        <f t="shared" si="23"/>
        <v/>
      </c>
      <c r="AM87" s="160"/>
      <c r="AN87" s="156">
        <v>99.668000000000006</v>
      </c>
      <c r="AO87" s="152">
        <f t="shared" si="45"/>
        <v>0</v>
      </c>
      <c r="AP87" s="151" t="str">
        <f t="shared" si="31"/>
        <v/>
      </c>
      <c r="AQ87" s="151" t="str">
        <f t="shared" si="32"/>
        <v/>
      </c>
      <c r="AR87" s="235" t="str">
        <f t="shared" si="46"/>
        <v/>
      </c>
      <c r="AS87" s="134"/>
      <c r="AU87" s="18"/>
    </row>
    <row r="88" spans="1:47" ht="12" customHeight="1">
      <c r="A88" s="1"/>
      <c r="B88" s="18"/>
      <c r="C88" s="200"/>
      <c r="D88" s="122"/>
      <c r="E88" s="121"/>
      <c r="F88" s="92"/>
      <c r="G88" s="93"/>
      <c r="H88" s="101">
        <f t="shared" si="0"/>
        <v>0</v>
      </c>
      <c r="I88" s="94">
        <f t="shared" si="48"/>
        <v>0</v>
      </c>
      <c r="J88" s="102"/>
      <c r="K88" s="94">
        <f t="shared" si="33"/>
        <v>0</v>
      </c>
      <c r="L88" s="94">
        <f t="shared" si="47"/>
        <v>0</v>
      </c>
      <c r="M88" s="95">
        <f t="shared" si="34"/>
        <v>0</v>
      </c>
      <c r="N88" s="96">
        <f t="shared" si="5"/>
        <v>0</v>
      </c>
      <c r="O88" s="103">
        <f t="shared" si="35"/>
        <v>0</v>
      </c>
      <c r="P88" s="104" t="str">
        <f t="shared" si="36"/>
        <v/>
      </c>
      <c r="Q88" s="105">
        <f t="shared" si="37"/>
        <v>0</v>
      </c>
      <c r="R88" s="106" t="str">
        <f t="shared" si="38"/>
        <v/>
      </c>
      <c r="S88" s="107"/>
      <c r="T88" s="92"/>
      <c r="U88" s="92"/>
      <c r="V88" s="101">
        <f t="shared" si="10"/>
        <v>0</v>
      </c>
      <c r="W88" s="97">
        <f t="shared" si="39"/>
        <v>0</v>
      </c>
      <c r="X88" s="98" t="str">
        <f t="shared" si="40"/>
        <v/>
      </c>
      <c r="Y88" s="98" t="str">
        <f t="shared" si="13"/>
        <v/>
      </c>
      <c r="Z88" s="95" t="str">
        <f t="shared" si="14"/>
        <v/>
      </c>
      <c r="AA88" s="108" t="str">
        <f t="shared" si="41"/>
        <v/>
      </c>
      <c r="AB88" s="98" t="str">
        <f t="shared" si="16"/>
        <v/>
      </c>
      <c r="AC88" s="98" t="str">
        <f t="shared" si="17"/>
        <v/>
      </c>
      <c r="AD88" s="109" t="str">
        <f t="shared" si="18"/>
        <v/>
      </c>
      <c r="AE88" s="110"/>
      <c r="AF88" s="111"/>
      <c r="AG88" s="112"/>
      <c r="AH88" s="99" t="str">
        <f t="shared" si="42"/>
        <v/>
      </c>
      <c r="AI88" s="100" t="str">
        <f t="shared" si="43"/>
        <v/>
      </c>
      <c r="AJ88" s="96" t="str">
        <f t="shared" si="21"/>
        <v/>
      </c>
      <c r="AK88" s="98" t="str">
        <f t="shared" si="44"/>
        <v/>
      </c>
      <c r="AL88" s="201" t="str">
        <f t="shared" si="23"/>
        <v/>
      </c>
      <c r="AM88" s="160"/>
      <c r="AN88" s="157">
        <v>99.668000000000006</v>
      </c>
      <c r="AO88" s="152">
        <f t="shared" si="45"/>
        <v>0</v>
      </c>
      <c r="AP88" s="151" t="str">
        <f t="shared" si="31"/>
        <v/>
      </c>
      <c r="AQ88" s="151" t="str">
        <f t="shared" si="32"/>
        <v/>
      </c>
      <c r="AR88" s="235" t="str">
        <f t="shared" si="46"/>
        <v/>
      </c>
      <c r="AS88" s="134"/>
      <c r="AU88" s="18"/>
    </row>
    <row r="89" spans="1:47" ht="12" customHeight="1">
      <c r="A89" s="1"/>
      <c r="B89" s="18"/>
      <c r="C89" s="200"/>
      <c r="D89" s="122"/>
      <c r="E89" s="121"/>
      <c r="F89" s="92"/>
      <c r="G89" s="93"/>
      <c r="H89" s="101">
        <f t="shared" si="0"/>
        <v>0</v>
      </c>
      <c r="I89" s="94">
        <f t="shared" si="48"/>
        <v>0</v>
      </c>
      <c r="J89" s="102"/>
      <c r="K89" s="94">
        <f t="shared" si="33"/>
        <v>0</v>
      </c>
      <c r="L89" s="94">
        <f t="shared" si="47"/>
        <v>0</v>
      </c>
      <c r="M89" s="95">
        <f t="shared" si="34"/>
        <v>0</v>
      </c>
      <c r="N89" s="96">
        <f t="shared" si="5"/>
        <v>0</v>
      </c>
      <c r="O89" s="103">
        <f t="shared" si="35"/>
        <v>0</v>
      </c>
      <c r="P89" s="104" t="str">
        <f t="shared" si="36"/>
        <v/>
      </c>
      <c r="Q89" s="105">
        <f t="shared" si="37"/>
        <v>0</v>
      </c>
      <c r="R89" s="106" t="str">
        <f t="shared" si="38"/>
        <v/>
      </c>
      <c r="S89" s="107"/>
      <c r="T89" s="92"/>
      <c r="U89" s="92"/>
      <c r="V89" s="101">
        <f t="shared" si="10"/>
        <v>0</v>
      </c>
      <c r="W89" s="97">
        <f t="shared" si="39"/>
        <v>0</v>
      </c>
      <c r="X89" s="98" t="str">
        <f t="shared" si="40"/>
        <v/>
      </c>
      <c r="Y89" s="98" t="str">
        <f t="shared" si="13"/>
        <v/>
      </c>
      <c r="Z89" s="95" t="str">
        <f t="shared" si="14"/>
        <v/>
      </c>
      <c r="AA89" s="108" t="str">
        <f t="shared" si="41"/>
        <v/>
      </c>
      <c r="AB89" s="98" t="str">
        <f t="shared" si="16"/>
        <v/>
      </c>
      <c r="AC89" s="98" t="str">
        <f t="shared" si="17"/>
        <v/>
      </c>
      <c r="AD89" s="109" t="str">
        <f t="shared" si="18"/>
        <v/>
      </c>
      <c r="AE89" s="110"/>
      <c r="AF89" s="111"/>
      <c r="AG89" s="112"/>
      <c r="AH89" s="99" t="str">
        <f t="shared" si="42"/>
        <v/>
      </c>
      <c r="AI89" s="100" t="str">
        <f t="shared" si="43"/>
        <v/>
      </c>
      <c r="AJ89" s="96" t="str">
        <f t="shared" si="21"/>
        <v/>
      </c>
      <c r="AK89" s="98" t="str">
        <f t="shared" si="44"/>
        <v/>
      </c>
      <c r="AL89" s="201" t="str">
        <f t="shared" si="23"/>
        <v/>
      </c>
      <c r="AM89" s="160"/>
      <c r="AN89" s="156">
        <v>99.668000000000006</v>
      </c>
      <c r="AO89" s="152">
        <f t="shared" si="45"/>
        <v>0</v>
      </c>
      <c r="AP89" s="151" t="str">
        <f t="shared" si="31"/>
        <v/>
      </c>
      <c r="AQ89" s="151" t="str">
        <f t="shared" si="32"/>
        <v/>
      </c>
      <c r="AR89" s="235" t="str">
        <f t="shared" si="46"/>
        <v/>
      </c>
      <c r="AS89" s="134"/>
      <c r="AT89" s="149"/>
      <c r="AU89" s="134"/>
    </row>
    <row r="90" spans="1:47" ht="12" customHeight="1">
      <c r="A90" s="1"/>
      <c r="B90" s="18"/>
      <c r="C90" s="200"/>
      <c r="D90" s="122"/>
      <c r="E90" s="121"/>
      <c r="F90" s="92"/>
      <c r="G90" s="93"/>
      <c r="H90" s="101">
        <f t="shared" si="0"/>
        <v>0</v>
      </c>
      <c r="I90" s="94">
        <f t="shared" si="48"/>
        <v>0</v>
      </c>
      <c r="J90" s="102"/>
      <c r="K90" s="94">
        <f t="shared" si="33"/>
        <v>0</v>
      </c>
      <c r="L90" s="94">
        <f t="shared" si="47"/>
        <v>0</v>
      </c>
      <c r="M90" s="95">
        <f t="shared" si="34"/>
        <v>0</v>
      </c>
      <c r="N90" s="96">
        <f t="shared" si="5"/>
        <v>0</v>
      </c>
      <c r="O90" s="103">
        <f t="shared" si="35"/>
        <v>0</v>
      </c>
      <c r="P90" s="104" t="str">
        <f t="shared" si="36"/>
        <v/>
      </c>
      <c r="Q90" s="105">
        <f t="shared" si="37"/>
        <v>0</v>
      </c>
      <c r="R90" s="106" t="str">
        <f t="shared" si="38"/>
        <v/>
      </c>
      <c r="S90" s="107"/>
      <c r="T90" s="92"/>
      <c r="U90" s="92"/>
      <c r="V90" s="101">
        <f t="shared" si="10"/>
        <v>0</v>
      </c>
      <c r="W90" s="97">
        <f t="shared" si="39"/>
        <v>0</v>
      </c>
      <c r="X90" s="98" t="str">
        <f t="shared" si="40"/>
        <v/>
      </c>
      <c r="Y90" s="98" t="str">
        <f t="shared" si="13"/>
        <v/>
      </c>
      <c r="Z90" s="95" t="str">
        <f t="shared" si="14"/>
        <v/>
      </c>
      <c r="AA90" s="108" t="str">
        <f t="shared" si="41"/>
        <v/>
      </c>
      <c r="AB90" s="98" t="str">
        <f t="shared" si="16"/>
        <v/>
      </c>
      <c r="AC90" s="98" t="str">
        <f t="shared" si="17"/>
        <v/>
      </c>
      <c r="AD90" s="109" t="str">
        <f t="shared" si="18"/>
        <v/>
      </c>
      <c r="AE90" s="110"/>
      <c r="AF90" s="111"/>
      <c r="AG90" s="112"/>
      <c r="AH90" s="99" t="str">
        <f t="shared" si="42"/>
        <v/>
      </c>
      <c r="AI90" s="100" t="str">
        <f t="shared" si="43"/>
        <v/>
      </c>
      <c r="AJ90" s="96" t="str">
        <f t="shared" si="21"/>
        <v/>
      </c>
      <c r="AK90" s="98" t="str">
        <f t="shared" si="44"/>
        <v/>
      </c>
      <c r="AL90" s="201" t="str">
        <f t="shared" si="23"/>
        <v/>
      </c>
      <c r="AM90" s="160"/>
      <c r="AN90" s="157">
        <v>99.668000000000006</v>
      </c>
      <c r="AO90" s="152">
        <f t="shared" si="45"/>
        <v>0</v>
      </c>
      <c r="AP90" s="151" t="str">
        <f t="shared" si="31"/>
        <v/>
      </c>
      <c r="AQ90" s="151" t="str">
        <f t="shared" si="32"/>
        <v/>
      </c>
      <c r="AR90" s="235" t="str">
        <f t="shared" si="46"/>
        <v/>
      </c>
      <c r="AS90" s="134"/>
      <c r="AT90" s="149"/>
      <c r="AU90" s="134"/>
    </row>
    <row r="91" spans="1:47" ht="12" customHeight="1">
      <c r="A91" s="1"/>
      <c r="B91" s="18"/>
      <c r="C91" s="200"/>
      <c r="D91" s="122"/>
      <c r="E91" s="121"/>
      <c r="F91" s="92"/>
      <c r="G91" s="93"/>
      <c r="H91" s="101">
        <f t="shared" si="0"/>
        <v>0</v>
      </c>
      <c r="I91" s="94">
        <f t="shared" si="48"/>
        <v>0</v>
      </c>
      <c r="J91" s="102"/>
      <c r="K91" s="94">
        <f t="shared" si="33"/>
        <v>0</v>
      </c>
      <c r="L91" s="94">
        <f t="shared" si="47"/>
        <v>0</v>
      </c>
      <c r="M91" s="95">
        <f t="shared" si="34"/>
        <v>0</v>
      </c>
      <c r="N91" s="96">
        <f t="shared" si="5"/>
        <v>0</v>
      </c>
      <c r="O91" s="103">
        <f t="shared" si="35"/>
        <v>0</v>
      </c>
      <c r="P91" s="104" t="str">
        <f t="shared" si="36"/>
        <v/>
      </c>
      <c r="Q91" s="105">
        <f t="shared" si="37"/>
        <v>0</v>
      </c>
      <c r="R91" s="106" t="str">
        <f t="shared" si="38"/>
        <v/>
      </c>
      <c r="S91" s="107"/>
      <c r="T91" s="92"/>
      <c r="U91" s="92"/>
      <c r="V91" s="101">
        <f t="shared" si="10"/>
        <v>0</v>
      </c>
      <c r="W91" s="97">
        <f t="shared" si="39"/>
        <v>0</v>
      </c>
      <c r="X91" s="98" t="str">
        <f t="shared" si="40"/>
        <v/>
      </c>
      <c r="Y91" s="98" t="str">
        <f t="shared" si="13"/>
        <v/>
      </c>
      <c r="Z91" s="95" t="str">
        <f t="shared" si="14"/>
        <v/>
      </c>
      <c r="AA91" s="108" t="str">
        <f t="shared" si="41"/>
        <v/>
      </c>
      <c r="AB91" s="98" t="str">
        <f t="shared" si="16"/>
        <v/>
      </c>
      <c r="AC91" s="98" t="str">
        <f t="shared" si="17"/>
        <v/>
      </c>
      <c r="AD91" s="109" t="str">
        <f t="shared" si="18"/>
        <v/>
      </c>
      <c r="AE91" s="110"/>
      <c r="AF91" s="111"/>
      <c r="AG91" s="112"/>
      <c r="AH91" s="99" t="str">
        <f t="shared" si="42"/>
        <v/>
      </c>
      <c r="AI91" s="100" t="str">
        <f t="shared" si="43"/>
        <v/>
      </c>
      <c r="AJ91" s="96" t="str">
        <f t="shared" si="21"/>
        <v/>
      </c>
      <c r="AK91" s="98" t="str">
        <f t="shared" si="44"/>
        <v/>
      </c>
      <c r="AL91" s="201" t="str">
        <f t="shared" si="23"/>
        <v/>
      </c>
      <c r="AM91" s="160"/>
      <c r="AN91" s="156">
        <v>99.668000000000006</v>
      </c>
      <c r="AO91" s="152">
        <f t="shared" si="45"/>
        <v>0</v>
      </c>
      <c r="AP91" s="151" t="str">
        <f t="shared" si="31"/>
        <v/>
      </c>
      <c r="AQ91" s="151" t="str">
        <f t="shared" si="32"/>
        <v/>
      </c>
      <c r="AR91" s="235" t="str">
        <f t="shared" si="46"/>
        <v/>
      </c>
      <c r="AS91" s="134"/>
      <c r="AT91" s="149"/>
      <c r="AU91" s="134"/>
    </row>
    <row r="92" spans="1:47" ht="12" customHeight="1">
      <c r="A92" s="1"/>
      <c r="B92" s="18"/>
      <c r="C92" s="200"/>
      <c r="D92" s="122"/>
      <c r="E92" s="121"/>
      <c r="F92" s="92"/>
      <c r="G92" s="93"/>
      <c r="H92" s="101">
        <f t="shared" si="0"/>
        <v>0</v>
      </c>
      <c r="I92" s="94">
        <f t="shared" si="48"/>
        <v>0</v>
      </c>
      <c r="J92" s="102"/>
      <c r="K92" s="94">
        <f t="shared" si="33"/>
        <v>0</v>
      </c>
      <c r="L92" s="94">
        <f t="shared" si="47"/>
        <v>0</v>
      </c>
      <c r="M92" s="95">
        <f t="shared" si="34"/>
        <v>0</v>
      </c>
      <c r="N92" s="96">
        <f t="shared" si="5"/>
        <v>0</v>
      </c>
      <c r="O92" s="103">
        <f t="shared" si="35"/>
        <v>0</v>
      </c>
      <c r="P92" s="104" t="str">
        <f t="shared" si="36"/>
        <v/>
      </c>
      <c r="Q92" s="105">
        <f t="shared" si="37"/>
        <v>0</v>
      </c>
      <c r="R92" s="106" t="str">
        <f t="shared" si="38"/>
        <v/>
      </c>
      <c r="S92" s="107"/>
      <c r="T92" s="92"/>
      <c r="U92" s="92"/>
      <c r="V92" s="101">
        <f t="shared" si="10"/>
        <v>0</v>
      </c>
      <c r="W92" s="97">
        <f t="shared" si="39"/>
        <v>0</v>
      </c>
      <c r="X92" s="98" t="str">
        <f t="shared" si="40"/>
        <v/>
      </c>
      <c r="Y92" s="98" t="str">
        <f t="shared" si="13"/>
        <v/>
      </c>
      <c r="Z92" s="95" t="str">
        <f t="shared" si="14"/>
        <v/>
      </c>
      <c r="AA92" s="108" t="str">
        <f t="shared" si="41"/>
        <v/>
      </c>
      <c r="AB92" s="98" t="str">
        <f t="shared" si="16"/>
        <v/>
      </c>
      <c r="AC92" s="98" t="str">
        <f t="shared" si="17"/>
        <v/>
      </c>
      <c r="AD92" s="109" t="str">
        <f t="shared" si="18"/>
        <v/>
      </c>
      <c r="AE92" s="110"/>
      <c r="AF92" s="111"/>
      <c r="AG92" s="112"/>
      <c r="AH92" s="99" t="str">
        <f t="shared" si="42"/>
        <v/>
      </c>
      <c r="AI92" s="100" t="str">
        <f t="shared" si="43"/>
        <v/>
      </c>
      <c r="AJ92" s="96" t="str">
        <f t="shared" si="21"/>
        <v/>
      </c>
      <c r="AK92" s="98" t="str">
        <f t="shared" si="44"/>
        <v/>
      </c>
      <c r="AL92" s="201" t="str">
        <f t="shared" si="23"/>
        <v/>
      </c>
      <c r="AM92" s="160"/>
      <c r="AN92" s="157">
        <v>99.668000000000006</v>
      </c>
      <c r="AO92" s="152">
        <f t="shared" si="45"/>
        <v>0</v>
      </c>
      <c r="AP92" s="151" t="str">
        <f t="shared" si="31"/>
        <v/>
      </c>
      <c r="AQ92" s="151" t="str">
        <f t="shared" si="32"/>
        <v/>
      </c>
      <c r="AR92" s="235" t="str">
        <f t="shared" si="46"/>
        <v/>
      </c>
      <c r="AS92" s="134"/>
      <c r="AT92" s="149"/>
      <c r="AU92" s="134"/>
    </row>
    <row r="93" spans="1:47" ht="12" customHeight="1">
      <c r="A93" s="1"/>
      <c r="B93" s="18"/>
      <c r="C93" s="200"/>
      <c r="D93" s="122"/>
      <c r="E93" s="121"/>
      <c r="F93" s="92"/>
      <c r="G93" s="93"/>
      <c r="H93" s="101">
        <f t="shared" si="0"/>
        <v>0</v>
      </c>
      <c r="I93" s="94">
        <f t="shared" si="48"/>
        <v>0</v>
      </c>
      <c r="J93" s="102"/>
      <c r="K93" s="94">
        <f t="shared" si="33"/>
        <v>0</v>
      </c>
      <c r="L93" s="94">
        <f t="shared" si="47"/>
        <v>0</v>
      </c>
      <c r="M93" s="95">
        <f t="shared" si="34"/>
        <v>0</v>
      </c>
      <c r="N93" s="96">
        <f t="shared" si="5"/>
        <v>0</v>
      </c>
      <c r="O93" s="103">
        <f t="shared" si="35"/>
        <v>0</v>
      </c>
      <c r="P93" s="104" t="str">
        <f t="shared" si="36"/>
        <v/>
      </c>
      <c r="Q93" s="105">
        <f t="shared" si="37"/>
        <v>0</v>
      </c>
      <c r="R93" s="106" t="str">
        <f t="shared" si="38"/>
        <v/>
      </c>
      <c r="S93" s="107"/>
      <c r="T93" s="92"/>
      <c r="U93" s="92"/>
      <c r="V93" s="101">
        <f t="shared" si="10"/>
        <v>0</v>
      </c>
      <c r="W93" s="97">
        <f t="shared" si="39"/>
        <v>0</v>
      </c>
      <c r="X93" s="98" t="str">
        <f t="shared" si="40"/>
        <v/>
      </c>
      <c r="Y93" s="98" t="str">
        <f t="shared" si="13"/>
        <v/>
      </c>
      <c r="Z93" s="95" t="str">
        <f t="shared" si="14"/>
        <v/>
      </c>
      <c r="AA93" s="108" t="str">
        <f t="shared" si="41"/>
        <v/>
      </c>
      <c r="AB93" s="98" t="str">
        <f t="shared" si="16"/>
        <v/>
      </c>
      <c r="AC93" s="98" t="str">
        <f t="shared" si="17"/>
        <v/>
      </c>
      <c r="AD93" s="109" t="str">
        <f t="shared" si="18"/>
        <v/>
      </c>
      <c r="AE93" s="110"/>
      <c r="AF93" s="111"/>
      <c r="AG93" s="112"/>
      <c r="AH93" s="99" t="str">
        <f t="shared" si="42"/>
        <v/>
      </c>
      <c r="AI93" s="100" t="str">
        <f t="shared" si="43"/>
        <v/>
      </c>
      <c r="AJ93" s="96" t="str">
        <f t="shared" si="21"/>
        <v/>
      </c>
      <c r="AK93" s="98" t="str">
        <f t="shared" si="44"/>
        <v/>
      </c>
      <c r="AL93" s="201" t="str">
        <f t="shared" si="23"/>
        <v/>
      </c>
      <c r="AM93" s="160"/>
      <c r="AN93" s="156">
        <v>99.668000000000006</v>
      </c>
      <c r="AO93" s="152">
        <f t="shared" si="45"/>
        <v>0</v>
      </c>
      <c r="AP93" s="151" t="str">
        <f t="shared" si="31"/>
        <v/>
      </c>
      <c r="AQ93" s="151" t="str">
        <f t="shared" si="32"/>
        <v/>
      </c>
      <c r="AR93" s="235" t="str">
        <f t="shared" si="46"/>
        <v/>
      </c>
      <c r="AS93" s="134"/>
      <c r="AT93" s="149"/>
      <c r="AU93" s="134"/>
    </row>
    <row r="94" spans="1:47" ht="12" customHeight="1">
      <c r="A94" s="1"/>
      <c r="B94" s="18"/>
      <c r="C94" s="200"/>
      <c r="D94" s="122"/>
      <c r="E94" s="121"/>
      <c r="F94" s="92"/>
      <c r="G94" s="93"/>
      <c r="H94" s="101">
        <f t="shared" si="0"/>
        <v>0</v>
      </c>
      <c r="I94" s="94">
        <f t="shared" si="48"/>
        <v>0</v>
      </c>
      <c r="J94" s="102"/>
      <c r="K94" s="94">
        <f t="shared" si="33"/>
        <v>0</v>
      </c>
      <c r="L94" s="94">
        <f t="shared" si="47"/>
        <v>0</v>
      </c>
      <c r="M94" s="95">
        <f t="shared" si="34"/>
        <v>0</v>
      </c>
      <c r="N94" s="96">
        <f t="shared" si="5"/>
        <v>0</v>
      </c>
      <c r="O94" s="103">
        <f t="shared" si="35"/>
        <v>0</v>
      </c>
      <c r="P94" s="104" t="str">
        <f t="shared" si="36"/>
        <v/>
      </c>
      <c r="Q94" s="105">
        <f t="shared" si="37"/>
        <v>0</v>
      </c>
      <c r="R94" s="106" t="str">
        <f t="shared" si="38"/>
        <v/>
      </c>
      <c r="S94" s="107"/>
      <c r="T94" s="92"/>
      <c r="U94" s="92"/>
      <c r="V94" s="101">
        <f t="shared" si="10"/>
        <v>0</v>
      </c>
      <c r="W94" s="97">
        <f t="shared" si="39"/>
        <v>0</v>
      </c>
      <c r="X94" s="98" t="str">
        <f t="shared" si="40"/>
        <v/>
      </c>
      <c r="Y94" s="98" t="str">
        <f t="shared" si="13"/>
        <v/>
      </c>
      <c r="Z94" s="95" t="str">
        <f t="shared" si="14"/>
        <v/>
      </c>
      <c r="AA94" s="108" t="str">
        <f t="shared" si="41"/>
        <v/>
      </c>
      <c r="AB94" s="98" t="str">
        <f t="shared" si="16"/>
        <v/>
      </c>
      <c r="AC94" s="98" t="str">
        <f t="shared" si="17"/>
        <v/>
      </c>
      <c r="AD94" s="109" t="str">
        <f t="shared" si="18"/>
        <v/>
      </c>
      <c r="AE94" s="110"/>
      <c r="AF94" s="111"/>
      <c r="AG94" s="112"/>
      <c r="AH94" s="99" t="str">
        <f t="shared" si="42"/>
        <v/>
      </c>
      <c r="AI94" s="100" t="str">
        <f t="shared" si="43"/>
        <v/>
      </c>
      <c r="AJ94" s="96" t="str">
        <f t="shared" si="21"/>
        <v/>
      </c>
      <c r="AK94" s="98" t="str">
        <f t="shared" si="44"/>
        <v/>
      </c>
      <c r="AL94" s="201" t="str">
        <f t="shared" si="23"/>
        <v/>
      </c>
      <c r="AM94" s="160"/>
      <c r="AN94" s="157">
        <v>99.668000000000006</v>
      </c>
      <c r="AO94" s="152">
        <f t="shared" si="45"/>
        <v>0</v>
      </c>
      <c r="AP94" s="151" t="str">
        <f t="shared" si="31"/>
        <v/>
      </c>
      <c r="AQ94" s="151" t="str">
        <f t="shared" si="32"/>
        <v/>
      </c>
      <c r="AR94" s="235" t="str">
        <f t="shared" si="46"/>
        <v/>
      </c>
      <c r="AS94" s="134"/>
      <c r="AT94" s="149"/>
      <c r="AU94" s="134"/>
    </row>
    <row r="95" spans="1:47" ht="12" customHeight="1">
      <c r="A95" s="1"/>
      <c r="B95" s="18"/>
      <c r="C95" s="200"/>
      <c r="D95" s="122"/>
      <c r="E95" s="121"/>
      <c r="F95" s="92"/>
      <c r="G95" s="93"/>
      <c r="H95" s="101">
        <f t="shared" si="0"/>
        <v>0</v>
      </c>
      <c r="I95" s="94">
        <f t="shared" si="48"/>
        <v>0</v>
      </c>
      <c r="J95" s="102"/>
      <c r="K95" s="94">
        <f t="shared" si="33"/>
        <v>0</v>
      </c>
      <c r="L95" s="94">
        <f t="shared" si="47"/>
        <v>0</v>
      </c>
      <c r="M95" s="95">
        <f t="shared" si="34"/>
        <v>0</v>
      </c>
      <c r="N95" s="96">
        <f t="shared" si="5"/>
        <v>0</v>
      </c>
      <c r="O95" s="103">
        <f t="shared" si="35"/>
        <v>0</v>
      </c>
      <c r="P95" s="104" t="str">
        <f t="shared" si="36"/>
        <v/>
      </c>
      <c r="Q95" s="105">
        <f t="shared" si="37"/>
        <v>0</v>
      </c>
      <c r="R95" s="106" t="str">
        <f t="shared" si="38"/>
        <v/>
      </c>
      <c r="S95" s="107"/>
      <c r="T95" s="92"/>
      <c r="U95" s="92"/>
      <c r="V95" s="101">
        <f t="shared" si="10"/>
        <v>0</v>
      </c>
      <c r="W95" s="97">
        <f t="shared" si="39"/>
        <v>0</v>
      </c>
      <c r="X95" s="98" t="str">
        <f t="shared" si="40"/>
        <v/>
      </c>
      <c r="Y95" s="98" t="str">
        <f t="shared" si="13"/>
        <v/>
      </c>
      <c r="Z95" s="95" t="str">
        <f t="shared" si="14"/>
        <v/>
      </c>
      <c r="AA95" s="108" t="str">
        <f t="shared" si="41"/>
        <v/>
      </c>
      <c r="AB95" s="98" t="str">
        <f t="shared" si="16"/>
        <v/>
      </c>
      <c r="AC95" s="98" t="str">
        <f t="shared" si="17"/>
        <v/>
      </c>
      <c r="AD95" s="109" t="str">
        <f t="shared" si="18"/>
        <v/>
      </c>
      <c r="AE95" s="110"/>
      <c r="AF95" s="111"/>
      <c r="AG95" s="112"/>
      <c r="AH95" s="99" t="str">
        <f t="shared" si="42"/>
        <v/>
      </c>
      <c r="AI95" s="100" t="str">
        <f t="shared" si="43"/>
        <v/>
      </c>
      <c r="AJ95" s="96" t="str">
        <f t="shared" si="21"/>
        <v/>
      </c>
      <c r="AK95" s="98" t="str">
        <f t="shared" si="44"/>
        <v/>
      </c>
      <c r="AL95" s="201" t="str">
        <f t="shared" si="23"/>
        <v/>
      </c>
      <c r="AM95" s="160"/>
      <c r="AN95" s="156">
        <v>99.668000000000006</v>
      </c>
      <c r="AO95" s="152">
        <f t="shared" si="45"/>
        <v>0</v>
      </c>
      <c r="AP95" s="151" t="str">
        <f t="shared" si="31"/>
        <v/>
      </c>
      <c r="AQ95" s="151" t="str">
        <f t="shared" si="32"/>
        <v/>
      </c>
      <c r="AR95" s="235" t="str">
        <f t="shared" si="46"/>
        <v/>
      </c>
      <c r="AS95" s="134"/>
      <c r="AT95" s="149"/>
      <c r="AU95" s="134"/>
    </row>
    <row r="96" spans="1:47" ht="12" customHeight="1">
      <c r="A96" s="1"/>
      <c r="B96" s="18"/>
      <c r="C96" s="200"/>
      <c r="D96" s="122"/>
      <c r="E96" s="121"/>
      <c r="F96" s="92"/>
      <c r="G96" s="93"/>
      <c r="H96" s="101">
        <f t="shared" si="0"/>
        <v>0</v>
      </c>
      <c r="I96" s="94">
        <f t="shared" si="48"/>
        <v>0</v>
      </c>
      <c r="J96" s="102"/>
      <c r="K96" s="94">
        <f t="shared" si="33"/>
        <v>0</v>
      </c>
      <c r="L96" s="94">
        <f t="shared" si="47"/>
        <v>0</v>
      </c>
      <c r="M96" s="95">
        <f t="shared" si="34"/>
        <v>0</v>
      </c>
      <c r="N96" s="96">
        <f t="shared" si="5"/>
        <v>0</v>
      </c>
      <c r="O96" s="103">
        <f t="shared" si="35"/>
        <v>0</v>
      </c>
      <c r="P96" s="104" t="str">
        <f t="shared" si="36"/>
        <v/>
      </c>
      <c r="Q96" s="105">
        <f t="shared" si="37"/>
        <v>0</v>
      </c>
      <c r="R96" s="106" t="str">
        <f t="shared" si="38"/>
        <v/>
      </c>
      <c r="S96" s="107"/>
      <c r="T96" s="92"/>
      <c r="U96" s="92"/>
      <c r="V96" s="101">
        <f t="shared" si="10"/>
        <v>0</v>
      </c>
      <c r="W96" s="97">
        <f t="shared" si="39"/>
        <v>0</v>
      </c>
      <c r="X96" s="98" t="str">
        <f t="shared" si="40"/>
        <v/>
      </c>
      <c r="Y96" s="98" t="str">
        <f t="shared" si="13"/>
        <v/>
      </c>
      <c r="Z96" s="95" t="str">
        <f t="shared" si="14"/>
        <v/>
      </c>
      <c r="AA96" s="108" t="str">
        <f t="shared" si="41"/>
        <v/>
      </c>
      <c r="AB96" s="98" t="str">
        <f t="shared" si="16"/>
        <v/>
      </c>
      <c r="AC96" s="98" t="str">
        <f t="shared" si="17"/>
        <v/>
      </c>
      <c r="AD96" s="109" t="str">
        <f t="shared" si="18"/>
        <v/>
      </c>
      <c r="AE96" s="110"/>
      <c r="AF96" s="111"/>
      <c r="AG96" s="112"/>
      <c r="AH96" s="99" t="str">
        <f t="shared" si="42"/>
        <v/>
      </c>
      <c r="AI96" s="100" t="str">
        <f t="shared" si="43"/>
        <v/>
      </c>
      <c r="AJ96" s="96" t="str">
        <f t="shared" si="21"/>
        <v/>
      </c>
      <c r="AK96" s="98" t="str">
        <f t="shared" si="44"/>
        <v/>
      </c>
      <c r="AL96" s="201" t="str">
        <f t="shared" si="23"/>
        <v/>
      </c>
      <c r="AM96" s="160"/>
      <c r="AN96" s="157">
        <v>99.668000000000006</v>
      </c>
      <c r="AO96" s="152">
        <f t="shared" si="45"/>
        <v>0</v>
      </c>
      <c r="AP96" s="151" t="str">
        <f t="shared" si="31"/>
        <v/>
      </c>
      <c r="AQ96" s="151" t="str">
        <f t="shared" si="32"/>
        <v/>
      </c>
      <c r="AR96" s="235" t="str">
        <f t="shared" si="46"/>
        <v/>
      </c>
      <c r="AS96" s="134"/>
      <c r="AT96" s="149"/>
      <c r="AU96" s="134"/>
    </row>
    <row r="97" spans="1:47" ht="12" customHeight="1">
      <c r="A97" s="1"/>
      <c r="B97" s="18"/>
      <c r="C97" s="200"/>
      <c r="D97" s="122"/>
      <c r="E97" s="121"/>
      <c r="F97" s="92"/>
      <c r="G97" s="93"/>
      <c r="H97" s="101">
        <f t="shared" si="0"/>
        <v>0</v>
      </c>
      <c r="I97" s="94">
        <f t="shared" si="48"/>
        <v>0</v>
      </c>
      <c r="J97" s="102"/>
      <c r="K97" s="94">
        <f t="shared" si="33"/>
        <v>0</v>
      </c>
      <c r="L97" s="94">
        <f t="shared" si="47"/>
        <v>0</v>
      </c>
      <c r="M97" s="95">
        <f t="shared" si="34"/>
        <v>0</v>
      </c>
      <c r="N97" s="96">
        <f t="shared" si="5"/>
        <v>0</v>
      </c>
      <c r="O97" s="103">
        <f t="shared" si="35"/>
        <v>0</v>
      </c>
      <c r="P97" s="104" t="str">
        <f t="shared" si="36"/>
        <v/>
      </c>
      <c r="Q97" s="105">
        <f t="shared" si="37"/>
        <v>0</v>
      </c>
      <c r="R97" s="106" t="str">
        <f t="shared" si="38"/>
        <v/>
      </c>
      <c r="S97" s="107"/>
      <c r="T97" s="92"/>
      <c r="U97" s="92"/>
      <c r="V97" s="101">
        <f t="shared" si="10"/>
        <v>0</v>
      </c>
      <c r="W97" s="97">
        <f t="shared" si="39"/>
        <v>0</v>
      </c>
      <c r="X97" s="98" t="str">
        <f t="shared" si="40"/>
        <v/>
      </c>
      <c r="Y97" s="98" t="str">
        <f t="shared" si="13"/>
        <v/>
      </c>
      <c r="Z97" s="95" t="str">
        <f t="shared" si="14"/>
        <v/>
      </c>
      <c r="AA97" s="108" t="str">
        <f t="shared" si="41"/>
        <v/>
      </c>
      <c r="AB97" s="98" t="str">
        <f t="shared" si="16"/>
        <v/>
      </c>
      <c r="AC97" s="98" t="str">
        <f t="shared" si="17"/>
        <v/>
      </c>
      <c r="AD97" s="109" t="str">
        <f t="shared" si="18"/>
        <v/>
      </c>
      <c r="AE97" s="110"/>
      <c r="AF97" s="111"/>
      <c r="AG97" s="112"/>
      <c r="AH97" s="99" t="str">
        <f t="shared" si="42"/>
        <v/>
      </c>
      <c r="AI97" s="100" t="str">
        <f t="shared" si="43"/>
        <v/>
      </c>
      <c r="AJ97" s="96" t="str">
        <f t="shared" si="21"/>
        <v/>
      </c>
      <c r="AK97" s="98" t="str">
        <f t="shared" si="44"/>
        <v/>
      </c>
      <c r="AL97" s="201" t="str">
        <f t="shared" si="23"/>
        <v/>
      </c>
      <c r="AM97" s="160"/>
      <c r="AN97" s="156">
        <v>99.668000000000006</v>
      </c>
      <c r="AO97" s="152">
        <f t="shared" si="45"/>
        <v>0</v>
      </c>
      <c r="AP97" s="151" t="str">
        <f t="shared" ref="AP97:AP115" si="49">IF(J97&gt;G97,J97,"")</f>
        <v/>
      </c>
      <c r="AQ97" s="151" t="str">
        <f t="shared" ref="AQ97:AQ115" si="50">IFERROR(AM97*AP97,"")</f>
        <v/>
      </c>
      <c r="AR97" s="235" t="str">
        <f t="shared" si="46"/>
        <v/>
      </c>
      <c r="AS97" s="134"/>
      <c r="AT97" s="149"/>
      <c r="AU97" s="134"/>
    </row>
    <row r="98" spans="1:47" ht="12" customHeight="1">
      <c r="A98" s="1"/>
      <c r="B98" s="18"/>
      <c r="C98" s="200"/>
      <c r="D98" s="122"/>
      <c r="E98" s="121"/>
      <c r="F98" s="92"/>
      <c r="G98" s="93"/>
      <c r="H98" s="101">
        <f t="shared" si="0"/>
        <v>0</v>
      </c>
      <c r="I98" s="94">
        <f t="shared" si="48"/>
        <v>0</v>
      </c>
      <c r="J98" s="102"/>
      <c r="K98" s="94">
        <f t="shared" si="33"/>
        <v>0</v>
      </c>
      <c r="L98" s="94">
        <f t="shared" si="47"/>
        <v>0</v>
      </c>
      <c r="M98" s="95">
        <f t="shared" si="34"/>
        <v>0</v>
      </c>
      <c r="N98" s="96">
        <f t="shared" si="5"/>
        <v>0</v>
      </c>
      <c r="O98" s="103">
        <f t="shared" si="35"/>
        <v>0</v>
      </c>
      <c r="P98" s="104" t="str">
        <f t="shared" si="36"/>
        <v/>
      </c>
      <c r="Q98" s="105">
        <f t="shared" si="37"/>
        <v>0</v>
      </c>
      <c r="R98" s="106" t="str">
        <f t="shared" si="38"/>
        <v/>
      </c>
      <c r="S98" s="107"/>
      <c r="T98" s="92"/>
      <c r="U98" s="92"/>
      <c r="V98" s="101">
        <f t="shared" si="10"/>
        <v>0</v>
      </c>
      <c r="W98" s="97">
        <f t="shared" si="39"/>
        <v>0</v>
      </c>
      <c r="X98" s="98" t="str">
        <f t="shared" si="40"/>
        <v/>
      </c>
      <c r="Y98" s="98" t="str">
        <f t="shared" si="13"/>
        <v/>
      </c>
      <c r="Z98" s="95" t="str">
        <f t="shared" si="14"/>
        <v/>
      </c>
      <c r="AA98" s="108" t="str">
        <f t="shared" si="41"/>
        <v/>
      </c>
      <c r="AB98" s="98" t="str">
        <f t="shared" si="16"/>
        <v/>
      </c>
      <c r="AC98" s="98" t="str">
        <f t="shared" si="17"/>
        <v/>
      </c>
      <c r="AD98" s="109" t="str">
        <f t="shared" si="18"/>
        <v/>
      </c>
      <c r="AE98" s="110"/>
      <c r="AF98" s="111"/>
      <c r="AG98" s="112"/>
      <c r="AH98" s="99" t="str">
        <f t="shared" si="42"/>
        <v/>
      </c>
      <c r="AI98" s="100" t="str">
        <f t="shared" si="43"/>
        <v/>
      </c>
      <c r="AJ98" s="96" t="str">
        <f t="shared" si="21"/>
        <v/>
      </c>
      <c r="AK98" s="98" t="str">
        <f t="shared" si="44"/>
        <v/>
      </c>
      <c r="AL98" s="201" t="str">
        <f t="shared" si="23"/>
        <v/>
      </c>
      <c r="AM98" s="160"/>
      <c r="AN98" s="157">
        <v>99.668000000000006</v>
      </c>
      <c r="AO98" s="152">
        <f t="shared" si="45"/>
        <v>0</v>
      </c>
      <c r="AP98" s="151" t="str">
        <f t="shared" si="49"/>
        <v/>
      </c>
      <c r="AQ98" s="151" t="str">
        <f t="shared" si="50"/>
        <v/>
      </c>
      <c r="AR98" s="235" t="str">
        <f t="shared" si="46"/>
        <v/>
      </c>
      <c r="AS98" s="134"/>
      <c r="AT98" s="149"/>
      <c r="AU98" s="134"/>
    </row>
    <row r="99" spans="1:47" ht="12" customHeight="1">
      <c r="A99" s="1"/>
      <c r="B99" s="18"/>
      <c r="C99" s="200"/>
      <c r="D99" s="122"/>
      <c r="E99" s="121"/>
      <c r="F99" s="92"/>
      <c r="G99" s="93"/>
      <c r="H99" s="101">
        <f t="shared" si="0"/>
        <v>0</v>
      </c>
      <c r="I99" s="94">
        <f t="shared" si="48"/>
        <v>0</v>
      </c>
      <c r="J99" s="102"/>
      <c r="K99" s="94">
        <f t="shared" si="33"/>
        <v>0</v>
      </c>
      <c r="L99" s="94">
        <f t="shared" si="47"/>
        <v>0</v>
      </c>
      <c r="M99" s="95">
        <f t="shared" si="34"/>
        <v>0</v>
      </c>
      <c r="N99" s="96">
        <f t="shared" si="5"/>
        <v>0</v>
      </c>
      <c r="O99" s="103">
        <f t="shared" si="35"/>
        <v>0</v>
      </c>
      <c r="P99" s="104" t="str">
        <f t="shared" si="36"/>
        <v/>
      </c>
      <c r="Q99" s="105">
        <f t="shared" si="37"/>
        <v>0</v>
      </c>
      <c r="R99" s="106" t="str">
        <f t="shared" si="38"/>
        <v/>
      </c>
      <c r="S99" s="107"/>
      <c r="T99" s="92"/>
      <c r="U99" s="92"/>
      <c r="V99" s="101">
        <f t="shared" si="10"/>
        <v>0</v>
      </c>
      <c r="W99" s="97">
        <f t="shared" si="39"/>
        <v>0</v>
      </c>
      <c r="X99" s="98" t="str">
        <f t="shared" si="40"/>
        <v/>
      </c>
      <c r="Y99" s="98" t="str">
        <f t="shared" si="13"/>
        <v/>
      </c>
      <c r="Z99" s="95" t="str">
        <f t="shared" si="14"/>
        <v/>
      </c>
      <c r="AA99" s="108" t="str">
        <f t="shared" si="41"/>
        <v/>
      </c>
      <c r="AB99" s="98" t="str">
        <f t="shared" si="16"/>
        <v/>
      </c>
      <c r="AC99" s="98" t="str">
        <f t="shared" si="17"/>
        <v/>
      </c>
      <c r="AD99" s="109" t="str">
        <f t="shared" si="18"/>
        <v/>
      </c>
      <c r="AE99" s="110"/>
      <c r="AF99" s="111"/>
      <c r="AG99" s="112"/>
      <c r="AH99" s="99" t="str">
        <f t="shared" si="42"/>
        <v/>
      </c>
      <c r="AI99" s="100" t="str">
        <f t="shared" si="43"/>
        <v/>
      </c>
      <c r="AJ99" s="96" t="str">
        <f t="shared" si="21"/>
        <v/>
      </c>
      <c r="AK99" s="98" t="str">
        <f t="shared" si="44"/>
        <v/>
      </c>
      <c r="AL99" s="201" t="str">
        <f t="shared" si="23"/>
        <v/>
      </c>
      <c r="AM99" s="160"/>
      <c r="AN99" s="156">
        <v>99.668000000000006</v>
      </c>
      <c r="AO99" s="152">
        <f t="shared" si="45"/>
        <v>0</v>
      </c>
      <c r="AP99" s="151" t="str">
        <f t="shared" si="49"/>
        <v/>
      </c>
      <c r="AQ99" s="151" t="str">
        <f t="shared" si="50"/>
        <v/>
      </c>
      <c r="AR99" s="235" t="str">
        <f t="shared" si="46"/>
        <v/>
      </c>
      <c r="AS99" s="134"/>
      <c r="AT99" s="149"/>
      <c r="AU99" s="134"/>
    </row>
    <row r="100" spans="1:47" ht="12" customHeight="1">
      <c r="A100" s="1"/>
      <c r="B100" s="18"/>
      <c r="C100" s="200"/>
      <c r="D100" s="122"/>
      <c r="E100" s="121"/>
      <c r="F100" s="92"/>
      <c r="G100" s="93"/>
      <c r="H100" s="101">
        <f t="shared" si="0"/>
        <v>0</v>
      </c>
      <c r="I100" s="94">
        <f t="shared" si="48"/>
        <v>0</v>
      </c>
      <c r="J100" s="102"/>
      <c r="K100" s="94">
        <f t="shared" si="33"/>
        <v>0</v>
      </c>
      <c r="L100" s="94">
        <f t="shared" si="47"/>
        <v>0</v>
      </c>
      <c r="M100" s="95">
        <f t="shared" si="34"/>
        <v>0</v>
      </c>
      <c r="N100" s="96">
        <f t="shared" si="5"/>
        <v>0</v>
      </c>
      <c r="O100" s="103">
        <f t="shared" si="35"/>
        <v>0</v>
      </c>
      <c r="P100" s="104" t="str">
        <f t="shared" si="36"/>
        <v/>
      </c>
      <c r="Q100" s="105">
        <f t="shared" si="37"/>
        <v>0</v>
      </c>
      <c r="R100" s="106" t="str">
        <f t="shared" si="38"/>
        <v/>
      </c>
      <c r="S100" s="107"/>
      <c r="T100" s="92"/>
      <c r="U100" s="92"/>
      <c r="V100" s="101">
        <f t="shared" si="10"/>
        <v>0</v>
      </c>
      <c r="W100" s="97">
        <f t="shared" si="39"/>
        <v>0</v>
      </c>
      <c r="X100" s="98" t="str">
        <f t="shared" si="40"/>
        <v/>
      </c>
      <c r="Y100" s="98" t="str">
        <f t="shared" si="13"/>
        <v/>
      </c>
      <c r="Z100" s="95" t="str">
        <f t="shared" si="14"/>
        <v/>
      </c>
      <c r="AA100" s="108" t="str">
        <f t="shared" si="41"/>
        <v/>
      </c>
      <c r="AB100" s="98" t="str">
        <f t="shared" si="16"/>
        <v/>
      </c>
      <c r="AC100" s="98" t="str">
        <f t="shared" si="17"/>
        <v/>
      </c>
      <c r="AD100" s="109" t="str">
        <f t="shared" si="18"/>
        <v/>
      </c>
      <c r="AE100" s="110"/>
      <c r="AF100" s="111"/>
      <c r="AG100" s="112"/>
      <c r="AH100" s="99" t="str">
        <f t="shared" si="42"/>
        <v/>
      </c>
      <c r="AI100" s="100" t="str">
        <f t="shared" si="43"/>
        <v/>
      </c>
      <c r="AJ100" s="96" t="str">
        <f t="shared" si="21"/>
        <v/>
      </c>
      <c r="AK100" s="98" t="str">
        <f t="shared" si="44"/>
        <v/>
      </c>
      <c r="AL100" s="201" t="str">
        <f t="shared" si="23"/>
        <v/>
      </c>
      <c r="AM100" s="160"/>
      <c r="AN100" s="157">
        <v>99.668000000000006</v>
      </c>
      <c r="AO100" s="152">
        <f t="shared" si="45"/>
        <v>0</v>
      </c>
      <c r="AP100" s="151" t="str">
        <f t="shared" si="49"/>
        <v/>
      </c>
      <c r="AQ100" s="151" t="str">
        <f t="shared" si="50"/>
        <v/>
      </c>
      <c r="AR100" s="235" t="str">
        <f t="shared" si="46"/>
        <v/>
      </c>
      <c r="AS100" s="134"/>
      <c r="AT100" s="149"/>
      <c r="AU100" s="134"/>
    </row>
    <row r="101" spans="1:47" ht="12" customHeight="1">
      <c r="A101" s="1"/>
      <c r="B101" s="18"/>
      <c r="C101" s="200"/>
      <c r="D101" s="122"/>
      <c r="E101" s="121"/>
      <c r="F101" s="92"/>
      <c r="G101" s="93"/>
      <c r="H101" s="101">
        <f t="shared" si="0"/>
        <v>0</v>
      </c>
      <c r="I101" s="94">
        <f t="shared" si="48"/>
        <v>0</v>
      </c>
      <c r="J101" s="102"/>
      <c r="K101" s="94">
        <f t="shared" si="33"/>
        <v>0</v>
      </c>
      <c r="L101" s="94">
        <f t="shared" si="47"/>
        <v>0</v>
      </c>
      <c r="M101" s="95">
        <f t="shared" si="34"/>
        <v>0</v>
      </c>
      <c r="N101" s="96">
        <f t="shared" si="5"/>
        <v>0</v>
      </c>
      <c r="O101" s="103">
        <f t="shared" si="35"/>
        <v>0</v>
      </c>
      <c r="P101" s="104" t="str">
        <f t="shared" si="36"/>
        <v/>
      </c>
      <c r="Q101" s="105">
        <f t="shared" si="37"/>
        <v>0</v>
      </c>
      <c r="R101" s="106" t="str">
        <f t="shared" si="38"/>
        <v/>
      </c>
      <c r="S101" s="107"/>
      <c r="T101" s="92"/>
      <c r="U101" s="92"/>
      <c r="V101" s="101">
        <f t="shared" si="10"/>
        <v>0</v>
      </c>
      <c r="W101" s="97">
        <f t="shared" si="39"/>
        <v>0</v>
      </c>
      <c r="X101" s="98" t="str">
        <f t="shared" si="40"/>
        <v/>
      </c>
      <c r="Y101" s="98" t="str">
        <f t="shared" si="13"/>
        <v/>
      </c>
      <c r="Z101" s="95" t="str">
        <f t="shared" si="14"/>
        <v/>
      </c>
      <c r="AA101" s="108" t="str">
        <f t="shared" si="41"/>
        <v/>
      </c>
      <c r="AB101" s="98" t="str">
        <f t="shared" si="16"/>
        <v/>
      </c>
      <c r="AC101" s="98" t="str">
        <f t="shared" si="17"/>
        <v/>
      </c>
      <c r="AD101" s="109" t="str">
        <f t="shared" si="18"/>
        <v/>
      </c>
      <c r="AE101" s="110"/>
      <c r="AF101" s="111"/>
      <c r="AG101" s="112"/>
      <c r="AH101" s="99" t="str">
        <f t="shared" si="42"/>
        <v/>
      </c>
      <c r="AI101" s="100" t="str">
        <f t="shared" si="43"/>
        <v/>
      </c>
      <c r="AJ101" s="96" t="str">
        <f t="shared" si="21"/>
        <v/>
      </c>
      <c r="AK101" s="98" t="str">
        <f t="shared" si="44"/>
        <v/>
      </c>
      <c r="AL101" s="201" t="str">
        <f t="shared" si="23"/>
        <v/>
      </c>
      <c r="AM101" s="160"/>
      <c r="AN101" s="156">
        <v>99.668000000000006</v>
      </c>
      <c r="AO101" s="152">
        <f t="shared" si="45"/>
        <v>0</v>
      </c>
      <c r="AP101" s="151" t="str">
        <f t="shared" si="49"/>
        <v/>
      </c>
      <c r="AQ101" s="151" t="str">
        <f t="shared" si="50"/>
        <v/>
      </c>
      <c r="AR101" s="235" t="str">
        <f t="shared" si="46"/>
        <v/>
      </c>
      <c r="AS101" s="134"/>
      <c r="AT101" s="149"/>
      <c r="AU101" s="134"/>
    </row>
    <row r="102" spans="1:47" ht="12" customHeight="1">
      <c r="A102" s="1"/>
      <c r="B102" s="18"/>
      <c r="C102" s="200"/>
      <c r="D102" s="122"/>
      <c r="E102" s="121"/>
      <c r="F102" s="92"/>
      <c r="G102" s="93"/>
      <c r="H102" s="101">
        <f t="shared" si="0"/>
        <v>0</v>
      </c>
      <c r="I102" s="94">
        <f t="shared" si="48"/>
        <v>0</v>
      </c>
      <c r="J102" s="102"/>
      <c r="K102" s="94">
        <f t="shared" si="33"/>
        <v>0</v>
      </c>
      <c r="L102" s="94">
        <f t="shared" si="47"/>
        <v>0</v>
      </c>
      <c r="M102" s="95">
        <f t="shared" si="34"/>
        <v>0</v>
      </c>
      <c r="N102" s="96">
        <f t="shared" si="5"/>
        <v>0</v>
      </c>
      <c r="O102" s="103">
        <f t="shared" si="35"/>
        <v>0</v>
      </c>
      <c r="P102" s="104" t="str">
        <f t="shared" si="36"/>
        <v/>
      </c>
      <c r="Q102" s="105">
        <f t="shared" si="37"/>
        <v>0</v>
      </c>
      <c r="R102" s="106" t="str">
        <f t="shared" si="38"/>
        <v/>
      </c>
      <c r="S102" s="107"/>
      <c r="T102" s="92"/>
      <c r="U102" s="92"/>
      <c r="V102" s="101">
        <f t="shared" si="10"/>
        <v>0</v>
      </c>
      <c r="W102" s="97">
        <f t="shared" si="39"/>
        <v>0</v>
      </c>
      <c r="X102" s="98" t="str">
        <f t="shared" si="40"/>
        <v/>
      </c>
      <c r="Y102" s="98" t="str">
        <f t="shared" si="13"/>
        <v/>
      </c>
      <c r="Z102" s="95" t="str">
        <f t="shared" si="14"/>
        <v/>
      </c>
      <c r="AA102" s="108" t="str">
        <f t="shared" si="41"/>
        <v/>
      </c>
      <c r="AB102" s="98" t="str">
        <f t="shared" si="16"/>
        <v/>
      </c>
      <c r="AC102" s="98" t="str">
        <f t="shared" si="17"/>
        <v/>
      </c>
      <c r="AD102" s="109" t="str">
        <f t="shared" si="18"/>
        <v/>
      </c>
      <c r="AE102" s="110"/>
      <c r="AF102" s="111"/>
      <c r="AG102" s="112"/>
      <c r="AH102" s="99" t="str">
        <f t="shared" si="42"/>
        <v/>
      </c>
      <c r="AI102" s="100" t="str">
        <f t="shared" si="43"/>
        <v/>
      </c>
      <c r="AJ102" s="96" t="str">
        <f t="shared" si="21"/>
        <v/>
      </c>
      <c r="AK102" s="98" t="str">
        <f t="shared" si="44"/>
        <v/>
      </c>
      <c r="AL102" s="201" t="str">
        <f t="shared" si="23"/>
        <v/>
      </c>
      <c r="AM102" s="160"/>
      <c r="AN102" s="157">
        <v>99.668000000000006</v>
      </c>
      <c r="AO102" s="152">
        <f t="shared" si="45"/>
        <v>0</v>
      </c>
      <c r="AP102" s="151" t="str">
        <f t="shared" si="49"/>
        <v/>
      </c>
      <c r="AQ102" s="151" t="str">
        <f t="shared" si="50"/>
        <v/>
      </c>
      <c r="AR102" s="235" t="str">
        <f t="shared" si="46"/>
        <v/>
      </c>
      <c r="AS102" s="134"/>
      <c r="AT102" s="149"/>
      <c r="AU102" s="134"/>
    </row>
    <row r="103" spans="1:47" ht="12" customHeight="1">
      <c r="A103" s="1"/>
      <c r="B103" s="18"/>
      <c r="C103" s="200"/>
      <c r="D103" s="122"/>
      <c r="E103" s="121"/>
      <c r="F103" s="92"/>
      <c r="G103" s="93"/>
      <c r="H103" s="101">
        <f t="shared" si="0"/>
        <v>0</v>
      </c>
      <c r="I103" s="94">
        <f t="shared" si="48"/>
        <v>0</v>
      </c>
      <c r="J103" s="102"/>
      <c r="K103" s="94">
        <f t="shared" si="33"/>
        <v>0</v>
      </c>
      <c r="L103" s="94">
        <f t="shared" si="47"/>
        <v>0</v>
      </c>
      <c r="M103" s="95">
        <f t="shared" si="34"/>
        <v>0</v>
      </c>
      <c r="N103" s="96">
        <f t="shared" si="5"/>
        <v>0</v>
      </c>
      <c r="O103" s="103">
        <f t="shared" si="35"/>
        <v>0</v>
      </c>
      <c r="P103" s="104" t="str">
        <f t="shared" si="36"/>
        <v/>
      </c>
      <c r="Q103" s="105">
        <f t="shared" si="37"/>
        <v>0</v>
      </c>
      <c r="R103" s="106" t="str">
        <f t="shared" si="38"/>
        <v/>
      </c>
      <c r="S103" s="107"/>
      <c r="T103" s="92"/>
      <c r="U103" s="92"/>
      <c r="V103" s="101">
        <f t="shared" si="10"/>
        <v>0</v>
      </c>
      <c r="W103" s="97">
        <f t="shared" si="39"/>
        <v>0</v>
      </c>
      <c r="X103" s="98" t="str">
        <f t="shared" si="40"/>
        <v/>
      </c>
      <c r="Y103" s="98" t="str">
        <f t="shared" si="13"/>
        <v/>
      </c>
      <c r="Z103" s="95" t="str">
        <f t="shared" si="14"/>
        <v/>
      </c>
      <c r="AA103" s="108" t="str">
        <f t="shared" si="41"/>
        <v/>
      </c>
      <c r="AB103" s="98" t="str">
        <f t="shared" si="16"/>
        <v/>
      </c>
      <c r="AC103" s="98" t="str">
        <f t="shared" si="17"/>
        <v/>
      </c>
      <c r="AD103" s="109" t="str">
        <f t="shared" si="18"/>
        <v/>
      </c>
      <c r="AE103" s="110"/>
      <c r="AF103" s="111"/>
      <c r="AG103" s="112"/>
      <c r="AH103" s="99" t="str">
        <f t="shared" si="42"/>
        <v/>
      </c>
      <c r="AI103" s="100" t="str">
        <f t="shared" si="43"/>
        <v/>
      </c>
      <c r="AJ103" s="96" t="str">
        <f t="shared" si="21"/>
        <v/>
      </c>
      <c r="AK103" s="98" t="str">
        <f t="shared" si="44"/>
        <v/>
      </c>
      <c r="AL103" s="201" t="str">
        <f t="shared" si="23"/>
        <v/>
      </c>
      <c r="AM103" s="160"/>
      <c r="AN103" s="156">
        <v>99.668000000000006</v>
      </c>
      <c r="AO103" s="152">
        <f t="shared" si="45"/>
        <v>0</v>
      </c>
      <c r="AP103" s="151" t="str">
        <f t="shared" si="49"/>
        <v/>
      </c>
      <c r="AQ103" s="151" t="str">
        <f t="shared" si="50"/>
        <v/>
      </c>
      <c r="AR103" s="235" t="str">
        <f t="shared" si="46"/>
        <v/>
      </c>
      <c r="AS103" s="134"/>
      <c r="AT103" s="149"/>
      <c r="AU103" s="134"/>
    </row>
    <row r="104" spans="1:47" ht="12" customHeight="1">
      <c r="A104" s="1"/>
      <c r="B104" s="18"/>
      <c r="C104" s="200"/>
      <c r="D104" s="122"/>
      <c r="E104" s="121"/>
      <c r="F104" s="92"/>
      <c r="G104" s="93"/>
      <c r="H104" s="101">
        <f t="shared" ref="H104:H115" si="51">F104*G104</f>
        <v>0</v>
      </c>
      <c r="I104" s="94">
        <f t="shared" si="48"/>
        <v>0</v>
      </c>
      <c r="J104" s="102"/>
      <c r="K104" s="94">
        <f t="shared" si="33"/>
        <v>0</v>
      </c>
      <c r="L104" s="94">
        <f t="shared" si="47"/>
        <v>0</v>
      </c>
      <c r="M104" s="95">
        <f t="shared" si="34"/>
        <v>0</v>
      </c>
      <c r="N104" s="96">
        <f t="shared" ref="N104:N115" si="52">IF(T104&gt;0,"",M104)</f>
        <v>0</v>
      </c>
      <c r="O104" s="103">
        <f t="shared" si="35"/>
        <v>0</v>
      </c>
      <c r="P104" s="104" t="str">
        <f t="shared" si="36"/>
        <v/>
      </c>
      <c r="Q104" s="105">
        <f t="shared" si="37"/>
        <v>0</v>
      </c>
      <c r="R104" s="106" t="str">
        <f t="shared" si="38"/>
        <v/>
      </c>
      <c r="S104" s="107"/>
      <c r="T104" s="92"/>
      <c r="U104" s="92"/>
      <c r="V104" s="101"/>
      <c r="W104" s="97"/>
      <c r="X104" s="98"/>
      <c r="Y104" s="98"/>
      <c r="Z104" s="95"/>
      <c r="AA104" s="108"/>
      <c r="AB104" s="98"/>
      <c r="AC104" s="98"/>
      <c r="AD104" s="109"/>
      <c r="AE104" s="110"/>
      <c r="AF104" s="111"/>
      <c r="AG104" s="112"/>
      <c r="AH104" s="99"/>
      <c r="AI104" s="100"/>
      <c r="AJ104" s="96"/>
      <c r="AK104" s="98"/>
      <c r="AL104" s="201"/>
      <c r="AM104" s="160"/>
      <c r="AN104" s="157">
        <v>99.668000000000006</v>
      </c>
      <c r="AO104" s="152">
        <f t="shared" si="45"/>
        <v>0</v>
      </c>
      <c r="AP104" s="151" t="str">
        <f t="shared" si="49"/>
        <v/>
      </c>
      <c r="AQ104" s="151" t="str">
        <f t="shared" si="50"/>
        <v/>
      </c>
      <c r="AR104" s="235" t="str">
        <f t="shared" si="46"/>
        <v/>
      </c>
      <c r="AS104" s="134"/>
      <c r="AT104" s="149"/>
      <c r="AU104" s="134"/>
    </row>
    <row r="105" spans="1:47" ht="12" customHeight="1">
      <c r="A105" s="1"/>
      <c r="B105" s="18"/>
      <c r="C105" s="200"/>
      <c r="D105" s="122"/>
      <c r="E105" s="121"/>
      <c r="F105" s="92"/>
      <c r="G105" s="93"/>
      <c r="H105" s="101">
        <f t="shared" si="51"/>
        <v>0</v>
      </c>
      <c r="I105" s="94">
        <f t="shared" si="48"/>
        <v>0</v>
      </c>
      <c r="J105" s="102"/>
      <c r="K105" s="94">
        <f t="shared" si="33"/>
        <v>0</v>
      </c>
      <c r="L105" s="94">
        <f t="shared" si="47"/>
        <v>0</v>
      </c>
      <c r="M105" s="95">
        <f t="shared" si="34"/>
        <v>0</v>
      </c>
      <c r="N105" s="96">
        <f t="shared" si="52"/>
        <v>0</v>
      </c>
      <c r="O105" s="103">
        <f t="shared" si="35"/>
        <v>0</v>
      </c>
      <c r="P105" s="104" t="str">
        <f t="shared" si="36"/>
        <v/>
      </c>
      <c r="Q105" s="105">
        <f t="shared" si="37"/>
        <v>0</v>
      </c>
      <c r="R105" s="106" t="str">
        <f t="shared" si="38"/>
        <v/>
      </c>
      <c r="S105" s="107"/>
      <c r="T105" s="92"/>
      <c r="U105" s="92"/>
      <c r="V105" s="101"/>
      <c r="W105" s="97"/>
      <c r="X105" s="98"/>
      <c r="Y105" s="98"/>
      <c r="Z105" s="95"/>
      <c r="AA105" s="108"/>
      <c r="AB105" s="98"/>
      <c r="AC105" s="98"/>
      <c r="AD105" s="109"/>
      <c r="AE105" s="110"/>
      <c r="AF105" s="111"/>
      <c r="AG105" s="112"/>
      <c r="AH105" s="99"/>
      <c r="AI105" s="100"/>
      <c r="AJ105" s="96"/>
      <c r="AK105" s="98"/>
      <c r="AL105" s="201"/>
      <c r="AM105" s="160"/>
      <c r="AN105" s="156">
        <v>99.668000000000006</v>
      </c>
      <c r="AO105" s="152">
        <f t="shared" si="45"/>
        <v>0</v>
      </c>
      <c r="AP105" s="151" t="str">
        <f t="shared" si="49"/>
        <v/>
      </c>
      <c r="AQ105" s="151" t="str">
        <f t="shared" si="50"/>
        <v/>
      </c>
      <c r="AR105" s="235" t="str">
        <f t="shared" si="46"/>
        <v/>
      </c>
      <c r="AS105" s="134"/>
      <c r="AT105" s="149"/>
      <c r="AU105" s="134"/>
    </row>
    <row r="106" spans="1:47" ht="12" customHeight="1">
      <c r="A106" s="1"/>
      <c r="B106" s="18"/>
      <c r="C106" s="200"/>
      <c r="D106" s="122"/>
      <c r="E106" s="121"/>
      <c r="F106" s="92"/>
      <c r="G106" s="93"/>
      <c r="H106" s="101">
        <f t="shared" si="51"/>
        <v>0</v>
      </c>
      <c r="I106" s="94">
        <f t="shared" si="48"/>
        <v>0</v>
      </c>
      <c r="J106" s="102"/>
      <c r="K106" s="94">
        <f t="shared" si="33"/>
        <v>0</v>
      </c>
      <c r="L106" s="94">
        <f t="shared" si="47"/>
        <v>0</v>
      </c>
      <c r="M106" s="95">
        <f t="shared" si="34"/>
        <v>0</v>
      </c>
      <c r="N106" s="96">
        <f t="shared" si="52"/>
        <v>0</v>
      </c>
      <c r="O106" s="103">
        <f t="shared" si="35"/>
        <v>0</v>
      </c>
      <c r="P106" s="104" t="str">
        <f t="shared" si="36"/>
        <v/>
      </c>
      <c r="Q106" s="105">
        <f t="shared" si="37"/>
        <v>0</v>
      </c>
      <c r="R106" s="106" t="str">
        <f t="shared" si="38"/>
        <v/>
      </c>
      <c r="S106" s="107"/>
      <c r="T106" s="92"/>
      <c r="U106" s="92"/>
      <c r="V106" s="101"/>
      <c r="W106" s="97"/>
      <c r="X106" s="98"/>
      <c r="Y106" s="98"/>
      <c r="Z106" s="95"/>
      <c r="AA106" s="108"/>
      <c r="AB106" s="98"/>
      <c r="AC106" s="98"/>
      <c r="AD106" s="109"/>
      <c r="AE106" s="110"/>
      <c r="AF106" s="111"/>
      <c r="AG106" s="112"/>
      <c r="AH106" s="99"/>
      <c r="AI106" s="100"/>
      <c r="AJ106" s="96"/>
      <c r="AK106" s="98"/>
      <c r="AL106" s="201"/>
      <c r="AM106" s="160"/>
      <c r="AN106" s="157">
        <v>99.668000000000006</v>
      </c>
      <c r="AO106" s="152">
        <f t="shared" si="45"/>
        <v>0</v>
      </c>
      <c r="AP106" s="151" t="str">
        <f t="shared" si="49"/>
        <v/>
      </c>
      <c r="AQ106" s="151" t="str">
        <f t="shared" si="50"/>
        <v/>
      </c>
      <c r="AR106" s="235" t="str">
        <f t="shared" si="46"/>
        <v/>
      </c>
      <c r="AS106" s="149"/>
      <c r="AT106" s="149"/>
      <c r="AU106" s="149"/>
    </row>
    <row r="107" spans="1:47" ht="12" customHeight="1">
      <c r="A107" s="1"/>
      <c r="B107" s="18"/>
      <c r="C107" s="200"/>
      <c r="D107" s="122"/>
      <c r="E107" s="121"/>
      <c r="F107" s="92"/>
      <c r="G107" s="93"/>
      <c r="H107" s="101">
        <f t="shared" si="51"/>
        <v>0</v>
      </c>
      <c r="I107" s="94">
        <f t="shared" si="48"/>
        <v>0</v>
      </c>
      <c r="J107" s="102"/>
      <c r="K107" s="94">
        <f t="shared" si="33"/>
        <v>0</v>
      </c>
      <c r="L107" s="94">
        <f t="shared" si="47"/>
        <v>0</v>
      </c>
      <c r="M107" s="95">
        <f t="shared" si="34"/>
        <v>0</v>
      </c>
      <c r="N107" s="96">
        <f t="shared" si="52"/>
        <v>0</v>
      </c>
      <c r="O107" s="103">
        <f t="shared" si="35"/>
        <v>0</v>
      </c>
      <c r="P107" s="104" t="str">
        <f t="shared" si="36"/>
        <v/>
      </c>
      <c r="Q107" s="105">
        <f t="shared" si="37"/>
        <v>0</v>
      </c>
      <c r="R107" s="106" t="str">
        <f t="shared" si="38"/>
        <v/>
      </c>
      <c r="S107" s="107"/>
      <c r="T107" s="92"/>
      <c r="U107" s="92"/>
      <c r="V107" s="101"/>
      <c r="W107" s="97"/>
      <c r="X107" s="98"/>
      <c r="Y107" s="98"/>
      <c r="Z107" s="95"/>
      <c r="AA107" s="108"/>
      <c r="AB107" s="98"/>
      <c r="AC107" s="98"/>
      <c r="AD107" s="109"/>
      <c r="AE107" s="110"/>
      <c r="AF107" s="111"/>
      <c r="AG107" s="112"/>
      <c r="AH107" s="99"/>
      <c r="AI107" s="100"/>
      <c r="AJ107" s="96"/>
      <c r="AK107" s="98"/>
      <c r="AL107" s="201"/>
      <c r="AM107" s="160"/>
      <c r="AN107" s="156">
        <v>99.668000000000006</v>
      </c>
      <c r="AO107" s="152">
        <f t="shared" si="45"/>
        <v>0</v>
      </c>
      <c r="AP107" s="151" t="str">
        <f t="shared" si="49"/>
        <v/>
      </c>
      <c r="AQ107" s="151" t="str">
        <f t="shared" si="50"/>
        <v/>
      </c>
      <c r="AR107" s="235" t="str">
        <f t="shared" si="46"/>
        <v/>
      </c>
      <c r="AS107" s="134"/>
      <c r="AU107" s="18"/>
    </row>
    <row r="108" spans="1:47" ht="12" customHeight="1">
      <c r="A108" s="1"/>
      <c r="B108" s="18"/>
      <c r="C108" s="200"/>
      <c r="D108" s="122"/>
      <c r="E108" s="121"/>
      <c r="F108" s="92"/>
      <c r="G108" s="93"/>
      <c r="H108" s="101">
        <f t="shared" si="51"/>
        <v>0</v>
      </c>
      <c r="I108" s="94">
        <f t="shared" si="48"/>
        <v>0</v>
      </c>
      <c r="J108" s="102"/>
      <c r="K108" s="94">
        <f t="shared" si="33"/>
        <v>0</v>
      </c>
      <c r="L108" s="94">
        <f t="shared" si="47"/>
        <v>0</v>
      </c>
      <c r="M108" s="95">
        <f t="shared" si="34"/>
        <v>0</v>
      </c>
      <c r="N108" s="96">
        <f t="shared" si="52"/>
        <v>0</v>
      </c>
      <c r="O108" s="103">
        <f t="shared" si="35"/>
        <v>0</v>
      </c>
      <c r="P108" s="104" t="str">
        <f t="shared" si="36"/>
        <v/>
      </c>
      <c r="Q108" s="105">
        <f t="shared" si="37"/>
        <v>0</v>
      </c>
      <c r="R108" s="106" t="str">
        <f t="shared" si="38"/>
        <v/>
      </c>
      <c r="S108" s="107"/>
      <c r="T108" s="92"/>
      <c r="U108" s="92"/>
      <c r="V108" s="101">
        <f t="shared" ref="V108:V115" si="53">T108*U108</f>
        <v>0</v>
      </c>
      <c r="W108" s="97">
        <f t="shared" ref="W108:W115" si="54">V108-H108</f>
        <v>0</v>
      </c>
      <c r="X108" s="98" t="str">
        <f t="shared" ref="X108:X116" si="55">IF(OR(F108="",T108=""),"",(V108-H108))</f>
        <v/>
      </c>
      <c r="Y108" s="98" t="str">
        <f t="shared" ref="Y108:Y115" si="56">IF(W108&lt;0,W108*-1,"")</f>
        <v/>
      </c>
      <c r="Z108" s="95" t="str">
        <f t="shared" ref="Z108:Z115" si="57">X108</f>
        <v/>
      </c>
      <c r="AA108" s="108" t="str">
        <f t="shared" ref="AA108:AA115" si="58">IFERROR(Z108/H108,"")</f>
        <v/>
      </c>
      <c r="AB108" s="98" t="str">
        <f t="shared" ref="AB108:AB115" si="59">IF(W108&gt;0,W108,"")</f>
        <v/>
      </c>
      <c r="AC108" s="98" t="str">
        <f t="shared" ref="AC108:AC115" si="60">IF(W108&lt;0,W108,"")</f>
        <v/>
      </c>
      <c r="AD108" s="109" t="str">
        <f t="shared" ref="AD108:AD115" si="61">IF(U108&gt;0,AC108,"")</f>
        <v/>
      </c>
      <c r="AE108" s="110"/>
      <c r="AF108" s="111"/>
      <c r="AG108" s="112"/>
      <c r="AH108" s="99" t="str">
        <f t="shared" ref="AH108:AH115" si="62">IF(AND(D108&lt;&gt;"",S108&lt;&gt;""),IF(D108=S108,"D","S"),"")</f>
        <v/>
      </c>
      <c r="AI108" s="100" t="str">
        <f t="shared" ref="AI108:AI115" si="63">IFERROR(IF(D108=S108,Z108*0.2,""),"")</f>
        <v/>
      </c>
      <c r="AJ108" s="96" t="str">
        <f t="shared" ref="AJ108:AJ115" si="64">IFERROR(IF(AI108&gt;0,AI108,""),"")</f>
        <v/>
      </c>
      <c r="AK108" s="98" t="str">
        <f t="shared" ref="AK108:AK115" si="65">IFERROR(IF(D108&lt;&gt;S108,X108*0.15,""),"")</f>
        <v/>
      </c>
      <c r="AL108" s="201" t="str">
        <f t="shared" ref="AL108:AL115" si="66">IF(AK108&gt;0,AK108,"")</f>
        <v/>
      </c>
      <c r="AM108" s="160"/>
      <c r="AN108" s="157">
        <v>99.668000000000006</v>
      </c>
      <c r="AO108" s="152">
        <f t="shared" si="45"/>
        <v>0</v>
      </c>
      <c r="AP108" s="151" t="str">
        <f t="shared" si="49"/>
        <v/>
      </c>
      <c r="AQ108" s="151" t="str">
        <f t="shared" si="50"/>
        <v/>
      </c>
      <c r="AR108" s="235" t="str">
        <f t="shared" si="46"/>
        <v/>
      </c>
      <c r="AS108" s="134"/>
      <c r="AU108" s="18"/>
    </row>
    <row r="109" spans="1:47" ht="12" customHeight="1">
      <c r="A109" s="1"/>
      <c r="B109" s="18"/>
      <c r="C109" s="200"/>
      <c r="D109" s="122"/>
      <c r="E109" s="121"/>
      <c r="F109" s="92"/>
      <c r="G109" s="93"/>
      <c r="H109" s="101">
        <f t="shared" si="51"/>
        <v>0</v>
      </c>
      <c r="I109" s="94">
        <f t="shared" si="48"/>
        <v>0</v>
      </c>
      <c r="J109" s="102"/>
      <c r="K109" s="94">
        <f t="shared" si="33"/>
        <v>0</v>
      </c>
      <c r="L109" s="94">
        <f t="shared" si="47"/>
        <v>0</v>
      </c>
      <c r="M109" s="95">
        <f t="shared" si="34"/>
        <v>0</v>
      </c>
      <c r="N109" s="96">
        <f t="shared" si="52"/>
        <v>0</v>
      </c>
      <c r="O109" s="103">
        <f t="shared" si="35"/>
        <v>0</v>
      </c>
      <c r="P109" s="104" t="str">
        <f t="shared" si="36"/>
        <v/>
      </c>
      <c r="Q109" s="105">
        <f t="shared" si="37"/>
        <v>0</v>
      </c>
      <c r="R109" s="106" t="str">
        <f t="shared" si="38"/>
        <v/>
      </c>
      <c r="S109" s="107"/>
      <c r="T109" s="92"/>
      <c r="U109" s="92"/>
      <c r="V109" s="101">
        <f t="shared" si="53"/>
        <v>0</v>
      </c>
      <c r="W109" s="97">
        <f t="shared" si="54"/>
        <v>0</v>
      </c>
      <c r="X109" s="98" t="str">
        <f t="shared" si="55"/>
        <v/>
      </c>
      <c r="Y109" s="98" t="str">
        <f t="shared" si="56"/>
        <v/>
      </c>
      <c r="Z109" s="95" t="str">
        <f t="shared" si="57"/>
        <v/>
      </c>
      <c r="AA109" s="108" t="str">
        <f t="shared" si="58"/>
        <v/>
      </c>
      <c r="AB109" s="98" t="str">
        <f t="shared" si="59"/>
        <v/>
      </c>
      <c r="AC109" s="98" t="str">
        <f t="shared" si="60"/>
        <v/>
      </c>
      <c r="AD109" s="109" t="str">
        <f t="shared" si="61"/>
        <v/>
      </c>
      <c r="AE109" s="110"/>
      <c r="AF109" s="111"/>
      <c r="AG109" s="112"/>
      <c r="AH109" s="99" t="str">
        <f t="shared" si="62"/>
        <v/>
      </c>
      <c r="AI109" s="100" t="str">
        <f t="shared" si="63"/>
        <v/>
      </c>
      <c r="AJ109" s="96" t="str">
        <f t="shared" si="64"/>
        <v/>
      </c>
      <c r="AK109" s="98" t="str">
        <f t="shared" si="65"/>
        <v/>
      </c>
      <c r="AL109" s="201" t="str">
        <f t="shared" si="66"/>
        <v/>
      </c>
      <c r="AM109" s="160"/>
      <c r="AN109" s="156">
        <v>99.668000000000006</v>
      </c>
      <c r="AO109" s="152">
        <f t="shared" si="45"/>
        <v>0</v>
      </c>
      <c r="AP109" s="151" t="str">
        <f t="shared" si="49"/>
        <v/>
      </c>
      <c r="AQ109" s="151" t="str">
        <f t="shared" si="50"/>
        <v/>
      </c>
      <c r="AR109" s="235" t="str">
        <f t="shared" si="46"/>
        <v/>
      </c>
      <c r="AS109" s="134"/>
      <c r="AU109" s="18"/>
    </row>
    <row r="110" spans="1:47" ht="12" customHeight="1">
      <c r="A110" s="1"/>
      <c r="B110" s="18"/>
      <c r="C110" s="200"/>
      <c r="D110" s="122"/>
      <c r="E110" s="121"/>
      <c r="F110" s="92"/>
      <c r="G110" s="93"/>
      <c r="H110" s="101">
        <f t="shared" si="51"/>
        <v>0</v>
      </c>
      <c r="I110" s="94">
        <f t="shared" si="48"/>
        <v>0</v>
      </c>
      <c r="J110" s="102"/>
      <c r="K110" s="94">
        <f t="shared" si="33"/>
        <v>0</v>
      </c>
      <c r="L110" s="94">
        <f t="shared" si="47"/>
        <v>0</v>
      </c>
      <c r="M110" s="95">
        <f t="shared" si="34"/>
        <v>0</v>
      </c>
      <c r="N110" s="96">
        <f t="shared" si="52"/>
        <v>0</v>
      </c>
      <c r="O110" s="103">
        <f t="shared" si="35"/>
        <v>0</v>
      </c>
      <c r="P110" s="104" t="str">
        <f t="shared" si="36"/>
        <v/>
      </c>
      <c r="Q110" s="105">
        <f t="shared" si="37"/>
        <v>0</v>
      </c>
      <c r="R110" s="106" t="str">
        <f t="shared" si="38"/>
        <v/>
      </c>
      <c r="S110" s="107"/>
      <c r="T110" s="92"/>
      <c r="U110" s="92"/>
      <c r="V110" s="101">
        <f t="shared" si="53"/>
        <v>0</v>
      </c>
      <c r="W110" s="97">
        <f t="shared" si="54"/>
        <v>0</v>
      </c>
      <c r="X110" s="98" t="str">
        <f t="shared" si="55"/>
        <v/>
      </c>
      <c r="Y110" s="98" t="str">
        <f t="shared" si="56"/>
        <v/>
      </c>
      <c r="Z110" s="95" t="str">
        <f t="shared" si="57"/>
        <v/>
      </c>
      <c r="AA110" s="108" t="str">
        <f t="shared" si="58"/>
        <v/>
      </c>
      <c r="AB110" s="98" t="str">
        <f t="shared" si="59"/>
        <v/>
      </c>
      <c r="AC110" s="98" t="str">
        <f t="shared" si="60"/>
        <v/>
      </c>
      <c r="AD110" s="109" t="str">
        <f t="shared" si="61"/>
        <v/>
      </c>
      <c r="AE110" s="110"/>
      <c r="AF110" s="111"/>
      <c r="AG110" s="112"/>
      <c r="AH110" s="99" t="str">
        <f t="shared" si="62"/>
        <v/>
      </c>
      <c r="AI110" s="100" t="str">
        <f t="shared" si="63"/>
        <v/>
      </c>
      <c r="AJ110" s="96" t="str">
        <f t="shared" si="64"/>
        <v/>
      </c>
      <c r="AK110" s="98" t="str">
        <f t="shared" si="65"/>
        <v/>
      </c>
      <c r="AL110" s="201" t="str">
        <f t="shared" si="66"/>
        <v/>
      </c>
      <c r="AM110" s="160"/>
      <c r="AN110" s="157">
        <v>99.668000000000006</v>
      </c>
      <c r="AO110" s="152">
        <f t="shared" si="45"/>
        <v>0</v>
      </c>
      <c r="AP110" s="151" t="str">
        <f t="shared" si="49"/>
        <v/>
      </c>
      <c r="AQ110" s="151" t="str">
        <f t="shared" si="50"/>
        <v/>
      </c>
      <c r="AR110" s="235" t="str">
        <f t="shared" si="46"/>
        <v/>
      </c>
      <c r="AS110" s="134"/>
      <c r="AU110" s="18"/>
    </row>
    <row r="111" spans="1:47" ht="12" customHeight="1">
      <c r="A111" s="1"/>
      <c r="B111" s="18"/>
      <c r="C111" s="200"/>
      <c r="D111" s="122"/>
      <c r="E111" s="121"/>
      <c r="F111" s="92"/>
      <c r="G111" s="93"/>
      <c r="H111" s="101">
        <f t="shared" si="51"/>
        <v>0</v>
      </c>
      <c r="I111" s="94">
        <f t="shared" si="48"/>
        <v>0</v>
      </c>
      <c r="J111" s="102"/>
      <c r="K111" s="94">
        <f t="shared" si="33"/>
        <v>0</v>
      </c>
      <c r="L111" s="94">
        <f t="shared" si="47"/>
        <v>0</v>
      </c>
      <c r="M111" s="95">
        <f t="shared" si="34"/>
        <v>0</v>
      </c>
      <c r="N111" s="96">
        <f t="shared" si="52"/>
        <v>0</v>
      </c>
      <c r="O111" s="103">
        <f t="shared" si="35"/>
        <v>0</v>
      </c>
      <c r="P111" s="104" t="str">
        <f t="shared" si="36"/>
        <v/>
      </c>
      <c r="Q111" s="105">
        <f t="shared" si="37"/>
        <v>0</v>
      </c>
      <c r="R111" s="106" t="str">
        <f t="shared" si="38"/>
        <v/>
      </c>
      <c r="S111" s="107"/>
      <c r="T111" s="92"/>
      <c r="U111" s="92"/>
      <c r="V111" s="101">
        <f t="shared" si="53"/>
        <v>0</v>
      </c>
      <c r="W111" s="97">
        <f t="shared" si="54"/>
        <v>0</v>
      </c>
      <c r="X111" s="98" t="str">
        <f t="shared" si="55"/>
        <v/>
      </c>
      <c r="Y111" s="98" t="str">
        <f t="shared" si="56"/>
        <v/>
      </c>
      <c r="Z111" s="95" t="str">
        <f t="shared" si="57"/>
        <v/>
      </c>
      <c r="AA111" s="108" t="str">
        <f t="shared" si="58"/>
        <v/>
      </c>
      <c r="AB111" s="98" t="str">
        <f t="shared" si="59"/>
        <v/>
      </c>
      <c r="AC111" s="98" t="str">
        <f t="shared" si="60"/>
        <v/>
      </c>
      <c r="AD111" s="109" t="str">
        <f t="shared" si="61"/>
        <v/>
      </c>
      <c r="AE111" s="110"/>
      <c r="AF111" s="111"/>
      <c r="AG111" s="112"/>
      <c r="AH111" s="99" t="str">
        <f t="shared" si="62"/>
        <v/>
      </c>
      <c r="AI111" s="100" t="str">
        <f t="shared" si="63"/>
        <v/>
      </c>
      <c r="AJ111" s="96" t="str">
        <f t="shared" si="64"/>
        <v/>
      </c>
      <c r="AK111" s="98" t="str">
        <f t="shared" si="65"/>
        <v/>
      </c>
      <c r="AL111" s="201" t="str">
        <f t="shared" si="66"/>
        <v/>
      </c>
      <c r="AM111" s="160"/>
      <c r="AN111" s="156">
        <v>99.668000000000006</v>
      </c>
      <c r="AO111" s="152">
        <f t="shared" si="45"/>
        <v>0</v>
      </c>
      <c r="AP111" s="151" t="str">
        <f t="shared" si="49"/>
        <v/>
      </c>
      <c r="AQ111" s="151" t="str">
        <f t="shared" si="50"/>
        <v/>
      </c>
      <c r="AR111" s="235" t="str">
        <f t="shared" si="46"/>
        <v/>
      </c>
      <c r="AS111" s="134"/>
      <c r="AU111" s="18"/>
    </row>
    <row r="112" spans="1:47" ht="12" customHeight="1">
      <c r="A112" s="1"/>
      <c r="B112" s="18"/>
      <c r="C112" s="200"/>
      <c r="D112" s="122"/>
      <c r="E112" s="121"/>
      <c r="F112" s="92"/>
      <c r="G112" s="93"/>
      <c r="H112" s="101">
        <f t="shared" si="51"/>
        <v>0</v>
      </c>
      <c r="I112" s="94">
        <f t="shared" si="48"/>
        <v>0</v>
      </c>
      <c r="J112" s="102"/>
      <c r="K112" s="94">
        <f t="shared" si="33"/>
        <v>0</v>
      </c>
      <c r="L112" s="94">
        <f t="shared" si="47"/>
        <v>0</v>
      </c>
      <c r="M112" s="95">
        <f t="shared" si="34"/>
        <v>0</v>
      </c>
      <c r="N112" s="96">
        <f t="shared" si="52"/>
        <v>0</v>
      </c>
      <c r="O112" s="103">
        <f t="shared" si="35"/>
        <v>0</v>
      </c>
      <c r="P112" s="104" t="str">
        <f t="shared" si="36"/>
        <v/>
      </c>
      <c r="Q112" s="105">
        <f t="shared" si="37"/>
        <v>0</v>
      </c>
      <c r="R112" s="106" t="str">
        <f t="shared" si="38"/>
        <v/>
      </c>
      <c r="S112" s="107"/>
      <c r="T112" s="92"/>
      <c r="U112" s="92"/>
      <c r="V112" s="101">
        <f t="shared" si="53"/>
        <v>0</v>
      </c>
      <c r="W112" s="97">
        <f t="shared" si="54"/>
        <v>0</v>
      </c>
      <c r="X112" s="98" t="str">
        <f t="shared" si="55"/>
        <v/>
      </c>
      <c r="Y112" s="98" t="str">
        <f t="shared" si="56"/>
        <v/>
      </c>
      <c r="Z112" s="95" t="str">
        <f t="shared" si="57"/>
        <v/>
      </c>
      <c r="AA112" s="108" t="str">
        <f t="shared" si="58"/>
        <v/>
      </c>
      <c r="AB112" s="98" t="str">
        <f t="shared" si="59"/>
        <v/>
      </c>
      <c r="AC112" s="98" t="str">
        <f t="shared" si="60"/>
        <v/>
      </c>
      <c r="AD112" s="109" t="str">
        <f t="shared" si="61"/>
        <v/>
      </c>
      <c r="AE112" s="110"/>
      <c r="AF112" s="111"/>
      <c r="AG112" s="112"/>
      <c r="AH112" s="99" t="str">
        <f t="shared" si="62"/>
        <v/>
      </c>
      <c r="AI112" s="100" t="str">
        <f t="shared" si="63"/>
        <v/>
      </c>
      <c r="AJ112" s="96" t="str">
        <f t="shared" si="64"/>
        <v/>
      </c>
      <c r="AK112" s="98" t="str">
        <f t="shared" si="65"/>
        <v/>
      </c>
      <c r="AL112" s="201" t="str">
        <f t="shared" si="66"/>
        <v/>
      </c>
      <c r="AM112" s="160"/>
      <c r="AN112" s="157">
        <v>99.668000000000006</v>
      </c>
      <c r="AO112" s="152">
        <f t="shared" si="45"/>
        <v>0</v>
      </c>
      <c r="AP112" s="151" t="str">
        <f t="shared" si="49"/>
        <v/>
      </c>
      <c r="AQ112" s="151" t="str">
        <f t="shared" si="50"/>
        <v/>
      </c>
      <c r="AR112" s="235" t="str">
        <f t="shared" si="46"/>
        <v/>
      </c>
      <c r="AS112" s="134"/>
      <c r="AU112" s="18"/>
    </row>
    <row r="113" spans="1:47" ht="12" customHeight="1">
      <c r="A113" s="1"/>
      <c r="B113" s="18"/>
      <c r="C113" s="200"/>
      <c r="D113" s="122"/>
      <c r="E113" s="121"/>
      <c r="F113" s="92"/>
      <c r="G113" s="93"/>
      <c r="H113" s="101">
        <f t="shared" si="51"/>
        <v>0</v>
      </c>
      <c r="I113" s="94">
        <f t="shared" si="48"/>
        <v>0</v>
      </c>
      <c r="J113" s="102"/>
      <c r="K113" s="94">
        <f t="shared" si="33"/>
        <v>0</v>
      </c>
      <c r="L113" s="94">
        <f t="shared" si="47"/>
        <v>0</v>
      </c>
      <c r="M113" s="95">
        <f t="shared" si="34"/>
        <v>0</v>
      </c>
      <c r="N113" s="96">
        <f t="shared" si="52"/>
        <v>0</v>
      </c>
      <c r="O113" s="103">
        <f t="shared" si="35"/>
        <v>0</v>
      </c>
      <c r="P113" s="104" t="str">
        <f t="shared" si="36"/>
        <v/>
      </c>
      <c r="Q113" s="105">
        <f t="shared" si="37"/>
        <v>0</v>
      </c>
      <c r="R113" s="106" t="str">
        <f t="shared" si="38"/>
        <v/>
      </c>
      <c r="S113" s="107"/>
      <c r="T113" s="92"/>
      <c r="U113" s="92"/>
      <c r="V113" s="101">
        <f t="shared" si="53"/>
        <v>0</v>
      </c>
      <c r="W113" s="97">
        <f t="shared" si="54"/>
        <v>0</v>
      </c>
      <c r="X113" s="98" t="str">
        <f t="shared" si="55"/>
        <v/>
      </c>
      <c r="Y113" s="98" t="str">
        <f t="shared" si="56"/>
        <v/>
      </c>
      <c r="Z113" s="95" t="str">
        <f t="shared" si="57"/>
        <v/>
      </c>
      <c r="AA113" s="108" t="str">
        <f t="shared" si="58"/>
        <v/>
      </c>
      <c r="AB113" s="98" t="str">
        <f t="shared" si="59"/>
        <v/>
      </c>
      <c r="AC113" s="98" t="str">
        <f t="shared" si="60"/>
        <v/>
      </c>
      <c r="AD113" s="109" t="str">
        <f t="shared" si="61"/>
        <v/>
      </c>
      <c r="AE113" s="110"/>
      <c r="AF113" s="111"/>
      <c r="AG113" s="112"/>
      <c r="AH113" s="99" t="str">
        <f t="shared" si="62"/>
        <v/>
      </c>
      <c r="AI113" s="100" t="str">
        <f t="shared" si="63"/>
        <v/>
      </c>
      <c r="AJ113" s="96" t="str">
        <f t="shared" si="64"/>
        <v/>
      </c>
      <c r="AK113" s="98" t="str">
        <f t="shared" si="65"/>
        <v/>
      </c>
      <c r="AL113" s="201" t="str">
        <f t="shared" si="66"/>
        <v/>
      </c>
      <c r="AM113" s="160"/>
      <c r="AN113" s="156">
        <v>99.668000000000006</v>
      </c>
      <c r="AO113" s="152">
        <f t="shared" si="45"/>
        <v>0</v>
      </c>
      <c r="AP113" s="151" t="str">
        <f t="shared" si="49"/>
        <v/>
      </c>
      <c r="AQ113" s="151" t="str">
        <f t="shared" si="50"/>
        <v/>
      </c>
      <c r="AR113" s="235" t="str">
        <f t="shared" si="46"/>
        <v/>
      </c>
      <c r="AS113" s="134"/>
      <c r="AU113" s="18"/>
    </row>
    <row r="114" spans="1:47" ht="12" customHeight="1">
      <c r="A114" s="1"/>
      <c r="B114" s="18"/>
      <c r="C114" s="200"/>
      <c r="D114" s="122"/>
      <c r="E114" s="121"/>
      <c r="F114" s="92"/>
      <c r="G114" s="93"/>
      <c r="H114" s="101">
        <f t="shared" si="51"/>
        <v>0</v>
      </c>
      <c r="I114" s="94">
        <f t="shared" si="48"/>
        <v>0</v>
      </c>
      <c r="J114" s="102"/>
      <c r="K114" s="94">
        <f t="shared" si="33"/>
        <v>0</v>
      </c>
      <c r="L114" s="94">
        <f t="shared" si="47"/>
        <v>0</v>
      </c>
      <c r="M114" s="95">
        <f t="shared" si="34"/>
        <v>0</v>
      </c>
      <c r="N114" s="96">
        <f t="shared" si="52"/>
        <v>0</v>
      </c>
      <c r="O114" s="103">
        <f t="shared" si="35"/>
        <v>0</v>
      </c>
      <c r="P114" s="104" t="str">
        <f t="shared" si="36"/>
        <v/>
      </c>
      <c r="Q114" s="105">
        <f t="shared" si="37"/>
        <v>0</v>
      </c>
      <c r="R114" s="106" t="str">
        <f t="shared" si="38"/>
        <v/>
      </c>
      <c r="S114" s="107"/>
      <c r="T114" s="92"/>
      <c r="U114" s="92"/>
      <c r="V114" s="101">
        <f t="shared" si="53"/>
        <v>0</v>
      </c>
      <c r="W114" s="97">
        <f t="shared" si="54"/>
        <v>0</v>
      </c>
      <c r="X114" s="98" t="str">
        <f t="shared" si="55"/>
        <v/>
      </c>
      <c r="Y114" s="98" t="str">
        <f t="shared" si="56"/>
        <v/>
      </c>
      <c r="Z114" s="95" t="str">
        <f t="shared" si="57"/>
        <v/>
      </c>
      <c r="AA114" s="108" t="str">
        <f t="shared" si="58"/>
        <v/>
      </c>
      <c r="AB114" s="98" t="str">
        <f t="shared" si="59"/>
        <v/>
      </c>
      <c r="AC114" s="98" t="str">
        <f t="shared" si="60"/>
        <v/>
      </c>
      <c r="AD114" s="109" t="str">
        <f t="shared" si="61"/>
        <v/>
      </c>
      <c r="AE114" s="110"/>
      <c r="AF114" s="111"/>
      <c r="AG114" s="112"/>
      <c r="AH114" s="99" t="str">
        <f t="shared" si="62"/>
        <v/>
      </c>
      <c r="AI114" s="100" t="str">
        <f t="shared" si="63"/>
        <v/>
      </c>
      <c r="AJ114" s="96" t="str">
        <f t="shared" si="64"/>
        <v/>
      </c>
      <c r="AK114" s="98" t="str">
        <f t="shared" si="65"/>
        <v/>
      </c>
      <c r="AL114" s="201" t="str">
        <f t="shared" si="66"/>
        <v/>
      </c>
      <c r="AM114" s="160"/>
      <c r="AN114" s="157">
        <v>99.668000000000006</v>
      </c>
      <c r="AO114" s="152">
        <f t="shared" si="45"/>
        <v>0</v>
      </c>
      <c r="AP114" s="151" t="str">
        <f t="shared" si="49"/>
        <v/>
      </c>
      <c r="AQ114" s="151" t="str">
        <f t="shared" si="50"/>
        <v/>
      </c>
      <c r="AR114" s="235" t="str">
        <f t="shared" si="46"/>
        <v/>
      </c>
      <c r="AS114" s="134"/>
      <c r="AU114" s="18"/>
    </row>
    <row r="115" spans="1:47" ht="12" customHeight="1" thickBot="1">
      <c r="A115" s="1"/>
      <c r="B115" s="18"/>
      <c r="C115" s="204"/>
      <c r="D115" s="205"/>
      <c r="E115" s="206"/>
      <c r="F115" s="207"/>
      <c r="G115" s="208"/>
      <c r="H115" s="209">
        <f t="shared" si="51"/>
        <v>0</v>
      </c>
      <c r="I115" s="210">
        <f t="shared" si="48"/>
        <v>0</v>
      </c>
      <c r="J115" s="211"/>
      <c r="K115" s="210">
        <f t="shared" si="33"/>
        <v>0</v>
      </c>
      <c r="L115" s="210">
        <f t="shared" si="47"/>
        <v>0</v>
      </c>
      <c r="M115" s="212">
        <f t="shared" si="34"/>
        <v>0</v>
      </c>
      <c r="N115" s="213">
        <f t="shared" si="52"/>
        <v>0</v>
      </c>
      <c r="O115" s="214">
        <f t="shared" si="35"/>
        <v>0</v>
      </c>
      <c r="P115" s="215" t="str">
        <f t="shared" si="36"/>
        <v/>
      </c>
      <c r="Q115" s="216">
        <f t="shared" si="37"/>
        <v>0</v>
      </c>
      <c r="R115" s="217" t="str">
        <f t="shared" si="38"/>
        <v/>
      </c>
      <c r="S115" s="218"/>
      <c r="T115" s="207"/>
      <c r="U115" s="207"/>
      <c r="V115" s="209">
        <f t="shared" si="53"/>
        <v>0</v>
      </c>
      <c r="W115" s="219">
        <f t="shared" si="54"/>
        <v>0</v>
      </c>
      <c r="X115" s="220" t="str">
        <f t="shared" si="55"/>
        <v/>
      </c>
      <c r="Y115" s="220" t="str">
        <f t="shared" si="56"/>
        <v/>
      </c>
      <c r="Z115" s="212" t="str">
        <f t="shared" si="57"/>
        <v/>
      </c>
      <c r="AA115" s="221" t="str">
        <f t="shared" si="58"/>
        <v/>
      </c>
      <c r="AB115" s="220" t="str">
        <f t="shared" si="59"/>
        <v/>
      </c>
      <c r="AC115" s="220" t="str">
        <f t="shared" si="60"/>
        <v/>
      </c>
      <c r="AD115" s="222" t="str">
        <f t="shared" si="61"/>
        <v/>
      </c>
      <c r="AE115" s="223"/>
      <c r="AF115" s="224"/>
      <c r="AG115" s="225"/>
      <c r="AH115" s="226" t="str">
        <f t="shared" si="62"/>
        <v/>
      </c>
      <c r="AI115" s="227" t="str">
        <f t="shared" si="63"/>
        <v/>
      </c>
      <c r="AJ115" s="213" t="str">
        <f t="shared" si="64"/>
        <v/>
      </c>
      <c r="AK115" s="220" t="str">
        <f t="shared" si="65"/>
        <v/>
      </c>
      <c r="AL115" s="228" t="str">
        <f t="shared" si="66"/>
        <v/>
      </c>
      <c r="AM115" s="161"/>
      <c r="AN115" s="236">
        <v>99.668000000000006</v>
      </c>
      <c r="AO115" s="237">
        <f t="shared" si="45"/>
        <v>0</v>
      </c>
      <c r="AP115" s="238" t="str">
        <f t="shared" si="49"/>
        <v/>
      </c>
      <c r="AQ115" s="238" t="str">
        <f t="shared" si="50"/>
        <v/>
      </c>
      <c r="AR115" s="239" t="str">
        <f t="shared" si="46"/>
        <v/>
      </c>
      <c r="AS115" s="134"/>
      <c r="AU115" s="18"/>
    </row>
    <row r="116" spans="1:47" ht="12" customHeight="1" thickBot="1">
      <c r="A116" s="1"/>
      <c r="B116" s="18"/>
      <c r="C116" s="164"/>
      <c r="D116" s="323" t="s">
        <v>92</v>
      </c>
      <c r="E116" s="324"/>
      <c r="F116" s="165"/>
      <c r="G116" s="166"/>
      <c r="H116" s="167">
        <f>SUM(H15:H115)</f>
        <v>0</v>
      </c>
      <c r="I116" s="167">
        <f>SUM(I15:I115)</f>
        <v>0</v>
      </c>
      <c r="J116" s="167"/>
      <c r="K116" s="168">
        <f>SUM(K15:K115)</f>
        <v>0</v>
      </c>
      <c r="L116" s="169">
        <f>SUM(L15:L115)</f>
        <v>0</v>
      </c>
      <c r="M116" s="170"/>
      <c r="N116" s="167">
        <f>SUM(N17:N115)</f>
        <v>0</v>
      </c>
      <c r="O116" s="168"/>
      <c r="P116" s="170"/>
      <c r="Q116" s="171"/>
      <c r="R116" s="172"/>
      <c r="S116" s="172"/>
      <c r="T116" s="172"/>
      <c r="U116" s="166"/>
      <c r="V116" s="167">
        <f>SUM(V15:V115)</f>
        <v>0</v>
      </c>
      <c r="W116" s="168">
        <f>V116-F116</f>
        <v>0</v>
      </c>
      <c r="X116" s="173" t="str">
        <f t="shared" si="55"/>
        <v/>
      </c>
      <c r="Y116" s="173">
        <f>SUM(Y15:Y115)</f>
        <v>0</v>
      </c>
      <c r="Z116" s="169">
        <f>SUM(Z14:Z115)</f>
        <v>0</v>
      </c>
      <c r="AA116" s="170"/>
      <c r="AB116" s="167">
        <f t="shared" ref="AB116:AG116" si="67">SUM(AB14:AB115)</f>
        <v>0</v>
      </c>
      <c r="AC116" s="167">
        <f t="shared" si="67"/>
        <v>0</v>
      </c>
      <c r="AD116" s="171">
        <f t="shared" si="67"/>
        <v>0</v>
      </c>
      <c r="AE116" s="167">
        <f t="shared" si="67"/>
        <v>0</v>
      </c>
      <c r="AF116" s="167">
        <f t="shared" si="67"/>
        <v>0</v>
      </c>
      <c r="AG116" s="167">
        <f t="shared" si="67"/>
        <v>0</v>
      </c>
      <c r="AH116" s="168"/>
      <c r="AI116" s="170">
        <f t="shared" ref="AI116:AL116" si="68">SUM(AI14:AI115)</f>
        <v>0</v>
      </c>
      <c r="AJ116" s="174">
        <f t="shared" si="68"/>
        <v>0</v>
      </c>
      <c r="AK116" s="169">
        <f t="shared" si="68"/>
        <v>0</v>
      </c>
      <c r="AL116" s="175">
        <f t="shared" si="68"/>
        <v>0</v>
      </c>
      <c r="AM116" s="1"/>
      <c r="AN116" s="1"/>
      <c r="AO116" s="18"/>
      <c r="AP116" s="18"/>
      <c r="AQ116" s="18"/>
      <c r="AR116" s="18"/>
      <c r="AS116" s="18"/>
    </row>
    <row r="117" spans="1:4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8"/>
      <c r="AP117" s="18"/>
      <c r="AQ117" s="18"/>
      <c r="AR117" s="18"/>
      <c r="AS117" s="18"/>
    </row>
    <row r="118" spans="1:4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8"/>
      <c r="AP118" s="18"/>
      <c r="AQ118" s="18"/>
      <c r="AR118" s="18"/>
      <c r="AS118" s="18"/>
    </row>
    <row r="119" spans="1:4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4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8"/>
      <c r="AP119" s="18"/>
      <c r="AQ119" s="18"/>
      <c r="AR119" s="18"/>
      <c r="AS119" s="18"/>
    </row>
    <row r="120" spans="1:47" ht="12" customHeight="1">
      <c r="A120" s="1"/>
      <c r="B120" s="1"/>
      <c r="C120" s="1"/>
      <c r="D120" s="1"/>
      <c r="E120" s="1"/>
      <c r="F120" s="1"/>
      <c r="G120" s="1"/>
      <c r="H120" s="59"/>
      <c r="I120" s="7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4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8"/>
      <c r="AP120" s="18"/>
      <c r="AQ120" s="18"/>
      <c r="AR120" s="18"/>
      <c r="AS120" s="18"/>
    </row>
    <row r="121" spans="1:4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8"/>
      <c r="AP121" s="18"/>
      <c r="AQ121" s="18"/>
      <c r="AR121" s="18"/>
      <c r="AS121" s="18"/>
    </row>
    <row r="122" spans="1:47" ht="12" customHeight="1">
      <c r="A122" s="1"/>
      <c r="B122" s="1"/>
      <c r="C122" s="1"/>
      <c r="D122" s="1"/>
      <c r="E122" s="1"/>
      <c r="F122" s="1"/>
      <c r="G122" s="1"/>
      <c r="H122" s="76"/>
      <c r="I122" s="7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8"/>
      <c r="AP122" s="18"/>
      <c r="AQ122" s="18"/>
      <c r="AR122" s="18"/>
      <c r="AS122" s="18"/>
    </row>
    <row r="123" spans="1:4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8"/>
      <c r="AP123" s="18"/>
      <c r="AQ123" s="18"/>
      <c r="AR123" s="18"/>
      <c r="AS123" s="18"/>
    </row>
    <row r="124" spans="1:4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8"/>
      <c r="AP124" s="18"/>
      <c r="AQ124" s="18"/>
      <c r="AR124" s="18"/>
      <c r="AS124" s="18"/>
    </row>
    <row r="125" spans="1:4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8"/>
      <c r="AP125" s="18"/>
      <c r="AQ125" s="18"/>
      <c r="AR125" s="18"/>
      <c r="AS125" s="18"/>
    </row>
    <row r="126" spans="1:4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8"/>
      <c r="AP126" s="18"/>
      <c r="AQ126" s="18"/>
      <c r="AR126" s="18"/>
      <c r="AS126" s="18"/>
    </row>
    <row r="127" spans="1:4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8"/>
      <c r="AP127" s="18"/>
      <c r="AQ127" s="18"/>
      <c r="AR127" s="18"/>
      <c r="AS127" s="18"/>
    </row>
    <row r="128" spans="1:4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8"/>
      <c r="AP128" s="18"/>
      <c r="AQ128" s="18"/>
      <c r="AR128" s="18"/>
      <c r="AS128" s="18"/>
    </row>
    <row r="129" spans="1:45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8"/>
      <c r="AP129" s="18"/>
      <c r="AQ129" s="18"/>
      <c r="AR129" s="18"/>
      <c r="AS129" s="18"/>
    </row>
    <row r="130" spans="1:45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8"/>
      <c r="AP130" s="18"/>
      <c r="AQ130" s="18"/>
      <c r="AR130" s="18"/>
      <c r="AS130" s="18"/>
    </row>
    <row r="131" spans="1:45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8"/>
      <c r="AP131" s="18"/>
      <c r="AQ131" s="18"/>
      <c r="AR131" s="18"/>
      <c r="AS131" s="18"/>
    </row>
    <row r="132" spans="1:45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8"/>
      <c r="AP132" s="18"/>
      <c r="AQ132" s="18"/>
      <c r="AR132" s="18"/>
      <c r="AS132" s="18"/>
    </row>
    <row r="133" spans="1:45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6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8"/>
      <c r="AP133" s="18"/>
      <c r="AQ133" s="18"/>
      <c r="AR133" s="18"/>
      <c r="AS133" s="18"/>
    </row>
    <row r="134" spans="1:45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8"/>
      <c r="AP134" s="18"/>
      <c r="AQ134" s="18"/>
      <c r="AR134" s="18"/>
      <c r="AS134" s="18"/>
    </row>
    <row r="135" spans="1:45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8"/>
      <c r="AP135" s="18"/>
      <c r="AQ135" s="18"/>
      <c r="AR135" s="18"/>
      <c r="AS135" s="18"/>
    </row>
    <row r="136" spans="1:45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8"/>
      <c r="AP136" s="18"/>
      <c r="AQ136" s="18"/>
      <c r="AR136" s="18"/>
      <c r="AS136" s="18"/>
    </row>
    <row r="137" spans="1:45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8"/>
      <c r="AP137" s="18"/>
      <c r="AQ137" s="18"/>
      <c r="AR137" s="18"/>
      <c r="AS137" s="18"/>
    </row>
    <row r="138" spans="1:45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8"/>
      <c r="AP138" s="18"/>
      <c r="AQ138" s="18"/>
      <c r="AR138" s="18"/>
      <c r="AS138" s="18"/>
    </row>
    <row r="139" spans="1:45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8"/>
      <c r="AP139" s="18"/>
      <c r="AQ139" s="18"/>
      <c r="AR139" s="18"/>
      <c r="AS139" s="18"/>
    </row>
    <row r="140" spans="1:45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8"/>
      <c r="AP140" s="18"/>
      <c r="AQ140" s="18"/>
      <c r="AR140" s="18"/>
      <c r="AS140" s="18"/>
    </row>
    <row r="141" spans="1:45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8"/>
      <c r="AP141" s="18"/>
      <c r="AQ141" s="18"/>
      <c r="AR141" s="18"/>
      <c r="AS141" s="18"/>
    </row>
    <row r="142" spans="1:45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8"/>
      <c r="AP142" s="18"/>
      <c r="AQ142" s="18"/>
      <c r="AR142" s="18"/>
      <c r="AS142" s="18"/>
    </row>
    <row r="143" spans="1:45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8"/>
      <c r="AP143" s="18"/>
      <c r="AQ143" s="18"/>
      <c r="AR143" s="18"/>
      <c r="AS143" s="18"/>
    </row>
    <row r="144" spans="1:45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8"/>
      <c r="AP144" s="18"/>
      <c r="AQ144" s="18"/>
      <c r="AR144" s="18"/>
      <c r="AS144" s="18"/>
    </row>
    <row r="145" spans="1:45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8"/>
      <c r="AP145" s="18"/>
      <c r="AQ145" s="18"/>
      <c r="AR145" s="18"/>
      <c r="AS145" s="18"/>
    </row>
    <row r="146" spans="1:45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8"/>
      <c r="AP146" s="18"/>
      <c r="AQ146" s="18"/>
      <c r="AR146" s="18"/>
      <c r="AS146" s="18"/>
    </row>
    <row r="147" spans="1:45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8"/>
      <c r="AP147" s="18"/>
      <c r="AQ147" s="18"/>
      <c r="AR147" s="18"/>
      <c r="AS147" s="18"/>
    </row>
    <row r="148" spans="1:45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8"/>
      <c r="AP148" s="18"/>
      <c r="AQ148" s="18"/>
      <c r="AR148" s="18"/>
      <c r="AS148" s="18"/>
    </row>
    <row r="149" spans="1:45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8"/>
      <c r="AP149" s="18"/>
      <c r="AQ149" s="18"/>
      <c r="AR149" s="18"/>
      <c r="AS149" s="18"/>
    </row>
    <row r="150" spans="1:45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8"/>
      <c r="AP150" s="18"/>
      <c r="AQ150" s="18"/>
      <c r="AR150" s="18"/>
      <c r="AS150" s="18"/>
    </row>
    <row r="151" spans="1:45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8"/>
      <c r="AP151" s="18"/>
      <c r="AQ151" s="18"/>
      <c r="AR151" s="18"/>
      <c r="AS151" s="18"/>
    </row>
    <row r="152" spans="1:45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8"/>
      <c r="AP152" s="18"/>
      <c r="AQ152" s="18"/>
      <c r="AR152" s="18"/>
      <c r="AS152" s="18"/>
    </row>
    <row r="153" spans="1:45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8"/>
      <c r="AP153" s="18"/>
      <c r="AQ153" s="18"/>
      <c r="AR153" s="18"/>
      <c r="AS153" s="18"/>
    </row>
    <row r="154" spans="1:45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8"/>
      <c r="AP154" s="18"/>
      <c r="AQ154" s="18"/>
      <c r="AR154" s="18"/>
      <c r="AS154" s="18"/>
    </row>
    <row r="155" spans="1:45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8"/>
      <c r="AP155" s="18"/>
      <c r="AQ155" s="18"/>
      <c r="AR155" s="18"/>
      <c r="AS155" s="18"/>
    </row>
    <row r="156" spans="1:45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8"/>
      <c r="AP156" s="18"/>
      <c r="AQ156" s="18"/>
      <c r="AR156" s="18"/>
      <c r="AS156" s="18"/>
    </row>
    <row r="157" spans="1:45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8"/>
      <c r="AP157" s="18"/>
      <c r="AQ157" s="18"/>
      <c r="AR157" s="18"/>
      <c r="AS157" s="18"/>
    </row>
    <row r="158" spans="1:45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8"/>
      <c r="AP158" s="18"/>
      <c r="AQ158" s="18"/>
      <c r="AR158" s="18"/>
      <c r="AS158" s="18"/>
    </row>
    <row r="159" spans="1:45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8"/>
      <c r="AP159" s="18"/>
      <c r="AQ159" s="18"/>
      <c r="AR159" s="18"/>
      <c r="AS159" s="18"/>
    </row>
    <row r="160" spans="1:45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8"/>
      <c r="AP160" s="18"/>
      <c r="AQ160" s="18"/>
      <c r="AR160" s="18"/>
      <c r="AS160" s="18"/>
    </row>
    <row r="161" spans="1:45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8"/>
      <c r="AP161" s="18"/>
      <c r="AQ161" s="18"/>
      <c r="AR161" s="18"/>
      <c r="AS161" s="18"/>
    </row>
    <row r="162" spans="1:45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8"/>
      <c r="AP162" s="18"/>
      <c r="AQ162" s="18"/>
      <c r="AR162" s="18"/>
      <c r="AS162" s="18"/>
    </row>
    <row r="163" spans="1:45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8"/>
      <c r="AP163" s="18"/>
      <c r="AQ163" s="18"/>
      <c r="AR163" s="18"/>
      <c r="AS163" s="18"/>
    </row>
    <row r="164" spans="1:45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8"/>
      <c r="AP164" s="18"/>
      <c r="AQ164" s="18"/>
      <c r="AR164" s="18"/>
      <c r="AS164" s="18"/>
    </row>
    <row r="165" spans="1:45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8"/>
      <c r="AP165" s="18"/>
      <c r="AQ165" s="18"/>
      <c r="AR165" s="18"/>
      <c r="AS165" s="18"/>
    </row>
    <row r="166" spans="1:45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8"/>
      <c r="AP166" s="18"/>
      <c r="AQ166" s="18"/>
      <c r="AR166" s="18"/>
      <c r="AS166" s="18"/>
    </row>
    <row r="167" spans="1:45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8"/>
      <c r="AP167" s="18"/>
      <c r="AQ167" s="18"/>
      <c r="AR167" s="18"/>
      <c r="AS167" s="18"/>
    </row>
    <row r="168" spans="1:45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8"/>
      <c r="AP168" s="18"/>
      <c r="AQ168" s="18"/>
      <c r="AR168" s="18"/>
      <c r="AS168" s="18"/>
    </row>
    <row r="169" spans="1:45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8"/>
      <c r="AP169" s="18"/>
      <c r="AQ169" s="18"/>
      <c r="AR169" s="18"/>
      <c r="AS169" s="18"/>
    </row>
    <row r="170" spans="1:45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8"/>
      <c r="AP170" s="18"/>
      <c r="AQ170" s="18"/>
      <c r="AR170" s="18"/>
      <c r="AS170" s="18"/>
    </row>
    <row r="171" spans="1:45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8"/>
      <c r="AP171" s="18"/>
      <c r="AQ171" s="18"/>
      <c r="AR171" s="18"/>
      <c r="AS171" s="18"/>
    </row>
    <row r="172" spans="1:45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8"/>
      <c r="AP172" s="18"/>
      <c r="AQ172" s="18"/>
      <c r="AR172" s="18"/>
      <c r="AS172" s="18"/>
    </row>
    <row r="173" spans="1:45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8"/>
      <c r="AP173" s="18"/>
      <c r="AQ173" s="18"/>
      <c r="AR173" s="18"/>
      <c r="AS173" s="18"/>
    </row>
    <row r="174" spans="1:45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8"/>
      <c r="AP174" s="18"/>
      <c r="AQ174" s="18"/>
      <c r="AR174" s="18"/>
      <c r="AS174" s="18"/>
    </row>
    <row r="175" spans="1:45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8"/>
      <c r="AP175" s="18"/>
      <c r="AQ175" s="18"/>
      <c r="AR175" s="18"/>
      <c r="AS175" s="18"/>
    </row>
    <row r="176" spans="1:45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8"/>
      <c r="AP176" s="18"/>
      <c r="AQ176" s="18"/>
      <c r="AR176" s="18"/>
      <c r="AS176" s="18"/>
    </row>
    <row r="177" spans="1:45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8"/>
      <c r="AP177" s="18"/>
      <c r="AQ177" s="18"/>
      <c r="AR177" s="18"/>
      <c r="AS177" s="18"/>
    </row>
    <row r="178" spans="1:45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8"/>
      <c r="AP178" s="18"/>
      <c r="AQ178" s="18"/>
      <c r="AR178" s="18"/>
      <c r="AS178" s="18"/>
    </row>
    <row r="179" spans="1:45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8"/>
      <c r="AP179" s="18"/>
      <c r="AQ179" s="18"/>
      <c r="AR179" s="18"/>
      <c r="AS179" s="18"/>
    </row>
    <row r="180" spans="1:45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8"/>
      <c r="AP180" s="18"/>
      <c r="AQ180" s="18"/>
      <c r="AR180" s="18"/>
      <c r="AS180" s="18"/>
    </row>
    <row r="181" spans="1:45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8"/>
      <c r="AP181" s="18"/>
      <c r="AQ181" s="18"/>
      <c r="AR181" s="18"/>
      <c r="AS181" s="18"/>
    </row>
    <row r="182" spans="1:45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8"/>
      <c r="AP182" s="18"/>
      <c r="AQ182" s="18"/>
      <c r="AR182" s="18"/>
      <c r="AS182" s="18"/>
    </row>
    <row r="183" spans="1:45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8"/>
      <c r="AP183" s="18"/>
      <c r="AQ183" s="18"/>
      <c r="AR183" s="18"/>
      <c r="AS183" s="18"/>
    </row>
    <row r="184" spans="1:45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8"/>
      <c r="AP184" s="18"/>
      <c r="AQ184" s="18"/>
      <c r="AR184" s="18"/>
      <c r="AS184" s="18"/>
    </row>
    <row r="185" spans="1:45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8"/>
      <c r="AP185" s="18"/>
      <c r="AQ185" s="18"/>
      <c r="AR185" s="18"/>
      <c r="AS185" s="18"/>
    </row>
    <row r="186" spans="1:45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8"/>
      <c r="AP186" s="18"/>
      <c r="AQ186" s="18"/>
      <c r="AR186" s="18"/>
      <c r="AS186" s="18"/>
    </row>
    <row r="187" spans="1:45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8"/>
      <c r="AP187" s="18"/>
      <c r="AQ187" s="18"/>
      <c r="AR187" s="18"/>
      <c r="AS187" s="18"/>
    </row>
    <row r="188" spans="1:45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8"/>
      <c r="AP188" s="18"/>
      <c r="AQ188" s="18"/>
      <c r="AR188" s="18"/>
      <c r="AS188" s="18"/>
    </row>
    <row r="189" spans="1:45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8"/>
      <c r="AP189" s="18"/>
      <c r="AQ189" s="18"/>
      <c r="AR189" s="18"/>
      <c r="AS189" s="18"/>
    </row>
    <row r="190" spans="1:45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8"/>
      <c r="AP190" s="18"/>
      <c r="AQ190" s="18"/>
      <c r="AR190" s="18"/>
      <c r="AS190" s="18"/>
    </row>
    <row r="191" spans="1:45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8"/>
      <c r="AP191" s="18"/>
      <c r="AQ191" s="18"/>
      <c r="AR191" s="18"/>
      <c r="AS191" s="18"/>
    </row>
    <row r="192" spans="1:45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8"/>
      <c r="AP192" s="18"/>
      <c r="AQ192" s="18"/>
      <c r="AR192" s="18"/>
      <c r="AS192" s="18"/>
    </row>
    <row r="193" spans="1:45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8"/>
      <c r="AP193" s="18"/>
      <c r="AQ193" s="18"/>
      <c r="AR193" s="18"/>
      <c r="AS193" s="18"/>
    </row>
    <row r="194" spans="1:45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8"/>
      <c r="AP194" s="18"/>
      <c r="AQ194" s="18"/>
      <c r="AR194" s="18"/>
      <c r="AS194" s="18"/>
    </row>
    <row r="195" spans="1:45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8"/>
      <c r="AP195" s="18"/>
      <c r="AQ195" s="18"/>
      <c r="AR195" s="18"/>
      <c r="AS195" s="18"/>
    </row>
    <row r="196" spans="1:45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8"/>
      <c r="AP196" s="18"/>
      <c r="AQ196" s="18"/>
      <c r="AR196" s="18"/>
      <c r="AS196" s="18"/>
    </row>
    <row r="197" spans="1:45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8"/>
      <c r="AP197" s="18"/>
      <c r="AQ197" s="18"/>
      <c r="AR197" s="18"/>
      <c r="AS197" s="18"/>
    </row>
    <row r="198" spans="1:45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8"/>
      <c r="AP198" s="18"/>
      <c r="AQ198" s="18"/>
      <c r="AR198" s="18"/>
      <c r="AS198" s="18"/>
    </row>
    <row r="199" spans="1:45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8"/>
      <c r="AP199" s="18"/>
      <c r="AQ199" s="18"/>
      <c r="AR199" s="18"/>
      <c r="AS199" s="18"/>
    </row>
    <row r="200" spans="1:45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8"/>
      <c r="AP200" s="18"/>
      <c r="AQ200" s="18"/>
      <c r="AR200" s="18"/>
      <c r="AS200" s="18"/>
    </row>
    <row r="201" spans="1:45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8"/>
      <c r="AP201" s="18"/>
      <c r="AQ201" s="18"/>
      <c r="AR201" s="18"/>
      <c r="AS201" s="18"/>
    </row>
    <row r="202" spans="1:45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8"/>
      <c r="AP202" s="18"/>
      <c r="AQ202" s="18"/>
      <c r="AR202" s="18"/>
      <c r="AS202" s="18"/>
    </row>
    <row r="203" spans="1:45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8"/>
      <c r="AP203" s="18"/>
      <c r="AQ203" s="18"/>
      <c r="AR203" s="18"/>
      <c r="AS203" s="18"/>
    </row>
    <row r="204" spans="1:45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8"/>
      <c r="AP204" s="18"/>
      <c r="AQ204" s="18"/>
      <c r="AR204" s="18"/>
      <c r="AS204" s="18"/>
    </row>
    <row r="205" spans="1:45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8"/>
      <c r="AP205" s="18"/>
      <c r="AQ205" s="18"/>
      <c r="AR205" s="18"/>
      <c r="AS205" s="18"/>
    </row>
    <row r="206" spans="1:45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8"/>
      <c r="AP206" s="18"/>
      <c r="AQ206" s="18"/>
      <c r="AR206" s="18"/>
      <c r="AS206" s="18"/>
    </row>
    <row r="207" spans="1:45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8"/>
      <c r="AP207" s="18"/>
      <c r="AQ207" s="18"/>
      <c r="AR207" s="18"/>
      <c r="AS207" s="18"/>
    </row>
    <row r="208" spans="1:45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8"/>
      <c r="AP208" s="18"/>
      <c r="AQ208" s="18"/>
      <c r="AR208" s="18"/>
      <c r="AS208" s="18"/>
    </row>
    <row r="209" spans="1:45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8"/>
      <c r="AP209" s="18"/>
      <c r="AQ209" s="18"/>
      <c r="AR209" s="18"/>
      <c r="AS209" s="18"/>
    </row>
    <row r="210" spans="1:45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8"/>
      <c r="AP210" s="18"/>
      <c r="AQ210" s="18"/>
      <c r="AR210" s="18"/>
      <c r="AS210" s="18"/>
    </row>
    <row r="211" spans="1:45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8"/>
      <c r="AP211" s="18"/>
      <c r="AQ211" s="18"/>
      <c r="AR211" s="18"/>
      <c r="AS211" s="18"/>
    </row>
    <row r="212" spans="1:45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8"/>
      <c r="AP212" s="18"/>
      <c r="AQ212" s="18"/>
      <c r="AR212" s="18"/>
      <c r="AS212" s="18"/>
    </row>
    <row r="213" spans="1:45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8"/>
      <c r="AP213" s="18"/>
      <c r="AQ213" s="18"/>
      <c r="AR213" s="18"/>
      <c r="AS213" s="18"/>
    </row>
    <row r="214" spans="1:45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8"/>
      <c r="AP214" s="18"/>
      <c r="AQ214" s="18"/>
      <c r="AR214" s="18"/>
      <c r="AS214" s="18"/>
    </row>
    <row r="215" spans="1:45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8"/>
      <c r="AP215" s="18"/>
      <c r="AQ215" s="18"/>
      <c r="AR215" s="18"/>
      <c r="AS215" s="18"/>
    </row>
    <row r="216" spans="1:45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8"/>
      <c r="AP216" s="18"/>
      <c r="AQ216" s="18"/>
      <c r="AR216" s="18"/>
      <c r="AS216" s="18"/>
    </row>
    <row r="217" spans="1:45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8"/>
      <c r="AP217" s="18"/>
      <c r="AQ217" s="18"/>
      <c r="AR217" s="18"/>
      <c r="AS217" s="18"/>
    </row>
    <row r="218" spans="1:45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8"/>
      <c r="AP218" s="18"/>
      <c r="AQ218" s="18"/>
      <c r="AR218" s="18"/>
      <c r="AS218" s="18"/>
    </row>
    <row r="219" spans="1:45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8"/>
      <c r="AP219" s="18"/>
      <c r="AQ219" s="18"/>
      <c r="AR219" s="18"/>
      <c r="AS219" s="18"/>
    </row>
    <row r="220" spans="1:45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8"/>
      <c r="AP220" s="18"/>
      <c r="AQ220" s="18"/>
      <c r="AR220" s="18"/>
      <c r="AS220" s="18"/>
    </row>
    <row r="221" spans="1:45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8"/>
      <c r="AP221" s="18"/>
      <c r="AQ221" s="18"/>
      <c r="AR221" s="18"/>
      <c r="AS221" s="18"/>
    </row>
    <row r="222" spans="1:45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8"/>
      <c r="AP222" s="18"/>
      <c r="AQ222" s="18"/>
      <c r="AR222" s="18"/>
      <c r="AS222" s="18"/>
    </row>
    <row r="223" spans="1:45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8"/>
      <c r="AP223" s="18"/>
      <c r="AQ223" s="18"/>
      <c r="AR223" s="18"/>
      <c r="AS223" s="18"/>
    </row>
    <row r="224" spans="1:45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8"/>
      <c r="AP224" s="18"/>
      <c r="AQ224" s="18"/>
      <c r="AR224" s="18"/>
      <c r="AS224" s="18"/>
    </row>
    <row r="225" spans="1:45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8"/>
      <c r="AP225" s="18"/>
      <c r="AQ225" s="18"/>
      <c r="AR225" s="18"/>
      <c r="AS225" s="18"/>
    </row>
    <row r="226" spans="1:45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8"/>
      <c r="AP226" s="18"/>
      <c r="AQ226" s="18"/>
      <c r="AR226" s="18"/>
      <c r="AS226" s="18"/>
    </row>
    <row r="227" spans="1:45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8"/>
      <c r="AP227" s="18"/>
      <c r="AQ227" s="18"/>
      <c r="AR227" s="18"/>
      <c r="AS227" s="18"/>
    </row>
    <row r="228" spans="1:45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8"/>
      <c r="AP228" s="18"/>
      <c r="AQ228" s="18"/>
      <c r="AR228" s="18"/>
      <c r="AS228" s="18"/>
    </row>
    <row r="229" spans="1:45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8"/>
      <c r="AP229" s="18"/>
      <c r="AQ229" s="18"/>
      <c r="AR229" s="18"/>
      <c r="AS229" s="18"/>
    </row>
    <row r="230" spans="1:45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8"/>
      <c r="AP230" s="18"/>
      <c r="AQ230" s="18"/>
      <c r="AR230" s="18"/>
      <c r="AS230" s="18"/>
    </row>
    <row r="231" spans="1:45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8"/>
      <c r="AP231" s="18"/>
      <c r="AQ231" s="18"/>
      <c r="AR231" s="18"/>
      <c r="AS231" s="18"/>
    </row>
    <row r="232" spans="1:45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8"/>
      <c r="AP232" s="18"/>
      <c r="AQ232" s="18"/>
      <c r="AR232" s="18"/>
      <c r="AS232" s="18"/>
    </row>
    <row r="233" spans="1:45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8"/>
      <c r="AP233" s="18"/>
      <c r="AQ233" s="18"/>
      <c r="AR233" s="18"/>
      <c r="AS233" s="18"/>
    </row>
    <row r="234" spans="1:45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8"/>
      <c r="AP234" s="18"/>
      <c r="AQ234" s="18"/>
      <c r="AR234" s="18"/>
      <c r="AS234" s="18"/>
    </row>
    <row r="235" spans="1:45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8"/>
      <c r="AP235" s="18"/>
      <c r="AQ235" s="18"/>
      <c r="AR235" s="18"/>
      <c r="AS235" s="18"/>
    </row>
    <row r="236" spans="1:45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8"/>
      <c r="AP236" s="18"/>
      <c r="AQ236" s="18"/>
      <c r="AR236" s="18"/>
      <c r="AS236" s="18"/>
    </row>
    <row r="237" spans="1:45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8"/>
      <c r="AP237" s="18"/>
      <c r="AQ237" s="18"/>
      <c r="AR237" s="18"/>
      <c r="AS237" s="18"/>
    </row>
    <row r="238" spans="1:45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8"/>
      <c r="AP238" s="18"/>
      <c r="AQ238" s="18"/>
      <c r="AR238" s="18"/>
      <c r="AS238" s="18"/>
    </row>
    <row r="239" spans="1:45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8"/>
      <c r="AP239" s="18"/>
      <c r="AQ239" s="18"/>
      <c r="AR239" s="18"/>
      <c r="AS239" s="18"/>
    </row>
    <row r="240" spans="1:45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8"/>
      <c r="AP240" s="18"/>
      <c r="AQ240" s="18"/>
      <c r="AR240" s="18"/>
      <c r="AS240" s="18"/>
    </row>
    <row r="241" spans="1:45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8"/>
      <c r="AP241" s="18"/>
      <c r="AQ241" s="18"/>
      <c r="AR241" s="18"/>
      <c r="AS241" s="18"/>
    </row>
    <row r="242" spans="1:45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8"/>
      <c r="AP242" s="18"/>
      <c r="AQ242" s="18"/>
      <c r="AR242" s="18"/>
      <c r="AS242" s="18"/>
    </row>
    <row r="243" spans="1:45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8"/>
      <c r="AP243" s="18"/>
      <c r="AQ243" s="18"/>
      <c r="AR243" s="18"/>
      <c r="AS243" s="18"/>
    </row>
    <row r="244" spans="1:45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8"/>
      <c r="AP244" s="18"/>
      <c r="AQ244" s="18"/>
      <c r="AR244" s="18"/>
      <c r="AS244" s="18"/>
    </row>
    <row r="245" spans="1:45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8"/>
      <c r="AP245" s="18"/>
      <c r="AQ245" s="18"/>
      <c r="AR245" s="18"/>
      <c r="AS245" s="18"/>
    </row>
    <row r="246" spans="1:45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8"/>
      <c r="AP246" s="18"/>
      <c r="AQ246" s="18"/>
      <c r="AR246" s="18"/>
      <c r="AS246" s="18"/>
    </row>
    <row r="247" spans="1:45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8"/>
      <c r="AP247" s="18"/>
      <c r="AQ247" s="18"/>
      <c r="AR247" s="18"/>
      <c r="AS247" s="18"/>
    </row>
    <row r="248" spans="1:45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8"/>
      <c r="AP248" s="18"/>
      <c r="AQ248" s="18"/>
      <c r="AR248" s="18"/>
      <c r="AS248" s="18"/>
    </row>
    <row r="249" spans="1:45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8"/>
      <c r="AP249" s="18"/>
      <c r="AQ249" s="18"/>
      <c r="AR249" s="18"/>
      <c r="AS249" s="18"/>
    </row>
    <row r="250" spans="1:45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8"/>
      <c r="AP250" s="18"/>
      <c r="AQ250" s="18"/>
      <c r="AR250" s="18"/>
      <c r="AS250" s="18"/>
    </row>
    <row r="251" spans="1:45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8"/>
      <c r="AP251" s="18"/>
      <c r="AQ251" s="18"/>
      <c r="AR251" s="18"/>
      <c r="AS251" s="18"/>
    </row>
    <row r="252" spans="1:45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8"/>
      <c r="AP252" s="18"/>
      <c r="AQ252" s="18"/>
      <c r="AR252" s="18"/>
      <c r="AS252" s="18"/>
    </row>
    <row r="253" spans="1:45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8"/>
      <c r="AP253" s="18"/>
      <c r="AQ253" s="18"/>
      <c r="AR253" s="18"/>
      <c r="AS253" s="18"/>
    </row>
    <row r="254" spans="1:45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8"/>
      <c r="AP254" s="18"/>
      <c r="AQ254" s="18"/>
      <c r="AR254" s="18"/>
      <c r="AS254" s="18"/>
    </row>
    <row r="255" spans="1:45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8"/>
      <c r="AP255" s="18"/>
      <c r="AQ255" s="18"/>
      <c r="AR255" s="18"/>
      <c r="AS255" s="18"/>
    </row>
    <row r="256" spans="1:45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8"/>
      <c r="AP256" s="18"/>
      <c r="AQ256" s="18"/>
      <c r="AR256" s="18"/>
      <c r="AS256" s="18"/>
    </row>
    <row r="257" spans="1:45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8"/>
      <c r="AP257" s="18"/>
      <c r="AQ257" s="18"/>
      <c r="AR257" s="18"/>
      <c r="AS257" s="18"/>
    </row>
    <row r="258" spans="1:45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8"/>
      <c r="AP258" s="18"/>
      <c r="AQ258" s="18"/>
      <c r="AR258" s="18"/>
      <c r="AS258" s="18"/>
    </row>
    <row r="259" spans="1:45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8"/>
      <c r="AP259" s="18"/>
      <c r="AQ259" s="18"/>
      <c r="AR259" s="18"/>
      <c r="AS259" s="18"/>
    </row>
    <row r="260" spans="1:45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8"/>
      <c r="AP260" s="18"/>
      <c r="AQ260" s="18"/>
      <c r="AR260" s="18"/>
      <c r="AS260" s="18"/>
    </row>
    <row r="261" spans="1:45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8"/>
      <c r="AP261" s="18"/>
      <c r="AQ261" s="18"/>
      <c r="AR261" s="18"/>
      <c r="AS261" s="18"/>
    </row>
    <row r="262" spans="1:45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8"/>
      <c r="AP262" s="18"/>
      <c r="AQ262" s="18"/>
      <c r="AR262" s="18"/>
      <c r="AS262" s="18"/>
    </row>
    <row r="263" spans="1:45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8"/>
      <c r="AP263" s="18"/>
      <c r="AQ263" s="18"/>
      <c r="AR263" s="18"/>
      <c r="AS263" s="18"/>
    </row>
    <row r="264" spans="1:45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8"/>
      <c r="AP264" s="18"/>
      <c r="AQ264" s="18"/>
      <c r="AR264" s="18"/>
      <c r="AS264" s="18"/>
    </row>
    <row r="265" spans="1:45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8"/>
      <c r="AP265" s="18"/>
      <c r="AQ265" s="18"/>
      <c r="AR265" s="18"/>
      <c r="AS265" s="18"/>
    </row>
    <row r="266" spans="1:45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8"/>
      <c r="AP266" s="18"/>
      <c r="AQ266" s="18"/>
      <c r="AR266" s="18"/>
      <c r="AS266" s="18"/>
    </row>
    <row r="267" spans="1:45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8"/>
      <c r="AP267" s="18"/>
      <c r="AQ267" s="18"/>
      <c r="AR267" s="18"/>
      <c r="AS267" s="18"/>
    </row>
    <row r="268" spans="1:45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8"/>
      <c r="AP268" s="18"/>
      <c r="AQ268" s="18"/>
      <c r="AR268" s="18"/>
      <c r="AS268" s="18"/>
    </row>
    <row r="269" spans="1:45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8"/>
      <c r="AP269" s="18"/>
      <c r="AQ269" s="18"/>
      <c r="AR269" s="18"/>
      <c r="AS269" s="18"/>
    </row>
    <row r="270" spans="1:45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8"/>
      <c r="AP270" s="18"/>
      <c r="AQ270" s="18"/>
      <c r="AR270" s="18"/>
      <c r="AS270" s="18"/>
    </row>
    <row r="271" spans="1:45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8"/>
      <c r="AP271" s="18"/>
      <c r="AQ271" s="18"/>
      <c r="AR271" s="18"/>
      <c r="AS271" s="18"/>
    </row>
    <row r="272" spans="1:45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8"/>
      <c r="AP272" s="18"/>
      <c r="AQ272" s="18"/>
      <c r="AR272" s="18"/>
      <c r="AS272" s="18"/>
    </row>
    <row r="273" spans="1:45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8"/>
      <c r="AP273" s="18"/>
      <c r="AQ273" s="18"/>
      <c r="AR273" s="18"/>
      <c r="AS273" s="18"/>
    </row>
    <row r="274" spans="1:45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8"/>
      <c r="AP274" s="18"/>
      <c r="AQ274" s="18"/>
      <c r="AR274" s="18"/>
      <c r="AS274" s="18"/>
    </row>
    <row r="275" spans="1:45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8"/>
      <c r="AP275" s="18"/>
      <c r="AQ275" s="18"/>
      <c r="AR275" s="18"/>
      <c r="AS275" s="18"/>
    </row>
    <row r="276" spans="1:45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8"/>
      <c r="AP276" s="18"/>
      <c r="AQ276" s="18"/>
      <c r="AR276" s="18"/>
      <c r="AS276" s="18"/>
    </row>
    <row r="277" spans="1:45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8"/>
      <c r="AP277" s="18"/>
      <c r="AQ277" s="18"/>
      <c r="AR277" s="18"/>
      <c r="AS277" s="18"/>
    </row>
    <row r="278" spans="1:45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8"/>
      <c r="AP278" s="18"/>
      <c r="AQ278" s="18"/>
      <c r="AR278" s="18"/>
      <c r="AS278" s="18"/>
    </row>
    <row r="279" spans="1:45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8"/>
      <c r="AP279" s="18"/>
      <c r="AQ279" s="18"/>
      <c r="AR279" s="18"/>
      <c r="AS279" s="18"/>
    </row>
    <row r="280" spans="1:45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8"/>
      <c r="AP280" s="18"/>
      <c r="AQ280" s="18"/>
      <c r="AR280" s="18"/>
      <c r="AS280" s="18"/>
    </row>
    <row r="281" spans="1:45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8"/>
      <c r="AP281" s="18"/>
      <c r="AQ281" s="18"/>
      <c r="AR281" s="18"/>
      <c r="AS281" s="18"/>
    </row>
    <row r="282" spans="1:45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8"/>
      <c r="AP282" s="18"/>
      <c r="AQ282" s="18"/>
      <c r="AR282" s="18"/>
      <c r="AS282" s="18"/>
    </row>
    <row r="283" spans="1:45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8"/>
      <c r="AP283" s="18"/>
      <c r="AQ283" s="18"/>
      <c r="AR283" s="18"/>
      <c r="AS283" s="18"/>
    </row>
    <row r="284" spans="1:45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8"/>
      <c r="AP284" s="18"/>
      <c r="AQ284" s="18"/>
      <c r="AR284" s="18"/>
      <c r="AS284" s="18"/>
    </row>
    <row r="285" spans="1:45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8"/>
      <c r="AP285" s="18"/>
      <c r="AQ285" s="18"/>
      <c r="AR285" s="18"/>
      <c r="AS285" s="18"/>
    </row>
    <row r="286" spans="1:45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8"/>
      <c r="AP286" s="18"/>
      <c r="AQ286" s="18"/>
      <c r="AR286" s="18"/>
      <c r="AS286" s="18"/>
    </row>
    <row r="287" spans="1:45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8"/>
      <c r="AP287" s="18"/>
      <c r="AQ287" s="18"/>
      <c r="AR287" s="18"/>
      <c r="AS287" s="18"/>
    </row>
    <row r="288" spans="1:45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8"/>
      <c r="AP288" s="18"/>
      <c r="AQ288" s="18"/>
      <c r="AR288" s="18"/>
      <c r="AS288" s="18"/>
    </row>
    <row r="289" spans="1:45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8"/>
      <c r="AP289" s="18"/>
      <c r="AQ289" s="18"/>
      <c r="AR289" s="18"/>
      <c r="AS289" s="18"/>
    </row>
    <row r="290" spans="1:45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8"/>
      <c r="AP290" s="18"/>
      <c r="AQ290" s="18"/>
      <c r="AR290" s="18"/>
      <c r="AS290" s="18"/>
    </row>
    <row r="291" spans="1:45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8"/>
      <c r="AP291" s="18"/>
      <c r="AQ291" s="18"/>
      <c r="AR291" s="18"/>
      <c r="AS291" s="18"/>
    </row>
    <row r="292" spans="1:45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8"/>
      <c r="AP292" s="18"/>
      <c r="AQ292" s="18"/>
      <c r="AR292" s="18"/>
      <c r="AS292" s="18"/>
    </row>
    <row r="293" spans="1:45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8"/>
      <c r="AP293" s="18"/>
      <c r="AQ293" s="18"/>
      <c r="AR293" s="18"/>
      <c r="AS293" s="18"/>
    </row>
    <row r="294" spans="1:45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8"/>
      <c r="AP294" s="18"/>
      <c r="AQ294" s="18"/>
      <c r="AR294" s="18"/>
      <c r="AS294" s="18"/>
    </row>
    <row r="295" spans="1:45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8"/>
      <c r="AP295" s="18"/>
      <c r="AQ295" s="18"/>
      <c r="AR295" s="18"/>
      <c r="AS295" s="18"/>
    </row>
    <row r="296" spans="1:45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8"/>
      <c r="AP296" s="18"/>
      <c r="AQ296" s="18"/>
      <c r="AR296" s="18"/>
      <c r="AS296" s="18"/>
    </row>
    <row r="297" spans="1:45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8"/>
      <c r="AP297" s="18"/>
      <c r="AQ297" s="18"/>
      <c r="AR297" s="18"/>
      <c r="AS297" s="18"/>
    </row>
    <row r="298" spans="1:45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8"/>
      <c r="AP298" s="18"/>
      <c r="AQ298" s="18"/>
      <c r="AR298" s="18"/>
      <c r="AS298" s="18"/>
    </row>
    <row r="299" spans="1:45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8"/>
      <c r="AP299" s="18"/>
      <c r="AQ299" s="18"/>
      <c r="AR299" s="18"/>
      <c r="AS299" s="18"/>
    </row>
    <row r="300" spans="1:45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8"/>
      <c r="AP300" s="18"/>
      <c r="AQ300" s="18"/>
      <c r="AR300" s="18"/>
      <c r="AS300" s="18"/>
    </row>
    <row r="301" spans="1:45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8"/>
      <c r="AP301" s="18"/>
      <c r="AQ301" s="18"/>
      <c r="AR301" s="18"/>
      <c r="AS301" s="18"/>
    </row>
    <row r="302" spans="1:45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8"/>
      <c r="AP302" s="18"/>
      <c r="AQ302" s="18"/>
      <c r="AR302" s="18"/>
      <c r="AS302" s="18"/>
    </row>
    <row r="303" spans="1:45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8"/>
      <c r="AP303" s="18"/>
      <c r="AQ303" s="18"/>
      <c r="AR303" s="18"/>
      <c r="AS303" s="18"/>
    </row>
    <row r="304" spans="1:45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8"/>
      <c r="AP304" s="18"/>
      <c r="AQ304" s="18"/>
      <c r="AR304" s="18"/>
      <c r="AS304" s="18"/>
    </row>
    <row r="305" spans="1:45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8"/>
      <c r="AP305" s="18"/>
      <c r="AQ305" s="18"/>
      <c r="AR305" s="18"/>
      <c r="AS305" s="18"/>
    </row>
    <row r="306" spans="1:45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8"/>
      <c r="AP306" s="18"/>
      <c r="AQ306" s="18"/>
      <c r="AR306" s="18"/>
      <c r="AS306" s="18"/>
    </row>
    <row r="307" spans="1:45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8"/>
      <c r="AP307" s="18"/>
      <c r="AQ307" s="18"/>
      <c r="AR307" s="18"/>
      <c r="AS307" s="18"/>
    </row>
    <row r="308" spans="1:45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8"/>
      <c r="AP308" s="18"/>
      <c r="AQ308" s="18"/>
      <c r="AR308" s="18"/>
      <c r="AS308" s="18"/>
    </row>
    <row r="309" spans="1:45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8"/>
      <c r="AP309" s="18"/>
      <c r="AQ309" s="18"/>
      <c r="AR309" s="18"/>
      <c r="AS309" s="18"/>
    </row>
    <row r="310" spans="1:45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8"/>
      <c r="AP310" s="18"/>
      <c r="AQ310" s="18"/>
      <c r="AR310" s="18"/>
      <c r="AS310" s="18"/>
    </row>
    <row r="311" spans="1:45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8"/>
      <c r="AP311" s="18"/>
      <c r="AQ311" s="18"/>
      <c r="AR311" s="18"/>
      <c r="AS311" s="18"/>
    </row>
    <row r="312" spans="1:45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8"/>
      <c r="AP312" s="18"/>
      <c r="AQ312" s="18"/>
      <c r="AR312" s="18"/>
      <c r="AS312" s="18"/>
    </row>
    <row r="313" spans="1:45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8"/>
      <c r="AP313" s="18"/>
      <c r="AQ313" s="18"/>
      <c r="AR313" s="18"/>
      <c r="AS313" s="18"/>
    </row>
    <row r="314" spans="1:45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8"/>
      <c r="AP314" s="18"/>
      <c r="AQ314" s="18"/>
      <c r="AR314" s="18"/>
      <c r="AS314" s="18"/>
    </row>
    <row r="315" spans="1:45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8"/>
      <c r="AP315" s="18"/>
      <c r="AQ315" s="18"/>
      <c r="AR315" s="18"/>
      <c r="AS315" s="18"/>
    </row>
    <row r="316" spans="1:45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8"/>
      <c r="AP316" s="18"/>
      <c r="AQ316" s="18"/>
      <c r="AR316" s="18"/>
      <c r="AS316" s="18"/>
    </row>
    <row r="317" spans="1:45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</row>
    <row r="318" spans="1:45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</row>
    <row r="319" spans="1:45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</row>
    <row r="320" spans="1:45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</row>
    <row r="321" spans="1:45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</row>
    <row r="322" spans="1:45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</row>
    <row r="323" spans="1:45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</row>
    <row r="324" spans="1:45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</row>
    <row r="325" spans="1:45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</row>
    <row r="326" spans="1:45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</row>
    <row r="327" spans="1:45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</row>
    <row r="328" spans="1:45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</row>
    <row r="329" spans="1:45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</row>
    <row r="330" spans="1:45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</row>
    <row r="331" spans="1:45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</row>
    <row r="332" spans="1:45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</row>
    <row r="333" spans="1:45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</row>
    <row r="334" spans="1:45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</row>
    <row r="335" spans="1:45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</row>
    <row r="336" spans="1:45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</row>
    <row r="337" spans="1:45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</row>
    <row r="338" spans="1:45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</row>
    <row r="339" spans="1:45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</row>
    <row r="340" spans="1:45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</row>
    <row r="341" spans="1:45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</row>
    <row r="342" spans="1:45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</row>
    <row r="343" spans="1:45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</row>
    <row r="344" spans="1:45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</row>
    <row r="345" spans="1:45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</row>
    <row r="346" spans="1:45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</row>
    <row r="347" spans="1:45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</row>
    <row r="348" spans="1:45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</row>
    <row r="349" spans="1:45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</row>
    <row r="350" spans="1:45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</row>
    <row r="351" spans="1:45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</row>
    <row r="352" spans="1:45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</row>
    <row r="353" spans="1:45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</row>
    <row r="354" spans="1:45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</row>
    <row r="355" spans="1:45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</row>
    <row r="356" spans="1:45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</row>
    <row r="357" spans="1:45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</row>
    <row r="358" spans="1:45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</row>
    <row r="359" spans="1:45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</row>
    <row r="360" spans="1:45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</row>
    <row r="361" spans="1:45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</row>
    <row r="362" spans="1:45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</row>
    <row r="363" spans="1:45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</row>
    <row r="364" spans="1:45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</row>
    <row r="365" spans="1:45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</row>
    <row r="366" spans="1:45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</row>
    <row r="367" spans="1:45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</row>
    <row r="368" spans="1:45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</row>
    <row r="369" spans="1:45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</row>
    <row r="370" spans="1:45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</row>
    <row r="371" spans="1:45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</row>
    <row r="372" spans="1:45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</row>
    <row r="373" spans="1:45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</row>
    <row r="374" spans="1:45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</row>
    <row r="375" spans="1:45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</row>
    <row r="376" spans="1:45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</row>
    <row r="377" spans="1:45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</row>
    <row r="378" spans="1:45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</row>
    <row r="379" spans="1:45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</row>
    <row r="380" spans="1:45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</row>
    <row r="381" spans="1:45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</row>
    <row r="382" spans="1:45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</row>
    <row r="383" spans="1:45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</row>
    <row r="384" spans="1:45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</row>
    <row r="385" spans="1:45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</row>
    <row r="386" spans="1:45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</row>
    <row r="387" spans="1:45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</row>
    <row r="388" spans="1:45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</row>
    <row r="389" spans="1:45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</row>
    <row r="390" spans="1:45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</row>
    <row r="391" spans="1:45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</row>
    <row r="392" spans="1:45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</row>
    <row r="393" spans="1:45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</row>
    <row r="394" spans="1:45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</row>
    <row r="395" spans="1:45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</row>
    <row r="396" spans="1:45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</row>
    <row r="397" spans="1:45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</row>
    <row r="398" spans="1:45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</row>
    <row r="399" spans="1:45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</row>
    <row r="400" spans="1:45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</row>
    <row r="401" spans="1:45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</row>
    <row r="402" spans="1:45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</row>
    <row r="403" spans="1:45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</row>
    <row r="404" spans="1:45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</row>
    <row r="405" spans="1:45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</row>
    <row r="406" spans="1:45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</row>
    <row r="407" spans="1:45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</row>
    <row r="408" spans="1:45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</row>
    <row r="409" spans="1:45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</row>
    <row r="410" spans="1:45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</row>
    <row r="411" spans="1:45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</row>
    <row r="412" spans="1:45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</row>
    <row r="413" spans="1:45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</row>
    <row r="414" spans="1:45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</row>
    <row r="415" spans="1:45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</row>
    <row r="416" spans="1:45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</row>
    <row r="417" spans="1:45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</row>
    <row r="418" spans="1:45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</row>
    <row r="419" spans="1:45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</row>
    <row r="420" spans="1:45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</row>
    <row r="421" spans="1:45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</row>
    <row r="422" spans="1:45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</row>
    <row r="423" spans="1:45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</row>
    <row r="424" spans="1:45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</row>
    <row r="425" spans="1:45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</row>
    <row r="426" spans="1:45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</row>
    <row r="427" spans="1:45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</row>
    <row r="428" spans="1:45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</row>
    <row r="429" spans="1:45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</row>
    <row r="430" spans="1:45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</row>
    <row r="431" spans="1:45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</row>
    <row r="432" spans="1:45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</row>
    <row r="433" spans="1:45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</row>
    <row r="434" spans="1:45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</row>
    <row r="435" spans="1:45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</row>
    <row r="436" spans="1:45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</row>
    <row r="437" spans="1:45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</row>
    <row r="438" spans="1:45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</row>
    <row r="439" spans="1:45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</row>
    <row r="440" spans="1:45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</row>
    <row r="441" spans="1:45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</row>
    <row r="442" spans="1:45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</row>
    <row r="443" spans="1:45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</row>
    <row r="444" spans="1:45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</row>
    <row r="445" spans="1:45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</row>
    <row r="446" spans="1:45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</row>
    <row r="447" spans="1:45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</row>
    <row r="448" spans="1:45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</row>
    <row r="449" spans="1:45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</row>
    <row r="450" spans="1:45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</row>
    <row r="451" spans="1:45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</row>
    <row r="452" spans="1:45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</row>
    <row r="453" spans="1:45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</row>
    <row r="454" spans="1:45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</row>
    <row r="455" spans="1:45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</row>
    <row r="456" spans="1:45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</row>
    <row r="457" spans="1:45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</row>
    <row r="458" spans="1:45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</row>
    <row r="459" spans="1:45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</row>
    <row r="460" spans="1:45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</row>
    <row r="461" spans="1:45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</row>
    <row r="462" spans="1:45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</row>
    <row r="463" spans="1:45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</row>
    <row r="464" spans="1:45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</row>
    <row r="465" spans="1:45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</row>
    <row r="466" spans="1:45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</row>
    <row r="467" spans="1:45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</row>
    <row r="468" spans="1:45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</row>
    <row r="469" spans="1:45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</row>
    <row r="470" spans="1:45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</row>
    <row r="471" spans="1:45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</row>
    <row r="472" spans="1:45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</row>
    <row r="473" spans="1:45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</row>
    <row r="474" spans="1:45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</row>
    <row r="475" spans="1:45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</row>
    <row r="476" spans="1:45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</row>
    <row r="477" spans="1:45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</row>
    <row r="478" spans="1:45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</row>
    <row r="479" spans="1:45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</row>
    <row r="480" spans="1:45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</row>
    <row r="481" spans="1:45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</row>
    <row r="482" spans="1:45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</row>
    <row r="483" spans="1:45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</row>
    <row r="484" spans="1:45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</row>
    <row r="485" spans="1:45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</row>
    <row r="486" spans="1:45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</row>
    <row r="487" spans="1:45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</row>
    <row r="488" spans="1:45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</row>
    <row r="489" spans="1:45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</row>
    <row r="490" spans="1:45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</row>
    <row r="491" spans="1:45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</row>
    <row r="492" spans="1:45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</row>
    <row r="493" spans="1:45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</row>
    <row r="494" spans="1:45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</row>
    <row r="495" spans="1:45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</row>
    <row r="496" spans="1:45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</row>
    <row r="497" spans="1:45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</row>
    <row r="498" spans="1:45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</row>
    <row r="499" spans="1:45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</row>
    <row r="500" spans="1:45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</row>
    <row r="501" spans="1:45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</row>
    <row r="502" spans="1:45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</row>
    <row r="503" spans="1:45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</row>
    <row r="504" spans="1:45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</row>
    <row r="505" spans="1:45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</row>
    <row r="506" spans="1:45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</row>
    <row r="507" spans="1:45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</row>
    <row r="508" spans="1:45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</row>
    <row r="509" spans="1:45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</row>
    <row r="510" spans="1:45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</row>
    <row r="511" spans="1:45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</row>
    <row r="512" spans="1:45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</row>
    <row r="513" spans="1:45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</row>
    <row r="514" spans="1:45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</row>
    <row r="515" spans="1:45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</row>
    <row r="516" spans="1:45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</row>
    <row r="517" spans="1:45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</row>
    <row r="518" spans="1:45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</row>
    <row r="519" spans="1:45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</row>
    <row r="520" spans="1:45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</row>
    <row r="521" spans="1:45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</row>
    <row r="522" spans="1:45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</row>
    <row r="523" spans="1:45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</row>
    <row r="524" spans="1:45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</row>
    <row r="525" spans="1:45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</row>
    <row r="526" spans="1:45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</row>
    <row r="527" spans="1:45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</row>
    <row r="528" spans="1:45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</row>
    <row r="529" spans="1:45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</row>
    <row r="530" spans="1:45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</row>
    <row r="531" spans="1:45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</row>
    <row r="532" spans="1:45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</row>
    <row r="533" spans="1:45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</row>
    <row r="534" spans="1:45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</row>
    <row r="535" spans="1:45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</row>
    <row r="536" spans="1:45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</row>
    <row r="537" spans="1:45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</row>
    <row r="538" spans="1:45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</row>
    <row r="539" spans="1:45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</row>
    <row r="540" spans="1:45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</row>
    <row r="541" spans="1:45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</row>
    <row r="542" spans="1:45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</row>
    <row r="543" spans="1:45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</row>
    <row r="544" spans="1:45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</row>
    <row r="545" spans="1:45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</row>
    <row r="546" spans="1:45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</row>
    <row r="547" spans="1:45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</row>
    <row r="548" spans="1:45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</row>
    <row r="549" spans="1:45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</row>
    <row r="550" spans="1:45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</row>
    <row r="551" spans="1:45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</row>
    <row r="552" spans="1:45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</row>
    <row r="553" spans="1:45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</row>
    <row r="554" spans="1:45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</row>
    <row r="555" spans="1:45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</row>
    <row r="556" spans="1:45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</row>
    <row r="557" spans="1:45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</row>
    <row r="558" spans="1:45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</row>
    <row r="559" spans="1:45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</row>
    <row r="560" spans="1:45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</row>
    <row r="561" spans="1:45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</row>
    <row r="562" spans="1:45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</row>
    <row r="563" spans="1:45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</row>
    <row r="564" spans="1:45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</row>
    <row r="565" spans="1:45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</row>
    <row r="566" spans="1:45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</row>
    <row r="567" spans="1:45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</row>
    <row r="568" spans="1:45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</row>
    <row r="569" spans="1:45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</row>
    <row r="570" spans="1:45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</row>
    <row r="571" spans="1:45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</row>
    <row r="572" spans="1:45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</row>
    <row r="573" spans="1:45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</row>
    <row r="574" spans="1:45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</row>
    <row r="575" spans="1:45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</row>
    <row r="576" spans="1:45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</row>
    <row r="577" spans="1:45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</row>
    <row r="578" spans="1:45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</row>
    <row r="579" spans="1:45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</row>
    <row r="580" spans="1:45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</row>
    <row r="581" spans="1:45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</row>
    <row r="582" spans="1:45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</row>
    <row r="583" spans="1:45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</row>
    <row r="584" spans="1:45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</row>
    <row r="585" spans="1:45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</row>
    <row r="586" spans="1:45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</row>
    <row r="587" spans="1:45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</row>
    <row r="588" spans="1:45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</row>
    <row r="589" spans="1:45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</row>
    <row r="590" spans="1:45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</row>
    <row r="591" spans="1:45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</row>
    <row r="592" spans="1:45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</row>
    <row r="593" spans="1:45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</row>
    <row r="594" spans="1:45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</row>
    <row r="595" spans="1:45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</row>
    <row r="596" spans="1:45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</row>
    <row r="597" spans="1:45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</row>
    <row r="598" spans="1:45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</row>
    <row r="599" spans="1:45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</row>
    <row r="600" spans="1:45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</row>
    <row r="601" spans="1:45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</row>
    <row r="602" spans="1:45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</row>
    <row r="603" spans="1:45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</row>
    <row r="604" spans="1:45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</row>
    <row r="605" spans="1:45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</row>
    <row r="606" spans="1:45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</row>
    <row r="607" spans="1:45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</row>
    <row r="608" spans="1:45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</row>
    <row r="609" spans="1:45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</row>
    <row r="610" spans="1:45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</row>
    <row r="611" spans="1:45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</row>
    <row r="612" spans="1:45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</row>
    <row r="613" spans="1:45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</row>
    <row r="614" spans="1:45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</row>
    <row r="615" spans="1:45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</row>
    <row r="616" spans="1:45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</row>
    <row r="617" spans="1:45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</row>
    <row r="618" spans="1:45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</row>
    <row r="619" spans="1:45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</row>
    <row r="620" spans="1:45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</row>
    <row r="621" spans="1:45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</row>
    <row r="622" spans="1:45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</row>
    <row r="623" spans="1:45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</row>
    <row r="624" spans="1:45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</row>
    <row r="625" spans="1:45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</row>
    <row r="626" spans="1:45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</row>
    <row r="627" spans="1:45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</row>
    <row r="628" spans="1:45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</row>
    <row r="629" spans="1:45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</row>
    <row r="630" spans="1:45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</row>
    <row r="631" spans="1:45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</row>
    <row r="632" spans="1:45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</row>
    <row r="633" spans="1:45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</row>
    <row r="634" spans="1:45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</row>
    <row r="635" spans="1:45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</row>
    <row r="636" spans="1:45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</row>
    <row r="637" spans="1:45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</row>
    <row r="638" spans="1:45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</row>
    <row r="639" spans="1:45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</row>
    <row r="640" spans="1:45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</row>
    <row r="641" spans="1:45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</row>
    <row r="642" spans="1:45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</row>
    <row r="643" spans="1:45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</row>
    <row r="644" spans="1:45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</row>
    <row r="645" spans="1:45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</row>
    <row r="646" spans="1:45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</row>
    <row r="647" spans="1:45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</row>
    <row r="648" spans="1:45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</row>
    <row r="649" spans="1:45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</row>
    <row r="650" spans="1:45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</row>
    <row r="651" spans="1:45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</row>
    <row r="652" spans="1:45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</row>
    <row r="653" spans="1:45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</row>
    <row r="654" spans="1:45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</row>
    <row r="655" spans="1:45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</row>
    <row r="656" spans="1:45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</row>
    <row r="657" spans="1:45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</row>
    <row r="658" spans="1:45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</row>
    <row r="659" spans="1:45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</row>
    <row r="660" spans="1:45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</row>
    <row r="661" spans="1:45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</row>
    <row r="662" spans="1:45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</row>
    <row r="663" spans="1:45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</row>
    <row r="664" spans="1:45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</row>
    <row r="665" spans="1:45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</row>
    <row r="666" spans="1:45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</row>
    <row r="667" spans="1:45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</row>
    <row r="668" spans="1:45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</row>
    <row r="669" spans="1:45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</row>
    <row r="670" spans="1:45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</row>
    <row r="671" spans="1:45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</row>
    <row r="672" spans="1:45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</row>
    <row r="673" spans="1:45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</row>
    <row r="674" spans="1:45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</row>
    <row r="675" spans="1:45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</row>
    <row r="676" spans="1:45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</row>
    <row r="677" spans="1:45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</row>
    <row r="678" spans="1:45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</row>
    <row r="679" spans="1:45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</row>
    <row r="680" spans="1:45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</row>
    <row r="681" spans="1:45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</row>
    <row r="682" spans="1:45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</row>
    <row r="683" spans="1:45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</row>
    <row r="684" spans="1:45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</row>
    <row r="685" spans="1:45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</row>
    <row r="686" spans="1:45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</row>
    <row r="687" spans="1:45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</row>
    <row r="688" spans="1:45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</row>
    <row r="689" spans="1:45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</row>
    <row r="690" spans="1:45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</row>
    <row r="691" spans="1:45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</row>
    <row r="692" spans="1:45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</row>
    <row r="693" spans="1:45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</row>
    <row r="694" spans="1:45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</row>
    <row r="695" spans="1:45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</row>
    <row r="696" spans="1:45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</row>
    <row r="697" spans="1:45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</row>
    <row r="698" spans="1:45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</row>
    <row r="699" spans="1:45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</row>
    <row r="700" spans="1:45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</row>
    <row r="701" spans="1:45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</row>
    <row r="702" spans="1:45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</row>
    <row r="703" spans="1:45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</row>
    <row r="704" spans="1:45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</row>
    <row r="705" spans="1:45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</row>
    <row r="706" spans="1:45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</row>
    <row r="707" spans="1:45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</row>
    <row r="708" spans="1:45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</row>
    <row r="709" spans="1:45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</row>
    <row r="710" spans="1:45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</row>
    <row r="711" spans="1:45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</row>
    <row r="712" spans="1:45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</row>
    <row r="713" spans="1:45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</row>
    <row r="714" spans="1:45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</row>
    <row r="715" spans="1:45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</row>
    <row r="716" spans="1:45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</row>
    <row r="717" spans="1:45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</row>
    <row r="718" spans="1:45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</row>
    <row r="719" spans="1:45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</row>
    <row r="720" spans="1:45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</row>
    <row r="721" spans="1:45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</row>
    <row r="722" spans="1:45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</row>
    <row r="723" spans="1:45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</row>
    <row r="724" spans="1:45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</row>
    <row r="725" spans="1:45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</row>
    <row r="726" spans="1:45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</row>
    <row r="727" spans="1:45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</row>
    <row r="728" spans="1:45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</row>
    <row r="729" spans="1:45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</row>
    <row r="730" spans="1:45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</row>
    <row r="731" spans="1:45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</row>
    <row r="732" spans="1:45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</row>
    <row r="733" spans="1:45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</row>
    <row r="734" spans="1:45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</row>
    <row r="735" spans="1:45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</row>
    <row r="736" spans="1:45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</row>
    <row r="737" spans="1:45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</row>
    <row r="738" spans="1:45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</row>
    <row r="739" spans="1:45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</row>
    <row r="740" spans="1:45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</row>
    <row r="741" spans="1:45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</row>
    <row r="742" spans="1:45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</row>
    <row r="743" spans="1:45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</row>
    <row r="744" spans="1:45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</row>
    <row r="745" spans="1:45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</row>
    <row r="746" spans="1:45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</row>
    <row r="747" spans="1:45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</row>
    <row r="748" spans="1:45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</row>
    <row r="749" spans="1:45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</row>
    <row r="750" spans="1:45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</row>
    <row r="751" spans="1:45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</row>
    <row r="752" spans="1:45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</row>
    <row r="753" spans="1:45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</row>
    <row r="754" spans="1:45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</row>
    <row r="755" spans="1:45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</row>
    <row r="756" spans="1:45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</row>
    <row r="757" spans="1:45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</row>
    <row r="758" spans="1:45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</row>
    <row r="759" spans="1:45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</row>
    <row r="760" spans="1:45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</row>
    <row r="761" spans="1:45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</row>
    <row r="762" spans="1:45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</row>
    <row r="763" spans="1:45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</row>
    <row r="764" spans="1:45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</row>
    <row r="765" spans="1:45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</row>
    <row r="766" spans="1:45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</row>
    <row r="767" spans="1:45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</row>
    <row r="768" spans="1:45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</row>
    <row r="769" spans="1:45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</row>
    <row r="770" spans="1:45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</row>
    <row r="771" spans="1:45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</row>
    <row r="772" spans="1:45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</row>
    <row r="773" spans="1:45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</row>
    <row r="774" spans="1:45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</row>
    <row r="775" spans="1:45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</row>
    <row r="776" spans="1:45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</row>
    <row r="777" spans="1:45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</row>
    <row r="778" spans="1:45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</row>
    <row r="779" spans="1:45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</row>
    <row r="780" spans="1:45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</row>
    <row r="781" spans="1:45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</row>
    <row r="782" spans="1:45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</row>
    <row r="783" spans="1:45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</row>
    <row r="784" spans="1:45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</row>
    <row r="785" spans="1:45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</row>
    <row r="786" spans="1:45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</row>
    <row r="787" spans="1:45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</row>
    <row r="788" spans="1:45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</row>
    <row r="789" spans="1:45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</row>
    <row r="790" spans="1:45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</row>
    <row r="791" spans="1:45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</row>
    <row r="792" spans="1:45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</row>
    <row r="793" spans="1:45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</row>
    <row r="794" spans="1:45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</row>
    <row r="795" spans="1:45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</row>
    <row r="796" spans="1:45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</row>
    <row r="797" spans="1:45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</row>
    <row r="798" spans="1:45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</row>
    <row r="799" spans="1:45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</row>
    <row r="800" spans="1:45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</row>
    <row r="801" spans="1:45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</row>
    <row r="802" spans="1:45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</row>
    <row r="803" spans="1:45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</row>
    <row r="804" spans="1:45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</row>
    <row r="805" spans="1:45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</row>
    <row r="806" spans="1:45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</row>
    <row r="807" spans="1:45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</row>
    <row r="808" spans="1:45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</row>
    <row r="809" spans="1:45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</row>
    <row r="810" spans="1:45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</row>
    <row r="811" spans="1:45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</row>
    <row r="812" spans="1:45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</row>
    <row r="813" spans="1:45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</row>
    <row r="814" spans="1:45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</row>
    <row r="815" spans="1:45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</row>
    <row r="816" spans="1:45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</row>
    <row r="817" spans="1:45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</row>
    <row r="818" spans="1:45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</row>
    <row r="819" spans="1:45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</row>
    <row r="820" spans="1:45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</row>
    <row r="821" spans="1:45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</row>
    <row r="822" spans="1:45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</row>
    <row r="823" spans="1:45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</row>
    <row r="824" spans="1:45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</row>
    <row r="825" spans="1:45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</row>
    <row r="826" spans="1:45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</row>
    <row r="827" spans="1:45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</row>
    <row r="828" spans="1:45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</row>
    <row r="829" spans="1:45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</row>
    <row r="830" spans="1:45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</row>
    <row r="831" spans="1:45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</row>
    <row r="832" spans="1:45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</row>
    <row r="833" spans="1:45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</row>
    <row r="834" spans="1:45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</row>
    <row r="835" spans="1:45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</row>
    <row r="836" spans="1:45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</row>
    <row r="837" spans="1:45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</row>
    <row r="838" spans="1:45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</row>
    <row r="839" spans="1:45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</row>
    <row r="840" spans="1:45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</row>
    <row r="841" spans="1:45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</row>
    <row r="842" spans="1:45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</row>
    <row r="843" spans="1:45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</row>
    <row r="844" spans="1:45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</row>
    <row r="845" spans="1:45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</row>
    <row r="846" spans="1:45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</row>
    <row r="847" spans="1:45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</row>
    <row r="848" spans="1:45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</row>
    <row r="849" spans="1:45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</row>
    <row r="850" spans="1:45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</row>
    <row r="851" spans="1:45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</row>
    <row r="852" spans="1:45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</row>
    <row r="853" spans="1:45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</row>
    <row r="854" spans="1:45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</row>
    <row r="855" spans="1:45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</row>
    <row r="856" spans="1:45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</row>
    <row r="857" spans="1:45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</row>
    <row r="858" spans="1:45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</row>
    <row r="859" spans="1:45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</row>
    <row r="860" spans="1:45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</row>
    <row r="861" spans="1:45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</row>
    <row r="862" spans="1:45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</row>
    <row r="863" spans="1:45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</row>
    <row r="864" spans="1:45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</row>
    <row r="865" spans="1:45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</row>
    <row r="866" spans="1:45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</row>
    <row r="867" spans="1:45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</row>
    <row r="868" spans="1:45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</row>
    <row r="869" spans="1:45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</row>
    <row r="870" spans="1:45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</row>
    <row r="871" spans="1:45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</row>
    <row r="872" spans="1:45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</row>
    <row r="873" spans="1:45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</row>
    <row r="874" spans="1:45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</row>
    <row r="875" spans="1:45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</row>
    <row r="876" spans="1:45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</row>
    <row r="877" spans="1:45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</row>
    <row r="878" spans="1:45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</row>
    <row r="879" spans="1:45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</row>
    <row r="880" spans="1:45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</row>
    <row r="881" spans="1:45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</row>
    <row r="882" spans="1:45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</row>
    <row r="883" spans="1:45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</row>
    <row r="884" spans="1:45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</row>
    <row r="885" spans="1:45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</row>
    <row r="886" spans="1:45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</row>
    <row r="887" spans="1:45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</row>
    <row r="888" spans="1:45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</row>
    <row r="889" spans="1:45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</row>
    <row r="890" spans="1:45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</row>
    <row r="891" spans="1:45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</row>
    <row r="892" spans="1:45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</row>
    <row r="893" spans="1:45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</row>
    <row r="894" spans="1:45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</row>
    <row r="895" spans="1:45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</row>
    <row r="896" spans="1:45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</row>
    <row r="897" spans="1:45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</row>
    <row r="898" spans="1:45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</row>
    <row r="899" spans="1:45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</row>
    <row r="900" spans="1:45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</row>
    <row r="901" spans="1:45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</row>
    <row r="902" spans="1:45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</row>
    <row r="903" spans="1:45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</row>
    <row r="904" spans="1:45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</row>
    <row r="905" spans="1:45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</row>
    <row r="906" spans="1:45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</row>
    <row r="907" spans="1:45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</row>
    <row r="908" spans="1:45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</row>
    <row r="909" spans="1:45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</row>
    <row r="910" spans="1:45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</row>
    <row r="911" spans="1:45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</row>
    <row r="912" spans="1:45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</row>
    <row r="913" spans="1:45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</row>
    <row r="914" spans="1:45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</row>
    <row r="915" spans="1:45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</row>
    <row r="916" spans="1:45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</row>
    <row r="917" spans="1:45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</row>
    <row r="918" spans="1:45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</row>
    <row r="919" spans="1:45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</row>
    <row r="920" spans="1:45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</row>
    <row r="921" spans="1:45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</row>
    <row r="922" spans="1:45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</row>
    <row r="923" spans="1:45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</row>
    <row r="924" spans="1:45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</row>
    <row r="925" spans="1:45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</row>
    <row r="926" spans="1:45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</row>
    <row r="927" spans="1:45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</row>
    <row r="928" spans="1:45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</row>
    <row r="929" spans="1:45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</row>
    <row r="930" spans="1:45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</row>
    <row r="931" spans="1:45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</row>
    <row r="932" spans="1:45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</row>
    <row r="933" spans="1:45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</row>
    <row r="934" spans="1:45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</row>
    <row r="935" spans="1:45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</row>
    <row r="936" spans="1:45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</row>
    <row r="937" spans="1:45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</row>
    <row r="938" spans="1:45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</row>
    <row r="939" spans="1:45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</row>
    <row r="940" spans="1:45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</row>
    <row r="941" spans="1:45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</row>
    <row r="942" spans="1:45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</row>
    <row r="943" spans="1:45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</row>
    <row r="944" spans="1:45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</row>
    <row r="945" spans="1:45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</row>
    <row r="946" spans="1:45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</row>
    <row r="947" spans="1:45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</row>
    <row r="948" spans="1:45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</row>
    <row r="949" spans="1:45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</row>
    <row r="950" spans="1:45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</row>
    <row r="951" spans="1:45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</row>
    <row r="952" spans="1:45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</row>
    <row r="953" spans="1:45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</row>
    <row r="954" spans="1:45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</row>
    <row r="955" spans="1:45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</row>
    <row r="956" spans="1:45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</row>
    <row r="957" spans="1:45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</row>
    <row r="958" spans="1:45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</row>
    <row r="959" spans="1:45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</row>
    <row r="960" spans="1:45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</row>
    <row r="961" spans="1:45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</row>
    <row r="962" spans="1:45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</row>
    <row r="963" spans="1:45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</row>
    <row r="964" spans="1:45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</row>
    <row r="965" spans="1:45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</row>
    <row r="966" spans="1:45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</row>
    <row r="967" spans="1:45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</row>
    <row r="968" spans="1:45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</row>
    <row r="969" spans="1:45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</row>
    <row r="970" spans="1:45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</row>
    <row r="971" spans="1:45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</row>
    <row r="972" spans="1:45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</row>
    <row r="973" spans="1:45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</row>
    <row r="974" spans="1:45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</row>
    <row r="975" spans="1:45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</row>
    <row r="976" spans="1:45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</row>
    <row r="977" spans="1:45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</row>
    <row r="978" spans="1:45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</row>
    <row r="979" spans="1:45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</row>
    <row r="980" spans="1:45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</row>
    <row r="981" spans="1:45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</row>
    <row r="982" spans="1:45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</row>
    <row r="983" spans="1:45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</row>
    <row r="984" spans="1:45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</row>
    <row r="985" spans="1:45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</row>
    <row r="986" spans="1:45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</row>
    <row r="987" spans="1:45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</row>
    <row r="988" spans="1:45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</row>
    <row r="989" spans="1:45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</row>
    <row r="990" spans="1:45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</row>
    <row r="991" spans="1:45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</row>
    <row r="992" spans="1:45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</row>
    <row r="993" spans="1:45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</row>
    <row r="994" spans="1:45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</row>
    <row r="995" spans="1:45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</row>
  </sheetData>
  <autoFilter ref="C14:AK14" xr:uid="{00000000-0009-0000-0000-00000C000000}"/>
  <mergeCells count="63">
    <mergeCell ref="C4:E4"/>
    <mergeCell ref="F4:G4"/>
    <mergeCell ref="AJ5:AL5"/>
    <mergeCell ref="AE7:AH7"/>
    <mergeCell ref="AJ7:AL7"/>
    <mergeCell ref="H4:N4"/>
    <mergeCell ref="Q4:R4"/>
    <mergeCell ref="V4:AA4"/>
    <mergeCell ref="AB4:AD4"/>
    <mergeCell ref="AE4:AH4"/>
    <mergeCell ref="AJ4:AL4"/>
    <mergeCell ref="C7:G8"/>
    <mergeCell ref="H7:N7"/>
    <mergeCell ref="Q7:R7"/>
    <mergeCell ref="V7:AA7"/>
    <mergeCell ref="AB7:AD7"/>
    <mergeCell ref="C2:E2"/>
    <mergeCell ref="C3:E3"/>
    <mergeCell ref="F3:G3"/>
    <mergeCell ref="H3:N3"/>
    <mergeCell ref="Q3:R3"/>
    <mergeCell ref="F2:G2"/>
    <mergeCell ref="AM4:AP4"/>
    <mergeCell ref="AM5:AP5"/>
    <mergeCell ref="S1:U1"/>
    <mergeCell ref="V1:AA1"/>
    <mergeCell ref="H2:N2"/>
    <mergeCell ref="Q2:R2"/>
    <mergeCell ref="V2:AA2"/>
    <mergeCell ref="V3:AA3"/>
    <mergeCell ref="AB3:AD3"/>
    <mergeCell ref="AE3:AH3"/>
    <mergeCell ref="AJ3:AL3"/>
    <mergeCell ref="AB2:AP2"/>
    <mergeCell ref="AM3:AP3"/>
    <mergeCell ref="H5:N5"/>
    <mergeCell ref="Q5:R5"/>
    <mergeCell ref="V5:AA5"/>
    <mergeCell ref="AB5:AD5"/>
    <mergeCell ref="AE5:AH5"/>
    <mergeCell ref="AJ8:AL8"/>
    <mergeCell ref="H6:N6"/>
    <mergeCell ref="Q6:R6"/>
    <mergeCell ref="V6:AA6"/>
    <mergeCell ref="AB6:AD6"/>
    <mergeCell ref="AE6:AH6"/>
    <mergeCell ref="AJ6:AL6"/>
    <mergeCell ref="AF9:AH9"/>
    <mergeCell ref="H8:N8"/>
    <mergeCell ref="Q8:R8"/>
    <mergeCell ref="V8:AA8"/>
    <mergeCell ref="AB8:AD8"/>
    <mergeCell ref="AE8:AH8"/>
    <mergeCell ref="D116:E116"/>
    <mergeCell ref="C9:G10"/>
    <mergeCell ref="H9:N10"/>
    <mergeCell ref="Q9:R10"/>
    <mergeCell ref="AA9:AE9"/>
    <mergeCell ref="AM6:AP6"/>
    <mergeCell ref="AM7:AP7"/>
    <mergeCell ref="AM8:AP8"/>
    <mergeCell ref="AM12:AM14"/>
    <mergeCell ref="AQ12:AQ14"/>
  </mergeCells>
  <conditionalFormatting sqref="C63:C116 C14:C61">
    <cfRule type="cellIs" dxfId="71" priority="13" operator="equal">
      <formula>"C"</formula>
    </cfRule>
  </conditionalFormatting>
  <conditionalFormatting sqref="C63:C116 C14:C61">
    <cfRule type="cellIs" dxfId="70" priority="14" operator="equal">
      <formula>"I"</formula>
    </cfRule>
  </conditionalFormatting>
  <conditionalFormatting sqref="H15:H115 V15:V115">
    <cfRule type="cellIs" dxfId="69" priority="15" operator="equal">
      <formula>0</formula>
    </cfRule>
  </conditionalFormatting>
  <conditionalFormatting sqref="W14:W115 Q15:Q115">
    <cfRule type="cellIs" dxfId="68" priority="16" operator="equal">
      <formula>0</formula>
    </cfRule>
  </conditionalFormatting>
  <conditionalFormatting sqref="AH14:AH115">
    <cfRule type="cellIs" dxfId="67" priority="17" operator="equal">
      <formula>"D"</formula>
    </cfRule>
  </conditionalFormatting>
  <conditionalFormatting sqref="AH14:AH115">
    <cfRule type="cellIs" dxfId="66" priority="18" operator="equal">
      <formula>"S"</formula>
    </cfRule>
  </conditionalFormatting>
  <conditionalFormatting sqref="Q2">
    <cfRule type="cellIs" dxfId="65" priority="19" operator="equal">
      <formula>0</formula>
    </cfRule>
  </conditionalFormatting>
  <conditionalFormatting sqref="Q3">
    <cfRule type="cellIs" dxfId="64" priority="20" operator="equal">
      <formula>0</formula>
    </cfRule>
  </conditionalFormatting>
  <conditionalFormatting sqref="Q8">
    <cfRule type="cellIs" dxfId="63" priority="21" operator="lessThan">
      <formula>0</formula>
    </cfRule>
  </conditionalFormatting>
  <conditionalFormatting sqref="Q8">
    <cfRule type="cellIs" dxfId="62" priority="22" operator="lessThan">
      <formula>0</formula>
    </cfRule>
  </conditionalFormatting>
  <conditionalFormatting sqref="Q8">
    <cfRule type="cellIs" dxfId="61" priority="23" operator="greaterThan">
      <formula>0</formula>
    </cfRule>
  </conditionalFormatting>
  <conditionalFormatting sqref="M15:N115">
    <cfRule type="cellIs" dxfId="60" priority="24" operator="equal">
      <formula>0</formula>
    </cfRule>
  </conditionalFormatting>
  <conditionalFormatting sqref="R15:R115 P15:P115">
    <cfRule type="cellIs" dxfId="59" priority="25" operator="lessThan">
      <formula>0</formula>
    </cfRule>
  </conditionalFormatting>
  <conditionalFormatting sqref="R15:R115 P15:P115">
    <cfRule type="cellIs" dxfId="58" priority="26" operator="greaterThan">
      <formula>0</formula>
    </cfRule>
  </conditionalFormatting>
  <conditionalFormatting sqref="V4">
    <cfRule type="cellIs" dxfId="57" priority="27" operator="greaterThan">
      <formula>0</formula>
    </cfRule>
  </conditionalFormatting>
  <conditionalFormatting sqref="F4">
    <cfRule type="cellIs" dxfId="56" priority="28" operator="lessThan">
      <formula>0</formula>
    </cfRule>
  </conditionalFormatting>
  <conditionalFormatting sqref="F4">
    <cfRule type="cellIs" dxfId="55" priority="29" operator="greaterThan">
      <formula>0</formula>
    </cfRule>
  </conditionalFormatting>
  <conditionalFormatting sqref="AB15:AB115">
    <cfRule type="cellIs" dxfId="54" priority="30" operator="greaterThan">
      <formula>0.000001</formula>
    </cfRule>
  </conditionalFormatting>
  <conditionalFormatting sqref="AA15:AA115">
    <cfRule type="cellIs" dxfId="53" priority="31" operator="lessThan">
      <formula>0</formula>
    </cfRule>
  </conditionalFormatting>
  <conditionalFormatting sqref="AA15:AA115">
    <cfRule type="cellIs" dxfId="52" priority="32" operator="greaterThan">
      <formula>0</formula>
    </cfRule>
  </conditionalFormatting>
  <conditionalFormatting sqref="AA15:AA115">
    <cfRule type="cellIs" dxfId="51" priority="33" operator="equal">
      <formula>0</formula>
    </cfRule>
  </conditionalFormatting>
  <conditionalFormatting sqref="M15:N115">
    <cfRule type="expression" dxfId="50" priority="34">
      <formula>J15&gt;#REF!</formula>
    </cfRule>
  </conditionalFormatting>
  <conditionalFormatting sqref="B10 C9">
    <cfRule type="cellIs" dxfId="49" priority="35" operator="greaterThan">
      <formula>0</formula>
    </cfRule>
  </conditionalFormatting>
  <conditionalFormatting sqref="B10 C9">
    <cfRule type="cellIs" dxfId="48" priority="36" operator="lessThan">
      <formula>0</formula>
    </cfRule>
  </conditionalFormatting>
  <conditionalFormatting sqref="AD15:AD115">
    <cfRule type="cellIs" dxfId="47" priority="12" operator="lessThan">
      <formula>0</formula>
    </cfRule>
  </conditionalFormatting>
  <conditionalFormatting sqref="C62">
    <cfRule type="cellIs" dxfId="46" priority="10" operator="equal">
      <formula>"C"</formula>
    </cfRule>
  </conditionalFormatting>
  <conditionalFormatting sqref="C62">
    <cfRule type="cellIs" dxfId="45" priority="11" operator="equal">
      <formula>"I"</formula>
    </cfRule>
  </conditionalFormatting>
  <conditionalFormatting sqref="K15:K115">
    <cfRule type="cellIs" dxfId="44" priority="9" operator="equal">
      <formula>0</formula>
    </cfRule>
  </conditionalFormatting>
  <conditionalFormatting sqref="L15:L115">
    <cfRule type="cellIs" dxfId="43" priority="8" operator="equal">
      <formula>0</formula>
    </cfRule>
  </conditionalFormatting>
  <conditionalFormatting sqref="F2:G4">
    <cfRule type="cellIs" dxfId="42" priority="7" operator="equal">
      <formula>0</formula>
    </cfRule>
  </conditionalFormatting>
  <conditionalFormatting sqref="C9:G10">
    <cfRule type="cellIs" dxfId="41" priority="6" operator="equal">
      <formula>0</formula>
    </cfRule>
  </conditionalFormatting>
  <conditionalFormatting sqref="Q2:R10">
    <cfRule type="cellIs" dxfId="40" priority="5" operator="equal">
      <formula>0</formula>
    </cfRule>
  </conditionalFormatting>
  <conditionalFormatting sqref="V3:AA8">
    <cfRule type="cellIs" dxfId="39" priority="4" operator="equal">
      <formula>0</formula>
    </cfRule>
  </conditionalFormatting>
  <conditionalFormatting sqref="AP15:AP115">
    <cfRule type="cellIs" dxfId="38" priority="3" operator="greaterThan">
      <formula>0</formula>
    </cfRule>
  </conditionalFormatting>
  <conditionalFormatting sqref="AR15:AR115">
    <cfRule type="cellIs" dxfId="37" priority="2" operator="equal">
      <formula>0</formula>
    </cfRule>
  </conditionalFormatting>
  <conditionalFormatting sqref="AQ15:AQ115">
    <cfRule type="cellIs" dxfId="36" priority="1" operator="equal">
      <formula>0</formula>
    </cfRule>
  </conditionalFormatting>
  <pageMargins left="0.511811024" right="0.511811024" top="0.78740157499999996" bottom="0.78740157499999996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AU995"/>
  <sheetViews>
    <sheetView showGridLines="0" workbookViewId="0">
      <pane xSplit="44" ySplit="14" topLeftCell="AS15" activePane="bottomRight" state="frozen"/>
      <selection pane="topRight" activeCell="AS1" sqref="AS1"/>
      <selection pane="bottomLeft" activeCell="A15" sqref="A15"/>
      <selection pane="bottomRight" activeCell="AB17" sqref="AB17"/>
    </sheetView>
  </sheetViews>
  <sheetFormatPr defaultColWidth="14.42578125" defaultRowHeight="15" customHeight="1"/>
  <cols>
    <col min="1" max="1" width="0.85546875" style="130" customWidth="1"/>
    <col min="2" max="2" width="0.28515625" style="130" customWidth="1"/>
    <col min="3" max="3" width="2.5703125" style="130" customWidth="1"/>
    <col min="4" max="4" width="5.28515625" style="130" customWidth="1"/>
    <col min="5" max="5" width="7.140625" style="130" customWidth="1"/>
    <col min="6" max="6" width="5" style="130" customWidth="1"/>
    <col min="7" max="7" width="7" style="130" customWidth="1"/>
    <col min="8" max="8" width="7.42578125" style="130" customWidth="1"/>
    <col min="9" max="9" width="10.42578125" style="130" hidden="1" customWidth="1"/>
    <col min="10" max="10" width="5.85546875" style="130" customWidth="1"/>
    <col min="11" max="11" width="7.85546875" style="130" hidden="1" customWidth="1"/>
    <col min="12" max="12" width="7.28515625" style="130" customWidth="1"/>
    <col min="13" max="13" width="6.140625" style="130" customWidth="1"/>
    <col min="14" max="14" width="7.85546875" style="130" customWidth="1"/>
    <col min="15" max="15" width="8" style="130" hidden="1" customWidth="1"/>
    <col min="16" max="16" width="9.5703125" style="130" hidden="1" customWidth="1"/>
    <col min="17" max="17" width="6.140625" style="130" customWidth="1"/>
    <col min="18" max="18" width="8.140625" style="130" customWidth="1"/>
    <col min="19" max="19" width="4.42578125" style="130" customWidth="1"/>
    <col min="20" max="21" width="5.140625" style="130" customWidth="1"/>
    <col min="22" max="22" width="7.42578125" style="130" customWidth="1"/>
    <col min="23" max="23" width="10" style="130" hidden="1" customWidth="1"/>
    <col min="24" max="25" width="9.42578125" style="130" hidden="1" customWidth="1"/>
    <col min="26" max="26" width="7.85546875" style="130" hidden="1" customWidth="1"/>
    <col min="27" max="27" width="6.140625" style="130" customWidth="1"/>
    <col min="28" max="28" width="6.5703125" style="130" customWidth="1"/>
    <col min="29" max="29" width="10" style="130" hidden="1" customWidth="1"/>
    <col min="30" max="30" width="7" style="130" customWidth="1"/>
    <col min="31" max="31" width="5.28515625" style="130" customWidth="1"/>
    <col min="32" max="32" width="4.28515625" style="130" customWidth="1"/>
    <col min="33" max="33" width="3.85546875" style="130" customWidth="1"/>
    <col min="34" max="34" width="2.7109375" style="130" customWidth="1"/>
    <col min="35" max="35" width="8" style="130" hidden="1" customWidth="1"/>
    <col min="36" max="36" width="5.42578125" style="130" customWidth="1"/>
    <col min="37" max="37" width="2.140625" style="130" hidden="1" customWidth="1"/>
    <col min="38" max="38" width="5.7109375" style="130" customWidth="1"/>
    <col min="39" max="39" width="4.85546875" style="130" customWidth="1"/>
    <col min="40" max="41" width="6.42578125" style="130" hidden="1" customWidth="1"/>
    <col min="42" max="42" width="6.140625" style="130" customWidth="1"/>
    <col min="43" max="43" width="5.140625" style="130" customWidth="1"/>
    <col min="44" max="45" width="5.42578125" style="130" customWidth="1"/>
    <col min="46" max="46" width="3.28515625" style="130" customWidth="1"/>
    <col min="47" max="47" width="4.7109375" style="130" customWidth="1"/>
    <col min="48" max="48" width="6.28515625" style="130" customWidth="1"/>
    <col min="49" max="49" width="8.5703125" style="130" customWidth="1"/>
    <col min="50" max="16384" width="14.42578125" style="130"/>
  </cols>
  <sheetData>
    <row r="1" spans="1:47" ht="12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55" t="s">
        <v>4</v>
      </c>
      <c r="T1" s="356"/>
      <c r="U1" s="357"/>
      <c r="V1" s="358"/>
      <c r="W1" s="356"/>
      <c r="X1" s="356"/>
      <c r="Y1" s="356"/>
      <c r="Z1" s="356"/>
      <c r="AA1" s="359"/>
      <c r="AB1" s="18"/>
      <c r="AC1" s="1"/>
      <c r="AD1" s="18"/>
      <c r="AE1" s="1"/>
      <c r="AF1" s="1"/>
      <c r="AG1" s="1"/>
      <c r="AH1" s="1"/>
      <c r="AI1" s="1"/>
      <c r="AJ1" s="1"/>
      <c r="AK1" s="1"/>
      <c r="AL1" s="1"/>
      <c r="AM1" s="1"/>
      <c r="AN1" s="1"/>
      <c r="AO1" s="18"/>
      <c r="AP1" s="18"/>
      <c r="AQ1" s="18"/>
      <c r="AR1" s="18"/>
      <c r="AS1" s="18"/>
    </row>
    <row r="2" spans="1:47" ht="12" customHeight="1" thickBot="1">
      <c r="A2" s="1"/>
      <c r="B2" s="1"/>
      <c r="C2" s="373" t="s">
        <v>1</v>
      </c>
      <c r="D2" s="374"/>
      <c r="E2" s="375"/>
      <c r="F2" s="360">
        <f>I116</f>
        <v>0</v>
      </c>
      <c r="G2" s="361"/>
      <c r="H2" s="362" t="s">
        <v>2</v>
      </c>
      <c r="I2" s="363"/>
      <c r="J2" s="364"/>
      <c r="K2" s="364"/>
      <c r="L2" s="364"/>
      <c r="M2" s="364"/>
      <c r="N2" s="365"/>
      <c r="O2" s="79"/>
      <c r="P2" s="79"/>
      <c r="Q2" s="366">
        <f>AE116</f>
        <v>0</v>
      </c>
      <c r="R2" s="367"/>
      <c r="S2" s="80" t="s">
        <v>107</v>
      </c>
      <c r="T2" s="81"/>
      <c r="U2" s="81"/>
      <c r="V2" s="368">
        <f ca="1">TODAY()</f>
        <v>44211</v>
      </c>
      <c r="W2" s="369"/>
      <c r="X2" s="369"/>
      <c r="Y2" s="369"/>
      <c r="Z2" s="369"/>
      <c r="AA2" s="370"/>
      <c r="AB2" s="294" t="s">
        <v>93</v>
      </c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6"/>
      <c r="AQ2" s="153"/>
      <c r="AR2" s="153"/>
      <c r="AS2" s="18"/>
    </row>
    <row r="3" spans="1:47" ht="12" customHeight="1">
      <c r="A3" s="1"/>
      <c r="B3" s="1"/>
      <c r="C3" s="376" t="s">
        <v>5</v>
      </c>
      <c r="D3" s="307"/>
      <c r="E3" s="377"/>
      <c r="F3" s="378">
        <f>L116</f>
        <v>0</v>
      </c>
      <c r="G3" s="370"/>
      <c r="H3" s="354" t="s">
        <v>6</v>
      </c>
      <c r="I3" s="328"/>
      <c r="J3" s="329"/>
      <c r="K3" s="329"/>
      <c r="L3" s="329"/>
      <c r="M3" s="329"/>
      <c r="N3" s="330"/>
      <c r="O3" s="82"/>
      <c r="P3" s="82"/>
      <c r="Q3" s="313">
        <f>AF116</f>
        <v>0</v>
      </c>
      <c r="R3" s="331"/>
      <c r="S3" s="83" t="s">
        <v>94</v>
      </c>
      <c r="T3" s="84"/>
      <c r="U3" s="84"/>
      <c r="V3" s="313">
        <v>383680.32</v>
      </c>
      <c r="W3" s="307"/>
      <c r="X3" s="307"/>
      <c r="Y3" s="307"/>
      <c r="Z3" s="307"/>
      <c r="AA3" s="307"/>
      <c r="AB3" s="314"/>
      <c r="AC3" s="311"/>
      <c r="AD3" s="311"/>
      <c r="AE3" s="310" t="s">
        <v>95</v>
      </c>
      <c r="AF3" s="311"/>
      <c r="AG3" s="311"/>
      <c r="AH3" s="311"/>
      <c r="AI3" s="229"/>
      <c r="AJ3" s="312" t="s">
        <v>96</v>
      </c>
      <c r="AK3" s="311"/>
      <c r="AL3" s="311"/>
      <c r="AM3" s="292" t="s">
        <v>92</v>
      </c>
      <c r="AN3" s="292"/>
      <c r="AO3" s="292"/>
      <c r="AP3" s="293"/>
      <c r="AQ3" s="154"/>
      <c r="AR3" s="154"/>
      <c r="AS3" s="18"/>
    </row>
    <row r="4" spans="1:47" ht="12.75" customHeight="1" thickBot="1">
      <c r="A4" s="1"/>
      <c r="B4" s="1"/>
      <c r="C4" s="379" t="str">
        <f>IF(L4&lt;0,"NEGATIVO EM AÇÕES","POSITIVO EM AÇÕES")</f>
        <v>POSITIVO EM AÇÕES</v>
      </c>
      <c r="D4" s="339"/>
      <c r="E4" s="380"/>
      <c r="F4" s="381">
        <f>F3-F2</f>
        <v>0</v>
      </c>
      <c r="G4" s="340"/>
      <c r="H4" s="354" t="s">
        <v>97</v>
      </c>
      <c r="I4" s="328"/>
      <c r="J4" s="329"/>
      <c r="K4" s="329"/>
      <c r="L4" s="329"/>
      <c r="M4" s="329"/>
      <c r="N4" s="330"/>
      <c r="O4" s="82"/>
      <c r="P4" s="82"/>
      <c r="Q4" s="313" t="str">
        <f>IF(V116&gt;20000,V116,"")</f>
        <v/>
      </c>
      <c r="R4" s="331"/>
      <c r="S4" s="83" t="s">
        <v>98</v>
      </c>
      <c r="T4" s="84"/>
      <c r="U4" s="84"/>
      <c r="V4" s="313">
        <f>Q8</f>
        <v>0</v>
      </c>
      <c r="W4" s="307"/>
      <c r="X4" s="307"/>
      <c r="Y4" s="307"/>
      <c r="Z4" s="307"/>
      <c r="AA4" s="307"/>
      <c r="AB4" s="308" t="s">
        <v>109</v>
      </c>
      <c r="AC4" s="309"/>
      <c r="AD4" s="309"/>
      <c r="AE4" s="371">
        <v>188000</v>
      </c>
      <c r="AF4" s="372"/>
      <c r="AG4" s="372"/>
      <c r="AH4" s="372"/>
      <c r="AI4" s="85"/>
      <c r="AJ4" s="371">
        <v>104865.95</v>
      </c>
      <c r="AK4" s="309"/>
      <c r="AL4" s="309"/>
      <c r="AM4" s="300">
        <f>AE4+AJ4</f>
        <v>292865.95</v>
      </c>
      <c r="AN4" s="300"/>
      <c r="AO4" s="300"/>
      <c r="AP4" s="301"/>
      <c r="AQ4" s="154"/>
      <c r="AR4" s="154"/>
      <c r="AS4" s="18"/>
    </row>
    <row r="5" spans="1:47" ht="12.75" customHeight="1">
      <c r="A5" s="1"/>
      <c r="B5" s="60"/>
      <c r="C5" s="86"/>
      <c r="D5" s="86"/>
      <c r="E5" s="87"/>
      <c r="F5" s="87"/>
      <c r="G5" s="87"/>
      <c r="H5" s="354" t="s">
        <v>11</v>
      </c>
      <c r="I5" s="328"/>
      <c r="J5" s="329"/>
      <c r="K5" s="329"/>
      <c r="L5" s="329"/>
      <c r="M5" s="329"/>
      <c r="N5" s="330"/>
      <c r="O5" s="82"/>
      <c r="P5" s="82"/>
      <c r="Q5" s="313">
        <f>Z116+Q2+Q3</f>
        <v>0</v>
      </c>
      <c r="R5" s="331"/>
      <c r="S5" s="83" t="s">
        <v>99</v>
      </c>
      <c r="T5" s="84"/>
      <c r="U5" s="84"/>
      <c r="V5" s="306">
        <f>V4/V3</f>
        <v>0</v>
      </c>
      <c r="W5" s="307"/>
      <c r="X5" s="307"/>
      <c r="Y5" s="307"/>
      <c r="Z5" s="307"/>
      <c r="AA5" s="307"/>
      <c r="AB5" s="308" t="s">
        <v>110</v>
      </c>
      <c r="AC5" s="309"/>
      <c r="AD5" s="309"/>
      <c r="AE5" s="371">
        <v>239441.81</v>
      </c>
      <c r="AF5" s="372"/>
      <c r="AG5" s="372"/>
      <c r="AH5" s="372"/>
      <c r="AI5" s="85"/>
      <c r="AJ5" s="371">
        <v>115982.19</v>
      </c>
      <c r="AK5" s="309"/>
      <c r="AL5" s="309"/>
      <c r="AM5" s="300">
        <f>AE5+AJ5</f>
        <v>355424</v>
      </c>
      <c r="AN5" s="300"/>
      <c r="AO5" s="300"/>
      <c r="AP5" s="301"/>
      <c r="AQ5" s="154"/>
      <c r="AR5" s="154"/>
      <c r="AS5" s="18"/>
    </row>
    <row r="6" spans="1:47" ht="12" customHeight="1" thickBot="1">
      <c r="A6" s="1"/>
      <c r="B6" s="1"/>
      <c r="C6" s="87"/>
      <c r="D6" s="87"/>
      <c r="E6" s="87"/>
      <c r="F6" s="87"/>
      <c r="G6" s="87"/>
      <c r="H6" s="354" t="s">
        <v>13</v>
      </c>
      <c r="I6" s="328"/>
      <c r="J6" s="329"/>
      <c r="K6" s="329"/>
      <c r="L6" s="329"/>
      <c r="M6" s="329"/>
      <c r="N6" s="330"/>
      <c r="O6" s="82"/>
      <c r="P6" s="82"/>
      <c r="Q6" s="313" t="str">
        <f>IF(AL116&gt;10,AL116,"0,00")</f>
        <v>0,00</v>
      </c>
      <c r="R6" s="331"/>
      <c r="S6" s="83" t="s">
        <v>100</v>
      </c>
      <c r="T6" s="84"/>
      <c r="U6" s="84"/>
      <c r="V6" s="313">
        <f>V4</f>
        <v>0</v>
      </c>
      <c r="W6" s="307"/>
      <c r="X6" s="307"/>
      <c r="Y6" s="307"/>
      <c r="Z6" s="307"/>
      <c r="AA6" s="307"/>
      <c r="AB6" s="308" t="s">
        <v>101</v>
      </c>
      <c r="AC6" s="309"/>
      <c r="AD6" s="309"/>
      <c r="AE6" s="371">
        <v>273015.99</v>
      </c>
      <c r="AF6" s="372"/>
      <c r="AG6" s="372"/>
      <c r="AH6" s="372"/>
      <c r="AI6" s="85"/>
      <c r="AJ6" s="371">
        <v>130872.64</v>
      </c>
      <c r="AK6" s="309"/>
      <c r="AL6" s="309"/>
      <c r="AM6" s="300">
        <f>AE6+AJ6</f>
        <v>403888.63</v>
      </c>
      <c r="AN6" s="300"/>
      <c r="AO6" s="300"/>
      <c r="AP6" s="301"/>
      <c r="AQ6" s="154"/>
      <c r="AR6" s="154"/>
      <c r="AS6" s="18"/>
    </row>
    <row r="7" spans="1:47" ht="14.25" customHeight="1">
      <c r="A7" s="1"/>
      <c r="B7" s="1"/>
      <c r="C7" s="342" t="s">
        <v>17</v>
      </c>
      <c r="D7" s="343"/>
      <c r="E7" s="343"/>
      <c r="F7" s="343"/>
      <c r="G7" s="344"/>
      <c r="H7" s="328" t="s">
        <v>15</v>
      </c>
      <c r="I7" s="328"/>
      <c r="J7" s="329"/>
      <c r="K7" s="329"/>
      <c r="L7" s="329"/>
      <c r="M7" s="329"/>
      <c r="N7" s="330"/>
      <c r="O7" s="82"/>
      <c r="P7" s="82"/>
      <c r="Q7" s="313" t="str">
        <f>IF(AJ116&gt;10,AJ116,"0,00")</f>
        <v>0,00</v>
      </c>
      <c r="R7" s="331"/>
      <c r="S7" s="83" t="s">
        <v>102</v>
      </c>
      <c r="T7" s="84"/>
      <c r="U7" s="84"/>
      <c r="V7" s="306">
        <f>V6/V3</f>
        <v>0</v>
      </c>
      <c r="W7" s="307"/>
      <c r="X7" s="307"/>
      <c r="Y7" s="307"/>
      <c r="Z7" s="307"/>
      <c r="AA7" s="307"/>
      <c r="AB7" s="308" t="s">
        <v>103</v>
      </c>
      <c r="AC7" s="309"/>
      <c r="AD7" s="309"/>
      <c r="AE7" s="315">
        <f>((AE5/AE4)-1)</f>
        <v>0.27362664893617028</v>
      </c>
      <c r="AF7" s="309"/>
      <c r="AG7" s="309"/>
      <c r="AH7" s="309"/>
      <c r="AI7" s="85"/>
      <c r="AJ7" s="315">
        <f>((AJ5/AJ4)-1)</f>
        <v>0.10600428451751975</v>
      </c>
      <c r="AK7" s="309"/>
      <c r="AL7" s="309"/>
      <c r="AM7" s="302">
        <f>((AM5/AM4)-1)</f>
        <v>0.21360642983590261</v>
      </c>
      <c r="AN7" s="302"/>
      <c r="AO7" s="302"/>
      <c r="AP7" s="303"/>
      <c r="AQ7" s="155"/>
      <c r="AR7" s="155"/>
      <c r="AS7" s="18"/>
    </row>
    <row r="8" spans="1:47" ht="12" customHeight="1" thickBot="1">
      <c r="A8" s="1"/>
      <c r="B8" s="18"/>
      <c r="C8" s="345"/>
      <c r="D8" s="346"/>
      <c r="E8" s="346"/>
      <c r="F8" s="346"/>
      <c r="G8" s="347"/>
      <c r="H8" s="328" t="s">
        <v>104</v>
      </c>
      <c r="I8" s="328"/>
      <c r="J8" s="329"/>
      <c r="K8" s="329"/>
      <c r="L8" s="329"/>
      <c r="M8" s="329"/>
      <c r="N8" s="330"/>
      <c r="O8" s="82"/>
      <c r="P8" s="82"/>
      <c r="Q8" s="332">
        <f>Q5-Q6-Q7</f>
        <v>0</v>
      </c>
      <c r="R8" s="331"/>
      <c r="S8" s="88" t="s">
        <v>105</v>
      </c>
      <c r="T8" s="89"/>
      <c r="U8" s="89"/>
      <c r="V8" s="338">
        <f>V3+V6</f>
        <v>383680.32</v>
      </c>
      <c r="W8" s="339"/>
      <c r="X8" s="339"/>
      <c r="Y8" s="339"/>
      <c r="Z8" s="339"/>
      <c r="AA8" s="340"/>
      <c r="AB8" s="341" t="s">
        <v>106</v>
      </c>
      <c r="AC8" s="317"/>
      <c r="AD8" s="317"/>
      <c r="AE8" s="316">
        <f>((AE6/AE4)-1)</f>
        <v>0.45221271276595743</v>
      </c>
      <c r="AF8" s="317"/>
      <c r="AG8" s="317"/>
      <c r="AH8" s="317"/>
      <c r="AI8" s="90"/>
      <c r="AJ8" s="316">
        <f>((AJ6/AJ4)-1)</f>
        <v>0.24799937443946307</v>
      </c>
      <c r="AK8" s="317"/>
      <c r="AL8" s="317"/>
      <c r="AM8" s="304">
        <f>((AM6/AM4)-1)</f>
        <v>0.37909043369500606</v>
      </c>
      <c r="AN8" s="304"/>
      <c r="AO8" s="304"/>
      <c r="AP8" s="305"/>
      <c r="AQ8" s="155"/>
      <c r="AR8" s="155"/>
      <c r="AS8" s="18"/>
    </row>
    <row r="9" spans="1:47" ht="12" customHeight="1">
      <c r="A9" s="1"/>
      <c r="B9" s="18"/>
      <c r="C9" s="348">
        <f>F4</f>
        <v>0</v>
      </c>
      <c r="D9" s="349"/>
      <c r="E9" s="349"/>
      <c r="F9" s="349"/>
      <c r="G9" s="350"/>
      <c r="H9" s="318" t="s">
        <v>20</v>
      </c>
      <c r="I9" s="318"/>
      <c r="J9" s="319"/>
      <c r="K9" s="319"/>
      <c r="L9" s="319"/>
      <c r="M9" s="319"/>
      <c r="N9" s="320"/>
      <c r="O9" s="73"/>
      <c r="P9" s="73"/>
      <c r="Q9" s="333">
        <f>N116</f>
        <v>0</v>
      </c>
      <c r="R9" s="334"/>
      <c r="S9" s="61"/>
      <c r="T9" s="61"/>
      <c r="U9" s="61"/>
      <c r="V9" s="18"/>
      <c r="W9" s="18"/>
      <c r="X9" s="18"/>
      <c r="Y9" s="18"/>
      <c r="Z9" s="1"/>
      <c r="AA9" s="325"/>
      <c r="AB9" s="326"/>
      <c r="AC9" s="326"/>
      <c r="AD9" s="326"/>
      <c r="AE9" s="327"/>
      <c r="AF9" s="337"/>
      <c r="AG9" s="326"/>
      <c r="AH9" s="327"/>
      <c r="AI9" s="1"/>
      <c r="AJ9" s="1"/>
      <c r="AK9" s="1"/>
      <c r="AL9" s="1"/>
      <c r="AM9" s="1"/>
      <c r="AN9" s="1"/>
      <c r="AO9" s="18"/>
      <c r="AP9" s="18"/>
      <c r="AQ9" s="18"/>
      <c r="AR9" s="18"/>
      <c r="AS9" s="18"/>
    </row>
    <row r="10" spans="1:47" ht="12" customHeight="1" thickBot="1">
      <c r="A10" s="1"/>
      <c r="B10" s="62"/>
      <c r="C10" s="351"/>
      <c r="D10" s="352"/>
      <c r="E10" s="352"/>
      <c r="F10" s="352"/>
      <c r="G10" s="353"/>
      <c r="H10" s="321"/>
      <c r="I10" s="321"/>
      <c r="J10" s="321"/>
      <c r="K10" s="321"/>
      <c r="L10" s="321"/>
      <c r="M10" s="321"/>
      <c r="N10" s="322"/>
      <c r="O10" s="74"/>
      <c r="P10" s="74"/>
      <c r="Q10" s="335"/>
      <c r="R10" s="336"/>
      <c r="S10" s="61"/>
      <c r="T10" s="61"/>
      <c r="U10" s="61"/>
      <c r="V10" s="18"/>
      <c r="W10" s="18"/>
      <c r="X10" s="18"/>
      <c r="Y10" s="18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8"/>
      <c r="AP10" s="18"/>
      <c r="AQ10" s="18"/>
      <c r="AR10" s="18"/>
      <c r="AS10" s="18"/>
    </row>
    <row r="11" spans="1:47" ht="12" customHeight="1" thickBot="1">
      <c r="A11" s="1"/>
      <c r="B11" s="1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123"/>
      <c r="AA11" s="87"/>
      <c r="AB11" s="87"/>
      <c r="AC11" s="87"/>
      <c r="AD11" s="87"/>
      <c r="AE11" s="87"/>
      <c r="AF11" s="87"/>
      <c r="AG11" s="87"/>
      <c r="AH11" s="87"/>
      <c r="AI11" s="124" t="s">
        <v>21</v>
      </c>
      <c r="AJ11" s="125" t="s">
        <v>21</v>
      </c>
      <c r="AK11" s="125" t="s">
        <v>22</v>
      </c>
      <c r="AL11" s="125" t="s">
        <v>125</v>
      </c>
      <c r="AS11" s="18"/>
    </row>
    <row r="12" spans="1:47" ht="12" customHeight="1">
      <c r="A12" s="1"/>
      <c r="B12" s="18"/>
      <c r="C12" s="126" t="s">
        <v>23</v>
      </c>
      <c r="D12" s="127" t="s">
        <v>24</v>
      </c>
      <c r="E12" s="127" t="s">
        <v>25</v>
      </c>
      <c r="F12" s="127" t="s">
        <v>26</v>
      </c>
      <c r="G12" s="127" t="s">
        <v>34</v>
      </c>
      <c r="H12" s="127" t="s">
        <v>35</v>
      </c>
      <c r="I12" s="128"/>
      <c r="J12" s="127" t="s">
        <v>27</v>
      </c>
      <c r="K12" s="127" t="s">
        <v>28</v>
      </c>
      <c r="L12" s="127" t="s">
        <v>123</v>
      </c>
      <c r="M12" s="127" t="s">
        <v>29</v>
      </c>
      <c r="N12" s="127" t="s">
        <v>30</v>
      </c>
      <c r="O12" s="127"/>
      <c r="P12" s="127" t="s">
        <v>31</v>
      </c>
      <c r="Q12" s="127" t="s">
        <v>32</v>
      </c>
      <c r="R12" s="127" t="s">
        <v>33</v>
      </c>
      <c r="S12" s="127" t="s">
        <v>36</v>
      </c>
      <c r="T12" s="127" t="s">
        <v>37</v>
      </c>
      <c r="U12" s="127" t="s">
        <v>38</v>
      </c>
      <c r="V12" s="127" t="s">
        <v>39</v>
      </c>
      <c r="W12" s="127" t="s">
        <v>40</v>
      </c>
      <c r="X12" s="127"/>
      <c r="Y12" s="127"/>
      <c r="Z12" s="127" t="s">
        <v>41</v>
      </c>
      <c r="AA12" s="127" t="s">
        <v>31</v>
      </c>
      <c r="AB12" s="127" t="s">
        <v>42</v>
      </c>
      <c r="AC12" s="127" t="s">
        <v>43</v>
      </c>
      <c r="AD12" s="127" t="s">
        <v>44</v>
      </c>
      <c r="AE12" s="127" t="s">
        <v>45</v>
      </c>
      <c r="AF12" s="127" t="s">
        <v>46</v>
      </c>
      <c r="AG12" s="127" t="s">
        <v>47</v>
      </c>
      <c r="AH12" s="127" t="s">
        <v>48</v>
      </c>
      <c r="AI12" s="127" t="s">
        <v>49</v>
      </c>
      <c r="AJ12" s="127" t="s">
        <v>49</v>
      </c>
      <c r="AK12" s="127" t="s">
        <v>49</v>
      </c>
      <c r="AL12" s="129" t="s">
        <v>49</v>
      </c>
      <c r="AM12" s="297" t="s">
        <v>31</v>
      </c>
      <c r="AN12" s="150" t="s">
        <v>126</v>
      </c>
      <c r="AO12" s="150" t="s">
        <v>126</v>
      </c>
      <c r="AP12" s="150" t="s">
        <v>128</v>
      </c>
      <c r="AQ12" s="298" t="s">
        <v>127</v>
      </c>
      <c r="AR12" s="132" t="s">
        <v>130</v>
      </c>
      <c r="AS12" s="18"/>
    </row>
    <row r="13" spans="1:47" ht="3.75" customHeight="1">
      <c r="A13" s="1"/>
      <c r="B13" s="18"/>
      <c r="C13" s="27"/>
      <c r="D13" s="28"/>
      <c r="E13" s="28"/>
      <c r="F13" s="28"/>
      <c r="G13" s="28"/>
      <c r="H13" s="28"/>
      <c r="I13" s="77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  <c r="AM13" s="297"/>
      <c r="AN13" s="1"/>
      <c r="AO13" s="18"/>
      <c r="AP13" s="150"/>
      <c r="AQ13" s="298"/>
      <c r="AR13" s="132"/>
      <c r="AS13" s="18"/>
    </row>
    <row r="14" spans="1:47" ht="12" customHeight="1" thickBot="1">
      <c r="A14" s="1"/>
      <c r="B14" s="18"/>
      <c r="C14" s="162"/>
      <c r="D14" s="163"/>
      <c r="E14" s="63"/>
      <c r="F14" s="63"/>
      <c r="G14" s="64"/>
      <c r="H14" s="64"/>
      <c r="I14" s="64"/>
      <c r="J14" s="64"/>
      <c r="K14" s="64"/>
      <c r="L14" s="64"/>
      <c r="M14" s="65"/>
      <c r="N14" s="65"/>
      <c r="O14" s="64"/>
      <c r="P14" s="64"/>
      <c r="Q14" s="64"/>
      <c r="R14" s="64"/>
      <c r="S14" s="66"/>
      <c r="T14" s="63"/>
      <c r="U14" s="63"/>
      <c r="V14" s="64"/>
      <c r="W14" s="64"/>
      <c r="X14" s="64"/>
      <c r="Y14" s="64"/>
      <c r="Z14" s="64"/>
      <c r="AA14" s="67"/>
      <c r="AB14" s="64"/>
      <c r="AC14" s="64"/>
      <c r="AD14" s="64"/>
      <c r="AE14" s="64"/>
      <c r="AF14" s="64"/>
      <c r="AG14" s="64"/>
      <c r="AH14" s="63"/>
      <c r="AI14" s="64"/>
      <c r="AJ14" s="64"/>
      <c r="AK14" s="64"/>
      <c r="AL14" s="68"/>
      <c r="AM14" s="297"/>
      <c r="AN14" s="230"/>
      <c r="AO14" s="231"/>
      <c r="AP14" s="150" t="s">
        <v>129</v>
      </c>
      <c r="AQ14" s="298"/>
      <c r="AR14" s="132" t="s">
        <v>131</v>
      </c>
      <c r="AS14" s="18"/>
      <c r="AT14" s="18"/>
    </row>
    <row r="15" spans="1:47" ht="12" customHeight="1">
      <c r="A15" s="1"/>
      <c r="B15" s="18"/>
      <c r="C15" s="176"/>
      <c r="D15" s="177"/>
      <c r="E15" s="178"/>
      <c r="F15" s="178"/>
      <c r="G15" s="179"/>
      <c r="H15" s="180">
        <f t="shared" ref="H15:H103" si="0">F15*G15</f>
        <v>0</v>
      </c>
      <c r="I15" s="181">
        <f t="shared" ref="I15:I20" si="1">IF(T15&gt;0,"",H15)</f>
        <v>0</v>
      </c>
      <c r="J15" s="182"/>
      <c r="K15" s="181">
        <f t="shared" ref="K15:K78" si="2">IFERROR(F15*J15,"")</f>
        <v>0</v>
      </c>
      <c r="L15" s="181">
        <f t="shared" ref="L15:L20" si="3">IF(T15&gt;0,"",K15)</f>
        <v>0</v>
      </c>
      <c r="M15" s="183">
        <f t="shared" ref="M15:M78" si="4">IFERROR(IF(G15&gt;J15,"",(G15-J15)*-F15),"")</f>
        <v>0</v>
      </c>
      <c r="N15" s="184">
        <f t="shared" ref="N15:N103" si="5">IF(T15&gt;0,"",M15)</f>
        <v>0</v>
      </c>
      <c r="O15" s="185">
        <f t="shared" ref="O15:O78" si="6">IFERROR(G15-J15,"")</f>
        <v>0</v>
      </c>
      <c r="P15" s="186" t="str">
        <f t="shared" ref="P15:P78" si="7">IFERROR(-O15/G15,"")</f>
        <v/>
      </c>
      <c r="Q15" s="187">
        <f t="shared" ref="Q15:Q78" si="8">IF(T15&gt;0,"",O15)</f>
        <v>0</v>
      </c>
      <c r="R15" s="188" t="str">
        <f t="shared" ref="R15:R78" si="9">IF(T15&gt;0,"",P15)</f>
        <v/>
      </c>
      <c r="S15" s="189"/>
      <c r="T15" s="178"/>
      <c r="U15" s="178"/>
      <c r="V15" s="180">
        <f t="shared" ref="V15:V103" si="10">T15*U15</f>
        <v>0</v>
      </c>
      <c r="W15" s="190">
        <f t="shared" ref="W15:W78" si="11">V15-H15</f>
        <v>0</v>
      </c>
      <c r="X15" s="191" t="str">
        <f t="shared" ref="X15:X78" si="12">IF(OR(F15="",T15=""),"",(V15-H15))</f>
        <v/>
      </c>
      <c r="Y15" s="191" t="str">
        <f t="shared" ref="Y15:Y103" si="13">IF(W15&lt;0,W15*-1,"")</f>
        <v/>
      </c>
      <c r="Z15" s="183" t="str">
        <f t="shared" ref="Z15:Z103" si="14">X15</f>
        <v/>
      </c>
      <c r="AA15" s="192" t="str">
        <f t="shared" ref="AA15:AA78" si="15">IFERROR(Z15/H15,"")</f>
        <v/>
      </c>
      <c r="AB15" s="191" t="str">
        <f t="shared" ref="AB15:AB103" si="16">IF(W15&gt;0,W15,"")</f>
        <v/>
      </c>
      <c r="AC15" s="191" t="str">
        <f t="shared" ref="AC15:AC103" si="17">IF(W15&lt;0,W15,"")</f>
        <v/>
      </c>
      <c r="AD15" s="193" t="str">
        <f t="shared" ref="AD15:AD103" si="18">IF(U15&gt;0,AC15,"")</f>
        <v/>
      </c>
      <c r="AE15" s="194"/>
      <c r="AF15" s="195"/>
      <c r="AG15" s="196"/>
      <c r="AH15" s="197" t="str">
        <f t="shared" ref="AH15:AH78" si="19">IF(AND(D15&lt;&gt;"",S15&lt;&gt;""),IF(D15=S15,"D","S"),"")</f>
        <v/>
      </c>
      <c r="AI15" s="198" t="str">
        <f t="shared" ref="AI15:AI78" si="20">IFERROR(IF(D15=S15,Z15*0.2,""),"")</f>
        <v/>
      </c>
      <c r="AJ15" s="184" t="str">
        <f t="shared" ref="AJ15:AJ103" si="21">IFERROR(IF(AI15&gt;0,AI15,""),"")</f>
        <v/>
      </c>
      <c r="AK15" s="191" t="str">
        <f t="shared" ref="AK15:AK78" si="22">IFERROR(IF(D15&lt;&gt;S15,X15*0.15,""),"")</f>
        <v/>
      </c>
      <c r="AL15" s="199" t="str">
        <f t="shared" ref="AL15:AL103" si="23">IF(AK15&gt;0,AK15,"")</f>
        <v/>
      </c>
      <c r="AM15" s="158"/>
      <c r="AN15" s="232">
        <v>99.668000000000006</v>
      </c>
      <c r="AO15" s="233">
        <f t="shared" ref="AO15:AO31" si="24">AM15-0.0000005</f>
        <v>-4.9999999999999998E-7</v>
      </c>
      <c r="AP15" s="233" t="str">
        <f t="shared" ref="AP15:AP31" si="25">IF(J15&gt;G15,J15,"")</f>
        <v/>
      </c>
      <c r="AQ15" s="233" t="str">
        <f t="shared" ref="AQ15:AQ31" si="26">IFERROR(AM15*AP15,"")</f>
        <v/>
      </c>
      <c r="AR15" s="234" t="str">
        <f>IFERROR(AQ15*AN15%,"")</f>
        <v/>
      </c>
      <c r="AS15" s="134"/>
      <c r="AT15" s="149"/>
      <c r="AU15" s="134"/>
    </row>
    <row r="16" spans="1:47" ht="12" customHeight="1">
      <c r="A16" s="1"/>
      <c r="B16" s="18"/>
      <c r="C16" s="200"/>
      <c r="D16" s="91"/>
      <c r="E16" s="92"/>
      <c r="F16" s="92"/>
      <c r="G16" s="93"/>
      <c r="H16" s="101">
        <f t="shared" si="0"/>
        <v>0</v>
      </c>
      <c r="I16" s="94">
        <f t="shared" si="1"/>
        <v>0</v>
      </c>
      <c r="J16" s="102"/>
      <c r="K16" s="94">
        <f t="shared" si="2"/>
        <v>0</v>
      </c>
      <c r="L16" s="94">
        <f t="shared" si="3"/>
        <v>0</v>
      </c>
      <c r="M16" s="95">
        <f t="shared" si="4"/>
        <v>0</v>
      </c>
      <c r="N16" s="96">
        <f t="shared" si="5"/>
        <v>0</v>
      </c>
      <c r="O16" s="103">
        <f t="shared" si="6"/>
        <v>0</v>
      </c>
      <c r="P16" s="104" t="str">
        <f t="shared" si="7"/>
        <v/>
      </c>
      <c r="Q16" s="105">
        <f t="shared" si="8"/>
        <v>0</v>
      </c>
      <c r="R16" s="106" t="str">
        <f t="shared" si="9"/>
        <v/>
      </c>
      <c r="S16" s="107"/>
      <c r="T16" s="92"/>
      <c r="U16" s="92"/>
      <c r="V16" s="101">
        <f t="shared" si="10"/>
        <v>0</v>
      </c>
      <c r="W16" s="97">
        <f t="shared" si="11"/>
        <v>0</v>
      </c>
      <c r="X16" s="98" t="str">
        <f t="shared" si="12"/>
        <v/>
      </c>
      <c r="Y16" s="98" t="str">
        <f t="shared" si="13"/>
        <v/>
      </c>
      <c r="Z16" s="95" t="str">
        <f t="shared" si="14"/>
        <v/>
      </c>
      <c r="AA16" s="108" t="str">
        <f t="shared" si="15"/>
        <v/>
      </c>
      <c r="AB16" s="98" t="str">
        <f t="shared" si="16"/>
        <v/>
      </c>
      <c r="AC16" s="98" t="str">
        <f t="shared" si="17"/>
        <v/>
      </c>
      <c r="AD16" s="109" t="str">
        <f t="shared" si="18"/>
        <v/>
      </c>
      <c r="AE16" s="110"/>
      <c r="AF16" s="111"/>
      <c r="AG16" s="112"/>
      <c r="AH16" s="99" t="str">
        <f t="shared" si="19"/>
        <v/>
      </c>
      <c r="AI16" s="100" t="str">
        <f t="shared" si="20"/>
        <v/>
      </c>
      <c r="AJ16" s="96" t="str">
        <f t="shared" si="21"/>
        <v/>
      </c>
      <c r="AK16" s="98" t="str">
        <f t="shared" si="22"/>
        <v/>
      </c>
      <c r="AL16" s="201" t="str">
        <f t="shared" si="23"/>
        <v/>
      </c>
      <c r="AM16" s="159"/>
      <c r="AN16" s="157">
        <v>99.668000000000006</v>
      </c>
      <c r="AO16" s="151">
        <f t="shared" si="24"/>
        <v>-4.9999999999999998E-7</v>
      </c>
      <c r="AP16" s="151" t="str">
        <f t="shared" si="25"/>
        <v/>
      </c>
      <c r="AQ16" s="151" t="str">
        <f t="shared" si="26"/>
        <v/>
      </c>
      <c r="AR16" s="235" t="str">
        <f t="shared" ref="AR16:AR79" si="27">IFERROR(AQ16*AN16%,"")</f>
        <v/>
      </c>
      <c r="AS16" s="134"/>
      <c r="AT16" s="149"/>
      <c r="AU16" s="134"/>
    </row>
    <row r="17" spans="1:47" ht="12" customHeight="1">
      <c r="A17" s="1"/>
      <c r="B17" s="18"/>
      <c r="C17" s="200"/>
      <c r="D17" s="91"/>
      <c r="E17" s="92"/>
      <c r="F17" s="92"/>
      <c r="G17" s="93"/>
      <c r="H17" s="101">
        <f t="shared" si="0"/>
        <v>0</v>
      </c>
      <c r="I17" s="94">
        <f t="shared" si="1"/>
        <v>0</v>
      </c>
      <c r="J17" s="102"/>
      <c r="K17" s="94">
        <f t="shared" si="2"/>
        <v>0</v>
      </c>
      <c r="L17" s="94">
        <f t="shared" si="3"/>
        <v>0</v>
      </c>
      <c r="M17" s="95">
        <f t="shared" si="4"/>
        <v>0</v>
      </c>
      <c r="N17" s="96">
        <f t="shared" si="5"/>
        <v>0</v>
      </c>
      <c r="O17" s="103">
        <f t="shared" si="6"/>
        <v>0</v>
      </c>
      <c r="P17" s="104" t="str">
        <f t="shared" si="7"/>
        <v/>
      </c>
      <c r="Q17" s="105">
        <f t="shared" si="8"/>
        <v>0</v>
      </c>
      <c r="R17" s="106" t="str">
        <f t="shared" si="9"/>
        <v/>
      </c>
      <c r="S17" s="107"/>
      <c r="T17" s="92"/>
      <c r="U17" s="92"/>
      <c r="V17" s="101">
        <f t="shared" si="10"/>
        <v>0</v>
      </c>
      <c r="W17" s="97">
        <f t="shared" si="11"/>
        <v>0</v>
      </c>
      <c r="X17" s="98" t="str">
        <f t="shared" si="12"/>
        <v/>
      </c>
      <c r="Y17" s="98" t="str">
        <f t="shared" si="13"/>
        <v/>
      </c>
      <c r="Z17" s="95" t="str">
        <f t="shared" si="14"/>
        <v/>
      </c>
      <c r="AA17" s="108" t="str">
        <f t="shared" si="15"/>
        <v/>
      </c>
      <c r="AB17" s="98" t="str">
        <f t="shared" si="16"/>
        <v/>
      </c>
      <c r="AC17" s="98" t="str">
        <f t="shared" si="17"/>
        <v/>
      </c>
      <c r="AD17" s="109" t="str">
        <f t="shared" si="18"/>
        <v/>
      </c>
      <c r="AE17" s="110"/>
      <c r="AF17" s="111"/>
      <c r="AG17" s="112"/>
      <c r="AH17" s="99" t="str">
        <f t="shared" si="19"/>
        <v/>
      </c>
      <c r="AI17" s="100" t="str">
        <f t="shared" si="20"/>
        <v/>
      </c>
      <c r="AJ17" s="96" t="str">
        <f t="shared" si="21"/>
        <v/>
      </c>
      <c r="AK17" s="98" t="str">
        <f t="shared" si="22"/>
        <v/>
      </c>
      <c r="AL17" s="201" t="str">
        <f t="shared" si="23"/>
        <v/>
      </c>
      <c r="AM17" s="160"/>
      <c r="AN17" s="156">
        <v>99.668000000000006</v>
      </c>
      <c r="AO17" s="151">
        <f t="shared" si="24"/>
        <v>-4.9999999999999998E-7</v>
      </c>
      <c r="AP17" s="151" t="str">
        <f t="shared" si="25"/>
        <v/>
      </c>
      <c r="AQ17" s="151" t="str">
        <f t="shared" si="26"/>
        <v/>
      </c>
      <c r="AR17" s="235" t="str">
        <f t="shared" si="27"/>
        <v/>
      </c>
      <c r="AS17" s="134"/>
      <c r="AT17" s="149"/>
      <c r="AU17" s="134"/>
    </row>
    <row r="18" spans="1:47" ht="12" customHeight="1">
      <c r="A18" s="1"/>
      <c r="B18" s="18"/>
      <c r="C18" s="200"/>
      <c r="D18" s="91"/>
      <c r="E18" s="92"/>
      <c r="F18" s="92"/>
      <c r="G18" s="93"/>
      <c r="H18" s="101">
        <f t="shared" si="0"/>
        <v>0</v>
      </c>
      <c r="I18" s="94">
        <f t="shared" si="1"/>
        <v>0</v>
      </c>
      <c r="J18" s="102"/>
      <c r="K18" s="94">
        <f t="shared" si="2"/>
        <v>0</v>
      </c>
      <c r="L18" s="94">
        <f t="shared" si="3"/>
        <v>0</v>
      </c>
      <c r="M18" s="95">
        <f t="shared" si="4"/>
        <v>0</v>
      </c>
      <c r="N18" s="96">
        <f t="shared" si="5"/>
        <v>0</v>
      </c>
      <c r="O18" s="103">
        <f t="shared" si="6"/>
        <v>0</v>
      </c>
      <c r="P18" s="104" t="str">
        <f t="shared" si="7"/>
        <v/>
      </c>
      <c r="Q18" s="105">
        <f t="shared" si="8"/>
        <v>0</v>
      </c>
      <c r="R18" s="106" t="str">
        <f t="shared" si="9"/>
        <v/>
      </c>
      <c r="S18" s="107"/>
      <c r="T18" s="92"/>
      <c r="U18" s="92"/>
      <c r="V18" s="101">
        <f t="shared" si="10"/>
        <v>0</v>
      </c>
      <c r="W18" s="97">
        <f t="shared" si="11"/>
        <v>0</v>
      </c>
      <c r="X18" s="98" t="str">
        <f t="shared" si="12"/>
        <v/>
      </c>
      <c r="Y18" s="98" t="str">
        <f t="shared" si="13"/>
        <v/>
      </c>
      <c r="Z18" s="95" t="str">
        <f t="shared" si="14"/>
        <v/>
      </c>
      <c r="AA18" s="108" t="str">
        <f t="shared" si="15"/>
        <v/>
      </c>
      <c r="AB18" s="98" t="str">
        <f t="shared" si="16"/>
        <v/>
      </c>
      <c r="AC18" s="98" t="str">
        <f t="shared" si="17"/>
        <v/>
      </c>
      <c r="AD18" s="109" t="str">
        <f t="shared" si="18"/>
        <v/>
      </c>
      <c r="AE18" s="110"/>
      <c r="AF18" s="111"/>
      <c r="AG18" s="112"/>
      <c r="AH18" s="99" t="str">
        <f t="shared" si="19"/>
        <v/>
      </c>
      <c r="AI18" s="100" t="str">
        <f t="shared" si="20"/>
        <v/>
      </c>
      <c r="AJ18" s="96" t="str">
        <f t="shared" si="21"/>
        <v/>
      </c>
      <c r="AK18" s="98" t="str">
        <f t="shared" si="22"/>
        <v/>
      </c>
      <c r="AL18" s="201" t="str">
        <f t="shared" si="23"/>
        <v/>
      </c>
      <c r="AM18" s="159"/>
      <c r="AN18" s="157">
        <v>99.668000000000006</v>
      </c>
      <c r="AO18" s="151">
        <f t="shared" si="24"/>
        <v>-4.9999999999999998E-7</v>
      </c>
      <c r="AP18" s="151" t="str">
        <f t="shared" si="25"/>
        <v/>
      </c>
      <c r="AQ18" s="151" t="str">
        <f t="shared" si="26"/>
        <v/>
      </c>
      <c r="AR18" s="235" t="str">
        <f t="shared" si="27"/>
        <v/>
      </c>
      <c r="AS18" s="134"/>
      <c r="AT18" s="149"/>
      <c r="AU18" s="134"/>
    </row>
    <row r="19" spans="1:47" ht="12" customHeight="1">
      <c r="A19" s="1"/>
      <c r="B19" s="18"/>
      <c r="C19" s="200"/>
      <c r="D19" s="91"/>
      <c r="E19" s="92"/>
      <c r="F19" s="92"/>
      <c r="G19" s="93"/>
      <c r="H19" s="101">
        <f t="shared" si="0"/>
        <v>0</v>
      </c>
      <c r="I19" s="94">
        <f t="shared" si="1"/>
        <v>0</v>
      </c>
      <c r="J19" s="102"/>
      <c r="K19" s="94">
        <f t="shared" si="2"/>
        <v>0</v>
      </c>
      <c r="L19" s="94">
        <f t="shared" si="3"/>
        <v>0</v>
      </c>
      <c r="M19" s="95">
        <f t="shared" si="4"/>
        <v>0</v>
      </c>
      <c r="N19" s="96">
        <f t="shared" si="5"/>
        <v>0</v>
      </c>
      <c r="O19" s="103">
        <f t="shared" si="6"/>
        <v>0</v>
      </c>
      <c r="P19" s="104" t="str">
        <f t="shared" si="7"/>
        <v/>
      </c>
      <c r="Q19" s="105">
        <f t="shared" si="8"/>
        <v>0</v>
      </c>
      <c r="R19" s="106" t="str">
        <f t="shared" si="9"/>
        <v/>
      </c>
      <c r="S19" s="107"/>
      <c r="T19" s="92"/>
      <c r="U19" s="92"/>
      <c r="V19" s="101">
        <f t="shared" si="10"/>
        <v>0</v>
      </c>
      <c r="W19" s="97">
        <f t="shared" si="11"/>
        <v>0</v>
      </c>
      <c r="X19" s="98" t="str">
        <f t="shared" si="12"/>
        <v/>
      </c>
      <c r="Y19" s="98" t="str">
        <f t="shared" si="13"/>
        <v/>
      </c>
      <c r="Z19" s="95" t="str">
        <f t="shared" si="14"/>
        <v/>
      </c>
      <c r="AA19" s="108" t="str">
        <f t="shared" si="15"/>
        <v/>
      </c>
      <c r="AB19" s="98" t="str">
        <f t="shared" si="16"/>
        <v/>
      </c>
      <c r="AC19" s="98" t="str">
        <f t="shared" si="17"/>
        <v/>
      </c>
      <c r="AD19" s="109" t="str">
        <f t="shared" si="18"/>
        <v/>
      </c>
      <c r="AE19" s="110"/>
      <c r="AF19" s="111"/>
      <c r="AG19" s="112"/>
      <c r="AH19" s="99" t="str">
        <f t="shared" si="19"/>
        <v/>
      </c>
      <c r="AI19" s="100" t="str">
        <f t="shared" si="20"/>
        <v/>
      </c>
      <c r="AJ19" s="96" t="str">
        <f t="shared" si="21"/>
        <v/>
      </c>
      <c r="AK19" s="98" t="str">
        <f t="shared" si="22"/>
        <v/>
      </c>
      <c r="AL19" s="201" t="str">
        <f t="shared" si="23"/>
        <v/>
      </c>
      <c r="AM19" s="160"/>
      <c r="AN19" s="156">
        <v>99.668000000000006</v>
      </c>
      <c r="AO19" s="151">
        <f t="shared" si="24"/>
        <v>-4.9999999999999998E-7</v>
      </c>
      <c r="AP19" s="151" t="str">
        <f t="shared" si="25"/>
        <v/>
      </c>
      <c r="AQ19" s="151" t="str">
        <f t="shared" si="26"/>
        <v/>
      </c>
      <c r="AR19" s="235" t="str">
        <f t="shared" si="27"/>
        <v/>
      </c>
      <c r="AS19" s="134"/>
      <c r="AT19" s="149"/>
      <c r="AU19" s="134"/>
    </row>
    <row r="20" spans="1:47" ht="12" customHeight="1">
      <c r="A20" s="1"/>
      <c r="B20" s="18"/>
      <c r="C20" s="200"/>
      <c r="D20" s="91"/>
      <c r="E20" s="92"/>
      <c r="F20" s="92"/>
      <c r="G20" s="93"/>
      <c r="H20" s="101">
        <f t="shared" si="0"/>
        <v>0</v>
      </c>
      <c r="I20" s="94">
        <f t="shared" si="1"/>
        <v>0</v>
      </c>
      <c r="J20" s="102"/>
      <c r="K20" s="94">
        <f t="shared" si="2"/>
        <v>0</v>
      </c>
      <c r="L20" s="94">
        <f t="shared" si="3"/>
        <v>0</v>
      </c>
      <c r="M20" s="95">
        <f t="shared" si="4"/>
        <v>0</v>
      </c>
      <c r="N20" s="96">
        <f t="shared" si="5"/>
        <v>0</v>
      </c>
      <c r="O20" s="103">
        <f t="shared" si="6"/>
        <v>0</v>
      </c>
      <c r="P20" s="104" t="str">
        <f t="shared" si="7"/>
        <v/>
      </c>
      <c r="Q20" s="105">
        <f t="shared" si="8"/>
        <v>0</v>
      </c>
      <c r="R20" s="106" t="str">
        <f t="shared" si="9"/>
        <v/>
      </c>
      <c r="S20" s="107"/>
      <c r="T20" s="92"/>
      <c r="U20" s="92"/>
      <c r="V20" s="101">
        <f t="shared" si="10"/>
        <v>0</v>
      </c>
      <c r="W20" s="97">
        <f t="shared" si="11"/>
        <v>0</v>
      </c>
      <c r="X20" s="98" t="str">
        <f t="shared" si="12"/>
        <v/>
      </c>
      <c r="Y20" s="98" t="str">
        <f t="shared" si="13"/>
        <v/>
      </c>
      <c r="Z20" s="95" t="str">
        <f t="shared" si="14"/>
        <v/>
      </c>
      <c r="AA20" s="108" t="str">
        <f t="shared" si="15"/>
        <v/>
      </c>
      <c r="AB20" s="98" t="str">
        <f t="shared" si="16"/>
        <v/>
      </c>
      <c r="AC20" s="98" t="str">
        <f t="shared" si="17"/>
        <v/>
      </c>
      <c r="AD20" s="109" t="str">
        <f t="shared" si="18"/>
        <v/>
      </c>
      <c r="AE20" s="110"/>
      <c r="AF20" s="111"/>
      <c r="AG20" s="112"/>
      <c r="AH20" s="99" t="str">
        <f t="shared" si="19"/>
        <v/>
      </c>
      <c r="AI20" s="100" t="str">
        <f t="shared" si="20"/>
        <v/>
      </c>
      <c r="AJ20" s="96" t="str">
        <f t="shared" si="21"/>
        <v/>
      </c>
      <c r="AK20" s="98" t="str">
        <f t="shared" si="22"/>
        <v/>
      </c>
      <c r="AL20" s="201" t="str">
        <f t="shared" si="23"/>
        <v/>
      </c>
      <c r="AM20" s="159"/>
      <c r="AN20" s="157">
        <v>99.668000000000006</v>
      </c>
      <c r="AO20" s="151">
        <f t="shared" si="24"/>
        <v>-4.9999999999999998E-7</v>
      </c>
      <c r="AP20" s="151" t="str">
        <f t="shared" si="25"/>
        <v/>
      </c>
      <c r="AQ20" s="151" t="str">
        <f t="shared" si="26"/>
        <v/>
      </c>
      <c r="AR20" s="235" t="str">
        <f t="shared" si="27"/>
        <v/>
      </c>
      <c r="AS20" s="134"/>
      <c r="AT20" s="149"/>
      <c r="AU20" s="134"/>
    </row>
    <row r="21" spans="1:47" ht="12" customHeight="1">
      <c r="A21" s="1"/>
      <c r="B21" s="18"/>
      <c r="C21" s="202"/>
      <c r="D21" s="113"/>
      <c r="E21" s="92"/>
      <c r="F21" s="92"/>
      <c r="G21" s="93"/>
      <c r="H21" s="101">
        <f t="shared" si="0"/>
        <v>0</v>
      </c>
      <c r="I21" s="94">
        <f>IF(T21&gt;0,"",H21)</f>
        <v>0</v>
      </c>
      <c r="J21" s="102"/>
      <c r="K21" s="94">
        <f t="shared" si="2"/>
        <v>0</v>
      </c>
      <c r="L21" s="94">
        <f>IF(T21&gt;0,"",K21)</f>
        <v>0</v>
      </c>
      <c r="M21" s="95">
        <f t="shared" si="4"/>
        <v>0</v>
      </c>
      <c r="N21" s="96">
        <f t="shared" si="5"/>
        <v>0</v>
      </c>
      <c r="O21" s="103">
        <f t="shared" si="6"/>
        <v>0</v>
      </c>
      <c r="P21" s="104" t="str">
        <f t="shared" si="7"/>
        <v/>
      </c>
      <c r="Q21" s="105">
        <f t="shared" si="8"/>
        <v>0</v>
      </c>
      <c r="R21" s="106" t="str">
        <f t="shared" si="9"/>
        <v/>
      </c>
      <c r="S21" s="107"/>
      <c r="T21" s="92"/>
      <c r="U21" s="92"/>
      <c r="V21" s="101">
        <f t="shared" si="10"/>
        <v>0</v>
      </c>
      <c r="W21" s="97">
        <f t="shared" si="11"/>
        <v>0</v>
      </c>
      <c r="X21" s="98" t="str">
        <f t="shared" si="12"/>
        <v/>
      </c>
      <c r="Y21" s="98" t="str">
        <f t="shared" si="13"/>
        <v/>
      </c>
      <c r="Z21" s="95" t="str">
        <f t="shared" si="14"/>
        <v/>
      </c>
      <c r="AA21" s="108" t="str">
        <f t="shared" si="15"/>
        <v/>
      </c>
      <c r="AB21" s="98" t="str">
        <f t="shared" si="16"/>
        <v/>
      </c>
      <c r="AC21" s="98" t="str">
        <f t="shared" si="17"/>
        <v/>
      </c>
      <c r="AD21" s="109" t="str">
        <f t="shared" si="18"/>
        <v/>
      </c>
      <c r="AE21" s="110"/>
      <c r="AF21" s="111"/>
      <c r="AG21" s="112"/>
      <c r="AH21" s="99" t="str">
        <f t="shared" si="19"/>
        <v/>
      </c>
      <c r="AI21" s="100" t="str">
        <f t="shared" si="20"/>
        <v/>
      </c>
      <c r="AJ21" s="96" t="str">
        <f t="shared" si="21"/>
        <v/>
      </c>
      <c r="AK21" s="98" t="str">
        <f t="shared" si="22"/>
        <v/>
      </c>
      <c r="AL21" s="201" t="str">
        <f t="shared" si="23"/>
        <v/>
      </c>
      <c r="AM21" s="160"/>
      <c r="AN21" s="156">
        <v>99.668000000000006</v>
      </c>
      <c r="AO21" s="151">
        <f t="shared" si="24"/>
        <v>-4.9999999999999998E-7</v>
      </c>
      <c r="AP21" s="151" t="str">
        <f t="shared" si="25"/>
        <v/>
      </c>
      <c r="AQ21" s="151" t="str">
        <f t="shared" si="26"/>
        <v/>
      </c>
      <c r="AR21" s="235" t="str">
        <f t="shared" si="27"/>
        <v/>
      </c>
      <c r="AS21" s="134"/>
      <c r="AT21" s="149"/>
      <c r="AU21" s="134"/>
    </row>
    <row r="22" spans="1:47" ht="12" customHeight="1">
      <c r="A22" s="1"/>
      <c r="B22" s="18"/>
      <c r="C22" s="200"/>
      <c r="D22" s="113"/>
      <c r="E22" s="92"/>
      <c r="F22" s="92"/>
      <c r="G22" s="93"/>
      <c r="H22" s="101">
        <f t="shared" si="0"/>
        <v>0</v>
      </c>
      <c r="I22" s="94">
        <f>IF(T22&gt;0,"",H22)</f>
        <v>0</v>
      </c>
      <c r="J22" s="102"/>
      <c r="K22" s="94">
        <f t="shared" si="2"/>
        <v>0</v>
      </c>
      <c r="L22" s="94">
        <f t="shared" ref="L22:L85" si="28">IF(T22&gt;0,"",K22)</f>
        <v>0</v>
      </c>
      <c r="M22" s="95">
        <f t="shared" si="4"/>
        <v>0</v>
      </c>
      <c r="N22" s="96">
        <f t="shared" si="5"/>
        <v>0</v>
      </c>
      <c r="O22" s="103">
        <f t="shared" si="6"/>
        <v>0</v>
      </c>
      <c r="P22" s="104" t="str">
        <f t="shared" si="7"/>
        <v/>
      </c>
      <c r="Q22" s="105">
        <f t="shared" si="8"/>
        <v>0</v>
      </c>
      <c r="R22" s="106" t="str">
        <f t="shared" si="9"/>
        <v/>
      </c>
      <c r="S22" s="107"/>
      <c r="T22" s="92"/>
      <c r="U22" s="92"/>
      <c r="V22" s="101">
        <f t="shared" si="10"/>
        <v>0</v>
      </c>
      <c r="W22" s="97">
        <f t="shared" si="11"/>
        <v>0</v>
      </c>
      <c r="X22" s="98" t="str">
        <f t="shared" si="12"/>
        <v/>
      </c>
      <c r="Y22" s="98" t="str">
        <f t="shared" si="13"/>
        <v/>
      </c>
      <c r="Z22" s="95" t="str">
        <f t="shared" si="14"/>
        <v/>
      </c>
      <c r="AA22" s="108" t="str">
        <f t="shared" si="15"/>
        <v/>
      </c>
      <c r="AB22" s="98" t="str">
        <f t="shared" si="16"/>
        <v/>
      </c>
      <c r="AC22" s="98" t="str">
        <f t="shared" si="17"/>
        <v/>
      </c>
      <c r="AD22" s="109" t="str">
        <f t="shared" si="18"/>
        <v/>
      </c>
      <c r="AE22" s="110"/>
      <c r="AF22" s="111"/>
      <c r="AG22" s="112"/>
      <c r="AH22" s="99" t="str">
        <f t="shared" si="19"/>
        <v/>
      </c>
      <c r="AI22" s="100" t="str">
        <f t="shared" si="20"/>
        <v/>
      </c>
      <c r="AJ22" s="96" t="str">
        <f t="shared" si="21"/>
        <v/>
      </c>
      <c r="AK22" s="98" t="str">
        <f t="shared" si="22"/>
        <v/>
      </c>
      <c r="AL22" s="201" t="str">
        <f t="shared" si="23"/>
        <v/>
      </c>
      <c r="AM22" s="159"/>
      <c r="AN22" s="157">
        <v>99.668000000000006</v>
      </c>
      <c r="AO22" s="151">
        <f t="shared" si="24"/>
        <v>-4.9999999999999998E-7</v>
      </c>
      <c r="AP22" s="151" t="str">
        <f t="shared" si="25"/>
        <v/>
      </c>
      <c r="AQ22" s="151" t="str">
        <f t="shared" si="26"/>
        <v/>
      </c>
      <c r="AR22" s="235" t="str">
        <f t="shared" si="27"/>
        <v/>
      </c>
      <c r="AS22" s="134"/>
      <c r="AT22" s="149"/>
      <c r="AU22" s="134"/>
    </row>
    <row r="23" spans="1:47" ht="12" customHeight="1">
      <c r="A23" s="1"/>
      <c r="B23" s="18"/>
      <c r="C23" s="200"/>
      <c r="D23" s="113"/>
      <c r="E23" s="92"/>
      <c r="F23" s="92"/>
      <c r="G23" s="93"/>
      <c r="H23" s="101">
        <f t="shared" si="0"/>
        <v>0</v>
      </c>
      <c r="I23" s="94">
        <f t="shared" ref="I23:I86" si="29">IF(T23&gt;0,"",H23)</f>
        <v>0</v>
      </c>
      <c r="J23" s="102"/>
      <c r="K23" s="94">
        <f t="shared" si="2"/>
        <v>0</v>
      </c>
      <c r="L23" s="94">
        <f t="shared" si="28"/>
        <v>0</v>
      </c>
      <c r="M23" s="95">
        <f t="shared" si="4"/>
        <v>0</v>
      </c>
      <c r="N23" s="96">
        <f t="shared" si="5"/>
        <v>0</v>
      </c>
      <c r="O23" s="103">
        <f t="shared" si="6"/>
        <v>0</v>
      </c>
      <c r="P23" s="104" t="str">
        <f t="shared" si="7"/>
        <v/>
      </c>
      <c r="Q23" s="105">
        <f t="shared" si="8"/>
        <v>0</v>
      </c>
      <c r="R23" s="106" t="str">
        <f t="shared" si="9"/>
        <v/>
      </c>
      <c r="S23" s="107"/>
      <c r="T23" s="92"/>
      <c r="U23" s="92"/>
      <c r="V23" s="101">
        <f t="shared" si="10"/>
        <v>0</v>
      </c>
      <c r="W23" s="97">
        <f t="shared" si="11"/>
        <v>0</v>
      </c>
      <c r="X23" s="98" t="str">
        <f t="shared" si="12"/>
        <v/>
      </c>
      <c r="Y23" s="98" t="str">
        <f t="shared" si="13"/>
        <v/>
      </c>
      <c r="Z23" s="95" t="str">
        <f t="shared" si="14"/>
        <v/>
      </c>
      <c r="AA23" s="108" t="str">
        <f t="shared" si="15"/>
        <v/>
      </c>
      <c r="AB23" s="98" t="str">
        <f t="shared" si="16"/>
        <v/>
      </c>
      <c r="AC23" s="98" t="str">
        <f t="shared" si="17"/>
        <v/>
      </c>
      <c r="AD23" s="109" t="str">
        <f t="shared" si="18"/>
        <v/>
      </c>
      <c r="AE23" s="110"/>
      <c r="AF23" s="111"/>
      <c r="AG23" s="112"/>
      <c r="AH23" s="99" t="str">
        <f t="shared" si="19"/>
        <v/>
      </c>
      <c r="AI23" s="100" t="str">
        <f t="shared" si="20"/>
        <v/>
      </c>
      <c r="AJ23" s="96" t="str">
        <f t="shared" si="21"/>
        <v/>
      </c>
      <c r="AK23" s="98" t="str">
        <f t="shared" si="22"/>
        <v/>
      </c>
      <c r="AL23" s="201" t="str">
        <f t="shared" si="23"/>
        <v/>
      </c>
      <c r="AM23" s="160"/>
      <c r="AN23" s="156">
        <v>99.668000000000006</v>
      </c>
      <c r="AO23" s="151">
        <f t="shared" si="24"/>
        <v>-4.9999999999999998E-7</v>
      </c>
      <c r="AP23" s="151" t="str">
        <f t="shared" si="25"/>
        <v/>
      </c>
      <c r="AQ23" s="151" t="str">
        <f t="shared" si="26"/>
        <v/>
      </c>
      <c r="AR23" s="235" t="str">
        <f t="shared" si="27"/>
        <v/>
      </c>
      <c r="AS23" s="134"/>
      <c r="AT23" s="149"/>
      <c r="AU23" s="134"/>
    </row>
    <row r="24" spans="1:47" ht="12" customHeight="1">
      <c r="A24" s="1"/>
      <c r="B24" s="18"/>
      <c r="C24" s="200"/>
      <c r="D24" s="113"/>
      <c r="E24" s="92"/>
      <c r="F24" s="92"/>
      <c r="G24" s="93"/>
      <c r="H24" s="101">
        <f t="shared" si="0"/>
        <v>0</v>
      </c>
      <c r="I24" s="94">
        <f t="shared" si="29"/>
        <v>0</v>
      </c>
      <c r="J24" s="102"/>
      <c r="K24" s="94">
        <f t="shared" si="2"/>
        <v>0</v>
      </c>
      <c r="L24" s="94">
        <f t="shared" si="28"/>
        <v>0</v>
      </c>
      <c r="M24" s="95">
        <f t="shared" si="4"/>
        <v>0</v>
      </c>
      <c r="N24" s="96">
        <f t="shared" si="5"/>
        <v>0</v>
      </c>
      <c r="O24" s="103">
        <f t="shared" si="6"/>
        <v>0</v>
      </c>
      <c r="P24" s="104" t="str">
        <f t="shared" si="7"/>
        <v/>
      </c>
      <c r="Q24" s="105">
        <f t="shared" si="8"/>
        <v>0</v>
      </c>
      <c r="R24" s="106" t="str">
        <f t="shared" si="9"/>
        <v/>
      </c>
      <c r="S24" s="107"/>
      <c r="T24" s="92"/>
      <c r="U24" s="92"/>
      <c r="V24" s="101">
        <f t="shared" si="10"/>
        <v>0</v>
      </c>
      <c r="W24" s="97">
        <f t="shared" si="11"/>
        <v>0</v>
      </c>
      <c r="X24" s="98" t="str">
        <f t="shared" si="12"/>
        <v/>
      </c>
      <c r="Y24" s="98" t="str">
        <f t="shared" si="13"/>
        <v/>
      </c>
      <c r="Z24" s="95" t="str">
        <f t="shared" si="14"/>
        <v/>
      </c>
      <c r="AA24" s="108" t="str">
        <f t="shared" si="15"/>
        <v/>
      </c>
      <c r="AB24" s="98" t="str">
        <f t="shared" si="16"/>
        <v/>
      </c>
      <c r="AC24" s="98" t="str">
        <f t="shared" si="17"/>
        <v/>
      </c>
      <c r="AD24" s="109" t="str">
        <f t="shared" si="18"/>
        <v/>
      </c>
      <c r="AE24" s="110"/>
      <c r="AF24" s="111"/>
      <c r="AG24" s="112"/>
      <c r="AH24" s="99" t="str">
        <f t="shared" si="19"/>
        <v/>
      </c>
      <c r="AI24" s="100" t="str">
        <f t="shared" si="20"/>
        <v/>
      </c>
      <c r="AJ24" s="96" t="str">
        <f t="shared" si="21"/>
        <v/>
      </c>
      <c r="AK24" s="98" t="str">
        <f t="shared" si="22"/>
        <v/>
      </c>
      <c r="AL24" s="201" t="str">
        <f t="shared" si="23"/>
        <v/>
      </c>
      <c r="AM24" s="159"/>
      <c r="AN24" s="157">
        <v>99.668000000000006</v>
      </c>
      <c r="AO24" s="151">
        <f t="shared" si="24"/>
        <v>-4.9999999999999998E-7</v>
      </c>
      <c r="AP24" s="151" t="str">
        <f t="shared" si="25"/>
        <v/>
      </c>
      <c r="AQ24" s="151" t="str">
        <f t="shared" si="26"/>
        <v/>
      </c>
      <c r="AR24" s="235" t="str">
        <f t="shared" si="27"/>
        <v/>
      </c>
      <c r="AS24" s="134"/>
      <c r="AT24" s="149"/>
      <c r="AU24" s="134"/>
    </row>
    <row r="25" spans="1:47" ht="12" customHeight="1">
      <c r="A25" s="1"/>
      <c r="B25" s="18"/>
      <c r="C25" s="200"/>
      <c r="D25" s="113"/>
      <c r="E25" s="114"/>
      <c r="F25" s="92"/>
      <c r="G25" s="93"/>
      <c r="H25" s="101">
        <f t="shared" si="0"/>
        <v>0</v>
      </c>
      <c r="I25" s="94">
        <f t="shared" si="29"/>
        <v>0</v>
      </c>
      <c r="J25" s="102"/>
      <c r="K25" s="94">
        <f t="shared" si="2"/>
        <v>0</v>
      </c>
      <c r="L25" s="94">
        <f t="shared" si="28"/>
        <v>0</v>
      </c>
      <c r="M25" s="95">
        <f t="shared" si="4"/>
        <v>0</v>
      </c>
      <c r="N25" s="96">
        <f t="shared" si="5"/>
        <v>0</v>
      </c>
      <c r="O25" s="103">
        <f t="shared" si="6"/>
        <v>0</v>
      </c>
      <c r="P25" s="104" t="str">
        <f t="shared" si="7"/>
        <v/>
      </c>
      <c r="Q25" s="105">
        <f t="shared" si="8"/>
        <v>0</v>
      </c>
      <c r="R25" s="106" t="str">
        <f t="shared" si="9"/>
        <v/>
      </c>
      <c r="S25" s="107"/>
      <c r="T25" s="92"/>
      <c r="U25" s="92"/>
      <c r="V25" s="101">
        <f t="shared" si="10"/>
        <v>0</v>
      </c>
      <c r="W25" s="97">
        <f t="shared" si="11"/>
        <v>0</v>
      </c>
      <c r="X25" s="98" t="str">
        <f t="shared" si="12"/>
        <v/>
      </c>
      <c r="Y25" s="98" t="str">
        <f t="shared" si="13"/>
        <v/>
      </c>
      <c r="Z25" s="95" t="str">
        <f t="shared" si="14"/>
        <v/>
      </c>
      <c r="AA25" s="108" t="str">
        <f t="shared" si="15"/>
        <v/>
      </c>
      <c r="AB25" s="98" t="str">
        <f t="shared" si="16"/>
        <v/>
      </c>
      <c r="AC25" s="98" t="str">
        <f t="shared" si="17"/>
        <v/>
      </c>
      <c r="AD25" s="109" t="str">
        <f t="shared" si="18"/>
        <v/>
      </c>
      <c r="AE25" s="110"/>
      <c r="AF25" s="111"/>
      <c r="AG25" s="112"/>
      <c r="AH25" s="99" t="str">
        <f t="shared" si="19"/>
        <v/>
      </c>
      <c r="AI25" s="100" t="str">
        <f t="shared" si="20"/>
        <v/>
      </c>
      <c r="AJ25" s="96" t="str">
        <f t="shared" si="21"/>
        <v/>
      </c>
      <c r="AK25" s="98" t="str">
        <f t="shared" si="22"/>
        <v/>
      </c>
      <c r="AL25" s="201" t="str">
        <f t="shared" si="23"/>
        <v/>
      </c>
      <c r="AM25" s="160"/>
      <c r="AN25" s="156">
        <v>99.668000000000006</v>
      </c>
      <c r="AO25" s="151">
        <f t="shared" si="24"/>
        <v>-4.9999999999999998E-7</v>
      </c>
      <c r="AP25" s="151" t="str">
        <f t="shared" si="25"/>
        <v/>
      </c>
      <c r="AQ25" s="151" t="str">
        <f t="shared" si="26"/>
        <v/>
      </c>
      <c r="AR25" s="235" t="str">
        <f t="shared" si="27"/>
        <v/>
      </c>
      <c r="AS25" s="134"/>
      <c r="AT25" s="149"/>
      <c r="AU25" s="134"/>
    </row>
    <row r="26" spans="1:47" ht="12" customHeight="1">
      <c r="A26" s="1"/>
      <c r="B26" s="18"/>
      <c r="C26" s="200"/>
      <c r="D26" s="113"/>
      <c r="E26" s="114"/>
      <c r="F26" s="92"/>
      <c r="G26" s="93"/>
      <c r="H26" s="101">
        <f t="shared" si="0"/>
        <v>0</v>
      </c>
      <c r="I26" s="94">
        <f t="shared" si="29"/>
        <v>0</v>
      </c>
      <c r="J26" s="102"/>
      <c r="K26" s="94">
        <f t="shared" si="2"/>
        <v>0</v>
      </c>
      <c r="L26" s="94">
        <f t="shared" si="28"/>
        <v>0</v>
      </c>
      <c r="M26" s="95">
        <f t="shared" si="4"/>
        <v>0</v>
      </c>
      <c r="N26" s="96">
        <f t="shared" si="5"/>
        <v>0</v>
      </c>
      <c r="O26" s="103">
        <f t="shared" si="6"/>
        <v>0</v>
      </c>
      <c r="P26" s="104" t="str">
        <f t="shared" si="7"/>
        <v/>
      </c>
      <c r="Q26" s="105">
        <f t="shared" si="8"/>
        <v>0</v>
      </c>
      <c r="R26" s="106" t="str">
        <f t="shared" si="9"/>
        <v/>
      </c>
      <c r="S26" s="107"/>
      <c r="T26" s="92"/>
      <c r="U26" s="92"/>
      <c r="V26" s="101">
        <f t="shared" si="10"/>
        <v>0</v>
      </c>
      <c r="W26" s="97">
        <f t="shared" si="11"/>
        <v>0</v>
      </c>
      <c r="X26" s="98" t="str">
        <f t="shared" si="12"/>
        <v/>
      </c>
      <c r="Y26" s="98" t="str">
        <f t="shared" si="13"/>
        <v/>
      </c>
      <c r="Z26" s="95" t="str">
        <f t="shared" si="14"/>
        <v/>
      </c>
      <c r="AA26" s="108" t="str">
        <f t="shared" si="15"/>
        <v/>
      </c>
      <c r="AB26" s="98" t="str">
        <f t="shared" si="16"/>
        <v/>
      </c>
      <c r="AC26" s="98" t="str">
        <f t="shared" si="17"/>
        <v/>
      </c>
      <c r="AD26" s="109" t="str">
        <f t="shared" si="18"/>
        <v/>
      </c>
      <c r="AE26" s="110"/>
      <c r="AF26" s="111"/>
      <c r="AG26" s="112"/>
      <c r="AH26" s="99" t="str">
        <f t="shared" si="19"/>
        <v/>
      </c>
      <c r="AI26" s="100" t="str">
        <f t="shared" si="20"/>
        <v/>
      </c>
      <c r="AJ26" s="96" t="str">
        <f t="shared" si="21"/>
        <v/>
      </c>
      <c r="AK26" s="98" t="str">
        <f t="shared" si="22"/>
        <v/>
      </c>
      <c r="AL26" s="201" t="str">
        <f t="shared" si="23"/>
        <v/>
      </c>
      <c r="AM26" s="159"/>
      <c r="AN26" s="157">
        <v>99.668000000000006</v>
      </c>
      <c r="AO26" s="151">
        <f t="shared" si="24"/>
        <v>-4.9999999999999998E-7</v>
      </c>
      <c r="AP26" s="151" t="str">
        <f t="shared" si="25"/>
        <v/>
      </c>
      <c r="AQ26" s="151" t="str">
        <f t="shared" si="26"/>
        <v/>
      </c>
      <c r="AR26" s="235" t="str">
        <f t="shared" si="27"/>
        <v/>
      </c>
      <c r="AS26" s="134"/>
      <c r="AT26" s="149"/>
      <c r="AU26" s="134"/>
    </row>
    <row r="27" spans="1:47" ht="12" customHeight="1">
      <c r="A27" s="1"/>
      <c r="B27" s="18"/>
      <c r="C27" s="200"/>
      <c r="D27" s="113"/>
      <c r="E27" s="114"/>
      <c r="F27" s="92"/>
      <c r="G27" s="93"/>
      <c r="H27" s="101">
        <f t="shared" si="0"/>
        <v>0</v>
      </c>
      <c r="I27" s="94">
        <f t="shared" si="29"/>
        <v>0</v>
      </c>
      <c r="J27" s="102"/>
      <c r="K27" s="94">
        <f t="shared" si="2"/>
        <v>0</v>
      </c>
      <c r="L27" s="94">
        <f t="shared" si="28"/>
        <v>0</v>
      </c>
      <c r="M27" s="95">
        <f t="shared" si="4"/>
        <v>0</v>
      </c>
      <c r="N27" s="96">
        <f t="shared" si="5"/>
        <v>0</v>
      </c>
      <c r="O27" s="103">
        <f t="shared" si="6"/>
        <v>0</v>
      </c>
      <c r="P27" s="104" t="str">
        <f t="shared" si="7"/>
        <v/>
      </c>
      <c r="Q27" s="105">
        <f t="shared" si="8"/>
        <v>0</v>
      </c>
      <c r="R27" s="106" t="str">
        <f t="shared" si="9"/>
        <v/>
      </c>
      <c r="S27" s="107"/>
      <c r="T27" s="92"/>
      <c r="U27" s="92"/>
      <c r="V27" s="101">
        <f t="shared" si="10"/>
        <v>0</v>
      </c>
      <c r="W27" s="97">
        <f t="shared" si="11"/>
        <v>0</v>
      </c>
      <c r="X27" s="98" t="str">
        <f t="shared" si="12"/>
        <v/>
      </c>
      <c r="Y27" s="98" t="str">
        <f t="shared" si="13"/>
        <v/>
      </c>
      <c r="Z27" s="95" t="str">
        <f t="shared" si="14"/>
        <v/>
      </c>
      <c r="AA27" s="108" t="str">
        <f t="shared" si="15"/>
        <v/>
      </c>
      <c r="AB27" s="98" t="str">
        <f t="shared" si="16"/>
        <v/>
      </c>
      <c r="AC27" s="98" t="str">
        <f t="shared" si="17"/>
        <v/>
      </c>
      <c r="AD27" s="109" t="str">
        <f t="shared" si="18"/>
        <v/>
      </c>
      <c r="AE27" s="110"/>
      <c r="AF27" s="111"/>
      <c r="AG27" s="112"/>
      <c r="AH27" s="99" t="str">
        <f t="shared" si="19"/>
        <v/>
      </c>
      <c r="AI27" s="100" t="str">
        <f t="shared" si="20"/>
        <v/>
      </c>
      <c r="AJ27" s="96" t="str">
        <f t="shared" si="21"/>
        <v/>
      </c>
      <c r="AK27" s="98" t="str">
        <f t="shared" si="22"/>
        <v/>
      </c>
      <c r="AL27" s="201" t="str">
        <f t="shared" si="23"/>
        <v/>
      </c>
      <c r="AM27" s="160"/>
      <c r="AN27" s="156">
        <v>99.668000000000006</v>
      </c>
      <c r="AO27" s="151">
        <f t="shared" si="24"/>
        <v>-4.9999999999999998E-7</v>
      </c>
      <c r="AP27" s="151" t="str">
        <f t="shared" si="25"/>
        <v/>
      </c>
      <c r="AQ27" s="151" t="str">
        <f t="shared" si="26"/>
        <v/>
      </c>
      <c r="AR27" s="235" t="str">
        <f t="shared" si="27"/>
        <v/>
      </c>
      <c r="AS27" s="134"/>
      <c r="AT27" s="149"/>
      <c r="AU27" s="134"/>
    </row>
    <row r="28" spans="1:47" ht="12" customHeight="1">
      <c r="A28" s="1"/>
      <c r="B28" s="18"/>
      <c r="C28" s="200"/>
      <c r="D28" s="113"/>
      <c r="E28" s="114"/>
      <c r="F28" s="92"/>
      <c r="G28" s="93"/>
      <c r="H28" s="101">
        <f t="shared" si="0"/>
        <v>0</v>
      </c>
      <c r="I28" s="94">
        <f t="shared" si="29"/>
        <v>0</v>
      </c>
      <c r="J28" s="102"/>
      <c r="K28" s="94">
        <f t="shared" si="2"/>
        <v>0</v>
      </c>
      <c r="L28" s="94">
        <f t="shared" si="28"/>
        <v>0</v>
      </c>
      <c r="M28" s="95">
        <f t="shared" si="4"/>
        <v>0</v>
      </c>
      <c r="N28" s="96">
        <f t="shared" si="5"/>
        <v>0</v>
      </c>
      <c r="O28" s="103">
        <f t="shared" si="6"/>
        <v>0</v>
      </c>
      <c r="P28" s="104" t="str">
        <f t="shared" si="7"/>
        <v/>
      </c>
      <c r="Q28" s="105">
        <f t="shared" si="8"/>
        <v>0</v>
      </c>
      <c r="R28" s="106" t="str">
        <f t="shared" si="9"/>
        <v/>
      </c>
      <c r="S28" s="107"/>
      <c r="T28" s="92"/>
      <c r="U28" s="92"/>
      <c r="V28" s="101">
        <f t="shared" si="10"/>
        <v>0</v>
      </c>
      <c r="W28" s="97">
        <f t="shared" si="11"/>
        <v>0</v>
      </c>
      <c r="X28" s="98" t="str">
        <f t="shared" si="12"/>
        <v/>
      </c>
      <c r="Y28" s="98" t="str">
        <f t="shared" si="13"/>
        <v/>
      </c>
      <c r="Z28" s="95" t="str">
        <f t="shared" si="14"/>
        <v/>
      </c>
      <c r="AA28" s="108" t="str">
        <f t="shared" si="15"/>
        <v/>
      </c>
      <c r="AB28" s="98" t="str">
        <f t="shared" si="16"/>
        <v/>
      </c>
      <c r="AC28" s="98" t="str">
        <f t="shared" si="17"/>
        <v/>
      </c>
      <c r="AD28" s="109" t="str">
        <f t="shared" si="18"/>
        <v/>
      </c>
      <c r="AE28" s="110"/>
      <c r="AF28" s="111"/>
      <c r="AG28" s="112"/>
      <c r="AH28" s="99" t="str">
        <f t="shared" si="19"/>
        <v/>
      </c>
      <c r="AI28" s="100" t="str">
        <f t="shared" si="20"/>
        <v/>
      </c>
      <c r="AJ28" s="96" t="str">
        <f t="shared" si="21"/>
        <v/>
      </c>
      <c r="AK28" s="98" t="str">
        <f t="shared" si="22"/>
        <v/>
      </c>
      <c r="AL28" s="201" t="str">
        <f t="shared" si="23"/>
        <v/>
      </c>
      <c r="AM28" s="159"/>
      <c r="AN28" s="157">
        <v>99.668000000000006</v>
      </c>
      <c r="AO28" s="151">
        <f t="shared" si="24"/>
        <v>-4.9999999999999998E-7</v>
      </c>
      <c r="AP28" s="151" t="str">
        <f t="shared" si="25"/>
        <v/>
      </c>
      <c r="AQ28" s="151" t="str">
        <f t="shared" si="26"/>
        <v/>
      </c>
      <c r="AR28" s="235" t="str">
        <f t="shared" si="27"/>
        <v/>
      </c>
      <c r="AS28" s="134"/>
      <c r="AT28" s="149"/>
      <c r="AU28" s="134"/>
    </row>
    <row r="29" spans="1:47" ht="12" customHeight="1">
      <c r="A29" s="1"/>
      <c r="B29" s="18"/>
      <c r="C29" s="200"/>
      <c r="D29" s="113"/>
      <c r="E29" s="114"/>
      <c r="F29" s="92"/>
      <c r="G29" s="93"/>
      <c r="H29" s="101">
        <f t="shared" si="0"/>
        <v>0</v>
      </c>
      <c r="I29" s="94">
        <f t="shared" si="29"/>
        <v>0</v>
      </c>
      <c r="J29" s="102"/>
      <c r="K29" s="94">
        <f t="shared" si="2"/>
        <v>0</v>
      </c>
      <c r="L29" s="94">
        <f t="shared" si="28"/>
        <v>0</v>
      </c>
      <c r="M29" s="95">
        <f t="shared" si="4"/>
        <v>0</v>
      </c>
      <c r="N29" s="96">
        <f t="shared" si="5"/>
        <v>0</v>
      </c>
      <c r="O29" s="103">
        <f t="shared" si="6"/>
        <v>0</v>
      </c>
      <c r="P29" s="104" t="str">
        <f t="shared" si="7"/>
        <v/>
      </c>
      <c r="Q29" s="105">
        <f t="shared" si="8"/>
        <v>0</v>
      </c>
      <c r="R29" s="106" t="str">
        <f t="shared" si="9"/>
        <v/>
      </c>
      <c r="S29" s="107"/>
      <c r="T29" s="92"/>
      <c r="U29" s="92"/>
      <c r="V29" s="101">
        <f t="shared" si="10"/>
        <v>0</v>
      </c>
      <c r="W29" s="97">
        <f t="shared" si="11"/>
        <v>0</v>
      </c>
      <c r="X29" s="98" t="str">
        <f t="shared" si="12"/>
        <v/>
      </c>
      <c r="Y29" s="98" t="str">
        <f t="shared" si="13"/>
        <v/>
      </c>
      <c r="Z29" s="95" t="str">
        <f t="shared" si="14"/>
        <v/>
      </c>
      <c r="AA29" s="108" t="str">
        <f t="shared" si="15"/>
        <v/>
      </c>
      <c r="AB29" s="98" t="str">
        <f t="shared" si="16"/>
        <v/>
      </c>
      <c r="AC29" s="98" t="str">
        <f t="shared" si="17"/>
        <v/>
      </c>
      <c r="AD29" s="109" t="str">
        <f t="shared" si="18"/>
        <v/>
      </c>
      <c r="AE29" s="110"/>
      <c r="AF29" s="111"/>
      <c r="AG29" s="112"/>
      <c r="AH29" s="99" t="str">
        <f t="shared" si="19"/>
        <v/>
      </c>
      <c r="AI29" s="100" t="str">
        <f t="shared" si="20"/>
        <v/>
      </c>
      <c r="AJ29" s="96" t="str">
        <f t="shared" si="21"/>
        <v/>
      </c>
      <c r="AK29" s="98" t="str">
        <f t="shared" si="22"/>
        <v/>
      </c>
      <c r="AL29" s="201" t="str">
        <f t="shared" si="23"/>
        <v/>
      </c>
      <c r="AM29" s="160"/>
      <c r="AN29" s="156">
        <v>99.668000000000006</v>
      </c>
      <c r="AO29" s="151">
        <f t="shared" si="24"/>
        <v>-4.9999999999999998E-7</v>
      </c>
      <c r="AP29" s="151" t="str">
        <f t="shared" si="25"/>
        <v/>
      </c>
      <c r="AQ29" s="151" t="str">
        <f t="shared" si="26"/>
        <v/>
      </c>
      <c r="AR29" s="235" t="str">
        <f t="shared" si="27"/>
        <v/>
      </c>
      <c r="AS29" s="134"/>
      <c r="AT29" s="149"/>
      <c r="AU29" s="134"/>
    </row>
    <row r="30" spans="1:47" ht="12" customHeight="1">
      <c r="A30" s="1"/>
      <c r="B30" s="18"/>
      <c r="C30" s="200"/>
      <c r="D30" s="113"/>
      <c r="E30" s="114"/>
      <c r="F30" s="92"/>
      <c r="G30" s="93"/>
      <c r="H30" s="101">
        <f t="shared" si="0"/>
        <v>0</v>
      </c>
      <c r="I30" s="94">
        <f t="shared" si="29"/>
        <v>0</v>
      </c>
      <c r="J30" s="102"/>
      <c r="K30" s="94">
        <f t="shared" si="2"/>
        <v>0</v>
      </c>
      <c r="L30" s="94">
        <f t="shared" si="28"/>
        <v>0</v>
      </c>
      <c r="M30" s="95">
        <f t="shared" si="4"/>
        <v>0</v>
      </c>
      <c r="N30" s="96">
        <f t="shared" si="5"/>
        <v>0</v>
      </c>
      <c r="O30" s="103">
        <f t="shared" si="6"/>
        <v>0</v>
      </c>
      <c r="P30" s="104" t="str">
        <f t="shared" si="7"/>
        <v/>
      </c>
      <c r="Q30" s="105">
        <f t="shared" si="8"/>
        <v>0</v>
      </c>
      <c r="R30" s="106" t="str">
        <f t="shared" si="9"/>
        <v/>
      </c>
      <c r="S30" s="107"/>
      <c r="T30" s="92"/>
      <c r="U30" s="92"/>
      <c r="V30" s="101">
        <f t="shared" si="10"/>
        <v>0</v>
      </c>
      <c r="W30" s="97">
        <f t="shared" si="11"/>
        <v>0</v>
      </c>
      <c r="X30" s="98" t="str">
        <f t="shared" si="12"/>
        <v/>
      </c>
      <c r="Y30" s="98" t="str">
        <f t="shared" si="13"/>
        <v/>
      </c>
      <c r="Z30" s="95" t="str">
        <f t="shared" si="14"/>
        <v/>
      </c>
      <c r="AA30" s="108" t="str">
        <f t="shared" si="15"/>
        <v/>
      </c>
      <c r="AB30" s="98" t="str">
        <f t="shared" si="16"/>
        <v/>
      </c>
      <c r="AC30" s="98" t="str">
        <f t="shared" si="17"/>
        <v/>
      </c>
      <c r="AD30" s="109" t="str">
        <f t="shared" si="18"/>
        <v/>
      </c>
      <c r="AE30" s="110"/>
      <c r="AF30" s="111"/>
      <c r="AG30" s="112"/>
      <c r="AH30" s="99" t="str">
        <f t="shared" si="19"/>
        <v/>
      </c>
      <c r="AI30" s="100" t="str">
        <f t="shared" si="20"/>
        <v/>
      </c>
      <c r="AJ30" s="96" t="str">
        <f t="shared" si="21"/>
        <v/>
      </c>
      <c r="AK30" s="98" t="str">
        <f t="shared" si="22"/>
        <v/>
      </c>
      <c r="AL30" s="201" t="str">
        <f t="shared" si="23"/>
        <v/>
      </c>
      <c r="AM30" s="159"/>
      <c r="AN30" s="157">
        <v>99.668000000000006</v>
      </c>
      <c r="AO30" s="151">
        <f t="shared" si="24"/>
        <v>-4.9999999999999998E-7</v>
      </c>
      <c r="AP30" s="151" t="str">
        <f t="shared" si="25"/>
        <v/>
      </c>
      <c r="AQ30" s="151" t="str">
        <f t="shared" si="26"/>
        <v/>
      </c>
      <c r="AR30" s="235" t="str">
        <f t="shared" si="27"/>
        <v/>
      </c>
      <c r="AS30" s="134"/>
      <c r="AT30" s="149"/>
      <c r="AU30" s="134"/>
    </row>
    <row r="31" spans="1:47" ht="12" customHeight="1">
      <c r="A31" s="1"/>
      <c r="B31" s="18"/>
      <c r="C31" s="200"/>
      <c r="D31" s="113"/>
      <c r="E31" s="92"/>
      <c r="F31" s="92"/>
      <c r="G31" s="111"/>
      <c r="H31" s="101">
        <f t="shared" si="0"/>
        <v>0</v>
      </c>
      <c r="I31" s="94">
        <f t="shared" si="29"/>
        <v>0</v>
      </c>
      <c r="J31" s="115"/>
      <c r="K31" s="94">
        <f t="shared" si="2"/>
        <v>0</v>
      </c>
      <c r="L31" s="94">
        <f t="shared" si="28"/>
        <v>0</v>
      </c>
      <c r="M31" s="95">
        <f t="shared" si="4"/>
        <v>0</v>
      </c>
      <c r="N31" s="96">
        <f t="shared" si="5"/>
        <v>0</v>
      </c>
      <c r="O31" s="103">
        <f t="shared" si="6"/>
        <v>0</v>
      </c>
      <c r="P31" s="104" t="str">
        <f t="shared" si="7"/>
        <v/>
      </c>
      <c r="Q31" s="105">
        <f t="shared" si="8"/>
        <v>0</v>
      </c>
      <c r="R31" s="106" t="str">
        <f t="shared" si="9"/>
        <v/>
      </c>
      <c r="S31" s="107"/>
      <c r="T31" s="92"/>
      <c r="U31" s="92"/>
      <c r="V31" s="101">
        <f t="shared" si="10"/>
        <v>0</v>
      </c>
      <c r="W31" s="97">
        <f t="shared" si="11"/>
        <v>0</v>
      </c>
      <c r="X31" s="98" t="str">
        <f t="shared" si="12"/>
        <v/>
      </c>
      <c r="Y31" s="98" t="str">
        <f t="shared" si="13"/>
        <v/>
      </c>
      <c r="Z31" s="95" t="str">
        <f t="shared" si="14"/>
        <v/>
      </c>
      <c r="AA31" s="108" t="str">
        <f t="shared" si="15"/>
        <v/>
      </c>
      <c r="AB31" s="98" t="str">
        <f t="shared" si="16"/>
        <v/>
      </c>
      <c r="AC31" s="98" t="str">
        <f t="shared" si="17"/>
        <v/>
      </c>
      <c r="AD31" s="109" t="str">
        <f t="shared" si="18"/>
        <v/>
      </c>
      <c r="AE31" s="110"/>
      <c r="AF31" s="111"/>
      <c r="AG31" s="112"/>
      <c r="AH31" s="99" t="str">
        <f t="shared" si="19"/>
        <v/>
      </c>
      <c r="AI31" s="100" t="str">
        <f t="shared" si="20"/>
        <v/>
      </c>
      <c r="AJ31" s="96" t="str">
        <f t="shared" si="21"/>
        <v/>
      </c>
      <c r="AK31" s="98" t="str">
        <f t="shared" si="22"/>
        <v/>
      </c>
      <c r="AL31" s="201" t="str">
        <f t="shared" si="23"/>
        <v/>
      </c>
      <c r="AM31" s="160"/>
      <c r="AN31" s="156">
        <v>99.668000000000006</v>
      </c>
      <c r="AO31" s="151">
        <f t="shared" si="24"/>
        <v>-4.9999999999999998E-7</v>
      </c>
      <c r="AP31" s="151" t="str">
        <f t="shared" si="25"/>
        <v/>
      </c>
      <c r="AQ31" s="151" t="str">
        <f t="shared" si="26"/>
        <v/>
      </c>
      <c r="AR31" s="235" t="str">
        <f t="shared" si="27"/>
        <v/>
      </c>
      <c r="AS31" s="134"/>
      <c r="AT31" s="149"/>
      <c r="AU31" s="134"/>
    </row>
    <row r="32" spans="1:47" s="149" customFormat="1" ht="12" customHeight="1">
      <c r="A32" s="133"/>
      <c r="B32" s="134"/>
      <c r="C32" s="203"/>
      <c r="D32" s="113"/>
      <c r="E32" s="114"/>
      <c r="F32" s="119"/>
      <c r="G32" s="136"/>
      <c r="H32" s="101">
        <f t="shared" si="0"/>
        <v>0</v>
      </c>
      <c r="I32" s="137">
        <f t="shared" si="29"/>
        <v>0</v>
      </c>
      <c r="J32" s="138"/>
      <c r="K32" s="137">
        <f t="shared" si="2"/>
        <v>0</v>
      </c>
      <c r="L32" s="94">
        <f t="shared" si="28"/>
        <v>0</v>
      </c>
      <c r="M32" s="95">
        <f t="shared" si="4"/>
        <v>0</v>
      </c>
      <c r="N32" s="96">
        <f t="shared" si="5"/>
        <v>0</v>
      </c>
      <c r="O32" s="103">
        <f t="shared" si="6"/>
        <v>0</v>
      </c>
      <c r="P32" s="104" t="str">
        <f t="shared" si="7"/>
        <v/>
      </c>
      <c r="Q32" s="105">
        <f t="shared" si="8"/>
        <v>0</v>
      </c>
      <c r="R32" s="140" t="str">
        <f t="shared" si="9"/>
        <v/>
      </c>
      <c r="S32" s="141"/>
      <c r="T32" s="119"/>
      <c r="U32" s="119"/>
      <c r="V32" s="101">
        <f t="shared" si="10"/>
        <v>0</v>
      </c>
      <c r="W32" s="142">
        <f t="shared" si="11"/>
        <v>0</v>
      </c>
      <c r="X32" s="143" t="str">
        <f t="shared" si="12"/>
        <v/>
      </c>
      <c r="Y32" s="143" t="str">
        <f t="shared" si="13"/>
        <v/>
      </c>
      <c r="Z32" s="139" t="str">
        <f t="shared" si="14"/>
        <v/>
      </c>
      <c r="AA32" s="144" t="str">
        <f t="shared" si="15"/>
        <v/>
      </c>
      <c r="AB32" s="143" t="str">
        <f t="shared" si="16"/>
        <v/>
      </c>
      <c r="AC32" s="143" t="str">
        <f t="shared" si="17"/>
        <v/>
      </c>
      <c r="AD32" s="109" t="str">
        <f t="shared" si="18"/>
        <v/>
      </c>
      <c r="AE32" s="145"/>
      <c r="AF32" s="136"/>
      <c r="AG32" s="146"/>
      <c r="AH32" s="147" t="str">
        <f t="shared" si="19"/>
        <v/>
      </c>
      <c r="AI32" s="148" t="str">
        <f t="shared" si="20"/>
        <v/>
      </c>
      <c r="AJ32" s="96" t="str">
        <f t="shared" si="21"/>
        <v/>
      </c>
      <c r="AK32" s="98" t="str">
        <f t="shared" si="22"/>
        <v/>
      </c>
      <c r="AL32" s="201" t="str">
        <f t="shared" si="23"/>
        <v/>
      </c>
      <c r="AM32" s="159"/>
      <c r="AN32" s="157">
        <v>99.668000000000006</v>
      </c>
      <c r="AO32" s="151">
        <f>AM32-0.0000005</f>
        <v>-4.9999999999999998E-7</v>
      </c>
      <c r="AP32" s="151" t="str">
        <f>IF(J32&gt;G32,J32,"")</f>
        <v/>
      </c>
      <c r="AQ32" s="151" t="str">
        <f>IFERROR(AM32*AP32,"")</f>
        <v/>
      </c>
      <c r="AR32" s="235" t="str">
        <f t="shared" si="27"/>
        <v/>
      </c>
    </row>
    <row r="33" spans="1:47" ht="12" customHeight="1">
      <c r="A33" s="1"/>
      <c r="B33" s="18"/>
      <c r="C33" s="200"/>
      <c r="D33" s="113"/>
      <c r="E33" s="114"/>
      <c r="F33" s="92"/>
      <c r="G33" s="111"/>
      <c r="H33" s="101">
        <f t="shared" si="0"/>
        <v>0</v>
      </c>
      <c r="I33" s="94">
        <f t="shared" si="29"/>
        <v>0</v>
      </c>
      <c r="J33" s="102"/>
      <c r="K33" s="94">
        <f t="shared" si="2"/>
        <v>0</v>
      </c>
      <c r="L33" s="94">
        <f t="shared" si="28"/>
        <v>0</v>
      </c>
      <c r="M33" s="95">
        <f t="shared" si="4"/>
        <v>0</v>
      </c>
      <c r="N33" s="96">
        <f t="shared" si="5"/>
        <v>0</v>
      </c>
      <c r="O33" s="103">
        <f t="shared" si="6"/>
        <v>0</v>
      </c>
      <c r="P33" s="104" t="str">
        <f t="shared" si="7"/>
        <v/>
      </c>
      <c r="Q33" s="105">
        <f t="shared" si="8"/>
        <v>0</v>
      </c>
      <c r="R33" s="106" t="str">
        <f t="shared" si="9"/>
        <v/>
      </c>
      <c r="S33" s="107"/>
      <c r="T33" s="92"/>
      <c r="U33" s="92"/>
      <c r="V33" s="101">
        <f t="shared" si="10"/>
        <v>0</v>
      </c>
      <c r="W33" s="97">
        <f t="shared" si="11"/>
        <v>0</v>
      </c>
      <c r="X33" s="98" t="str">
        <f t="shared" si="12"/>
        <v/>
      </c>
      <c r="Y33" s="98" t="str">
        <f t="shared" si="13"/>
        <v/>
      </c>
      <c r="Z33" s="95" t="str">
        <f t="shared" si="14"/>
        <v/>
      </c>
      <c r="AA33" s="108" t="str">
        <f t="shared" si="15"/>
        <v/>
      </c>
      <c r="AB33" s="98" t="str">
        <f t="shared" si="16"/>
        <v/>
      </c>
      <c r="AC33" s="98" t="str">
        <f t="shared" si="17"/>
        <v/>
      </c>
      <c r="AD33" s="109" t="str">
        <f t="shared" si="18"/>
        <v/>
      </c>
      <c r="AE33" s="110"/>
      <c r="AF33" s="111"/>
      <c r="AG33" s="112"/>
      <c r="AH33" s="99" t="str">
        <f t="shared" si="19"/>
        <v/>
      </c>
      <c r="AI33" s="100" t="str">
        <f t="shared" si="20"/>
        <v/>
      </c>
      <c r="AJ33" s="96" t="str">
        <f t="shared" si="21"/>
        <v/>
      </c>
      <c r="AK33" s="98" t="str">
        <f t="shared" si="22"/>
        <v/>
      </c>
      <c r="AL33" s="201" t="str">
        <f t="shared" si="23"/>
        <v/>
      </c>
      <c r="AM33" s="160"/>
      <c r="AN33" s="156">
        <v>99.668000000000006</v>
      </c>
      <c r="AO33" s="152">
        <f t="shared" ref="AO33:AO79" si="30">5%*AM33</f>
        <v>0</v>
      </c>
      <c r="AP33" s="151" t="str">
        <f t="shared" ref="AP33:AP96" si="31">IF(J33&gt;G33,J33,"")</f>
        <v/>
      </c>
      <c r="AQ33" s="151" t="str">
        <f t="shared" ref="AQ33:AQ96" si="32">IFERROR(AM33*AP33,"")</f>
        <v/>
      </c>
      <c r="AR33" s="235" t="str">
        <f t="shared" si="27"/>
        <v/>
      </c>
      <c r="AS33" s="134"/>
      <c r="AU33" s="18"/>
    </row>
    <row r="34" spans="1:47" ht="12" customHeight="1">
      <c r="A34" s="1"/>
      <c r="B34" s="18"/>
      <c r="C34" s="200"/>
      <c r="D34" s="91"/>
      <c r="E34" s="92"/>
      <c r="F34" s="92"/>
      <c r="G34" s="111"/>
      <c r="H34" s="101">
        <f t="shared" si="0"/>
        <v>0</v>
      </c>
      <c r="I34" s="94">
        <f t="shared" si="29"/>
        <v>0</v>
      </c>
      <c r="J34" s="102"/>
      <c r="K34" s="94">
        <f t="shared" si="2"/>
        <v>0</v>
      </c>
      <c r="L34" s="94">
        <f t="shared" si="28"/>
        <v>0</v>
      </c>
      <c r="M34" s="95">
        <f t="shared" si="4"/>
        <v>0</v>
      </c>
      <c r="N34" s="96">
        <f t="shared" si="5"/>
        <v>0</v>
      </c>
      <c r="O34" s="103">
        <f t="shared" si="6"/>
        <v>0</v>
      </c>
      <c r="P34" s="104" t="str">
        <f t="shared" si="7"/>
        <v/>
      </c>
      <c r="Q34" s="105">
        <f t="shared" si="8"/>
        <v>0</v>
      </c>
      <c r="R34" s="106" t="str">
        <f t="shared" si="9"/>
        <v/>
      </c>
      <c r="S34" s="107"/>
      <c r="T34" s="92"/>
      <c r="U34" s="92"/>
      <c r="V34" s="101">
        <f t="shared" si="10"/>
        <v>0</v>
      </c>
      <c r="W34" s="97">
        <f t="shared" si="11"/>
        <v>0</v>
      </c>
      <c r="X34" s="98" t="str">
        <f t="shared" si="12"/>
        <v/>
      </c>
      <c r="Y34" s="98" t="str">
        <f t="shared" si="13"/>
        <v/>
      </c>
      <c r="Z34" s="95" t="str">
        <f t="shared" si="14"/>
        <v/>
      </c>
      <c r="AA34" s="108" t="str">
        <f t="shared" si="15"/>
        <v/>
      </c>
      <c r="AB34" s="98" t="str">
        <f t="shared" si="16"/>
        <v/>
      </c>
      <c r="AC34" s="98" t="str">
        <f t="shared" si="17"/>
        <v/>
      </c>
      <c r="AD34" s="109" t="str">
        <f t="shared" si="18"/>
        <v/>
      </c>
      <c r="AE34" s="110"/>
      <c r="AF34" s="111"/>
      <c r="AG34" s="112"/>
      <c r="AH34" s="99" t="str">
        <f t="shared" si="19"/>
        <v/>
      </c>
      <c r="AI34" s="100" t="str">
        <f t="shared" si="20"/>
        <v/>
      </c>
      <c r="AJ34" s="96" t="str">
        <f t="shared" si="21"/>
        <v/>
      </c>
      <c r="AK34" s="98" t="str">
        <f t="shared" si="22"/>
        <v/>
      </c>
      <c r="AL34" s="201" t="str">
        <f t="shared" si="23"/>
        <v/>
      </c>
      <c r="AM34" s="160"/>
      <c r="AN34" s="157">
        <v>99.668000000000006</v>
      </c>
      <c r="AO34" s="152">
        <f t="shared" si="30"/>
        <v>0</v>
      </c>
      <c r="AP34" s="151" t="str">
        <f t="shared" si="31"/>
        <v/>
      </c>
      <c r="AQ34" s="151" t="str">
        <f t="shared" si="32"/>
        <v/>
      </c>
      <c r="AR34" s="235" t="str">
        <f t="shared" si="27"/>
        <v/>
      </c>
      <c r="AS34" s="134"/>
      <c r="AU34" s="18"/>
    </row>
    <row r="35" spans="1:47" ht="12" customHeight="1">
      <c r="A35" s="1"/>
      <c r="B35" s="18"/>
      <c r="C35" s="200"/>
      <c r="D35" s="113"/>
      <c r="E35" s="92"/>
      <c r="F35" s="92"/>
      <c r="G35" s="93"/>
      <c r="H35" s="101">
        <f t="shared" si="0"/>
        <v>0</v>
      </c>
      <c r="I35" s="94">
        <f t="shared" si="29"/>
        <v>0</v>
      </c>
      <c r="J35" s="102"/>
      <c r="K35" s="94">
        <f t="shared" si="2"/>
        <v>0</v>
      </c>
      <c r="L35" s="94">
        <f t="shared" si="28"/>
        <v>0</v>
      </c>
      <c r="M35" s="95">
        <f t="shared" si="4"/>
        <v>0</v>
      </c>
      <c r="N35" s="96">
        <f t="shared" si="5"/>
        <v>0</v>
      </c>
      <c r="O35" s="103">
        <f t="shared" si="6"/>
        <v>0</v>
      </c>
      <c r="P35" s="104" t="str">
        <f t="shared" si="7"/>
        <v/>
      </c>
      <c r="Q35" s="105">
        <f t="shared" si="8"/>
        <v>0</v>
      </c>
      <c r="R35" s="106" t="str">
        <f t="shared" si="9"/>
        <v/>
      </c>
      <c r="S35" s="107"/>
      <c r="T35" s="92"/>
      <c r="U35" s="92"/>
      <c r="V35" s="101">
        <f t="shared" si="10"/>
        <v>0</v>
      </c>
      <c r="W35" s="97">
        <f t="shared" si="11"/>
        <v>0</v>
      </c>
      <c r="X35" s="98" t="str">
        <f t="shared" si="12"/>
        <v/>
      </c>
      <c r="Y35" s="98" t="str">
        <f t="shared" si="13"/>
        <v/>
      </c>
      <c r="Z35" s="95" t="str">
        <f t="shared" si="14"/>
        <v/>
      </c>
      <c r="AA35" s="108" t="str">
        <f t="shared" si="15"/>
        <v/>
      </c>
      <c r="AB35" s="98" t="str">
        <f t="shared" si="16"/>
        <v/>
      </c>
      <c r="AC35" s="98" t="str">
        <f t="shared" si="17"/>
        <v/>
      </c>
      <c r="AD35" s="109" t="str">
        <f t="shared" si="18"/>
        <v/>
      </c>
      <c r="AE35" s="110"/>
      <c r="AF35" s="111"/>
      <c r="AG35" s="112"/>
      <c r="AH35" s="99" t="str">
        <f t="shared" si="19"/>
        <v/>
      </c>
      <c r="AI35" s="100" t="str">
        <f t="shared" si="20"/>
        <v/>
      </c>
      <c r="AJ35" s="96" t="str">
        <f t="shared" si="21"/>
        <v/>
      </c>
      <c r="AK35" s="98" t="str">
        <f t="shared" si="22"/>
        <v/>
      </c>
      <c r="AL35" s="201" t="str">
        <f t="shared" si="23"/>
        <v/>
      </c>
      <c r="AM35" s="160"/>
      <c r="AN35" s="156">
        <v>99.668000000000006</v>
      </c>
      <c r="AO35" s="152">
        <f t="shared" si="30"/>
        <v>0</v>
      </c>
      <c r="AP35" s="151" t="str">
        <f t="shared" si="31"/>
        <v/>
      </c>
      <c r="AQ35" s="151" t="str">
        <f t="shared" si="32"/>
        <v/>
      </c>
      <c r="AR35" s="235" t="str">
        <f t="shared" si="27"/>
        <v/>
      </c>
      <c r="AS35" s="134"/>
      <c r="AU35" s="18"/>
    </row>
    <row r="36" spans="1:47" ht="12" customHeight="1">
      <c r="A36" s="1"/>
      <c r="B36" s="18"/>
      <c r="C36" s="200"/>
      <c r="D36" s="113"/>
      <c r="E36" s="92"/>
      <c r="F36" s="92"/>
      <c r="G36" s="111"/>
      <c r="H36" s="101">
        <f t="shared" si="0"/>
        <v>0</v>
      </c>
      <c r="I36" s="94">
        <f t="shared" si="29"/>
        <v>0</v>
      </c>
      <c r="J36" s="102"/>
      <c r="K36" s="94">
        <f t="shared" si="2"/>
        <v>0</v>
      </c>
      <c r="L36" s="94">
        <f t="shared" si="28"/>
        <v>0</v>
      </c>
      <c r="M36" s="95">
        <f t="shared" si="4"/>
        <v>0</v>
      </c>
      <c r="N36" s="96">
        <f t="shared" si="5"/>
        <v>0</v>
      </c>
      <c r="O36" s="103">
        <f t="shared" si="6"/>
        <v>0</v>
      </c>
      <c r="P36" s="104" t="str">
        <f t="shared" si="7"/>
        <v/>
      </c>
      <c r="Q36" s="105">
        <f t="shared" si="8"/>
        <v>0</v>
      </c>
      <c r="R36" s="106" t="str">
        <f t="shared" si="9"/>
        <v/>
      </c>
      <c r="S36" s="107"/>
      <c r="T36" s="92"/>
      <c r="U36" s="92"/>
      <c r="V36" s="101">
        <f t="shared" si="10"/>
        <v>0</v>
      </c>
      <c r="W36" s="97">
        <f t="shared" si="11"/>
        <v>0</v>
      </c>
      <c r="X36" s="98" t="str">
        <f t="shared" si="12"/>
        <v/>
      </c>
      <c r="Y36" s="98" t="str">
        <f t="shared" si="13"/>
        <v/>
      </c>
      <c r="Z36" s="95" t="str">
        <f t="shared" si="14"/>
        <v/>
      </c>
      <c r="AA36" s="108" t="str">
        <f t="shared" si="15"/>
        <v/>
      </c>
      <c r="AB36" s="98" t="str">
        <f t="shared" si="16"/>
        <v/>
      </c>
      <c r="AC36" s="98" t="str">
        <f t="shared" si="17"/>
        <v/>
      </c>
      <c r="AD36" s="109" t="str">
        <f t="shared" si="18"/>
        <v/>
      </c>
      <c r="AE36" s="110"/>
      <c r="AF36" s="111"/>
      <c r="AG36" s="112"/>
      <c r="AH36" s="99" t="str">
        <f t="shared" si="19"/>
        <v/>
      </c>
      <c r="AI36" s="100" t="str">
        <f t="shared" si="20"/>
        <v/>
      </c>
      <c r="AJ36" s="96" t="str">
        <f t="shared" si="21"/>
        <v/>
      </c>
      <c r="AK36" s="98" t="str">
        <f t="shared" si="22"/>
        <v/>
      </c>
      <c r="AL36" s="201" t="str">
        <f t="shared" si="23"/>
        <v/>
      </c>
      <c r="AM36" s="160"/>
      <c r="AN36" s="157">
        <v>99.668000000000006</v>
      </c>
      <c r="AO36" s="152">
        <f t="shared" si="30"/>
        <v>0</v>
      </c>
      <c r="AP36" s="151" t="str">
        <f t="shared" si="31"/>
        <v/>
      </c>
      <c r="AQ36" s="151" t="str">
        <f t="shared" si="32"/>
        <v/>
      </c>
      <c r="AR36" s="235" t="str">
        <f t="shared" si="27"/>
        <v/>
      </c>
      <c r="AS36" s="134"/>
      <c r="AU36" s="18"/>
    </row>
    <row r="37" spans="1:47" ht="12" customHeight="1">
      <c r="A37" s="1"/>
      <c r="B37" s="18"/>
      <c r="C37" s="200"/>
      <c r="D37" s="91"/>
      <c r="E37" s="114"/>
      <c r="F37" s="92"/>
      <c r="G37" s="111"/>
      <c r="H37" s="101">
        <f t="shared" si="0"/>
        <v>0</v>
      </c>
      <c r="I37" s="94">
        <f t="shared" si="29"/>
        <v>0</v>
      </c>
      <c r="J37" s="102"/>
      <c r="K37" s="94">
        <f t="shared" si="2"/>
        <v>0</v>
      </c>
      <c r="L37" s="94">
        <f t="shared" si="28"/>
        <v>0</v>
      </c>
      <c r="M37" s="95">
        <f t="shared" si="4"/>
        <v>0</v>
      </c>
      <c r="N37" s="96">
        <f t="shared" si="5"/>
        <v>0</v>
      </c>
      <c r="O37" s="103">
        <f t="shared" si="6"/>
        <v>0</v>
      </c>
      <c r="P37" s="104" t="str">
        <f t="shared" si="7"/>
        <v/>
      </c>
      <c r="Q37" s="105">
        <f t="shared" si="8"/>
        <v>0</v>
      </c>
      <c r="R37" s="106" t="str">
        <f t="shared" si="9"/>
        <v/>
      </c>
      <c r="S37" s="107"/>
      <c r="T37" s="92"/>
      <c r="U37" s="92"/>
      <c r="V37" s="101">
        <f t="shared" si="10"/>
        <v>0</v>
      </c>
      <c r="W37" s="97">
        <f t="shared" si="11"/>
        <v>0</v>
      </c>
      <c r="X37" s="98" t="str">
        <f t="shared" si="12"/>
        <v/>
      </c>
      <c r="Y37" s="98" t="str">
        <f t="shared" si="13"/>
        <v/>
      </c>
      <c r="Z37" s="95" t="str">
        <f t="shared" si="14"/>
        <v/>
      </c>
      <c r="AA37" s="108" t="str">
        <f t="shared" si="15"/>
        <v/>
      </c>
      <c r="AB37" s="98" t="str">
        <f t="shared" si="16"/>
        <v/>
      </c>
      <c r="AC37" s="98" t="str">
        <f t="shared" si="17"/>
        <v/>
      </c>
      <c r="AD37" s="109" t="str">
        <f t="shared" si="18"/>
        <v/>
      </c>
      <c r="AE37" s="110"/>
      <c r="AF37" s="111"/>
      <c r="AG37" s="112"/>
      <c r="AH37" s="99" t="str">
        <f t="shared" si="19"/>
        <v/>
      </c>
      <c r="AI37" s="100" t="str">
        <f t="shared" si="20"/>
        <v/>
      </c>
      <c r="AJ37" s="96" t="str">
        <f t="shared" si="21"/>
        <v/>
      </c>
      <c r="AK37" s="98" t="str">
        <f t="shared" si="22"/>
        <v/>
      </c>
      <c r="AL37" s="201" t="str">
        <f t="shared" si="23"/>
        <v/>
      </c>
      <c r="AM37" s="160"/>
      <c r="AN37" s="156">
        <v>99.668000000000006</v>
      </c>
      <c r="AO37" s="152">
        <f t="shared" si="30"/>
        <v>0</v>
      </c>
      <c r="AP37" s="151" t="str">
        <f t="shared" si="31"/>
        <v/>
      </c>
      <c r="AQ37" s="151" t="str">
        <f t="shared" si="32"/>
        <v/>
      </c>
      <c r="AR37" s="235" t="str">
        <f t="shared" si="27"/>
        <v/>
      </c>
      <c r="AS37" s="134"/>
      <c r="AU37" s="18"/>
    </row>
    <row r="38" spans="1:47" ht="12" customHeight="1">
      <c r="A38" s="1"/>
      <c r="B38" s="18"/>
      <c r="C38" s="200"/>
      <c r="D38" s="113"/>
      <c r="E38" s="114"/>
      <c r="F38" s="92"/>
      <c r="G38" s="111"/>
      <c r="H38" s="101">
        <f t="shared" si="0"/>
        <v>0</v>
      </c>
      <c r="I38" s="94">
        <f t="shared" si="29"/>
        <v>0</v>
      </c>
      <c r="J38" s="102"/>
      <c r="K38" s="94">
        <f t="shared" si="2"/>
        <v>0</v>
      </c>
      <c r="L38" s="94">
        <f t="shared" si="28"/>
        <v>0</v>
      </c>
      <c r="M38" s="95">
        <f t="shared" si="4"/>
        <v>0</v>
      </c>
      <c r="N38" s="96">
        <f t="shared" si="5"/>
        <v>0</v>
      </c>
      <c r="O38" s="103">
        <f t="shared" si="6"/>
        <v>0</v>
      </c>
      <c r="P38" s="104" t="str">
        <f t="shared" si="7"/>
        <v/>
      </c>
      <c r="Q38" s="105">
        <f t="shared" si="8"/>
        <v>0</v>
      </c>
      <c r="R38" s="106" t="str">
        <f t="shared" si="9"/>
        <v/>
      </c>
      <c r="S38" s="107"/>
      <c r="T38" s="92"/>
      <c r="U38" s="92"/>
      <c r="V38" s="101">
        <f t="shared" si="10"/>
        <v>0</v>
      </c>
      <c r="W38" s="97">
        <f t="shared" si="11"/>
        <v>0</v>
      </c>
      <c r="X38" s="98" t="str">
        <f t="shared" si="12"/>
        <v/>
      </c>
      <c r="Y38" s="98" t="str">
        <f t="shared" si="13"/>
        <v/>
      </c>
      <c r="Z38" s="95" t="str">
        <f t="shared" si="14"/>
        <v/>
      </c>
      <c r="AA38" s="108" t="str">
        <f t="shared" si="15"/>
        <v/>
      </c>
      <c r="AB38" s="98" t="str">
        <f t="shared" si="16"/>
        <v/>
      </c>
      <c r="AC38" s="98" t="str">
        <f t="shared" si="17"/>
        <v/>
      </c>
      <c r="AD38" s="109" t="str">
        <f t="shared" si="18"/>
        <v/>
      </c>
      <c r="AE38" s="110"/>
      <c r="AF38" s="111"/>
      <c r="AG38" s="112"/>
      <c r="AH38" s="99" t="str">
        <f t="shared" si="19"/>
        <v/>
      </c>
      <c r="AI38" s="100" t="str">
        <f t="shared" si="20"/>
        <v/>
      </c>
      <c r="AJ38" s="96" t="str">
        <f t="shared" si="21"/>
        <v/>
      </c>
      <c r="AK38" s="98" t="str">
        <f t="shared" si="22"/>
        <v/>
      </c>
      <c r="AL38" s="201" t="str">
        <f t="shared" si="23"/>
        <v/>
      </c>
      <c r="AM38" s="160"/>
      <c r="AN38" s="157">
        <v>99.668000000000006</v>
      </c>
      <c r="AO38" s="152">
        <f t="shared" si="30"/>
        <v>0</v>
      </c>
      <c r="AP38" s="151" t="str">
        <f t="shared" si="31"/>
        <v/>
      </c>
      <c r="AQ38" s="151" t="str">
        <f t="shared" si="32"/>
        <v/>
      </c>
      <c r="AR38" s="235" t="str">
        <f t="shared" si="27"/>
        <v/>
      </c>
      <c r="AS38" s="134"/>
      <c r="AU38" s="18"/>
    </row>
    <row r="39" spans="1:47" ht="12" customHeight="1">
      <c r="A39" s="1"/>
      <c r="B39" s="18"/>
      <c r="C39" s="200"/>
      <c r="D39" s="116"/>
      <c r="E39" s="92"/>
      <c r="F39" s="92"/>
      <c r="G39" s="111"/>
      <c r="H39" s="101">
        <f t="shared" si="0"/>
        <v>0</v>
      </c>
      <c r="I39" s="94">
        <f t="shared" si="29"/>
        <v>0</v>
      </c>
      <c r="J39" s="102"/>
      <c r="K39" s="94">
        <f t="shared" si="2"/>
        <v>0</v>
      </c>
      <c r="L39" s="94">
        <f t="shared" si="28"/>
        <v>0</v>
      </c>
      <c r="M39" s="95">
        <f t="shared" si="4"/>
        <v>0</v>
      </c>
      <c r="N39" s="96">
        <f t="shared" si="5"/>
        <v>0</v>
      </c>
      <c r="O39" s="103">
        <f t="shared" si="6"/>
        <v>0</v>
      </c>
      <c r="P39" s="104" t="str">
        <f t="shared" si="7"/>
        <v/>
      </c>
      <c r="Q39" s="105">
        <f t="shared" si="8"/>
        <v>0</v>
      </c>
      <c r="R39" s="106" t="str">
        <f t="shared" si="9"/>
        <v/>
      </c>
      <c r="S39" s="107"/>
      <c r="T39" s="92"/>
      <c r="U39" s="92"/>
      <c r="V39" s="101">
        <f t="shared" si="10"/>
        <v>0</v>
      </c>
      <c r="W39" s="97">
        <f t="shared" si="11"/>
        <v>0</v>
      </c>
      <c r="X39" s="98" t="str">
        <f t="shared" si="12"/>
        <v/>
      </c>
      <c r="Y39" s="98" t="str">
        <f t="shared" si="13"/>
        <v/>
      </c>
      <c r="Z39" s="95" t="str">
        <f t="shared" si="14"/>
        <v/>
      </c>
      <c r="AA39" s="108" t="str">
        <f t="shared" si="15"/>
        <v/>
      </c>
      <c r="AB39" s="98" t="str">
        <f t="shared" si="16"/>
        <v/>
      </c>
      <c r="AC39" s="98" t="str">
        <f t="shared" si="17"/>
        <v/>
      </c>
      <c r="AD39" s="109" t="str">
        <f t="shared" si="18"/>
        <v/>
      </c>
      <c r="AE39" s="110"/>
      <c r="AF39" s="111"/>
      <c r="AG39" s="112"/>
      <c r="AH39" s="99" t="str">
        <f t="shared" si="19"/>
        <v/>
      </c>
      <c r="AI39" s="100" t="str">
        <f t="shared" si="20"/>
        <v/>
      </c>
      <c r="AJ39" s="96" t="str">
        <f t="shared" si="21"/>
        <v/>
      </c>
      <c r="AK39" s="98" t="str">
        <f t="shared" si="22"/>
        <v/>
      </c>
      <c r="AL39" s="201" t="str">
        <f t="shared" si="23"/>
        <v/>
      </c>
      <c r="AM39" s="160"/>
      <c r="AN39" s="156">
        <v>99.668000000000006</v>
      </c>
      <c r="AO39" s="152">
        <f t="shared" si="30"/>
        <v>0</v>
      </c>
      <c r="AP39" s="151" t="str">
        <f t="shared" si="31"/>
        <v/>
      </c>
      <c r="AQ39" s="151" t="str">
        <f t="shared" si="32"/>
        <v/>
      </c>
      <c r="AR39" s="235" t="str">
        <f t="shared" si="27"/>
        <v/>
      </c>
      <c r="AS39" s="134"/>
      <c r="AU39" s="18"/>
    </row>
    <row r="40" spans="1:47" ht="12" customHeight="1">
      <c r="A40" s="1"/>
      <c r="B40" s="18"/>
      <c r="C40" s="200"/>
      <c r="D40" s="116"/>
      <c r="E40" s="92"/>
      <c r="F40" s="92"/>
      <c r="G40" s="93"/>
      <c r="H40" s="101">
        <f t="shared" si="0"/>
        <v>0</v>
      </c>
      <c r="I40" s="94">
        <f t="shared" si="29"/>
        <v>0</v>
      </c>
      <c r="J40" s="102"/>
      <c r="K40" s="94">
        <f t="shared" si="2"/>
        <v>0</v>
      </c>
      <c r="L40" s="94">
        <f t="shared" si="28"/>
        <v>0</v>
      </c>
      <c r="M40" s="95">
        <f t="shared" si="4"/>
        <v>0</v>
      </c>
      <c r="N40" s="96">
        <f t="shared" si="5"/>
        <v>0</v>
      </c>
      <c r="O40" s="103">
        <f t="shared" si="6"/>
        <v>0</v>
      </c>
      <c r="P40" s="104" t="str">
        <f t="shared" si="7"/>
        <v/>
      </c>
      <c r="Q40" s="105">
        <f t="shared" si="8"/>
        <v>0</v>
      </c>
      <c r="R40" s="106" t="str">
        <f t="shared" si="9"/>
        <v/>
      </c>
      <c r="S40" s="107"/>
      <c r="T40" s="92"/>
      <c r="U40" s="92"/>
      <c r="V40" s="101">
        <f t="shared" si="10"/>
        <v>0</v>
      </c>
      <c r="W40" s="97">
        <f t="shared" si="11"/>
        <v>0</v>
      </c>
      <c r="X40" s="98" t="str">
        <f t="shared" si="12"/>
        <v/>
      </c>
      <c r="Y40" s="98" t="str">
        <f t="shared" si="13"/>
        <v/>
      </c>
      <c r="Z40" s="95" t="str">
        <f t="shared" si="14"/>
        <v/>
      </c>
      <c r="AA40" s="108" t="str">
        <f t="shared" si="15"/>
        <v/>
      </c>
      <c r="AB40" s="98" t="str">
        <f t="shared" si="16"/>
        <v/>
      </c>
      <c r="AC40" s="98" t="str">
        <f t="shared" si="17"/>
        <v/>
      </c>
      <c r="AD40" s="109" t="str">
        <f t="shared" si="18"/>
        <v/>
      </c>
      <c r="AE40" s="110"/>
      <c r="AF40" s="111"/>
      <c r="AG40" s="112"/>
      <c r="AH40" s="99" t="str">
        <f t="shared" si="19"/>
        <v/>
      </c>
      <c r="AI40" s="100" t="str">
        <f t="shared" si="20"/>
        <v/>
      </c>
      <c r="AJ40" s="96" t="str">
        <f t="shared" si="21"/>
        <v/>
      </c>
      <c r="AK40" s="98" t="str">
        <f t="shared" si="22"/>
        <v/>
      </c>
      <c r="AL40" s="201" t="str">
        <f t="shared" si="23"/>
        <v/>
      </c>
      <c r="AM40" s="160"/>
      <c r="AN40" s="157">
        <v>99.668000000000006</v>
      </c>
      <c r="AO40" s="152">
        <f t="shared" si="30"/>
        <v>0</v>
      </c>
      <c r="AP40" s="151" t="str">
        <f t="shared" si="31"/>
        <v/>
      </c>
      <c r="AQ40" s="151" t="str">
        <f t="shared" si="32"/>
        <v/>
      </c>
      <c r="AR40" s="235" t="str">
        <f t="shared" si="27"/>
        <v/>
      </c>
      <c r="AS40" s="134"/>
      <c r="AU40" s="18"/>
    </row>
    <row r="41" spans="1:47" ht="12" customHeight="1">
      <c r="A41" s="1"/>
      <c r="B41" s="18"/>
      <c r="C41" s="200"/>
      <c r="D41" s="116"/>
      <c r="E41" s="92"/>
      <c r="F41" s="92"/>
      <c r="G41" s="111"/>
      <c r="H41" s="101">
        <f t="shared" si="0"/>
        <v>0</v>
      </c>
      <c r="I41" s="94">
        <f t="shared" si="29"/>
        <v>0</v>
      </c>
      <c r="J41" s="102"/>
      <c r="K41" s="94">
        <f t="shared" si="2"/>
        <v>0</v>
      </c>
      <c r="L41" s="94">
        <f t="shared" si="28"/>
        <v>0</v>
      </c>
      <c r="M41" s="95">
        <f t="shared" si="4"/>
        <v>0</v>
      </c>
      <c r="N41" s="96">
        <f t="shared" si="5"/>
        <v>0</v>
      </c>
      <c r="O41" s="103">
        <f t="shared" si="6"/>
        <v>0</v>
      </c>
      <c r="P41" s="104" t="str">
        <f t="shared" si="7"/>
        <v/>
      </c>
      <c r="Q41" s="105">
        <f t="shared" si="8"/>
        <v>0</v>
      </c>
      <c r="R41" s="106" t="str">
        <f t="shared" si="9"/>
        <v/>
      </c>
      <c r="S41" s="107"/>
      <c r="T41" s="92"/>
      <c r="U41" s="92"/>
      <c r="V41" s="101">
        <f t="shared" si="10"/>
        <v>0</v>
      </c>
      <c r="W41" s="97">
        <f t="shared" si="11"/>
        <v>0</v>
      </c>
      <c r="X41" s="98" t="str">
        <f t="shared" si="12"/>
        <v/>
      </c>
      <c r="Y41" s="98" t="str">
        <f t="shared" si="13"/>
        <v/>
      </c>
      <c r="Z41" s="95" t="str">
        <f t="shared" si="14"/>
        <v/>
      </c>
      <c r="AA41" s="108" t="str">
        <f t="shared" si="15"/>
        <v/>
      </c>
      <c r="AB41" s="98" t="str">
        <f t="shared" si="16"/>
        <v/>
      </c>
      <c r="AC41" s="98" t="str">
        <f t="shared" si="17"/>
        <v/>
      </c>
      <c r="AD41" s="109" t="str">
        <f t="shared" si="18"/>
        <v/>
      </c>
      <c r="AE41" s="110"/>
      <c r="AF41" s="111"/>
      <c r="AG41" s="112"/>
      <c r="AH41" s="99" t="str">
        <f t="shared" si="19"/>
        <v/>
      </c>
      <c r="AI41" s="100" t="str">
        <f t="shared" si="20"/>
        <v/>
      </c>
      <c r="AJ41" s="96" t="str">
        <f t="shared" si="21"/>
        <v/>
      </c>
      <c r="AK41" s="98" t="str">
        <f t="shared" si="22"/>
        <v/>
      </c>
      <c r="AL41" s="201" t="str">
        <f t="shared" si="23"/>
        <v/>
      </c>
      <c r="AM41" s="160"/>
      <c r="AN41" s="156">
        <v>99.668000000000006</v>
      </c>
      <c r="AO41" s="152">
        <f t="shared" si="30"/>
        <v>0</v>
      </c>
      <c r="AP41" s="151" t="str">
        <f t="shared" si="31"/>
        <v/>
      </c>
      <c r="AQ41" s="151" t="str">
        <f t="shared" si="32"/>
        <v/>
      </c>
      <c r="AR41" s="235" t="str">
        <f t="shared" si="27"/>
        <v/>
      </c>
      <c r="AS41" s="134"/>
      <c r="AU41" s="18"/>
    </row>
    <row r="42" spans="1:47" ht="12" customHeight="1">
      <c r="A42" s="1"/>
      <c r="B42" s="18"/>
      <c r="C42" s="200"/>
      <c r="D42" s="116"/>
      <c r="E42" s="117"/>
      <c r="F42" s="92"/>
      <c r="G42" s="111"/>
      <c r="H42" s="101">
        <f t="shared" si="0"/>
        <v>0</v>
      </c>
      <c r="I42" s="94">
        <f t="shared" si="29"/>
        <v>0</v>
      </c>
      <c r="J42" s="102"/>
      <c r="K42" s="94">
        <f t="shared" si="2"/>
        <v>0</v>
      </c>
      <c r="L42" s="94">
        <f t="shared" si="28"/>
        <v>0</v>
      </c>
      <c r="M42" s="95">
        <f t="shared" si="4"/>
        <v>0</v>
      </c>
      <c r="N42" s="96">
        <f t="shared" si="5"/>
        <v>0</v>
      </c>
      <c r="O42" s="103">
        <f t="shared" si="6"/>
        <v>0</v>
      </c>
      <c r="P42" s="104" t="str">
        <f t="shared" si="7"/>
        <v/>
      </c>
      <c r="Q42" s="105">
        <f t="shared" si="8"/>
        <v>0</v>
      </c>
      <c r="R42" s="106" t="str">
        <f t="shared" si="9"/>
        <v/>
      </c>
      <c r="S42" s="107"/>
      <c r="T42" s="92"/>
      <c r="U42" s="92"/>
      <c r="V42" s="101">
        <f t="shared" si="10"/>
        <v>0</v>
      </c>
      <c r="W42" s="97">
        <f t="shared" si="11"/>
        <v>0</v>
      </c>
      <c r="X42" s="98" t="str">
        <f t="shared" si="12"/>
        <v/>
      </c>
      <c r="Y42" s="98" t="str">
        <f t="shared" si="13"/>
        <v/>
      </c>
      <c r="Z42" s="95" t="str">
        <f t="shared" si="14"/>
        <v/>
      </c>
      <c r="AA42" s="108" t="str">
        <f t="shared" si="15"/>
        <v/>
      </c>
      <c r="AB42" s="98" t="str">
        <f t="shared" si="16"/>
        <v/>
      </c>
      <c r="AC42" s="98" t="str">
        <f t="shared" si="17"/>
        <v/>
      </c>
      <c r="AD42" s="109" t="str">
        <f t="shared" si="18"/>
        <v/>
      </c>
      <c r="AE42" s="110"/>
      <c r="AF42" s="111"/>
      <c r="AG42" s="112"/>
      <c r="AH42" s="99" t="str">
        <f t="shared" si="19"/>
        <v/>
      </c>
      <c r="AI42" s="100" t="str">
        <f t="shared" si="20"/>
        <v/>
      </c>
      <c r="AJ42" s="96" t="str">
        <f t="shared" si="21"/>
        <v/>
      </c>
      <c r="AK42" s="98" t="str">
        <f t="shared" si="22"/>
        <v/>
      </c>
      <c r="AL42" s="201" t="str">
        <f t="shared" si="23"/>
        <v/>
      </c>
      <c r="AM42" s="160"/>
      <c r="AN42" s="157">
        <v>99.668000000000006</v>
      </c>
      <c r="AO42" s="152">
        <f t="shared" si="30"/>
        <v>0</v>
      </c>
      <c r="AP42" s="151" t="str">
        <f t="shared" si="31"/>
        <v/>
      </c>
      <c r="AQ42" s="151" t="str">
        <f t="shared" si="32"/>
        <v/>
      </c>
      <c r="AR42" s="235" t="str">
        <f t="shared" si="27"/>
        <v/>
      </c>
      <c r="AS42" s="134"/>
      <c r="AU42" s="18"/>
    </row>
    <row r="43" spans="1:47" ht="12" customHeight="1">
      <c r="A43" s="1"/>
      <c r="B43" s="18"/>
      <c r="C43" s="200"/>
      <c r="D43" s="118"/>
      <c r="E43" s="92"/>
      <c r="F43" s="92"/>
      <c r="G43" s="111"/>
      <c r="H43" s="101">
        <f t="shared" si="0"/>
        <v>0</v>
      </c>
      <c r="I43" s="94">
        <f t="shared" si="29"/>
        <v>0</v>
      </c>
      <c r="J43" s="102"/>
      <c r="K43" s="94">
        <f t="shared" si="2"/>
        <v>0</v>
      </c>
      <c r="L43" s="94">
        <f t="shared" si="28"/>
        <v>0</v>
      </c>
      <c r="M43" s="95">
        <f t="shared" si="4"/>
        <v>0</v>
      </c>
      <c r="N43" s="96">
        <f t="shared" si="5"/>
        <v>0</v>
      </c>
      <c r="O43" s="103">
        <f t="shared" si="6"/>
        <v>0</v>
      </c>
      <c r="P43" s="104" t="str">
        <f t="shared" si="7"/>
        <v/>
      </c>
      <c r="Q43" s="105">
        <f t="shared" si="8"/>
        <v>0</v>
      </c>
      <c r="R43" s="106" t="str">
        <f t="shared" si="9"/>
        <v/>
      </c>
      <c r="S43" s="107"/>
      <c r="T43" s="92"/>
      <c r="U43" s="92"/>
      <c r="V43" s="101">
        <f t="shared" si="10"/>
        <v>0</v>
      </c>
      <c r="W43" s="97">
        <f t="shared" si="11"/>
        <v>0</v>
      </c>
      <c r="X43" s="98" t="str">
        <f t="shared" si="12"/>
        <v/>
      </c>
      <c r="Y43" s="98" t="str">
        <f t="shared" si="13"/>
        <v/>
      </c>
      <c r="Z43" s="95" t="str">
        <f t="shared" si="14"/>
        <v/>
      </c>
      <c r="AA43" s="108" t="str">
        <f t="shared" si="15"/>
        <v/>
      </c>
      <c r="AB43" s="98" t="str">
        <f t="shared" si="16"/>
        <v/>
      </c>
      <c r="AC43" s="98" t="str">
        <f t="shared" si="17"/>
        <v/>
      </c>
      <c r="AD43" s="109" t="str">
        <f t="shared" si="18"/>
        <v/>
      </c>
      <c r="AE43" s="110"/>
      <c r="AF43" s="111"/>
      <c r="AG43" s="112"/>
      <c r="AH43" s="99" t="str">
        <f t="shared" si="19"/>
        <v/>
      </c>
      <c r="AI43" s="100" t="str">
        <f t="shared" si="20"/>
        <v/>
      </c>
      <c r="AJ43" s="96" t="str">
        <f t="shared" si="21"/>
        <v/>
      </c>
      <c r="AK43" s="98" t="str">
        <f t="shared" si="22"/>
        <v/>
      </c>
      <c r="AL43" s="201" t="str">
        <f t="shared" si="23"/>
        <v/>
      </c>
      <c r="AM43" s="160"/>
      <c r="AN43" s="156">
        <v>99.668000000000006</v>
      </c>
      <c r="AO43" s="152">
        <f t="shared" si="30"/>
        <v>0</v>
      </c>
      <c r="AP43" s="151" t="str">
        <f t="shared" si="31"/>
        <v/>
      </c>
      <c r="AQ43" s="151" t="str">
        <f t="shared" si="32"/>
        <v/>
      </c>
      <c r="AR43" s="235" t="str">
        <f t="shared" si="27"/>
        <v/>
      </c>
      <c r="AS43" s="134"/>
      <c r="AU43" s="18"/>
    </row>
    <row r="44" spans="1:47" ht="12" customHeight="1">
      <c r="A44" s="1"/>
      <c r="B44" s="18"/>
      <c r="C44" s="200"/>
      <c r="D44" s="116"/>
      <c r="E44" s="119"/>
      <c r="F44" s="92"/>
      <c r="G44" s="111"/>
      <c r="H44" s="101">
        <f t="shared" si="0"/>
        <v>0</v>
      </c>
      <c r="I44" s="94">
        <f t="shared" si="29"/>
        <v>0</v>
      </c>
      <c r="J44" s="102"/>
      <c r="K44" s="94">
        <f t="shared" si="2"/>
        <v>0</v>
      </c>
      <c r="L44" s="94">
        <f t="shared" si="28"/>
        <v>0</v>
      </c>
      <c r="M44" s="95">
        <f t="shared" si="4"/>
        <v>0</v>
      </c>
      <c r="N44" s="96">
        <f t="shared" si="5"/>
        <v>0</v>
      </c>
      <c r="O44" s="103">
        <f t="shared" si="6"/>
        <v>0</v>
      </c>
      <c r="P44" s="104" t="str">
        <f t="shared" si="7"/>
        <v/>
      </c>
      <c r="Q44" s="105">
        <f t="shared" si="8"/>
        <v>0</v>
      </c>
      <c r="R44" s="106" t="str">
        <f t="shared" si="9"/>
        <v/>
      </c>
      <c r="S44" s="107"/>
      <c r="T44" s="92"/>
      <c r="U44" s="92"/>
      <c r="V44" s="101">
        <f t="shared" si="10"/>
        <v>0</v>
      </c>
      <c r="W44" s="97">
        <f t="shared" si="11"/>
        <v>0</v>
      </c>
      <c r="X44" s="98" t="str">
        <f t="shared" si="12"/>
        <v/>
      </c>
      <c r="Y44" s="98" t="str">
        <f t="shared" si="13"/>
        <v/>
      </c>
      <c r="Z44" s="95" t="str">
        <f t="shared" si="14"/>
        <v/>
      </c>
      <c r="AA44" s="108" t="str">
        <f t="shared" si="15"/>
        <v/>
      </c>
      <c r="AB44" s="98" t="str">
        <f t="shared" si="16"/>
        <v/>
      </c>
      <c r="AC44" s="98" t="str">
        <f t="shared" si="17"/>
        <v/>
      </c>
      <c r="AD44" s="109" t="str">
        <f t="shared" si="18"/>
        <v/>
      </c>
      <c r="AE44" s="110"/>
      <c r="AF44" s="111"/>
      <c r="AG44" s="112"/>
      <c r="AH44" s="99" t="str">
        <f t="shared" si="19"/>
        <v/>
      </c>
      <c r="AI44" s="100" t="str">
        <f t="shared" si="20"/>
        <v/>
      </c>
      <c r="AJ44" s="96" t="str">
        <f t="shared" si="21"/>
        <v/>
      </c>
      <c r="AK44" s="98" t="str">
        <f t="shared" si="22"/>
        <v/>
      </c>
      <c r="AL44" s="201" t="str">
        <f t="shared" si="23"/>
        <v/>
      </c>
      <c r="AM44" s="160"/>
      <c r="AN44" s="157">
        <v>99.668000000000006</v>
      </c>
      <c r="AO44" s="152">
        <f t="shared" si="30"/>
        <v>0</v>
      </c>
      <c r="AP44" s="151" t="str">
        <f t="shared" si="31"/>
        <v/>
      </c>
      <c r="AQ44" s="151" t="str">
        <f t="shared" si="32"/>
        <v/>
      </c>
      <c r="AR44" s="235" t="str">
        <f t="shared" si="27"/>
        <v/>
      </c>
      <c r="AS44" s="134"/>
      <c r="AU44" s="18"/>
    </row>
    <row r="45" spans="1:47" ht="12" customHeight="1">
      <c r="A45" s="1"/>
      <c r="B45" s="18"/>
      <c r="C45" s="200"/>
      <c r="D45" s="118"/>
      <c r="E45" s="92"/>
      <c r="F45" s="92"/>
      <c r="G45" s="111"/>
      <c r="H45" s="101">
        <f t="shared" si="0"/>
        <v>0</v>
      </c>
      <c r="I45" s="94">
        <f t="shared" si="29"/>
        <v>0</v>
      </c>
      <c r="J45" s="102"/>
      <c r="K45" s="94">
        <f t="shared" si="2"/>
        <v>0</v>
      </c>
      <c r="L45" s="94">
        <f t="shared" si="28"/>
        <v>0</v>
      </c>
      <c r="M45" s="95">
        <f t="shared" si="4"/>
        <v>0</v>
      </c>
      <c r="N45" s="96">
        <f t="shared" si="5"/>
        <v>0</v>
      </c>
      <c r="O45" s="103">
        <f t="shared" si="6"/>
        <v>0</v>
      </c>
      <c r="P45" s="104" t="str">
        <f t="shared" si="7"/>
        <v/>
      </c>
      <c r="Q45" s="105">
        <f t="shared" si="8"/>
        <v>0</v>
      </c>
      <c r="R45" s="106" t="str">
        <f t="shared" si="9"/>
        <v/>
      </c>
      <c r="S45" s="107"/>
      <c r="T45" s="92"/>
      <c r="U45" s="92"/>
      <c r="V45" s="101">
        <f t="shared" si="10"/>
        <v>0</v>
      </c>
      <c r="W45" s="97">
        <f t="shared" si="11"/>
        <v>0</v>
      </c>
      <c r="X45" s="98" t="str">
        <f t="shared" si="12"/>
        <v/>
      </c>
      <c r="Y45" s="98" t="str">
        <f t="shared" si="13"/>
        <v/>
      </c>
      <c r="Z45" s="95" t="str">
        <f t="shared" si="14"/>
        <v/>
      </c>
      <c r="AA45" s="108" t="str">
        <f t="shared" si="15"/>
        <v/>
      </c>
      <c r="AB45" s="98" t="str">
        <f t="shared" si="16"/>
        <v/>
      </c>
      <c r="AC45" s="98" t="str">
        <f t="shared" si="17"/>
        <v/>
      </c>
      <c r="AD45" s="109" t="str">
        <f t="shared" si="18"/>
        <v/>
      </c>
      <c r="AE45" s="110"/>
      <c r="AF45" s="111"/>
      <c r="AG45" s="112"/>
      <c r="AH45" s="99" t="str">
        <f t="shared" si="19"/>
        <v/>
      </c>
      <c r="AI45" s="100" t="str">
        <f t="shared" si="20"/>
        <v/>
      </c>
      <c r="AJ45" s="96" t="str">
        <f t="shared" si="21"/>
        <v/>
      </c>
      <c r="AK45" s="98" t="str">
        <f t="shared" si="22"/>
        <v/>
      </c>
      <c r="AL45" s="201" t="str">
        <f t="shared" si="23"/>
        <v/>
      </c>
      <c r="AM45" s="160"/>
      <c r="AN45" s="156">
        <v>99.668000000000006</v>
      </c>
      <c r="AO45" s="152">
        <f t="shared" si="30"/>
        <v>0</v>
      </c>
      <c r="AP45" s="151" t="str">
        <f t="shared" si="31"/>
        <v/>
      </c>
      <c r="AQ45" s="151" t="str">
        <f t="shared" si="32"/>
        <v/>
      </c>
      <c r="AR45" s="235" t="str">
        <f t="shared" si="27"/>
        <v/>
      </c>
      <c r="AS45" s="134"/>
      <c r="AU45" s="18"/>
    </row>
    <row r="46" spans="1:47" ht="12" customHeight="1">
      <c r="A46" s="1"/>
      <c r="B46" s="18"/>
      <c r="C46" s="200"/>
      <c r="D46" s="116"/>
      <c r="E46" s="92"/>
      <c r="F46" s="92"/>
      <c r="G46" s="111"/>
      <c r="H46" s="101">
        <f t="shared" si="0"/>
        <v>0</v>
      </c>
      <c r="I46" s="94">
        <f t="shared" si="29"/>
        <v>0</v>
      </c>
      <c r="J46" s="102"/>
      <c r="K46" s="94">
        <f t="shared" si="2"/>
        <v>0</v>
      </c>
      <c r="L46" s="94">
        <f t="shared" si="28"/>
        <v>0</v>
      </c>
      <c r="M46" s="95">
        <f t="shared" si="4"/>
        <v>0</v>
      </c>
      <c r="N46" s="96">
        <f t="shared" si="5"/>
        <v>0</v>
      </c>
      <c r="O46" s="103">
        <f t="shared" si="6"/>
        <v>0</v>
      </c>
      <c r="P46" s="104" t="str">
        <f t="shared" si="7"/>
        <v/>
      </c>
      <c r="Q46" s="105">
        <f t="shared" si="8"/>
        <v>0</v>
      </c>
      <c r="R46" s="106" t="str">
        <f t="shared" si="9"/>
        <v/>
      </c>
      <c r="S46" s="107"/>
      <c r="T46" s="92"/>
      <c r="U46" s="92"/>
      <c r="V46" s="101">
        <f t="shared" si="10"/>
        <v>0</v>
      </c>
      <c r="W46" s="97">
        <f t="shared" si="11"/>
        <v>0</v>
      </c>
      <c r="X46" s="98" t="str">
        <f t="shared" si="12"/>
        <v/>
      </c>
      <c r="Y46" s="98" t="str">
        <f t="shared" si="13"/>
        <v/>
      </c>
      <c r="Z46" s="95" t="str">
        <f t="shared" si="14"/>
        <v/>
      </c>
      <c r="AA46" s="108" t="str">
        <f t="shared" si="15"/>
        <v/>
      </c>
      <c r="AB46" s="98" t="str">
        <f t="shared" si="16"/>
        <v/>
      </c>
      <c r="AC46" s="98" t="str">
        <f t="shared" si="17"/>
        <v/>
      </c>
      <c r="AD46" s="109" t="str">
        <f t="shared" si="18"/>
        <v/>
      </c>
      <c r="AE46" s="110"/>
      <c r="AF46" s="111"/>
      <c r="AG46" s="112"/>
      <c r="AH46" s="99" t="str">
        <f t="shared" si="19"/>
        <v/>
      </c>
      <c r="AI46" s="100" t="str">
        <f t="shared" si="20"/>
        <v/>
      </c>
      <c r="AJ46" s="96" t="str">
        <f t="shared" si="21"/>
        <v/>
      </c>
      <c r="AK46" s="98" t="str">
        <f t="shared" si="22"/>
        <v/>
      </c>
      <c r="AL46" s="201" t="str">
        <f t="shared" si="23"/>
        <v/>
      </c>
      <c r="AM46" s="160"/>
      <c r="AN46" s="157">
        <v>99.668000000000006</v>
      </c>
      <c r="AO46" s="152">
        <f t="shared" si="30"/>
        <v>0</v>
      </c>
      <c r="AP46" s="151" t="str">
        <f t="shared" si="31"/>
        <v/>
      </c>
      <c r="AQ46" s="151" t="str">
        <f t="shared" si="32"/>
        <v/>
      </c>
      <c r="AR46" s="235" t="str">
        <f t="shared" si="27"/>
        <v/>
      </c>
      <c r="AS46" s="134"/>
      <c r="AU46" s="18"/>
    </row>
    <row r="47" spans="1:47" ht="12" customHeight="1">
      <c r="A47" s="1"/>
      <c r="B47" s="18"/>
      <c r="C47" s="200"/>
      <c r="D47" s="116"/>
      <c r="E47" s="92"/>
      <c r="F47" s="92"/>
      <c r="G47" s="111"/>
      <c r="H47" s="101">
        <f t="shared" si="0"/>
        <v>0</v>
      </c>
      <c r="I47" s="94">
        <f t="shared" si="29"/>
        <v>0</v>
      </c>
      <c r="J47" s="102"/>
      <c r="K47" s="94">
        <f t="shared" si="2"/>
        <v>0</v>
      </c>
      <c r="L47" s="94">
        <f t="shared" si="28"/>
        <v>0</v>
      </c>
      <c r="M47" s="95">
        <f t="shared" si="4"/>
        <v>0</v>
      </c>
      <c r="N47" s="96">
        <f t="shared" si="5"/>
        <v>0</v>
      </c>
      <c r="O47" s="103">
        <f t="shared" si="6"/>
        <v>0</v>
      </c>
      <c r="P47" s="104" t="str">
        <f t="shared" si="7"/>
        <v/>
      </c>
      <c r="Q47" s="105">
        <f t="shared" si="8"/>
        <v>0</v>
      </c>
      <c r="R47" s="106" t="str">
        <f t="shared" si="9"/>
        <v/>
      </c>
      <c r="S47" s="107"/>
      <c r="T47" s="92"/>
      <c r="U47" s="92"/>
      <c r="V47" s="101">
        <f t="shared" si="10"/>
        <v>0</v>
      </c>
      <c r="W47" s="97">
        <f t="shared" si="11"/>
        <v>0</v>
      </c>
      <c r="X47" s="98" t="str">
        <f t="shared" si="12"/>
        <v/>
      </c>
      <c r="Y47" s="98" t="str">
        <f t="shared" si="13"/>
        <v/>
      </c>
      <c r="Z47" s="95" t="str">
        <f t="shared" si="14"/>
        <v/>
      </c>
      <c r="AA47" s="108" t="str">
        <f t="shared" si="15"/>
        <v/>
      </c>
      <c r="AB47" s="98" t="str">
        <f t="shared" si="16"/>
        <v/>
      </c>
      <c r="AC47" s="98" t="str">
        <f t="shared" si="17"/>
        <v/>
      </c>
      <c r="AD47" s="109" t="str">
        <f t="shared" si="18"/>
        <v/>
      </c>
      <c r="AE47" s="110"/>
      <c r="AF47" s="111"/>
      <c r="AG47" s="112"/>
      <c r="AH47" s="99" t="str">
        <f t="shared" si="19"/>
        <v/>
      </c>
      <c r="AI47" s="100" t="str">
        <f t="shared" si="20"/>
        <v/>
      </c>
      <c r="AJ47" s="96" t="str">
        <f t="shared" si="21"/>
        <v/>
      </c>
      <c r="AK47" s="98" t="str">
        <f t="shared" si="22"/>
        <v/>
      </c>
      <c r="AL47" s="201" t="str">
        <f t="shared" si="23"/>
        <v/>
      </c>
      <c r="AM47" s="160"/>
      <c r="AN47" s="156">
        <v>99.668000000000006</v>
      </c>
      <c r="AO47" s="152">
        <f t="shared" si="30"/>
        <v>0</v>
      </c>
      <c r="AP47" s="151" t="str">
        <f t="shared" si="31"/>
        <v/>
      </c>
      <c r="AQ47" s="151" t="str">
        <f t="shared" si="32"/>
        <v/>
      </c>
      <c r="AR47" s="235" t="str">
        <f t="shared" si="27"/>
        <v/>
      </c>
      <c r="AS47" s="134"/>
      <c r="AU47" s="18"/>
    </row>
    <row r="48" spans="1:47" ht="12" customHeight="1">
      <c r="A48" s="1"/>
      <c r="B48" s="18"/>
      <c r="C48" s="200"/>
      <c r="D48" s="116"/>
      <c r="E48" s="92"/>
      <c r="F48" s="92"/>
      <c r="G48" s="111"/>
      <c r="H48" s="101">
        <f t="shared" si="0"/>
        <v>0</v>
      </c>
      <c r="I48" s="94">
        <f t="shared" si="29"/>
        <v>0</v>
      </c>
      <c r="J48" s="102"/>
      <c r="K48" s="94">
        <f t="shared" si="2"/>
        <v>0</v>
      </c>
      <c r="L48" s="94">
        <f t="shared" si="28"/>
        <v>0</v>
      </c>
      <c r="M48" s="95">
        <f t="shared" si="4"/>
        <v>0</v>
      </c>
      <c r="N48" s="96">
        <f t="shared" si="5"/>
        <v>0</v>
      </c>
      <c r="O48" s="103">
        <f t="shared" si="6"/>
        <v>0</v>
      </c>
      <c r="P48" s="104" t="str">
        <f t="shared" si="7"/>
        <v/>
      </c>
      <c r="Q48" s="105">
        <f t="shared" si="8"/>
        <v>0</v>
      </c>
      <c r="R48" s="106" t="str">
        <f t="shared" si="9"/>
        <v/>
      </c>
      <c r="S48" s="107"/>
      <c r="T48" s="92"/>
      <c r="U48" s="92"/>
      <c r="V48" s="101">
        <f t="shared" si="10"/>
        <v>0</v>
      </c>
      <c r="W48" s="97">
        <f t="shared" si="11"/>
        <v>0</v>
      </c>
      <c r="X48" s="98" t="str">
        <f t="shared" si="12"/>
        <v/>
      </c>
      <c r="Y48" s="98" t="str">
        <f t="shared" si="13"/>
        <v/>
      </c>
      <c r="Z48" s="95" t="str">
        <f t="shared" si="14"/>
        <v/>
      </c>
      <c r="AA48" s="108" t="str">
        <f t="shared" si="15"/>
        <v/>
      </c>
      <c r="AB48" s="98" t="str">
        <f t="shared" si="16"/>
        <v/>
      </c>
      <c r="AC48" s="98" t="str">
        <f t="shared" si="17"/>
        <v/>
      </c>
      <c r="AD48" s="109" t="str">
        <f t="shared" si="18"/>
        <v/>
      </c>
      <c r="AE48" s="110"/>
      <c r="AF48" s="111"/>
      <c r="AG48" s="112"/>
      <c r="AH48" s="99" t="str">
        <f t="shared" si="19"/>
        <v/>
      </c>
      <c r="AI48" s="100" t="str">
        <f t="shared" si="20"/>
        <v/>
      </c>
      <c r="AJ48" s="96" t="str">
        <f t="shared" si="21"/>
        <v/>
      </c>
      <c r="AK48" s="98" t="str">
        <f t="shared" si="22"/>
        <v/>
      </c>
      <c r="AL48" s="201" t="str">
        <f t="shared" si="23"/>
        <v/>
      </c>
      <c r="AM48" s="160"/>
      <c r="AN48" s="157">
        <v>99.668000000000006</v>
      </c>
      <c r="AO48" s="152">
        <f t="shared" si="30"/>
        <v>0</v>
      </c>
      <c r="AP48" s="151" t="str">
        <f t="shared" si="31"/>
        <v/>
      </c>
      <c r="AQ48" s="151" t="str">
        <f t="shared" si="32"/>
        <v/>
      </c>
      <c r="AR48" s="235" t="str">
        <f t="shared" si="27"/>
        <v/>
      </c>
      <c r="AS48" s="134"/>
      <c r="AU48" s="18"/>
    </row>
    <row r="49" spans="1:47" ht="12" customHeight="1">
      <c r="A49" s="1"/>
      <c r="B49" s="18"/>
      <c r="C49" s="200"/>
      <c r="D49" s="116"/>
      <c r="E49" s="92"/>
      <c r="F49" s="92"/>
      <c r="G49" s="111"/>
      <c r="H49" s="101">
        <f t="shared" si="0"/>
        <v>0</v>
      </c>
      <c r="I49" s="94">
        <f t="shared" si="29"/>
        <v>0</v>
      </c>
      <c r="J49" s="102"/>
      <c r="K49" s="94">
        <f t="shared" si="2"/>
        <v>0</v>
      </c>
      <c r="L49" s="94">
        <f t="shared" si="28"/>
        <v>0</v>
      </c>
      <c r="M49" s="95">
        <f t="shared" si="4"/>
        <v>0</v>
      </c>
      <c r="N49" s="96">
        <f t="shared" si="5"/>
        <v>0</v>
      </c>
      <c r="O49" s="103">
        <f t="shared" si="6"/>
        <v>0</v>
      </c>
      <c r="P49" s="104" t="str">
        <f t="shared" si="7"/>
        <v/>
      </c>
      <c r="Q49" s="105">
        <f t="shared" si="8"/>
        <v>0</v>
      </c>
      <c r="R49" s="106" t="str">
        <f t="shared" si="9"/>
        <v/>
      </c>
      <c r="S49" s="107"/>
      <c r="T49" s="92"/>
      <c r="U49" s="92"/>
      <c r="V49" s="101">
        <f t="shared" si="10"/>
        <v>0</v>
      </c>
      <c r="W49" s="97">
        <f t="shared" si="11"/>
        <v>0</v>
      </c>
      <c r="X49" s="98" t="str">
        <f t="shared" si="12"/>
        <v/>
      </c>
      <c r="Y49" s="98" t="str">
        <f t="shared" si="13"/>
        <v/>
      </c>
      <c r="Z49" s="95" t="str">
        <f t="shared" si="14"/>
        <v/>
      </c>
      <c r="AA49" s="108" t="str">
        <f t="shared" si="15"/>
        <v/>
      </c>
      <c r="AB49" s="98" t="str">
        <f t="shared" si="16"/>
        <v/>
      </c>
      <c r="AC49" s="98" t="str">
        <f t="shared" si="17"/>
        <v/>
      </c>
      <c r="AD49" s="109" t="str">
        <f t="shared" si="18"/>
        <v/>
      </c>
      <c r="AE49" s="110"/>
      <c r="AF49" s="111"/>
      <c r="AG49" s="112"/>
      <c r="AH49" s="99" t="str">
        <f t="shared" si="19"/>
        <v/>
      </c>
      <c r="AI49" s="100" t="str">
        <f t="shared" si="20"/>
        <v/>
      </c>
      <c r="AJ49" s="96" t="str">
        <f t="shared" si="21"/>
        <v/>
      </c>
      <c r="AK49" s="98" t="str">
        <f t="shared" si="22"/>
        <v/>
      </c>
      <c r="AL49" s="201" t="str">
        <f t="shared" si="23"/>
        <v/>
      </c>
      <c r="AM49" s="160"/>
      <c r="AN49" s="156">
        <v>99.668000000000006</v>
      </c>
      <c r="AO49" s="152">
        <f t="shared" si="30"/>
        <v>0</v>
      </c>
      <c r="AP49" s="151" t="str">
        <f t="shared" si="31"/>
        <v/>
      </c>
      <c r="AQ49" s="151" t="str">
        <f t="shared" si="32"/>
        <v/>
      </c>
      <c r="AR49" s="235" t="str">
        <f t="shared" si="27"/>
        <v/>
      </c>
      <c r="AS49" s="134"/>
      <c r="AU49" s="18"/>
    </row>
    <row r="50" spans="1:47" ht="12" customHeight="1">
      <c r="A50" s="1"/>
      <c r="B50" s="18"/>
      <c r="C50" s="200"/>
      <c r="D50" s="116"/>
      <c r="E50" s="119"/>
      <c r="F50" s="92"/>
      <c r="G50" s="93"/>
      <c r="H50" s="101">
        <f t="shared" si="0"/>
        <v>0</v>
      </c>
      <c r="I50" s="94">
        <f t="shared" si="29"/>
        <v>0</v>
      </c>
      <c r="J50" s="102"/>
      <c r="K50" s="94">
        <f t="shared" si="2"/>
        <v>0</v>
      </c>
      <c r="L50" s="94">
        <f t="shared" si="28"/>
        <v>0</v>
      </c>
      <c r="M50" s="95">
        <f t="shared" si="4"/>
        <v>0</v>
      </c>
      <c r="N50" s="96">
        <f t="shared" si="5"/>
        <v>0</v>
      </c>
      <c r="O50" s="103">
        <f t="shared" si="6"/>
        <v>0</v>
      </c>
      <c r="P50" s="104" t="str">
        <f t="shared" si="7"/>
        <v/>
      </c>
      <c r="Q50" s="105">
        <f t="shared" si="8"/>
        <v>0</v>
      </c>
      <c r="R50" s="106" t="str">
        <f t="shared" si="9"/>
        <v/>
      </c>
      <c r="S50" s="107"/>
      <c r="T50" s="92"/>
      <c r="U50" s="92"/>
      <c r="V50" s="101">
        <f t="shared" si="10"/>
        <v>0</v>
      </c>
      <c r="W50" s="97">
        <f t="shared" si="11"/>
        <v>0</v>
      </c>
      <c r="X50" s="98" t="str">
        <f t="shared" si="12"/>
        <v/>
      </c>
      <c r="Y50" s="98" t="str">
        <f t="shared" si="13"/>
        <v/>
      </c>
      <c r="Z50" s="95" t="str">
        <f t="shared" si="14"/>
        <v/>
      </c>
      <c r="AA50" s="108" t="str">
        <f t="shared" si="15"/>
        <v/>
      </c>
      <c r="AB50" s="98" t="str">
        <f t="shared" si="16"/>
        <v/>
      </c>
      <c r="AC50" s="98" t="str">
        <f t="shared" si="17"/>
        <v/>
      </c>
      <c r="AD50" s="109" t="str">
        <f t="shared" si="18"/>
        <v/>
      </c>
      <c r="AE50" s="110"/>
      <c r="AF50" s="111"/>
      <c r="AG50" s="112"/>
      <c r="AH50" s="99" t="str">
        <f t="shared" si="19"/>
        <v/>
      </c>
      <c r="AI50" s="100" t="str">
        <f t="shared" si="20"/>
        <v/>
      </c>
      <c r="AJ50" s="96" t="str">
        <f t="shared" si="21"/>
        <v/>
      </c>
      <c r="AK50" s="98" t="str">
        <f t="shared" si="22"/>
        <v/>
      </c>
      <c r="AL50" s="201" t="str">
        <f t="shared" si="23"/>
        <v/>
      </c>
      <c r="AM50" s="160"/>
      <c r="AN50" s="157">
        <v>99.668000000000006</v>
      </c>
      <c r="AO50" s="152">
        <f t="shared" si="30"/>
        <v>0</v>
      </c>
      <c r="AP50" s="151" t="str">
        <f t="shared" si="31"/>
        <v/>
      </c>
      <c r="AQ50" s="151" t="str">
        <f t="shared" si="32"/>
        <v/>
      </c>
      <c r="AR50" s="235" t="str">
        <f t="shared" si="27"/>
        <v/>
      </c>
      <c r="AS50" s="134"/>
      <c r="AU50" s="18"/>
    </row>
    <row r="51" spans="1:47" ht="12" customHeight="1">
      <c r="A51" s="1"/>
      <c r="B51" s="18"/>
      <c r="C51" s="200"/>
      <c r="D51" s="116"/>
      <c r="E51" s="119"/>
      <c r="F51" s="92"/>
      <c r="G51" s="111"/>
      <c r="H51" s="101">
        <f t="shared" si="0"/>
        <v>0</v>
      </c>
      <c r="I51" s="94">
        <f t="shared" si="29"/>
        <v>0</v>
      </c>
      <c r="J51" s="102"/>
      <c r="K51" s="94">
        <f t="shared" si="2"/>
        <v>0</v>
      </c>
      <c r="L51" s="94">
        <f t="shared" si="28"/>
        <v>0</v>
      </c>
      <c r="M51" s="95">
        <f t="shared" si="4"/>
        <v>0</v>
      </c>
      <c r="N51" s="96">
        <f t="shared" si="5"/>
        <v>0</v>
      </c>
      <c r="O51" s="103">
        <f t="shared" si="6"/>
        <v>0</v>
      </c>
      <c r="P51" s="104" t="str">
        <f t="shared" si="7"/>
        <v/>
      </c>
      <c r="Q51" s="105">
        <f t="shared" si="8"/>
        <v>0</v>
      </c>
      <c r="R51" s="106" t="str">
        <f t="shared" si="9"/>
        <v/>
      </c>
      <c r="S51" s="107"/>
      <c r="T51" s="92"/>
      <c r="U51" s="92"/>
      <c r="V51" s="101">
        <f t="shared" si="10"/>
        <v>0</v>
      </c>
      <c r="W51" s="97">
        <f t="shared" si="11"/>
        <v>0</v>
      </c>
      <c r="X51" s="98" t="str">
        <f t="shared" si="12"/>
        <v/>
      </c>
      <c r="Y51" s="98" t="str">
        <f t="shared" si="13"/>
        <v/>
      </c>
      <c r="Z51" s="95" t="str">
        <f t="shared" si="14"/>
        <v/>
      </c>
      <c r="AA51" s="108" t="str">
        <f t="shared" si="15"/>
        <v/>
      </c>
      <c r="AB51" s="98" t="str">
        <f t="shared" si="16"/>
        <v/>
      </c>
      <c r="AC51" s="98" t="str">
        <f t="shared" si="17"/>
        <v/>
      </c>
      <c r="AD51" s="109" t="str">
        <f t="shared" si="18"/>
        <v/>
      </c>
      <c r="AE51" s="110"/>
      <c r="AF51" s="111"/>
      <c r="AG51" s="112"/>
      <c r="AH51" s="99" t="str">
        <f t="shared" si="19"/>
        <v/>
      </c>
      <c r="AI51" s="100" t="str">
        <f t="shared" si="20"/>
        <v/>
      </c>
      <c r="AJ51" s="96" t="str">
        <f t="shared" si="21"/>
        <v/>
      </c>
      <c r="AK51" s="98" t="str">
        <f t="shared" si="22"/>
        <v/>
      </c>
      <c r="AL51" s="201" t="str">
        <f t="shared" si="23"/>
        <v/>
      </c>
      <c r="AM51" s="160"/>
      <c r="AN51" s="156">
        <v>99.668000000000006</v>
      </c>
      <c r="AO51" s="152">
        <f t="shared" si="30"/>
        <v>0</v>
      </c>
      <c r="AP51" s="151" t="str">
        <f t="shared" si="31"/>
        <v/>
      </c>
      <c r="AQ51" s="151" t="str">
        <f t="shared" si="32"/>
        <v/>
      </c>
      <c r="AR51" s="235" t="str">
        <f t="shared" si="27"/>
        <v/>
      </c>
      <c r="AS51" s="134"/>
      <c r="AU51" s="18"/>
    </row>
    <row r="52" spans="1:47" ht="12" customHeight="1">
      <c r="A52" s="1"/>
      <c r="B52" s="18"/>
      <c r="C52" s="200"/>
      <c r="D52" s="120"/>
      <c r="E52" s="121"/>
      <c r="F52" s="92"/>
      <c r="G52" s="93"/>
      <c r="H52" s="101">
        <f t="shared" si="0"/>
        <v>0</v>
      </c>
      <c r="I52" s="94">
        <f t="shared" si="29"/>
        <v>0</v>
      </c>
      <c r="J52" s="102"/>
      <c r="K52" s="94">
        <f t="shared" si="2"/>
        <v>0</v>
      </c>
      <c r="L52" s="94">
        <f t="shared" si="28"/>
        <v>0</v>
      </c>
      <c r="M52" s="95">
        <f t="shared" si="4"/>
        <v>0</v>
      </c>
      <c r="N52" s="96">
        <f t="shared" si="5"/>
        <v>0</v>
      </c>
      <c r="O52" s="103">
        <f t="shared" si="6"/>
        <v>0</v>
      </c>
      <c r="P52" s="104" t="str">
        <f t="shared" si="7"/>
        <v/>
      </c>
      <c r="Q52" s="105">
        <f t="shared" si="8"/>
        <v>0</v>
      </c>
      <c r="R52" s="106" t="str">
        <f t="shared" si="9"/>
        <v/>
      </c>
      <c r="S52" s="107"/>
      <c r="T52" s="92"/>
      <c r="U52" s="92"/>
      <c r="V52" s="101">
        <f t="shared" si="10"/>
        <v>0</v>
      </c>
      <c r="W52" s="97">
        <f t="shared" si="11"/>
        <v>0</v>
      </c>
      <c r="X52" s="98" t="str">
        <f t="shared" si="12"/>
        <v/>
      </c>
      <c r="Y52" s="98" t="str">
        <f t="shared" si="13"/>
        <v/>
      </c>
      <c r="Z52" s="95" t="str">
        <f t="shared" si="14"/>
        <v/>
      </c>
      <c r="AA52" s="108" t="str">
        <f t="shared" si="15"/>
        <v/>
      </c>
      <c r="AB52" s="98" t="str">
        <f t="shared" si="16"/>
        <v/>
      </c>
      <c r="AC52" s="98" t="str">
        <f t="shared" si="17"/>
        <v/>
      </c>
      <c r="AD52" s="109" t="str">
        <f t="shared" si="18"/>
        <v/>
      </c>
      <c r="AE52" s="110"/>
      <c r="AF52" s="111"/>
      <c r="AG52" s="112"/>
      <c r="AH52" s="99" t="str">
        <f t="shared" si="19"/>
        <v/>
      </c>
      <c r="AI52" s="100" t="str">
        <f t="shared" si="20"/>
        <v/>
      </c>
      <c r="AJ52" s="96" t="str">
        <f t="shared" si="21"/>
        <v/>
      </c>
      <c r="AK52" s="98" t="str">
        <f t="shared" si="22"/>
        <v/>
      </c>
      <c r="AL52" s="201" t="str">
        <f t="shared" si="23"/>
        <v/>
      </c>
      <c r="AM52" s="160"/>
      <c r="AN52" s="157">
        <v>99.668000000000006</v>
      </c>
      <c r="AO52" s="152">
        <f t="shared" si="30"/>
        <v>0</v>
      </c>
      <c r="AP52" s="151" t="str">
        <f t="shared" si="31"/>
        <v/>
      </c>
      <c r="AQ52" s="151" t="str">
        <f t="shared" si="32"/>
        <v/>
      </c>
      <c r="AR52" s="235" t="str">
        <f t="shared" si="27"/>
        <v/>
      </c>
      <c r="AS52" s="134"/>
      <c r="AT52" s="149"/>
      <c r="AU52" s="134"/>
    </row>
    <row r="53" spans="1:47" ht="12" customHeight="1">
      <c r="A53" s="1"/>
      <c r="B53" s="18"/>
      <c r="C53" s="200"/>
      <c r="D53" s="122"/>
      <c r="E53" s="121"/>
      <c r="F53" s="92"/>
      <c r="G53" s="93"/>
      <c r="H53" s="101">
        <f t="shared" si="0"/>
        <v>0</v>
      </c>
      <c r="I53" s="94">
        <f t="shared" si="29"/>
        <v>0</v>
      </c>
      <c r="J53" s="102"/>
      <c r="K53" s="94">
        <f t="shared" si="2"/>
        <v>0</v>
      </c>
      <c r="L53" s="94">
        <f t="shared" si="28"/>
        <v>0</v>
      </c>
      <c r="M53" s="95">
        <f t="shared" si="4"/>
        <v>0</v>
      </c>
      <c r="N53" s="96">
        <f t="shared" si="5"/>
        <v>0</v>
      </c>
      <c r="O53" s="103">
        <f t="shared" si="6"/>
        <v>0</v>
      </c>
      <c r="P53" s="104" t="str">
        <f t="shared" si="7"/>
        <v/>
      </c>
      <c r="Q53" s="105">
        <f t="shared" si="8"/>
        <v>0</v>
      </c>
      <c r="R53" s="106" t="str">
        <f t="shared" si="9"/>
        <v/>
      </c>
      <c r="S53" s="107"/>
      <c r="T53" s="92"/>
      <c r="U53" s="92"/>
      <c r="V53" s="101">
        <f t="shared" si="10"/>
        <v>0</v>
      </c>
      <c r="W53" s="97">
        <f t="shared" si="11"/>
        <v>0</v>
      </c>
      <c r="X53" s="98" t="str">
        <f t="shared" si="12"/>
        <v/>
      </c>
      <c r="Y53" s="98" t="str">
        <f t="shared" si="13"/>
        <v/>
      </c>
      <c r="Z53" s="95" t="str">
        <f t="shared" si="14"/>
        <v/>
      </c>
      <c r="AA53" s="108" t="str">
        <f t="shared" si="15"/>
        <v/>
      </c>
      <c r="AB53" s="98" t="str">
        <f t="shared" si="16"/>
        <v/>
      </c>
      <c r="AC53" s="98" t="str">
        <f t="shared" si="17"/>
        <v/>
      </c>
      <c r="AD53" s="109" t="str">
        <f t="shared" si="18"/>
        <v/>
      </c>
      <c r="AE53" s="110"/>
      <c r="AF53" s="111"/>
      <c r="AG53" s="112"/>
      <c r="AH53" s="99" t="str">
        <f t="shared" si="19"/>
        <v/>
      </c>
      <c r="AI53" s="100" t="str">
        <f t="shared" si="20"/>
        <v/>
      </c>
      <c r="AJ53" s="96" t="str">
        <f t="shared" si="21"/>
        <v/>
      </c>
      <c r="AK53" s="98" t="str">
        <f t="shared" si="22"/>
        <v/>
      </c>
      <c r="AL53" s="201" t="str">
        <f t="shared" si="23"/>
        <v/>
      </c>
      <c r="AM53" s="160"/>
      <c r="AN53" s="156">
        <v>99.668000000000006</v>
      </c>
      <c r="AO53" s="152">
        <f t="shared" si="30"/>
        <v>0</v>
      </c>
      <c r="AP53" s="151" t="str">
        <f t="shared" si="31"/>
        <v/>
      </c>
      <c r="AQ53" s="151" t="str">
        <f t="shared" si="32"/>
        <v/>
      </c>
      <c r="AR53" s="235" t="str">
        <f t="shared" si="27"/>
        <v/>
      </c>
      <c r="AS53" s="134"/>
      <c r="AT53" s="149"/>
      <c r="AU53" s="134"/>
    </row>
    <row r="54" spans="1:47" ht="12" customHeight="1">
      <c r="A54" s="1"/>
      <c r="B54" s="18"/>
      <c r="C54" s="200"/>
      <c r="D54" s="122"/>
      <c r="E54" s="121"/>
      <c r="F54" s="92"/>
      <c r="G54" s="93"/>
      <c r="H54" s="101">
        <f t="shared" si="0"/>
        <v>0</v>
      </c>
      <c r="I54" s="94">
        <f t="shared" si="29"/>
        <v>0</v>
      </c>
      <c r="J54" s="102"/>
      <c r="K54" s="94">
        <f t="shared" si="2"/>
        <v>0</v>
      </c>
      <c r="L54" s="94">
        <f t="shared" si="28"/>
        <v>0</v>
      </c>
      <c r="M54" s="95">
        <f t="shared" si="4"/>
        <v>0</v>
      </c>
      <c r="N54" s="96">
        <f t="shared" si="5"/>
        <v>0</v>
      </c>
      <c r="O54" s="103">
        <f t="shared" si="6"/>
        <v>0</v>
      </c>
      <c r="P54" s="104" t="str">
        <f t="shared" si="7"/>
        <v/>
      </c>
      <c r="Q54" s="105">
        <f t="shared" si="8"/>
        <v>0</v>
      </c>
      <c r="R54" s="106" t="str">
        <f t="shared" si="9"/>
        <v/>
      </c>
      <c r="S54" s="107"/>
      <c r="T54" s="92"/>
      <c r="U54" s="92"/>
      <c r="V54" s="101">
        <f t="shared" si="10"/>
        <v>0</v>
      </c>
      <c r="W54" s="97">
        <f t="shared" si="11"/>
        <v>0</v>
      </c>
      <c r="X54" s="98" t="str">
        <f t="shared" si="12"/>
        <v/>
      </c>
      <c r="Y54" s="98" t="str">
        <f t="shared" si="13"/>
        <v/>
      </c>
      <c r="Z54" s="95" t="str">
        <f t="shared" si="14"/>
        <v/>
      </c>
      <c r="AA54" s="108" t="str">
        <f t="shared" si="15"/>
        <v/>
      </c>
      <c r="AB54" s="98" t="str">
        <f t="shared" si="16"/>
        <v/>
      </c>
      <c r="AC54" s="98" t="str">
        <f t="shared" si="17"/>
        <v/>
      </c>
      <c r="AD54" s="109" t="str">
        <f t="shared" si="18"/>
        <v/>
      </c>
      <c r="AE54" s="110"/>
      <c r="AF54" s="111"/>
      <c r="AG54" s="112"/>
      <c r="AH54" s="99" t="str">
        <f t="shared" si="19"/>
        <v/>
      </c>
      <c r="AI54" s="100" t="str">
        <f t="shared" si="20"/>
        <v/>
      </c>
      <c r="AJ54" s="96" t="str">
        <f t="shared" si="21"/>
        <v/>
      </c>
      <c r="AK54" s="98" t="str">
        <f t="shared" si="22"/>
        <v/>
      </c>
      <c r="AL54" s="201" t="str">
        <f t="shared" si="23"/>
        <v/>
      </c>
      <c r="AM54" s="160"/>
      <c r="AN54" s="157">
        <v>99.668000000000006</v>
      </c>
      <c r="AO54" s="152">
        <f t="shared" si="30"/>
        <v>0</v>
      </c>
      <c r="AP54" s="151" t="str">
        <f t="shared" si="31"/>
        <v/>
      </c>
      <c r="AQ54" s="151" t="str">
        <f t="shared" si="32"/>
        <v/>
      </c>
      <c r="AR54" s="235" t="str">
        <f t="shared" si="27"/>
        <v/>
      </c>
      <c r="AS54" s="134"/>
      <c r="AT54" s="149"/>
      <c r="AU54" s="134"/>
    </row>
    <row r="55" spans="1:47" ht="12" customHeight="1">
      <c r="A55" s="1"/>
      <c r="B55" s="18"/>
      <c r="C55" s="200"/>
      <c r="D55" s="122"/>
      <c r="E55" s="121"/>
      <c r="F55" s="92"/>
      <c r="G55" s="93"/>
      <c r="H55" s="101">
        <f t="shared" si="0"/>
        <v>0</v>
      </c>
      <c r="I55" s="94">
        <f t="shared" si="29"/>
        <v>0</v>
      </c>
      <c r="J55" s="102"/>
      <c r="K55" s="94">
        <f t="shared" si="2"/>
        <v>0</v>
      </c>
      <c r="L55" s="94">
        <f t="shared" si="28"/>
        <v>0</v>
      </c>
      <c r="M55" s="95">
        <f t="shared" si="4"/>
        <v>0</v>
      </c>
      <c r="N55" s="96">
        <f t="shared" si="5"/>
        <v>0</v>
      </c>
      <c r="O55" s="103">
        <f t="shared" si="6"/>
        <v>0</v>
      </c>
      <c r="P55" s="104" t="str">
        <f t="shared" si="7"/>
        <v/>
      </c>
      <c r="Q55" s="105">
        <f t="shared" si="8"/>
        <v>0</v>
      </c>
      <c r="R55" s="106" t="str">
        <f t="shared" si="9"/>
        <v/>
      </c>
      <c r="S55" s="107"/>
      <c r="T55" s="92"/>
      <c r="U55" s="92"/>
      <c r="V55" s="101">
        <f t="shared" si="10"/>
        <v>0</v>
      </c>
      <c r="W55" s="97">
        <f t="shared" si="11"/>
        <v>0</v>
      </c>
      <c r="X55" s="98" t="str">
        <f t="shared" si="12"/>
        <v/>
      </c>
      <c r="Y55" s="98" t="str">
        <f t="shared" si="13"/>
        <v/>
      </c>
      <c r="Z55" s="95" t="str">
        <f t="shared" si="14"/>
        <v/>
      </c>
      <c r="AA55" s="108" t="str">
        <f t="shared" si="15"/>
        <v/>
      </c>
      <c r="AB55" s="98" t="str">
        <f t="shared" si="16"/>
        <v/>
      </c>
      <c r="AC55" s="98" t="str">
        <f t="shared" si="17"/>
        <v/>
      </c>
      <c r="AD55" s="109" t="str">
        <f t="shared" si="18"/>
        <v/>
      </c>
      <c r="AE55" s="110"/>
      <c r="AF55" s="111"/>
      <c r="AG55" s="112"/>
      <c r="AH55" s="99" t="str">
        <f t="shared" si="19"/>
        <v/>
      </c>
      <c r="AI55" s="100" t="str">
        <f t="shared" si="20"/>
        <v/>
      </c>
      <c r="AJ55" s="96" t="str">
        <f t="shared" si="21"/>
        <v/>
      </c>
      <c r="AK55" s="98" t="str">
        <f t="shared" si="22"/>
        <v/>
      </c>
      <c r="AL55" s="201" t="str">
        <f t="shared" si="23"/>
        <v/>
      </c>
      <c r="AM55" s="160"/>
      <c r="AN55" s="156">
        <v>99.668000000000006</v>
      </c>
      <c r="AO55" s="152">
        <f t="shared" si="30"/>
        <v>0</v>
      </c>
      <c r="AP55" s="151" t="str">
        <f t="shared" si="31"/>
        <v/>
      </c>
      <c r="AQ55" s="151" t="str">
        <f t="shared" si="32"/>
        <v/>
      </c>
      <c r="AR55" s="235" t="str">
        <f t="shared" si="27"/>
        <v/>
      </c>
      <c r="AS55" s="134"/>
      <c r="AT55" s="149"/>
      <c r="AU55" s="134"/>
    </row>
    <row r="56" spans="1:47" ht="12" customHeight="1">
      <c r="A56" s="1"/>
      <c r="B56" s="18"/>
      <c r="C56" s="200"/>
      <c r="D56" s="122"/>
      <c r="E56" s="121"/>
      <c r="F56" s="92"/>
      <c r="G56" s="93"/>
      <c r="H56" s="101">
        <f t="shared" si="0"/>
        <v>0</v>
      </c>
      <c r="I56" s="94">
        <f t="shared" si="29"/>
        <v>0</v>
      </c>
      <c r="J56" s="102"/>
      <c r="K56" s="94">
        <f t="shared" si="2"/>
        <v>0</v>
      </c>
      <c r="L56" s="94">
        <f t="shared" si="28"/>
        <v>0</v>
      </c>
      <c r="M56" s="95">
        <f t="shared" si="4"/>
        <v>0</v>
      </c>
      <c r="N56" s="96">
        <f t="shared" si="5"/>
        <v>0</v>
      </c>
      <c r="O56" s="103">
        <f t="shared" si="6"/>
        <v>0</v>
      </c>
      <c r="P56" s="104" t="str">
        <f t="shared" si="7"/>
        <v/>
      </c>
      <c r="Q56" s="105">
        <f t="shared" si="8"/>
        <v>0</v>
      </c>
      <c r="R56" s="106" t="str">
        <f t="shared" si="9"/>
        <v/>
      </c>
      <c r="S56" s="107"/>
      <c r="T56" s="92"/>
      <c r="U56" s="92"/>
      <c r="V56" s="101">
        <f t="shared" si="10"/>
        <v>0</v>
      </c>
      <c r="W56" s="97">
        <f t="shared" si="11"/>
        <v>0</v>
      </c>
      <c r="X56" s="98" t="str">
        <f t="shared" si="12"/>
        <v/>
      </c>
      <c r="Y56" s="98" t="str">
        <f t="shared" si="13"/>
        <v/>
      </c>
      <c r="Z56" s="95" t="str">
        <f t="shared" si="14"/>
        <v/>
      </c>
      <c r="AA56" s="108" t="str">
        <f t="shared" si="15"/>
        <v/>
      </c>
      <c r="AB56" s="98" t="str">
        <f t="shared" si="16"/>
        <v/>
      </c>
      <c r="AC56" s="98" t="str">
        <f t="shared" si="17"/>
        <v/>
      </c>
      <c r="AD56" s="109" t="str">
        <f t="shared" si="18"/>
        <v/>
      </c>
      <c r="AE56" s="110"/>
      <c r="AF56" s="111"/>
      <c r="AG56" s="112"/>
      <c r="AH56" s="99" t="str">
        <f t="shared" si="19"/>
        <v/>
      </c>
      <c r="AI56" s="100" t="str">
        <f t="shared" si="20"/>
        <v/>
      </c>
      <c r="AJ56" s="96" t="str">
        <f t="shared" si="21"/>
        <v/>
      </c>
      <c r="AK56" s="98" t="str">
        <f t="shared" si="22"/>
        <v/>
      </c>
      <c r="AL56" s="201" t="str">
        <f t="shared" si="23"/>
        <v/>
      </c>
      <c r="AM56" s="160"/>
      <c r="AN56" s="157">
        <v>99.668000000000006</v>
      </c>
      <c r="AO56" s="152">
        <f t="shared" si="30"/>
        <v>0</v>
      </c>
      <c r="AP56" s="151" t="str">
        <f t="shared" si="31"/>
        <v/>
      </c>
      <c r="AQ56" s="151" t="str">
        <f t="shared" si="32"/>
        <v/>
      </c>
      <c r="AR56" s="235" t="str">
        <f t="shared" si="27"/>
        <v/>
      </c>
      <c r="AS56" s="134"/>
      <c r="AT56" s="149"/>
      <c r="AU56" s="134"/>
    </row>
    <row r="57" spans="1:47" ht="12" customHeight="1">
      <c r="A57" s="1"/>
      <c r="B57" s="18"/>
      <c r="C57" s="200"/>
      <c r="D57" s="122"/>
      <c r="E57" s="121"/>
      <c r="F57" s="92"/>
      <c r="G57" s="93"/>
      <c r="H57" s="101">
        <f t="shared" si="0"/>
        <v>0</v>
      </c>
      <c r="I57" s="94">
        <f t="shared" si="29"/>
        <v>0</v>
      </c>
      <c r="J57" s="102"/>
      <c r="K57" s="94">
        <f t="shared" si="2"/>
        <v>0</v>
      </c>
      <c r="L57" s="94">
        <f t="shared" si="28"/>
        <v>0</v>
      </c>
      <c r="M57" s="95">
        <f t="shared" si="4"/>
        <v>0</v>
      </c>
      <c r="N57" s="96">
        <f t="shared" si="5"/>
        <v>0</v>
      </c>
      <c r="O57" s="103">
        <f t="shared" si="6"/>
        <v>0</v>
      </c>
      <c r="P57" s="104" t="str">
        <f t="shared" si="7"/>
        <v/>
      </c>
      <c r="Q57" s="105">
        <f t="shared" si="8"/>
        <v>0</v>
      </c>
      <c r="R57" s="106" t="str">
        <f t="shared" si="9"/>
        <v/>
      </c>
      <c r="S57" s="107"/>
      <c r="T57" s="92"/>
      <c r="U57" s="92"/>
      <c r="V57" s="101">
        <f t="shared" si="10"/>
        <v>0</v>
      </c>
      <c r="W57" s="97">
        <f t="shared" si="11"/>
        <v>0</v>
      </c>
      <c r="X57" s="98" t="str">
        <f t="shared" si="12"/>
        <v/>
      </c>
      <c r="Y57" s="98" t="str">
        <f t="shared" si="13"/>
        <v/>
      </c>
      <c r="Z57" s="95" t="str">
        <f t="shared" si="14"/>
        <v/>
      </c>
      <c r="AA57" s="108" t="str">
        <f t="shared" si="15"/>
        <v/>
      </c>
      <c r="AB57" s="98" t="str">
        <f t="shared" si="16"/>
        <v/>
      </c>
      <c r="AC57" s="98" t="str">
        <f t="shared" si="17"/>
        <v/>
      </c>
      <c r="AD57" s="109" t="str">
        <f t="shared" si="18"/>
        <v/>
      </c>
      <c r="AE57" s="110"/>
      <c r="AF57" s="111"/>
      <c r="AG57" s="112"/>
      <c r="AH57" s="99" t="str">
        <f t="shared" si="19"/>
        <v/>
      </c>
      <c r="AI57" s="100" t="str">
        <f t="shared" si="20"/>
        <v/>
      </c>
      <c r="AJ57" s="96" t="str">
        <f t="shared" si="21"/>
        <v/>
      </c>
      <c r="AK57" s="98" t="str">
        <f t="shared" si="22"/>
        <v/>
      </c>
      <c r="AL57" s="201" t="str">
        <f t="shared" si="23"/>
        <v/>
      </c>
      <c r="AM57" s="160"/>
      <c r="AN57" s="156">
        <v>99.668000000000006</v>
      </c>
      <c r="AO57" s="152">
        <f t="shared" si="30"/>
        <v>0</v>
      </c>
      <c r="AP57" s="151" t="str">
        <f t="shared" si="31"/>
        <v/>
      </c>
      <c r="AQ57" s="151" t="str">
        <f t="shared" si="32"/>
        <v/>
      </c>
      <c r="AR57" s="235" t="str">
        <f t="shared" si="27"/>
        <v/>
      </c>
      <c r="AS57" s="134"/>
      <c r="AT57" s="149"/>
      <c r="AU57" s="134"/>
    </row>
    <row r="58" spans="1:47" ht="12" customHeight="1">
      <c r="A58" s="1"/>
      <c r="B58" s="18"/>
      <c r="C58" s="200"/>
      <c r="D58" s="122"/>
      <c r="E58" s="121"/>
      <c r="F58" s="92"/>
      <c r="G58" s="93"/>
      <c r="H58" s="101">
        <f t="shared" si="0"/>
        <v>0</v>
      </c>
      <c r="I58" s="94">
        <f t="shared" si="29"/>
        <v>0</v>
      </c>
      <c r="J58" s="102"/>
      <c r="K58" s="94">
        <f t="shared" si="2"/>
        <v>0</v>
      </c>
      <c r="L58" s="94">
        <f t="shared" si="28"/>
        <v>0</v>
      </c>
      <c r="M58" s="95">
        <f t="shared" si="4"/>
        <v>0</v>
      </c>
      <c r="N58" s="96">
        <f t="shared" si="5"/>
        <v>0</v>
      </c>
      <c r="O58" s="103">
        <f t="shared" si="6"/>
        <v>0</v>
      </c>
      <c r="P58" s="104" t="str">
        <f t="shared" si="7"/>
        <v/>
      </c>
      <c r="Q58" s="105">
        <f t="shared" si="8"/>
        <v>0</v>
      </c>
      <c r="R58" s="106" t="str">
        <f t="shared" si="9"/>
        <v/>
      </c>
      <c r="S58" s="107"/>
      <c r="T58" s="92"/>
      <c r="U58" s="92"/>
      <c r="V58" s="101">
        <f t="shared" si="10"/>
        <v>0</v>
      </c>
      <c r="W58" s="97">
        <f t="shared" si="11"/>
        <v>0</v>
      </c>
      <c r="X58" s="98" t="str">
        <f t="shared" si="12"/>
        <v/>
      </c>
      <c r="Y58" s="98" t="str">
        <f t="shared" si="13"/>
        <v/>
      </c>
      <c r="Z58" s="95" t="str">
        <f t="shared" si="14"/>
        <v/>
      </c>
      <c r="AA58" s="108" t="str">
        <f t="shared" si="15"/>
        <v/>
      </c>
      <c r="AB58" s="98" t="str">
        <f t="shared" si="16"/>
        <v/>
      </c>
      <c r="AC58" s="98" t="str">
        <f t="shared" si="17"/>
        <v/>
      </c>
      <c r="AD58" s="109" t="str">
        <f t="shared" si="18"/>
        <v/>
      </c>
      <c r="AE58" s="110"/>
      <c r="AF58" s="111"/>
      <c r="AG58" s="112"/>
      <c r="AH58" s="99" t="str">
        <f t="shared" si="19"/>
        <v/>
      </c>
      <c r="AI58" s="100" t="str">
        <f t="shared" si="20"/>
        <v/>
      </c>
      <c r="AJ58" s="96" t="str">
        <f t="shared" si="21"/>
        <v/>
      </c>
      <c r="AK58" s="98" t="str">
        <f t="shared" si="22"/>
        <v/>
      </c>
      <c r="AL58" s="201" t="str">
        <f t="shared" si="23"/>
        <v/>
      </c>
      <c r="AM58" s="160"/>
      <c r="AN58" s="157">
        <v>99.668000000000006</v>
      </c>
      <c r="AO58" s="152">
        <f t="shared" si="30"/>
        <v>0</v>
      </c>
      <c r="AP58" s="151" t="str">
        <f t="shared" si="31"/>
        <v/>
      </c>
      <c r="AQ58" s="151" t="str">
        <f t="shared" si="32"/>
        <v/>
      </c>
      <c r="AR58" s="235" t="str">
        <f t="shared" si="27"/>
        <v/>
      </c>
      <c r="AS58" s="134"/>
      <c r="AT58" s="149"/>
      <c r="AU58" s="134"/>
    </row>
    <row r="59" spans="1:47" ht="12" customHeight="1">
      <c r="A59" s="1"/>
      <c r="B59" s="18"/>
      <c r="C59" s="200"/>
      <c r="D59" s="122"/>
      <c r="E59" s="121"/>
      <c r="F59" s="92"/>
      <c r="G59" s="93"/>
      <c r="H59" s="101">
        <f t="shared" si="0"/>
        <v>0</v>
      </c>
      <c r="I59" s="94">
        <f t="shared" si="29"/>
        <v>0</v>
      </c>
      <c r="J59" s="102"/>
      <c r="K59" s="94">
        <f t="shared" si="2"/>
        <v>0</v>
      </c>
      <c r="L59" s="94">
        <f t="shared" si="28"/>
        <v>0</v>
      </c>
      <c r="M59" s="95">
        <f t="shared" si="4"/>
        <v>0</v>
      </c>
      <c r="N59" s="96">
        <f t="shared" si="5"/>
        <v>0</v>
      </c>
      <c r="O59" s="103">
        <f t="shared" si="6"/>
        <v>0</v>
      </c>
      <c r="P59" s="104" t="str">
        <f t="shared" si="7"/>
        <v/>
      </c>
      <c r="Q59" s="105">
        <f t="shared" si="8"/>
        <v>0</v>
      </c>
      <c r="R59" s="106" t="str">
        <f t="shared" si="9"/>
        <v/>
      </c>
      <c r="S59" s="107"/>
      <c r="T59" s="92"/>
      <c r="U59" s="92"/>
      <c r="V59" s="101">
        <f t="shared" si="10"/>
        <v>0</v>
      </c>
      <c r="W59" s="97">
        <f t="shared" si="11"/>
        <v>0</v>
      </c>
      <c r="X59" s="98" t="str">
        <f t="shared" si="12"/>
        <v/>
      </c>
      <c r="Y59" s="98" t="str">
        <f t="shared" si="13"/>
        <v/>
      </c>
      <c r="Z59" s="95" t="str">
        <f t="shared" si="14"/>
        <v/>
      </c>
      <c r="AA59" s="108" t="str">
        <f t="shared" si="15"/>
        <v/>
      </c>
      <c r="AB59" s="98" t="str">
        <f t="shared" si="16"/>
        <v/>
      </c>
      <c r="AC59" s="98" t="str">
        <f t="shared" si="17"/>
        <v/>
      </c>
      <c r="AD59" s="109" t="str">
        <f t="shared" si="18"/>
        <v/>
      </c>
      <c r="AE59" s="110"/>
      <c r="AF59" s="111"/>
      <c r="AG59" s="112"/>
      <c r="AH59" s="99" t="str">
        <f t="shared" si="19"/>
        <v/>
      </c>
      <c r="AI59" s="100" t="str">
        <f t="shared" si="20"/>
        <v/>
      </c>
      <c r="AJ59" s="96" t="str">
        <f t="shared" si="21"/>
        <v/>
      </c>
      <c r="AK59" s="98" t="str">
        <f t="shared" si="22"/>
        <v/>
      </c>
      <c r="AL59" s="201" t="str">
        <f t="shared" si="23"/>
        <v/>
      </c>
      <c r="AM59" s="160"/>
      <c r="AN59" s="156">
        <v>99.668000000000006</v>
      </c>
      <c r="AO59" s="152">
        <f t="shared" si="30"/>
        <v>0</v>
      </c>
      <c r="AP59" s="151" t="str">
        <f t="shared" si="31"/>
        <v/>
      </c>
      <c r="AQ59" s="151" t="str">
        <f t="shared" si="32"/>
        <v/>
      </c>
      <c r="AR59" s="235" t="str">
        <f t="shared" si="27"/>
        <v/>
      </c>
      <c r="AS59" s="134"/>
      <c r="AT59" s="149"/>
      <c r="AU59" s="134"/>
    </row>
    <row r="60" spans="1:47" ht="12" customHeight="1">
      <c r="A60" s="1"/>
      <c r="B60" s="18"/>
      <c r="C60" s="200"/>
      <c r="D60" s="122"/>
      <c r="E60" s="121"/>
      <c r="F60" s="92"/>
      <c r="G60" s="93"/>
      <c r="H60" s="101">
        <f t="shared" si="0"/>
        <v>0</v>
      </c>
      <c r="I60" s="94">
        <f t="shared" si="29"/>
        <v>0</v>
      </c>
      <c r="J60" s="102"/>
      <c r="K60" s="94">
        <f t="shared" si="2"/>
        <v>0</v>
      </c>
      <c r="L60" s="94">
        <f t="shared" si="28"/>
        <v>0</v>
      </c>
      <c r="M60" s="95">
        <f t="shared" si="4"/>
        <v>0</v>
      </c>
      <c r="N60" s="96">
        <f t="shared" si="5"/>
        <v>0</v>
      </c>
      <c r="O60" s="103">
        <f t="shared" si="6"/>
        <v>0</v>
      </c>
      <c r="P60" s="104" t="str">
        <f t="shared" si="7"/>
        <v/>
      </c>
      <c r="Q60" s="105">
        <f t="shared" si="8"/>
        <v>0</v>
      </c>
      <c r="R60" s="106" t="str">
        <f t="shared" si="9"/>
        <v/>
      </c>
      <c r="S60" s="107"/>
      <c r="T60" s="92"/>
      <c r="U60" s="92"/>
      <c r="V60" s="101">
        <f t="shared" si="10"/>
        <v>0</v>
      </c>
      <c r="W60" s="97">
        <f t="shared" si="11"/>
        <v>0</v>
      </c>
      <c r="X60" s="98" t="str">
        <f t="shared" si="12"/>
        <v/>
      </c>
      <c r="Y60" s="98" t="str">
        <f t="shared" si="13"/>
        <v/>
      </c>
      <c r="Z60" s="95" t="str">
        <f t="shared" si="14"/>
        <v/>
      </c>
      <c r="AA60" s="108" t="str">
        <f t="shared" si="15"/>
        <v/>
      </c>
      <c r="AB60" s="98" t="str">
        <f t="shared" si="16"/>
        <v/>
      </c>
      <c r="AC60" s="98" t="str">
        <f t="shared" si="17"/>
        <v/>
      </c>
      <c r="AD60" s="109" t="str">
        <f t="shared" si="18"/>
        <v/>
      </c>
      <c r="AE60" s="110"/>
      <c r="AF60" s="111"/>
      <c r="AG60" s="112"/>
      <c r="AH60" s="99" t="str">
        <f t="shared" si="19"/>
        <v/>
      </c>
      <c r="AI60" s="100" t="str">
        <f t="shared" si="20"/>
        <v/>
      </c>
      <c r="AJ60" s="96" t="str">
        <f t="shared" si="21"/>
        <v/>
      </c>
      <c r="AK60" s="98" t="str">
        <f t="shared" si="22"/>
        <v/>
      </c>
      <c r="AL60" s="201" t="str">
        <f t="shared" si="23"/>
        <v/>
      </c>
      <c r="AM60" s="160"/>
      <c r="AN60" s="157">
        <v>99.668000000000006</v>
      </c>
      <c r="AO60" s="152">
        <f t="shared" si="30"/>
        <v>0</v>
      </c>
      <c r="AP60" s="151" t="str">
        <f t="shared" si="31"/>
        <v/>
      </c>
      <c r="AQ60" s="151" t="str">
        <f t="shared" si="32"/>
        <v/>
      </c>
      <c r="AR60" s="235" t="str">
        <f t="shared" si="27"/>
        <v/>
      </c>
      <c r="AS60" s="134"/>
      <c r="AT60" s="149"/>
      <c r="AU60" s="134"/>
    </row>
    <row r="61" spans="1:47" ht="12" customHeight="1">
      <c r="A61" s="1"/>
      <c r="B61" s="18"/>
      <c r="C61" s="200"/>
      <c r="D61" s="122"/>
      <c r="E61" s="121"/>
      <c r="F61" s="92"/>
      <c r="G61" s="93"/>
      <c r="H61" s="101">
        <f t="shared" si="0"/>
        <v>0</v>
      </c>
      <c r="I61" s="94">
        <f t="shared" si="29"/>
        <v>0</v>
      </c>
      <c r="J61" s="102"/>
      <c r="K61" s="94">
        <f t="shared" si="2"/>
        <v>0</v>
      </c>
      <c r="L61" s="94">
        <f t="shared" si="28"/>
        <v>0</v>
      </c>
      <c r="M61" s="95">
        <f t="shared" si="4"/>
        <v>0</v>
      </c>
      <c r="N61" s="96">
        <f t="shared" si="5"/>
        <v>0</v>
      </c>
      <c r="O61" s="103">
        <f t="shared" si="6"/>
        <v>0</v>
      </c>
      <c r="P61" s="104" t="str">
        <f t="shared" si="7"/>
        <v/>
      </c>
      <c r="Q61" s="105">
        <f t="shared" si="8"/>
        <v>0</v>
      </c>
      <c r="R61" s="106" t="str">
        <f t="shared" si="9"/>
        <v/>
      </c>
      <c r="S61" s="107"/>
      <c r="T61" s="92"/>
      <c r="U61" s="92"/>
      <c r="V61" s="101">
        <f t="shared" si="10"/>
        <v>0</v>
      </c>
      <c r="W61" s="97">
        <f t="shared" si="11"/>
        <v>0</v>
      </c>
      <c r="X61" s="98" t="str">
        <f t="shared" si="12"/>
        <v/>
      </c>
      <c r="Y61" s="98" t="str">
        <f t="shared" si="13"/>
        <v/>
      </c>
      <c r="Z61" s="95" t="str">
        <f t="shared" si="14"/>
        <v/>
      </c>
      <c r="AA61" s="108" t="str">
        <f t="shared" si="15"/>
        <v/>
      </c>
      <c r="AB61" s="98" t="str">
        <f t="shared" si="16"/>
        <v/>
      </c>
      <c r="AC61" s="98" t="str">
        <f t="shared" si="17"/>
        <v/>
      </c>
      <c r="AD61" s="109" t="str">
        <f t="shared" si="18"/>
        <v/>
      </c>
      <c r="AE61" s="110"/>
      <c r="AF61" s="111"/>
      <c r="AG61" s="112"/>
      <c r="AH61" s="99" t="str">
        <f t="shared" si="19"/>
        <v/>
      </c>
      <c r="AI61" s="100" t="str">
        <f t="shared" si="20"/>
        <v/>
      </c>
      <c r="AJ61" s="96" t="str">
        <f t="shared" si="21"/>
        <v/>
      </c>
      <c r="AK61" s="98" t="str">
        <f t="shared" si="22"/>
        <v/>
      </c>
      <c r="AL61" s="201" t="str">
        <f t="shared" si="23"/>
        <v/>
      </c>
      <c r="AM61" s="160"/>
      <c r="AN61" s="156">
        <v>99.668000000000006</v>
      </c>
      <c r="AO61" s="152">
        <f t="shared" si="30"/>
        <v>0</v>
      </c>
      <c r="AP61" s="151" t="str">
        <f t="shared" si="31"/>
        <v/>
      </c>
      <c r="AQ61" s="151" t="str">
        <f t="shared" si="32"/>
        <v/>
      </c>
      <c r="AR61" s="235" t="str">
        <f t="shared" si="27"/>
        <v/>
      </c>
      <c r="AS61" s="134"/>
      <c r="AT61" s="149"/>
      <c r="AU61" s="134"/>
    </row>
    <row r="62" spans="1:47" ht="12" customHeight="1">
      <c r="A62" s="1"/>
      <c r="B62" s="18"/>
      <c r="C62" s="200"/>
      <c r="D62" s="122"/>
      <c r="E62" s="121"/>
      <c r="F62" s="92"/>
      <c r="G62" s="93"/>
      <c r="H62" s="101">
        <f t="shared" si="0"/>
        <v>0</v>
      </c>
      <c r="I62" s="94">
        <f t="shared" si="29"/>
        <v>0</v>
      </c>
      <c r="J62" s="102"/>
      <c r="K62" s="94">
        <f t="shared" si="2"/>
        <v>0</v>
      </c>
      <c r="L62" s="94">
        <f t="shared" si="28"/>
        <v>0</v>
      </c>
      <c r="M62" s="95">
        <f t="shared" si="4"/>
        <v>0</v>
      </c>
      <c r="N62" s="96">
        <f t="shared" si="5"/>
        <v>0</v>
      </c>
      <c r="O62" s="103">
        <f t="shared" si="6"/>
        <v>0</v>
      </c>
      <c r="P62" s="104" t="str">
        <f t="shared" si="7"/>
        <v/>
      </c>
      <c r="Q62" s="105">
        <f t="shared" si="8"/>
        <v>0</v>
      </c>
      <c r="R62" s="106" t="str">
        <f t="shared" si="9"/>
        <v/>
      </c>
      <c r="S62" s="107"/>
      <c r="T62" s="92"/>
      <c r="U62" s="92"/>
      <c r="V62" s="101">
        <f t="shared" si="10"/>
        <v>0</v>
      </c>
      <c r="W62" s="97">
        <f t="shared" si="11"/>
        <v>0</v>
      </c>
      <c r="X62" s="98" t="str">
        <f t="shared" si="12"/>
        <v/>
      </c>
      <c r="Y62" s="98" t="str">
        <f t="shared" si="13"/>
        <v/>
      </c>
      <c r="Z62" s="95" t="str">
        <f t="shared" si="14"/>
        <v/>
      </c>
      <c r="AA62" s="108" t="str">
        <f t="shared" si="15"/>
        <v/>
      </c>
      <c r="AB62" s="98" t="str">
        <f t="shared" si="16"/>
        <v/>
      </c>
      <c r="AC62" s="98" t="str">
        <f t="shared" si="17"/>
        <v/>
      </c>
      <c r="AD62" s="109" t="str">
        <f t="shared" si="18"/>
        <v/>
      </c>
      <c r="AE62" s="110"/>
      <c r="AF62" s="111"/>
      <c r="AG62" s="112"/>
      <c r="AH62" s="99" t="str">
        <f t="shared" si="19"/>
        <v/>
      </c>
      <c r="AI62" s="100" t="str">
        <f t="shared" si="20"/>
        <v/>
      </c>
      <c r="AJ62" s="96" t="str">
        <f t="shared" si="21"/>
        <v/>
      </c>
      <c r="AK62" s="98" t="str">
        <f t="shared" si="22"/>
        <v/>
      </c>
      <c r="AL62" s="201" t="str">
        <f t="shared" si="23"/>
        <v/>
      </c>
      <c r="AM62" s="160"/>
      <c r="AN62" s="157">
        <v>99.668000000000006</v>
      </c>
      <c r="AO62" s="152">
        <f t="shared" si="30"/>
        <v>0</v>
      </c>
      <c r="AP62" s="151" t="str">
        <f t="shared" si="31"/>
        <v/>
      </c>
      <c r="AQ62" s="151" t="str">
        <f t="shared" si="32"/>
        <v/>
      </c>
      <c r="AR62" s="235" t="str">
        <f t="shared" si="27"/>
        <v/>
      </c>
      <c r="AS62" s="134"/>
      <c r="AT62" s="149"/>
      <c r="AU62" s="134"/>
    </row>
    <row r="63" spans="1:47" ht="12" customHeight="1">
      <c r="A63" s="1"/>
      <c r="B63" s="18"/>
      <c r="C63" s="200"/>
      <c r="D63" s="122"/>
      <c r="E63" s="121"/>
      <c r="F63" s="92"/>
      <c r="G63" s="93"/>
      <c r="H63" s="101">
        <f t="shared" si="0"/>
        <v>0</v>
      </c>
      <c r="I63" s="94">
        <f t="shared" si="29"/>
        <v>0</v>
      </c>
      <c r="J63" s="102"/>
      <c r="K63" s="94">
        <f t="shared" si="2"/>
        <v>0</v>
      </c>
      <c r="L63" s="94">
        <f t="shared" si="28"/>
        <v>0</v>
      </c>
      <c r="M63" s="95">
        <f t="shared" si="4"/>
        <v>0</v>
      </c>
      <c r="N63" s="96">
        <f t="shared" si="5"/>
        <v>0</v>
      </c>
      <c r="O63" s="103">
        <f t="shared" si="6"/>
        <v>0</v>
      </c>
      <c r="P63" s="104" t="str">
        <f t="shared" si="7"/>
        <v/>
      </c>
      <c r="Q63" s="105">
        <f t="shared" si="8"/>
        <v>0</v>
      </c>
      <c r="R63" s="106" t="str">
        <f t="shared" si="9"/>
        <v/>
      </c>
      <c r="S63" s="107"/>
      <c r="T63" s="92"/>
      <c r="U63" s="92"/>
      <c r="V63" s="101">
        <f t="shared" si="10"/>
        <v>0</v>
      </c>
      <c r="W63" s="97">
        <f t="shared" si="11"/>
        <v>0</v>
      </c>
      <c r="X63" s="98" t="str">
        <f t="shared" si="12"/>
        <v/>
      </c>
      <c r="Y63" s="98" t="str">
        <f t="shared" si="13"/>
        <v/>
      </c>
      <c r="Z63" s="95" t="str">
        <f t="shared" si="14"/>
        <v/>
      </c>
      <c r="AA63" s="108" t="str">
        <f t="shared" si="15"/>
        <v/>
      </c>
      <c r="AB63" s="98" t="str">
        <f t="shared" si="16"/>
        <v/>
      </c>
      <c r="AC63" s="98" t="str">
        <f t="shared" si="17"/>
        <v/>
      </c>
      <c r="AD63" s="109" t="str">
        <f t="shared" si="18"/>
        <v/>
      </c>
      <c r="AE63" s="110"/>
      <c r="AF63" s="111"/>
      <c r="AG63" s="112"/>
      <c r="AH63" s="99" t="str">
        <f t="shared" si="19"/>
        <v/>
      </c>
      <c r="AI63" s="100" t="str">
        <f t="shared" si="20"/>
        <v/>
      </c>
      <c r="AJ63" s="96" t="str">
        <f t="shared" si="21"/>
        <v/>
      </c>
      <c r="AK63" s="98" t="str">
        <f t="shared" si="22"/>
        <v/>
      </c>
      <c r="AL63" s="201" t="str">
        <f t="shared" si="23"/>
        <v/>
      </c>
      <c r="AM63" s="160"/>
      <c r="AN63" s="156">
        <v>99.668000000000006</v>
      </c>
      <c r="AO63" s="152">
        <f t="shared" si="30"/>
        <v>0</v>
      </c>
      <c r="AP63" s="151" t="str">
        <f t="shared" si="31"/>
        <v/>
      </c>
      <c r="AQ63" s="151" t="str">
        <f t="shared" si="32"/>
        <v/>
      </c>
      <c r="AR63" s="235" t="str">
        <f t="shared" si="27"/>
        <v/>
      </c>
      <c r="AS63" s="134"/>
      <c r="AT63" s="149"/>
      <c r="AU63" s="134"/>
    </row>
    <row r="64" spans="1:47" ht="12" customHeight="1">
      <c r="A64" s="1"/>
      <c r="B64" s="18"/>
      <c r="C64" s="200"/>
      <c r="D64" s="122"/>
      <c r="E64" s="121"/>
      <c r="F64" s="92"/>
      <c r="G64" s="93"/>
      <c r="H64" s="101">
        <f t="shared" si="0"/>
        <v>0</v>
      </c>
      <c r="I64" s="94">
        <f t="shared" si="29"/>
        <v>0</v>
      </c>
      <c r="J64" s="102"/>
      <c r="K64" s="94">
        <f t="shared" si="2"/>
        <v>0</v>
      </c>
      <c r="L64" s="94">
        <f t="shared" si="28"/>
        <v>0</v>
      </c>
      <c r="M64" s="95">
        <f t="shared" si="4"/>
        <v>0</v>
      </c>
      <c r="N64" s="96">
        <f t="shared" si="5"/>
        <v>0</v>
      </c>
      <c r="O64" s="103">
        <f t="shared" si="6"/>
        <v>0</v>
      </c>
      <c r="P64" s="104" t="str">
        <f t="shared" si="7"/>
        <v/>
      </c>
      <c r="Q64" s="105">
        <f t="shared" si="8"/>
        <v>0</v>
      </c>
      <c r="R64" s="106" t="str">
        <f t="shared" si="9"/>
        <v/>
      </c>
      <c r="S64" s="107"/>
      <c r="T64" s="92"/>
      <c r="U64" s="92"/>
      <c r="V64" s="101">
        <f t="shared" si="10"/>
        <v>0</v>
      </c>
      <c r="W64" s="97">
        <f t="shared" si="11"/>
        <v>0</v>
      </c>
      <c r="X64" s="98" t="str">
        <f t="shared" si="12"/>
        <v/>
      </c>
      <c r="Y64" s="98" t="str">
        <f t="shared" si="13"/>
        <v/>
      </c>
      <c r="Z64" s="95" t="str">
        <f t="shared" si="14"/>
        <v/>
      </c>
      <c r="AA64" s="108" t="str">
        <f t="shared" si="15"/>
        <v/>
      </c>
      <c r="AB64" s="98" t="str">
        <f t="shared" si="16"/>
        <v/>
      </c>
      <c r="AC64" s="98" t="str">
        <f t="shared" si="17"/>
        <v/>
      </c>
      <c r="AD64" s="109" t="str">
        <f t="shared" si="18"/>
        <v/>
      </c>
      <c r="AE64" s="110"/>
      <c r="AF64" s="111"/>
      <c r="AG64" s="112"/>
      <c r="AH64" s="99" t="str">
        <f t="shared" si="19"/>
        <v/>
      </c>
      <c r="AI64" s="100" t="str">
        <f t="shared" si="20"/>
        <v/>
      </c>
      <c r="AJ64" s="96" t="str">
        <f t="shared" si="21"/>
        <v/>
      </c>
      <c r="AK64" s="98" t="str">
        <f t="shared" si="22"/>
        <v/>
      </c>
      <c r="AL64" s="201" t="str">
        <f t="shared" si="23"/>
        <v/>
      </c>
      <c r="AM64" s="160"/>
      <c r="AN64" s="157">
        <v>99.668000000000006</v>
      </c>
      <c r="AO64" s="152">
        <f t="shared" si="30"/>
        <v>0</v>
      </c>
      <c r="AP64" s="151" t="str">
        <f t="shared" si="31"/>
        <v/>
      </c>
      <c r="AQ64" s="151" t="str">
        <f t="shared" si="32"/>
        <v/>
      </c>
      <c r="AR64" s="235" t="str">
        <f t="shared" si="27"/>
        <v/>
      </c>
      <c r="AS64" s="134"/>
      <c r="AT64" s="149"/>
      <c r="AU64" s="134"/>
    </row>
    <row r="65" spans="1:47" ht="12" customHeight="1">
      <c r="A65" s="1"/>
      <c r="B65" s="18"/>
      <c r="C65" s="200"/>
      <c r="D65" s="122"/>
      <c r="E65" s="121"/>
      <c r="F65" s="92"/>
      <c r="G65" s="93"/>
      <c r="H65" s="101">
        <f t="shared" si="0"/>
        <v>0</v>
      </c>
      <c r="I65" s="94">
        <f t="shared" si="29"/>
        <v>0</v>
      </c>
      <c r="J65" s="102"/>
      <c r="K65" s="94">
        <f t="shared" si="2"/>
        <v>0</v>
      </c>
      <c r="L65" s="94">
        <f t="shared" si="28"/>
        <v>0</v>
      </c>
      <c r="M65" s="95">
        <f t="shared" si="4"/>
        <v>0</v>
      </c>
      <c r="N65" s="96">
        <f t="shared" si="5"/>
        <v>0</v>
      </c>
      <c r="O65" s="103">
        <f t="shared" si="6"/>
        <v>0</v>
      </c>
      <c r="P65" s="104" t="str">
        <f t="shared" si="7"/>
        <v/>
      </c>
      <c r="Q65" s="105">
        <f t="shared" si="8"/>
        <v>0</v>
      </c>
      <c r="R65" s="106" t="str">
        <f t="shared" si="9"/>
        <v/>
      </c>
      <c r="S65" s="107"/>
      <c r="T65" s="92"/>
      <c r="U65" s="92"/>
      <c r="V65" s="101">
        <f t="shared" si="10"/>
        <v>0</v>
      </c>
      <c r="W65" s="97">
        <f t="shared" si="11"/>
        <v>0</v>
      </c>
      <c r="X65" s="98" t="str">
        <f t="shared" si="12"/>
        <v/>
      </c>
      <c r="Y65" s="98" t="str">
        <f t="shared" si="13"/>
        <v/>
      </c>
      <c r="Z65" s="95" t="str">
        <f t="shared" si="14"/>
        <v/>
      </c>
      <c r="AA65" s="108" t="str">
        <f t="shared" si="15"/>
        <v/>
      </c>
      <c r="AB65" s="98" t="str">
        <f t="shared" si="16"/>
        <v/>
      </c>
      <c r="AC65" s="98" t="str">
        <f t="shared" si="17"/>
        <v/>
      </c>
      <c r="AD65" s="109" t="str">
        <f t="shared" si="18"/>
        <v/>
      </c>
      <c r="AE65" s="110"/>
      <c r="AF65" s="111"/>
      <c r="AG65" s="112"/>
      <c r="AH65" s="99" t="str">
        <f t="shared" si="19"/>
        <v/>
      </c>
      <c r="AI65" s="100" t="str">
        <f t="shared" si="20"/>
        <v/>
      </c>
      <c r="AJ65" s="96" t="str">
        <f t="shared" si="21"/>
        <v/>
      </c>
      <c r="AK65" s="98" t="str">
        <f t="shared" si="22"/>
        <v/>
      </c>
      <c r="AL65" s="201" t="str">
        <f t="shared" si="23"/>
        <v/>
      </c>
      <c r="AM65" s="160"/>
      <c r="AN65" s="156">
        <v>99.668000000000006</v>
      </c>
      <c r="AO65" s="152">
        <f t="shared" si="30"/>
        <v>0</v>
      </c>
      <c r="AP65" s="151" t="str">
        <f t="shared" si="31"/>
        <v/>
      </c>
      <c r="AQ65" s="151" t="str">
        <f t="shared" si="32"/>
        <v/>
      </c>
      <c r="AR65" s="235" t="str">
        <f t="shared" si="27"/>
        <v/>
      </c>
      <c r="AS65" s="134"/>
      <c r="AT65" s="149"/>
      <c r="AU65" s="134"/>
    </row>
    <row r="66" spans="1:47" ht="12" customHeight="1">
      <c r="A66" s="1"/>
      <c r="B66" s="18"/>
      <c r="C66" s="200"/>
      <c r="D66" s="122"/>
      <c r="E66" s="121"/>
      <c r="F66" s="92"/>
      <c r="G66" s="93"/>
      <c r="H66" s="101">
        <f t="shared" si="0"/>
        <v>0</v>
      </c>
      <c r="I66" s="94">
        <f t="shared" si="29"/>
        <v>0</v>
      </c>
      <c r="J66" s="102"/>
      <c r="K66" s="94">
        <f t="shared" si="2"/>
        <v>0</v>
      </c>
      <c r="L66" s="94">
        <f t="shared" si="28"/>
        <v>0</v>
      </c>
      <c r="M66" s="95">
        <f t="shared" si="4"/>
        <v>0</v>
      </c>
      <c r="N66" s="96">
        <f t="shared" si="5"/>
        <v>0</v>
      </c>
      <c r="O66" s="103">
        <f t="shared" si="6"/>
        <v>0</v>
      </c>
      <c r="P66" s="104" t="str">
        <f t="shared" si="7"/>
        <v/>
      </c>
      <c r="Q66" s="105">
        <f t="shared" si="8"/>
        <v>0</v>
      </c>
      <c r="R66" s="106" t="str">
        <f t="shared" si="9"/>
        <v/>
      </c>
      <c r="S66" s="107"/>
      <c r="T66" s="92"/>
      <c r="U66" s="92"/>
      <c r="V66" s="101">
        <f t="shared" si="10"/>
        <v>0</v>
      </c>
      <c r="W66" s="97">
        <f t="shared" si="11"/>
        <v>0</v>
      </c>
      <c r="X66" s="98" t="str">
        <f t="shared" si="12"/>
        <v/>
      </c>
      <c r="Y66" s="98" t="str">
        <f t="shared" si="13"/>
        <v/>
      </c>
      <c r="Z66" s="95" t="str">
        <f t="shared" si="14"/>
        <v/>
      </c>
      <c r="AA66" s="108" t="str">
        <f t="shared" si="15"/>
        <v/>
      </c>
      <c r="AB66" s="98" t="str">
        <f t="shared" si="16"/>
        <v/>
      </c>
      <c r="AC66" s="98" t="str">
        <f t="shared" si="17"/>
        <v/>
      </c>
      <c r="AD66" s="109" t="str">
        <f t="shared" si="18"/>
        <v/>
      </c>
      <c r="AE66" s="110"/>
      <c r="AF66" s="111"/>
      <c r="AG66" s="112"/>
      <c r="AH66" s="99" t="str">
        <f t="shared" si="19"/>
        <v/>
      </c>
      <c r="AI66" s="100" t="str">
        <f t="shared" si="20"/>
        <v/>
      </c>
      <c r="AJ66" s="96" t="str">
        <f t="shared" si="21"/>
        <v/>
      </c>
      <c r="AK66" s="98" t="str">
        <f t="shared" si="22"/>
        <v/>
      </c>
      <c r="AL66" s="201" t="str">
        <f t="shared" si="23"/>
        <v/>
      </c>
      <c r="AM66" s="160"/>
      <c r="AN66" s="157">
        <v>99.668000000000006</v>
      </c>
      <c r="AO66" s="152">
        <f t="shared" si="30"/>
        <v>0</v>
      </c>
      <c r="AP66" s="151" t="str">
        <f t="shared" si="31"/>
        <v/>
      </c>
      <c r="AQ66" s="151" t="str">
        <f t="shared" si="32"/>
        <v/>
      </c>
      <c r="AR66" s="235" t="str">
        <f t="shared" si="27"/>
        <v/>
      </c>
      <c r="AS66" s="134"/>
      <c r="AT66" s="149"/>
      <c r="AU66" s="134"/>
    </row>
    <row r="67" spans="1:47" ht="12" customHeight="1">
      <c r="A67" s="1"/>
      <c r="B67" s="18"/>
      <c r="C67" s="200"/>
      <c r="D67" s="122"/>
      <c r="E67" s="121"/>
      <c r="F67" s="92"/>
      <c r="G67" s="93"/>
      <c r="H67" s="101">
        <f t="shared" si="0"/>
        <v>0</v>
      </c>
      <c r="I67" s="94">
        <f t="shared" si="29"/>
        <v>0</v>
      </c>
      <c r="J67" s="102"/>
      <c r="K67" s="94">
        <f t="shared" si="2"/>
        <v>0</v>
      </c>
      <c r="L67" s="94">
        <f t="shared" si="28"/>
        <v>0</v>
      </c>
      <c r="M67" s="95">
        <f t="shared" si="4"/>
        <v>0</v>
      </c>
      <c r="N67" s="96">
        <f t="shared" si="5"/>
        <v>0</v>
      </c>
      <c r="O67" s="103">
        <f t="shared" si="6"/>
        <v>0</v>
      </c>
      <c r="P67" s="104" t="str">
        <f t="shared" si="7"/>
        <v/>
      </c>
      <c r="Q67" s="105">
        <f t="shared" si="8"/>
        <v>0</v>
      </c>
      <c r="R67" s="106" t="str">
        <f t="shared" si="9"/>
        <v/>
      </c>
      <c r="S67" s="107"/>
      <c r="T67" s="92"/>
      <c r="U67" s="92"/>
      <c r="V67" s="101">
        <f t="shared" si="10"/>
        <v>0</v>
      </c>
      <c r="W67" s="97">
        <f t="shared" si="11"/>
        <v>0</v>
      </c>
      <c r="X67" s="98" t="str">
        <f t="shared" si="12"/>
        <v/>
      </c>
      <c r="Y67" s="98" t="str">
        <f t="shared" si="13"/>
        <v/>
      </c>
      <c r="Z67" s="95" t="str">
        <f t="shared" si="14"/>
        <v/>
      </c>
      <c r="AA67" s="108" t="str">
        <f t="shared" si="15"/>
        <v/>
      </c>
      <c r="AB67" s="98" t="str">
        <f t="shared" si="16"/>
        <v/>
      </c>
      <c r="AC67" s="98" t="str">
        <f t="shared" si="17"/>
        <v/>
      </c>
      <c r="AD67" s="109" t="str">
        <f t="shared" si="18"/>
        <v/>
      </c>
      <c r="AE67" s="110"/>
      <c r="AF67" s="111"/>
      <c r="AG67" s="112"/>
      <c r="AH67" s="99" t="str">
        <f t="shared" si="19"/>
        <v/>
      </c>
      <c r="AI67" s="100" t="str">
        <f t="shared" si="20"/>
        <v/>
      </c>
      <c r="AJ67" s="96" t="str">
        <f t="shared" si="21"/>
        <v/>
      </c>
      <c r="AK67" s="98" t="str">
        <f t="shared" si="22"/>
        <v/>
      </c>
      <c r="AL67" s="201" t="str">
        <f t="shared" si="23"/>
        <v/>
      </c>
      <c r="AM67" s="160"/>
      <c r="AN67" s="156">
        <v>99.668000000000006</v>
      </c>
      <c r="AO67" s="152">
        <f t="shared" si="30"/>
        <v>0</v>
      </c>
      <c r="AP67" s="151" t="str">
        <f t="shared" si="31"/>
        <v/>
      </c>
      <c r="AQ67" s="151" t="str">
        <f t="shared" si="32"/>
        <v/>
      </c>
      <c r="AR67" s="235" t="str">
        <f t="shared" si="27"/>
        <v/>
      </c>
      <c r="AS67" s="134"/>
      <c r="AT67" s="149"/>
      <c r="AU67" s="134"/>
    </row>
    <row r="68" spans="1:47" ht="12" customHeight="1">
      <c r="A68" s="1"/>
      <c r="B68" s="18"/>
      <c r="C68" s="200"/>
      <c r="D68" s="122"/>
      <c r="E68" s="121"/>
      <c r="F68" s="92"/>
      <c r="G68" s="93"/>
      <c r="H68" s="101">
        <f t="shared" si="0"/>
        <v>0</v>
      </c>
      <c r="I68" s="94">
        <f t="shared" si="29"/>
        <v>0</v>
      </c>
      <c r="J68" s="102"/>
      <c r="K68" s="94">
        <f t="shared" si="2"/>
        <v>0</v>
      </c>
      <c r="L68" s="94">
        <f t="shared" si="28"/>
        <v>0</v>
      </c>
      <c r="M68" s="95">
        <f t="shared" si="4"/>
        <v>0</v>
      </c>
      <c r="N68" s="96">
        <f t="shared" si="5"/>
        <v>0</v>
      </c>
      <c r="O68" s="103">
        <f t="shared" si="6"/>
        <v>0</v>
      </c>
      <c r="P68" s="104" t="str">
        <f t="shared" si="7"/>
        <v/>
      </c>
      <c r="Q68" s="105">
        <f t="shared" si="8"/>
        <v>0</v>
      </c>
      <c r="R68" s="106" t="str">
        <f t="shared" si="9"/>
        <v/>
      </c>
      <c r="S68" s="107"/>
      <c r="T68" s="92"/>
      <c r="U68" s="92"/>
      <c r="V68" s="101">
        <f t="shared" si="10"/>
        <v>0</v>
      </c>
      <c r="W68" s="97">
        <f t="shared" si="11"/>
        <v>0</v>
      </c>
      <c r="X68" s="98" t="str">
        <f t="shared" si="12"/>
        <v/>
      </c>
      <c r="Y68" s="98" t="str">
        <f t="shared" si="13"/>
        <v/>
      </c>
      <c r="Z68" s="95" t="str">
        <f t="shared" si="14"/>
        <v/>
      </c>
      <c r="AA68" s="108" t="str">
        <f t="shared" si="15"/>
        <v/>
      </c>
      <c r="AB68" s="98" t="str">
        <f t="shared" si="16"/>
        <v/>
      </c>
      <c r="AC68" s="98" t="str">
        <f t="shared" si="17"/>
        <v/>
      </c>
      <c r="AD68" s="109" t="str">
        <f t="shared" si="18"/>
        <v/>
      </c>
      <c r="AE68" s="110"/>
      <c r="AF68" s="111"/>
      <c r="AG68" s="112"/>
      <c r="AH68" s="99" t="str">
        <f t="shared" si="19"/>
        <v/>
      </c>
      <c r="AI68" s="100" t="str">
        <f t="shared" si="20"/>
        <v/>
      </c>
      <c r="AJ68" s="96" t="str">
        <f t="shared" si="21"/>
        <v/>
      </c>
      <c r="AK68" s="98" t="str">
        <f t="shared" si="22"/>
        <v/>
      </c>
      <c r="AL68" s="201" t="str">
        <f t="shared" si="23"/>
        <v/>
      </c>
      <c r="AM68" s="160"/>
      <c r="AN68" s="157">
        <v>99.668000000000006</v>
      </c>
      <c r="AO68" s="152">
        <f t="shared" si="30"/>
        <v>0</v>
      </c>
      <c r="AP68" s="151" t="str">
        <f t="shared" si="31"/>
        <v/>
      </c>
      <c r="AQ68" s="151" t="str">
        <f t="shared" si="32"/>
        <v/>
      </c>
      <c r="AR68" s="235" t="str">
        <f t="shared" si="27"/>
        <v/>
      </c>
      <c r="AS68" s="134"/>
      <c r="AT68" s="149"/>
      <c r="AU68" s="134"/>
    </row>
    <row r="69" spans="1:47" ht="12" customHeight="1">
      <c r="A69" s="1"/>
      <c r="B69" s="18"/>
      <c r="C69" s="200"/>
      <c r="D69" s="122"/>
      <c r="E69" s="121"/>
      <c r="F69" s="92"/>
      <c r="G69" s="93"/>
      <c r="H69" s="101">
        <f t="shared" si="0"/>
        <v>0</v>
      </c>
      <c r="I69" s="94">
        <f t="shared" si="29"/>
        <v>0</v>
      </c>
      <c r="J69" s="102"/>
      <c r="K69" s="94">
        <f t="shared" si="2"/>
        <v>0</v>
      </c>
      <c r="L69" s="94">
        <f t="shared" si="28"/>
        <v>0</v>
      </c>
      <c r="M69" s="95">
        <f t="shared" si="4"/>
        <v>0</v>
      </c>
      <c r="N69" s="96">
        <f t="shared" si="5"/>
        <v>0</v>
      </c>
      <c r="O69" s="103">
        <f t="shared" si="6"/>
        <v>0</v>
      </c>
      <c r="P69" s="104" t="str">
        <f t="shared" si="7"/>
        <v/>
      </c>
      <c r="Q69" s="105">
        <f t="shared" si="8"/>
        <v>0</v>
      </c>
      <c r="R69" s="106" t="str">
        <f t="shared" si="9"/>
        <v/>
      </c>
      <c r="S69" s="107"/>
      <c r="T69" s="92"/>
      <c r="U69" s="92"/>
      <c r="V69" s="101">
        <f t="shared" si="10"/>
        <v>0</v>
      </c>
      <c r="W69" s="97">
        <f t="shared" si="11"/>
        <v>0</v>
      </c>
      <c r="X69" s="98" t="str">
        <f t="shared" si="12"/>
        <v/>
      </c>
      <c r="Y69" s="98" t="str">
        <f t="shared" si="13"/>
        <v/>
      </c>
      <c r="Z69" s="95" t="str">
        <f t="shared" si="14"/>
        <v/>
      </c>
      <c r="AA69" s="108" t="str">
        <f t="shared" si="15"/>
        <v/>
      </c>
      <c r="AB69" s="98" t="str">
        <f t="shared" si="16"/>
        <v/>
      </c>
      <c r="AC69" s="98" t="str">
        <f t="shared" si="17"/>
        <v/>
      </c>
      <c r="AD69" s="109" t="str">
        <f t="shared" si="18"/>
        <v/>
      </c>
      <c r="AE69" s="110"/>
      <c r="AF69" s="111"/>
      <c r="AG69" s="112"/>
      <c r="AH69" s="99" t="str">
        <f t="shared" si="19"/>
        <v/>
      </c>
      <c r="AI69" s="100" t="str">
        <f t="shared" si="20"/>
        <v/>
      </c>
      <c r="AJ69" s="96" t="str">
        <f t="shared" si="21"/>
        <v/>
      </c>
      <c r="AK69" s="98" t="str">
        <f t="shared" si="22"/>
        <v/>
      </c>
      <c r="AL69" s="201" t="str">
        <f t="shared" si="23"/>
        <v/>
      </c>
      <c r="AM69" s="160"/>
      <c r="AN69" s="156">
        <v>99.668000000000006</v>
      </c>
      <c r="AO69" s="152">
        <f t="shared" si="30"/>
        <v>0</v>
      </c>
      <c r="AP69" s="151" t="str">
        <f t="shared" si="31"/>
        <v/>
      </c>
      <c r="AQ69" s="151" t="str">
        <f t="shared" si="32"/>
        <v/>
      </c>
      <c r="AR69" s="235" t="str">
        <f t="shared" si="27"/>
        <v/>
      </c>
      <c r="AS69" s="149"/>
      <c r="AT69" s="149"/>
      <c r="AU69" s="149"/>
    </row>
    <row r="70" spans="1:47" ht="12" customHeight="1">
      <c r="A70" s="1"/>
      <c r="B70" s="18"/>
      <c r="C70" s="200"/>
      <c r="D70" s="122"/>
      <c r="E70" s="121"/>
      <c r="F70" s="92"/>
      <c r="G70" s="93"/>
      <c r="H70" s="101">
        <f t="shared" si="0"/>
        <v>0</v>
      </c>
      <c r="I70" s="94">
        <f t="shared" si="29"/>
        <v>0</v>
      </c>
      <c r="J70" s="102"/>
      <c r="K70" s="94">
        <f t="shared" si="2"/>
        <v>0</v>
      </c>
      <c r="L70" s="94">
        <f t="shared" si="28"/>
        <v>0</v>
      </c>
      <c r="M70" s="95">
        <f t="shared" si="4"/>
        <v>0</v>
      </c>
      <c r="N70" s="96">
        <f t="shared" si="5"/>
        <v>0</v>
      </c>
      <c r="O70" s="103">
        <f t="shared" si="6"/>
        <v>0</v>
      </c>
      <c r="P70" s="104" t="str">
        <f t="shared" si="7"/>
        <v/>
      </c>
      <c r="Q70" s="105">
        <f t="shared" si="8"/>
        <v>0</v>
      </c>
      <c r="R70" s="106" t="str">
        <f t="shared" si="9"/>
        <v/>
      </c>
      <c r="S70" s="107"/>
      <c r="T70" s="92"/>
      <c r="U70" s="92"/>
      <c r="V70" s="101">
        <f t="shared" si="10"/>
        <v>0</v>
      </c>
      <c r="W70" s="97">
        <f t="shared" si="11"/>
        <v>0</v>
      </c>
      <c r="X70" s="98" t="str">
        <f t="shared" si="12"/>
        <v/>
      </c>
      <c r="Y70" s="98" t="str">
        <f t="shared" si="13"/>
        <v/>
      </c>
      <c r="Z70" s="95" t="str">
        <f t="shared" si="14"/>
        <v/>
      </c>
      <c r="AA70" s="108" t="str">
        <f t="shared" si="15"/>
        <v/>
      </c>
      <c r="AB70" s="98" t="str">
        <f t="shared" si="16"/>
        <v/>
      </c>
      <c r="AC70" s="98" t="str">
        <f t="shared" si="17"/>
        <v/>
      </c>
      <c r="AD70" s="109" t="str">
        <f t="shared" si="18"/>
        <v/>
      </c>
      <c r="AE70" s="110"/>
      <c r="AF70" s="111"/>
      <c r="AG70" s="112"/>
      <c r="AH70" s="99" t="str">
        <f t="shared" si="19"/>
        <v/>
      </c>
      <c r="AI70" s="100" t="str">
        <f t="shared" si="20"/>
        <v/>
      </c>
      <c r="AJ70" s="96" t="str">
        <f t="shared" si="21"/>
        <v/>
      </c>
      <c r="AK70" s="98" t="str">
        <f t="shared" si="22"/>
        <v/>
      </c>
      <c r="AL70" s="201" t="str">
        <f t="shared" si="23"/>
        <v/>
      </c>
      <c r="AM70" s="160"/>
      <c r="AN70" s="157">
        <v>99.668000000000006</v>
      </c>
      <c r="AO70" s="152">
        <f t="shared" si="30"/>
        <v>0</v>
      </c>
      <c r="AP70" s="151" t="str">
        <f t="shared" si="31"/>
        <v/>
      </c>
      <c r="AQ70" s="151" t="str">
        <f t="shared" si="32"/>
        <v/>
      </c>
      <c r="AR70" s="235" t="str">
        <f t="shared" si="27"/>
        <v/>
      </c>
      <c r="AS70" s="134"/>
      <c r="AU70" s="18"/>
    </row>
    <row r="71" spans="1:47" ht="12" customHeight="1">
      <c r="A71" s="1"/>
      <c r="B71" s="18"/>
      <c r="C71" s="200"/>
      <c r="D71" s="122"/>
      <c r="E71" s="121"/>
      <c r="F71" s="92"/>
      <c r="G71" s="93"/>
      <c r="H71" s="101">
        <f t="shared" si="0"/>
        <v>0</v>
      </c>
      <c r="I71" s="94">
        <f t="shared" si="29"/>
        <v>0</v>
      </c>
      <c r="J71" s="102"/>
      <c r="K71" s="94">
        <f t="shared" si="2"/>
        <v>0</v>
      </c>
      <c r="L71" s="94">
        <f t="shared" si="28"/>
        <v>0</v>
      </c>
      <c r="M71" s="95">
        <f t="shared" si="4"/>
        <v>0</v>
      </c>
      <c r="N71" s="96">
        <f t="shared" si="5"/>
        <v>0</v>
      </c>
      <c r="O71" s="103">
        <f t="shared" si="6"/>
        <v>0</v>
      </c>
      <c r="P71" s="104" t="str">
        <f t="shared" si="7"/>
        <v/>
      </c>
      <c r="Q71" s="105">
        <f t="shared" si="8"/>
        <v>0</v>
      </c>
      <c r="R71" s="106" t="str">
        <f t="shared" si="9"/>
        <v/>
      </c>
      <c r="S71" s="107"/>
      <c r="T71" s="92"/>
      <c r="U71" s="92"/>
      <c r="V71" s="101">
        <f t="shared" si="10"/>
        <v>0</v>
      </c>
      <c r="W71" s="97">
        <f t="shared" si="11"/>
        <v>0</v>
      </c>
      <c r="X71" s="98" t="str">
        <f t="shared" si="12"/>
        <v/>
      </c>
      <c r="Y71" s="98" t="str">
        <f t="shared" si="13"/>
        <v/>
      </c>
      <c r="Z71" s="95" t="str">
        <f t="shared" si="14"/>
        <v/>
      </c>
      <c r="AA71" s="108" t="str">
        <f t="shared" si="15"/>
        <v/>
      </c>
      <c r="AB71" s="98" t="str">
        <f t="shared" si="16"/>
        <v/>
      </c>
      <c r="AC71" s="98" t="str">
        <f t="shared" si="17"/>
        <v/>
      </c>
      <c r="AD71" s="109" t="str">
        <f t="shared" si="18"/>
        <v/>
      </c>
      <c r="AE71" s="110"/>
      <c r="AF71" s="111"/>
      <c r="AG71" s="112"/>
      <c r="AH71" s="99" t="str">
        <f t="shared" si="19"/>
        <v/>
      </c>
      <c r="AI71" s="100" t="str">
        <f t="shared" si="20"/>
        <v/>
      </c>
      <c r="AJ71" s="96" t="str">
        <f t="shared" si="21"/>
        <v/>
      </c>
      <c r="AK71" s="98" t="str">
        <f t="shared" si="22"/>
        <v/>
      </c>
      <c r="AL71" s="201" t="str">
        <f t="shared" si="23"/>
        <v/>
      </c>
      <c r="AM71" s="160"/>
      <c r="AN71" s="156">
        <v>99.668000000000006</v>
      </c>
      <c r="AO71" s="152">
        <f t="shared" si="30"/>
        <v>0</v>
      </c>
      <c r="AP71" s="151" t="str">
        <f t="shared" si="31"/>
        <v/>
      </c>
      <c r="AQ71" s="151" t="str">
        <f t="shared" si="32"/>
        <v/>
      </c>
      <c r="AR71" s="235" t="str">
        <f t="shared" si="27"/>
        <v/>
      </c>
      <c r="AS71" s="134"/>
      <c r="AU71" s="18"/>
    </row>
    <row r="72" spans="1:47" ht="12" customHeight="1">
      <c r="A72" s="1"/>
      <c r="B72" s="18"/>
      <c r="C72" s="200"/>
      <c r="D72" s="122"/>
      <c r="E72" s="121"/>
      <c r="F72" s="92"/>
      <c r="G72" s="93"/>
      <c r="H72" s="101">
        <f t="shared" si="0"/>
        <v>0</v>
      </c>
      <c r="I72" s="94">
        <f t="shared" si="29"/>
        <v>0</v>
      </c>
      <c r="J72" s="102"/>
      <c r="K72" s="94">
        <f t="shared" si="2"/>
        <v>0</v>
      </c>
      <c r="L72" s="94">
        <f t="shared" si="28"/>
        <v>0</v>
      </c>
      <c r="M72" s="95">
        <f t="shared" si="4"/>
        <v>0</v>
      </c>
      <c r="N72" s="96">
        <f t="shared" si="5"/>
        <v>0</v>
      </c>
      <c r="O72" s="103">
        <f t="shared" si="6"/>
        <v>0</v>
      </c>
      <c r="P72" s="104" t="str">
        <f t="shared" si="7"/>
        <v/>
      </c>
      <c r="Q72" s="105">
        <f t="shared" si="8"/>
        <v>0</v>
      </c>
      <c r="R72" s="106" t="str">
        <f t="shared" si="9"/>
        <v/>
      </c>
      <c r="S72" s="107"/>
      <c r="T72" s="92"/>
      <c r="U72" s="92"/>
      <c r="V72" s="101">
        <f t="shared" si="10"/>
        <v>0</v>
      </c>
      <c r="W72" s="97">
        <f t="shared" si="11"/>
        <v>0</v>
      </c>
      <c r="X72" s="98" t="str">
        <f t="shared" si="12"/>
        <v/>
      </c>
      <c r="Y72" s="98" t="str">
        <f t="shared" si="13"/>
        <v/>
      </c>
      <c r="Z72" s="95" t="str">
        <f t="shared" si="14"/>
        <v/>
      </c>
      <c r="AA72" s="108" t="str">
        <f t="shared" si="15"/>
        <v/>
      </c>
      <c r="AB72" s="98" t="str">
        <f t="shared" si="16"/>
        <v/>
      </c>
      <c r="AC72" s="98" t="str">
        <f t="shared" si="17"/>
        <v/>
      </c>
      <c r="AD72" s="109" t="str">
        <f t="shared" si="18"/>
        <v/>
      </c>
      <c r="AE72" s="110"/>
      <c r="AF72" s="111"/>
      <c r="AG72" s="112"/>
      <c r="AH72" s="99" t="str">
        <f t="shared" si="19"/>
        <v/>
      </c>
      <c r="AI72" s="100" t="str">
        <f t="shared" si="20"/>
        <v/>
      </c>
      <c r="AJ72" s="96" t="str">
        <f t="shared" si="21"/>
        <v/>
      </c>
      <c r="AK72" s="98" t="str">
        <f t="shared" si="22"/>
        <v/>
      </c>
      <c r="AL72" s="201" t="str">
        <f t="shared" si="23"/>
        <v/>
      </c>
      <c r="AM72" s="160"/>
      <c r="AN72" s="157">
        <v>99.668000000000006</v>
      </c>
      <c r="AO72" s="152">
        <f t="shared" si="30"/>
        <v>0</v>
      </c>
      <c r="AP72" s="151" t="str">
        <f t="shared" si="31"/>
        <v/>
      </c>
      <c r="AQ72" s="151" t="str">
        <f t="shared" si="32"/>
        <v/>
      </c>
      <c r="AR72" s="235" t="str">
        <f t="shared" si="27"/>
        <v/>
      </c>
      <c r="AS72" s="134"/>
      <c r="AU72" s="18"/>
    </row>
    <row r="73" spans="1:47" ht="12" customHeight="1">
      <c r="A73" s="1"/>
      <c r="B73" s="18"/>
      <c r="C73" s="200"/>
      <c r="D73" s="122"/>
      <c r="E73" s="121"/>
      <c r="F73" s="92"/>
      <c r="G73" s="93"/>
      <c r="H73" s="101">
        <f t="shared" si="0"/>
        <v>0</v>
      </c>
      <c r="I73" s="94">
        <f t="shared" si="29"/>
        <v>0</v>
      </c>
      <c r="J73" s="102"/>
      <c r="K73" s="94">
        <f t="shared" si="2"/>
        <v>0</v>
      </c>
      <c r="L73" s="94">
        <f t="shared" si="28"/>
        <v>0</v>
      </c>
      <c r="M73" s="95">
        <f t="shared" si="4"/>
        <v>0</v>
      </c>
      <c r="N73" s="96">
        <f t="shared" si="5"/>
        <v>0</v>
      </c>
      <c r="O73" s="103">
        <f t="shared" si="6"/>
        <v>0</v>
      </c>
      <c r="P73" s="104" t="str">
        <f t="shared" si="7"/>
        <v/>
      </c>
      <c r="Q73" s="105">
        <f t="shared" si="8"/>
        <v>0</v>
      </c>
      <c r="R73" s="106" t="str">
        <f t="shared" si="9"/>
        <v/>
      </c>
      <c r="S73" s="107"/>
      <c r="T73" s="92"/>
      <c r="U73" s="92"/>
      <c r="V73" s="101">
        <f t="shared" si="10"/>
        <v>0</v>
      </c>
      <c r="W73" s="97">
        <f t="shared" si="11"/>
        <v>0</v>
      </c>
      <c r="X73" s="98" t="str">
        <f t="shared" si="12"/>
        <v/>
      </c>
      <c r="Y73" s="98" t="str">
        <f t="shared" si="13"/>
        <v/>
      </c>
      <c r="Z73" s="95" t="str">
        <f t="shared" si="14"/>
        <v/>
      </c>
      <c r="AA73" s="108" t="str">
        <f t="shared" si="15"/>
        <v/>
      </c>
      <c r="AB73" s="98" t="str">
        <f t="shared" si="16"/>
        <v/>
      </c>
      <c r="AC73" s="98" t="str">
        <f t="shared" si="17"/>
        <v/>
      </c>
      <c r="AD73" s="109" t="str">
        <f t="shared" si="18"/>
        <v/>
      </c>
      <c r="AE73" s="110"/>
      <c r="AF73" s="111"/>
      <c r="AG73" s="112"/>
      <c r="AH73" s="99" t="str">
        <f t="shared" si="19"/>
        <v/>
      </c>
      <c r="AI73" s="100" t="str">
        <f t="shared" si="20"/>
        <v/>
      </c>
      <c r="AJ73" s="96" t="str">
        <f t="shared" si="21"/>
        <v/>
      </c>
      <c r="AK73" s="98" t="str">
        <f t="shared" si="22"/>
        <v/>
      </c>
      <c r="AL73" s="201" t="str">
        <f t="shared" si="23"/>
        <v/>
      </c>
      <c r="AM73" s="160"/>
      <c r="AN73" s="156">
        <v>99.668000000000006</v>
      </c>
      <c r="AO73" s="152">
        <f t="shared" si="30"/>
        <v>0</v>
      </c>
      <c r="AP73" s="151" t="str">
        <f t="shared" si="31"/>
        <v/>
      </c>
      <c r="AQ73" s="151" t="str">
        <f t="shared" si="32"/>
        <v/>
      </c>
      <c r="AR73" s="235" t="str">
        <f t="shared" si="27"/>
        <v/>
      </c>
      <c r="AS73" s="134"/>
      <c r="AU73" s="18"/>
    </row>
    <row r="74" spans="1:47" ht="12" customHeight="1">
      <c r="A74" s="1"/>
      <c r="B74" s="18"/>
      <c r="C74" s="200"/>
      <c r="D74" s="122"/>
      <c r="E74" s="121"/>
      <c r="F74" s="92"/>
      <c r="G74" s="93"/>
      <c r="H74" s="101">
        <f t="shared" si="0"/>
        <v>0</v>
      </c>
      <c r="I74" s="94">
        <f t="shared" si="29"/>
        <v>0</v>
      </c>
      <c r="J74" s="102"/>
      <c r="K74" s="94">
        <f t="shared" si="2"/>
        <v>0</v>
      </c>
      <c r="L74" s="94">
        <f t="shared" si="28"/>
        <v>0</v>
      </c>
      <c r="M74" s="95">
        <f t="shared" si="4"/>
        <v>0</v>
      </c>
      <c r="N74" s="96">
        <f t="shared" si="5"/>
        <v>0</v>
      </c>
      <c r="O74" s="103">
        <f t="shared" si="6"/>
        <v>0</v>
      </c>
      <c r="P74" s="104" t="str">
        <f t="shared" si="7"/>
        <v/>
      </c>
      <c r="Q74" s="105">
        <f t="shared" si="8"/>
        <v>0</v>
      </c>
      <c r="R74" s="106" t="str">
        <f t="shared" si="9"/>
        <v/>
      </c>
      <c r="S74" s="107"/>
      <c r="T74" s="92"/>
      <c r="U74" s="92"/>
      <c r="V74" s="101">
        <f t="shared" si="10"/>
        <v>0</v>
      </c>
      <c r="W74" s="97">
        <f t="shared" si="11"/>
        <v>0</v>
      </c>
      <c r="X74" s="98" t="str">
        <f t="shared" si="12"/>
        <v/>
      </c>
      <c r="Y74" s="98" t="str">
        <f t="shared" si="13"/>
        <v/>
      </c>
      <c r="Z74" s="95" t="str">
        <f t="shared" si="14"/>
        <v/>
      </c>
      <c r="AA74" s="108" t="str">
        <f t="shared" si="15"/>
        <v/>
      </c>
      <c r="AB74" s="98" t="str">
        <f t="shared" si="16"/>
        <v/>
      </c>
      <c r="AC74" s="98" t="str">
        <f t="shared" si="17"/>
        <v/>
      </c>
      <c r="AD74" s="109" t="str">
        <f t="shared" si="18"/>
        <v/>
      </c>
      <c r="AE74" s="110"/>
      <c r="AF74" s="111"/>
      <c r="AG74" s="112"/>
      <c r="AH74" s="99" t="str">
        <f t="shared" si="19"/>
        <v/>
      </c>
      <c r="AI74" s="100" t="str">
        <f t="shared" si="20"/>
        <v/>
      </c>
      <c r="AJ74" s="96" t="str">
        <f t="shared" si="21"/>
        <v/>
      </c>
      <c r="AK74" s="98" t="str">
        <f t="shared" si="22"/>
        <v/>
      </c>
      <c r="AL74" s="201" t="str">
        <f t="shared" si="23"/>
        <v/>
      </c>
      <c r="AM74" s="160"/>
      <c r="AN74" s="157">
        <v>99.668000000000006</v>
      </c>
      <c r="AO74" s="152">
        <f t="shared" si="30"/>
        <v>0</v>
      </c>
      <c r="AP74" s="151" t="str">
        <f t="shared" si="31"/>
        <v/>
      </c>
      <c r="AQ74" s="151" t="str">
        <f t="shared" si="32"/>
        <v/>
      </c>
      <c r="AR74" s="235" t="str">
        <f t="shared" si="27"/>
        <v/>
      </c>
      <c r="AS74" s="134"/>
      <c r="AU74" s="18"/>
    </row>
    <row r="75" spans="1:47" ht="12" customHeight="1">
      <c r="A75" s="1"/>
      <c r="B75" s="18"/>
      <c r="C75" s="200"/>
      <c r="D75" s="122"/>
      <c r="E75" s="121"/>
      <c r="F75" s="92"/>
      <c r="G75" s="93"/>
      <c r="H75" s="101">
        <f t="shared" si="0"/>
        <v>0</v>
      </c>
      <c r="I75" s="94">
        <f t="shared" si="29"/>
        <v>0</v>
      </c>
      <c r="J75" s="102"/>
      <c r="K75" s="94">
        <f t="shared" si="2"/>
        <v>0</v>
      </c>
      <c r="L75" s="94">
        <f t="shared" si="28"/>
        <v>0</v>
      </c>
      <c r="M75" s="95">
        <f t="shared" si="4"/>
        <v>0</v>
      </c>
      <c r="N75" s="96">
        <f t="shared" si="5"/>
        <v>0</v>
      </c>
      <c r="O75" s="103">
        <f t="shared" si="6"/>
        <v>0</v>
      </c>
      <c r="P75" s="104" t="str">
        <f t="shared" si="7"/>
        <v/>
      </c>
      <c r="Q75" s="105">
        <f t="shared" si="8"/>
        <v>0</v>
      </c>
      <c r="R75" s="106" t="str">
        <f t="shared" si="9"/>
        <v/>
      </c>
      <c r="S75" s="107"/>
      <c r="T75" s="92"/>
      <c r="U75" s="92"/>
      <c r="V75" s="101">
        <f t="shared" si="10"/>
        <v>0</v>
      </c>
      <c r="W75" s="97">
        <f t="shared" si="11"/>
        <v>0</v>
      </c>
      <c r="X75" s="98" t="str">
        <f t="shared" si="12"/>
        <v/>
      </c>
      <c r="Y75" s="98" t="str">
        <f t="shared" si="13"/>
        <v/>
      </c>
      <c r="Z75" s="95" t="str">
        <f t="shared" si="14"/>
        <v/>
      </c>
      <c r="AA75" s="108" t="str">
        <f t="shared" si="15"/>
        <v/>
      </c>
      <c r="AB75" s="98" t="str">
        <f t="shared" si="16"/>
        <v/>
      </c>
      <c r="AC75" s="98" t="str">
        <f t="shared" si="17"/>
        <v/>
      </c>
      <c r="AD75" s="109" t="str">
        <f t="shared" si="18"/>
        <v/>
      </c>
      <c r="AE75" s="110"/>
      <c r="AF75" s="111"/>
      <c r="AG75" s="112"/>
      <c r="AH75" s="99" t="str">
        <f t="shared" si="19"/>
        <v/>
      </c>
      <c r="AI75" s="100" t="str">
        <f t="shared" si="20"/>
        <v/>
      </c>
      <c r="AJ75" s="96" t="str">
        <f t="shared" si="21"/>
        <v/>
      </c>
      <c r="AK75" s="98" t="str">
        <f t="shared" si="22"/>
        <v/>
      </c>
      <c r="AL75" s="201" t="str">
        <f t="shared" si="23"/>
        <v/>
      </c>
      <c r="AM75" s="160"/>
      <c r="AN75" s="156">
        <v>99.668000000000006</v>
      </c>
      <c r="AO75" s="152">
        <f t="shared" si="30"/>
        <v>0</v>
      </c>
      <c r="AP75" s="151" t="str">
        <f t="shared" si="31"/>
        <v/>
      </c>
      <c r="AQ75" s="151" t="str">
        <f t="shared" si="32"/>
        <v/>
      </c>
      <c r="AR75" s="235" t="str">
        <f t="shared" si="27"/>
        <v/>
      </c>
      <c r="AS75" s="134"/>
      <c r="AU75" s="18"/>
    </row>
    <row r="76" spans="1:47" ht="12" customHeight="1">
      <c r="A76" s="1"/>
      <c r="B76" s="18"/>
      <c r="C76" s="200"/>
      <c r="D76" s="122"/>
      <c r="E76" s="121"/>
      <c r="F76" s="92"/>
      <c r="G76" s="93"/>
      <c r="H76" s="101">
        <f t="shared" si="0"/>
        <v>0</v>
      </c>
      <c r="I76" s="94">
        <f t="shared" si="29"/>
        <v>0</v>
      </c>
      <c r="J76" s="102"/>
      <c r="K76" s="94">
        <f t="shared" si="2"/>
        <v>0</v>
      </c>
      <c r="L76" s="94">
        <f t="shared" si="28"/>
        <v>0</v>
      </c>
      <c r="M76" s="95">
        <f t="shared" si="4"/>
        <v>0</v>
      </c>
      <c r="N76" s="96">
        <f t="shared" si="5"/>
        <v>0</v>
      </c>
      <c r="O76" s="103">
        <f t="shared" si="6"/>
        <v>0</v>
      </c>
      <c r="P76" s="104" t="str">
        <f t="shared" si="7"/>
        <v/>
      </c>
      <c r="Q76" s="105">
        <f t="shared" si="8"/>
        <v>0</v>
      </c>
      <c r="R76" s="106" t="str">
        <f t="shared" si="9"/>
        <v/>
      </c>
      <c r="S76" s="107"/>
      <c r="T76" s="92"/>
      <c r="U76" s="92"/>
      <c r="V76" s="101">
        <f t="shared" si="10"/>
        <v>0</v>
      </c>
      <c r="W76" s="97">
        <f t="shared" si="11"/>
        <v>0</v>
      </c>
      <c r="X76" s="98" t="str">
        <f t="shared" si="12"/>
        <v/>
      </c>
      <c r="Y76" s="98" t="str">
        <f t="shared" si="13"/>
        <v/>
      </c>
      <c r="Z76" s="95" t="str">
        <f t="shared" si="14"/>
        <v/>
      </c>
      <c r="AA76" s="108" t="str">
        <f t="shared" si="15"/>
        <v/>
      </c>
      <c r="AB76" s="98" t="str">
        <f t="shared" si="16"/>
        <v/>
      </c>
      <c r="AC76" s="98" t="str">
        <f t="shared" si="17"/>
        <v/>
      </c>
      <c r="AD76" s="109" t="str">
        <f t="shared" si="18"/>
        <v/>
      </c>
      <c r="AE76" s="110"/>
      <c r="AF76" s="111"/>
      <c r="AG76" s="112"/>
      <c r="AH76" s="99" t="str">
        <f t="shared" si="19"/>
        <v/>
      </c>
      <c r="AI76" s="100" t="str">
        <f t="shared" si="20"/>
        <v/>
      </c>
      <c r="AJ76" s="96" t="str">
        <f t="shared" si="21"/>
        <v/>
      </c>
      <c r="AK76" s="98" t="str">
        <f t="shared" si="22"/>
        <v/>
      </c>
      <c r="AL76" s="201" t="str">
        <f t="shared" si="23"/>
        <v/>
      </c>
      <c r="AM76" s="160"/>
      <c r="AN76" s="157">
        <v>99.668000000000006</v>
      </c>
      <c r="AO76" s="152">
        <f t="shared" si="30"/>
        <v>0</v>
      </c>
      <c r="AP76" s="151" t="str">
        <f t="shared" si="31"/>
        <v/>
      </c>
      <c r="AQ76" s="151" t="str">
        <f t="shared" si="32"/>
        <v/>
      </c>
      <c r="AR76" s="235" t="str">
        <f t="shared" si="27"/>
        <v/>
      </c>
      <c r="AS76" s="134"/>
      <c r="AU76" s="18"/>
    </row>
    <row r="77" spans="1:47" ht="12" customHeight="1">
      <c r="A77" s="1"/>
      <c r="B77" s="18"/>
      <c r="C77" s="200"/>
      <c r="D77" s="122"/>
      <c r="E77" s="121"/>
      <c r="F77" s="92"/>
      <c r="G77" s="93"/>
      <c r="H77" s="101">
        <f t="shared" si="0"/>
        <v>0</v>
      </c>
      <c r="I77" s="94">
        <f t="shared" si="29"/>
        <v>0</v>
      </c>
      <c r="J77" s="102"/>
      <c r="K77" s="94">
        <f t="shared" si="2"/>
        <v>0</v>
      </c>
      <c r="L77" s="94">
        <f t="shared" si="28"/>
        <v>0</v>
      </c>
      <c r="M77" s="95">
        <f t="shared" si="4"/>
        <v>0</v>
      </c>
      <c r="N77" s="96">
        <f t="shared" si="5"/>
        <v>0</v>
      </c>
      <c r="O77" s="103">
        <f t="shared" si="6"/>
        <v>0</v>
      </c>
      <c r="P77" s="104" t="str">
        <f t="shared" si="7"/>
        <v/>
      </c>
      <c r="Q77" s="105">
        <f t="shared" si="8"/>
        <v>0</v>
      </c>
      <c r="R77" s="106" t="str">
        <f t="shared" si="9"/>
        <v/>
      </c>
      <c r="S77" s="107"/>
      <c r="T77" s="92"/>
      <c r="U77" s="92"/>
      <c r="V77" s="101">
        <f t="shared" si="10"/>
        <v>0</v>
      </c>
      <c r="W77" s="97">
        <f t="shared" si="11"/>
        <v>0</v>
      </c>
      <c r="X77" s="98" t="str">
        <f t="shared" si="12"/>
        <v/>
      </c>
      <c r="Y77" s="98" t="str">
        <f t="shared" si="13"/>
        <v/>
      </c>
      <c r="Z77" s="95" t="str">
        <f t="shared" si="14"/>
        <v/>
      </c>
      <c r="AA77" s="108" t="str">
        <f t="shared" si="15"/>
        <v/>
      </c>
      <c r="AB77" s="98" t="str">
        <f t="shared" si="16"/>
        <v/>
      </c>
      <c r="AC77" s="98" t="str">
        <f t="shared" si="17"/>
        <v/>
      </c>
      <c r="AD77" s="109" t="str">
        <f t="shared" si="18"/>
        <v/>
      </c>
      <c r="AE77" s="110"/>
      <c r="AF77" s="111"/>
      <c r="AG77" s="112"/>
      <c r="AH77" s="99" t="str">
        <f t="shared" si="19"/>
        <v/>
      </c>
      <c r="AI77" s="100" t="str">
        <f t="shared" si="20"/>
        <v/>
      </c>
      <c r="AJ77" s="96" t="str">
        <f t="shared" si="21"/>
        <v/>
      </c>
      <c r="AK77" s="98" t="str">
        <f t="shared" si="22"/>
        <v/>
      </c>
      <c r="AL77" s="201" t="str">
        <f t="shared" si="23"/>
        <v/>
      </c>
      <c r="AM77" s="160"/>
      <c r="AN77" s="156">
        <v>99.668000000000006</v>
      </c>
      <c r="AO77" s="152">
        <f t="shared" si="30"/>
        <v>0</v>
      </c>
      <c r="AP77" s="151" t="str">
        <f t="shared" si="31"/>
        <v/>
      </c>
      <c r="AQ77" s="151" t="str">
        <f t="shared" si="32"/>
        <v/>
      </c>
      <c r="AR77" s="235" t="str">
        <f t="shared" si="27"/>
        <v/>
      </c>
      <c r="AS77" s="134"/>
      <c r="AU77" s="18"/>
    </row>
    <row r="78" spans="1:47" ht="12" customHeight="1">
      <c r="A78" s="1"/>
      <c r="B78" s="18"/>
      <c r="C78" s="200"/>
      <c r="D78" s="122"/>
      <c r="E78" s="121"/>
      <c r="F78" s="92"/>
      <c r="G78" s="93"/>
      <c r="H78" s="101">
        <f t="shared" si="0"/>
        <v>0</v>
      </c>
      <c r="I78" s="94">
        <f t="shared" si="29"/>
        <v>0</v>
      </c>
      <c r="J78" s="102"/>
      <c r="K78" s="94">
        <f t="shared" si="2"/>
        <v>0</v>
      </c>
      <c r="L78" s="94">
        <f t="shared" si="28"/>
        <v>0</v>
      </c>
      <c r="M78" s="95">
        <f t="shared" si="4"/>
        <v>0</v>
      </c>
      <c r="N78" s="96">
        <f t="shared" si="5"/>
        <v>0</v>
      </c>
      <c r="O78" s="103">
        <f t="shared" si="6"/>
        <v>0</v>
      </c>
      <c r="P78" s="104" t="str">
        <f t="shared" si="7"/>
        <v/>
      </c>
      <c r="Q78" s="105">
        <f t="shared" si="8"/>
        <v>0</v>
      </c>
      <c r="R78" s="106" t="str">
        <f t="shared" si="9"/>
        <v/>
      </c>
      <c r="S78" s="107"/>
      <c r="T78" s="92"/>
      <c r="U78" s="92"/>
      <c r="V78" s="101">
        <f t="shared" si="10"/>
        <v>0</v>
      </c>
      <c r="W78" s="97">
        <f t="shared" si="11"/>
        <v>0</v>
      </c>
      <c r="X78" s="98" t="str">
        <f t="shared" si="12"/>
        <v/>
      </c>
      <c r="Y78" s="98" t="str">
        <f t="shared" si="13"/>
        <v/>
      </c>
      <c r="Z78" s="95" t="str">
        <f t="shared" si="14"/>
        <v/>
      </c>
      <c r="AA78" s="108" t="str">
        <f t="shared" si="15"/>
        <v/>
      </c>
      <c r="AB78" s="98" t="str">
        <f t="shared" si="16"/>
        <v/>
      </c>
      <c r="AC78" s="98" t="str">
        <f t="shared" si="17"/>
        <v/>
      </c>
      <c r="AD78" s="109" t="str">
        <f t="shared" si="18"/>
        <v/>
      </c>
      <c r="AE78" s="110"/>
      <c r="AF78" s="111"/>
      <c r="AG78" s="112"/>
      <c r="AH78" s="99" t="str">
        <f t="shared" si="19"/>
        <v/>
      </c>
      <c r="AI78" s="100" t="str">
        <f t="shared" si="20"/>
        <v/>
      </c>
      <c r="AJ78" s="96" t="str">
        <f t="shared" si="21"/>
        <v/>
      </c>
      <c r="AK78" s="98" t="str">
        <f t="shared" si="22"/>
        <v/>
      </c>
      <c r="AL78" s="201" t="str">
        <f t="shared" si="23"/>
        <v/>
      </c>
      <c r="AM78" s="160"/>
      <c r="AN78" s="157">
        <v>99.668000000000006</v>
      </c>
      <c r="AO78" s="152">
        <f t="shared" si="30"/>
        <v>0</v>
      </c>
      <c r="AP78" s="151" t="str">
        <f t="shared" si="31"/>
        <v/>
      </c>
      <c r="AQ78" s="151" t="str">
        <f t="shared" si="32"/>
        <v/>
      </c>
      <c r="AR78" s="235" t="str">
        <f t="shared" si="27"/>
        <v/>
      </c>
      <c r="AS78" s="134"/>
      <c r="AU78" s="18"/>
    </row>
    <row r="79" spans="1:47" ht="12" customHeight="1">
      <c r="A79" s="1"/>
      <c r="B79" s="18"/>
      <c r="C79" s="200"/>
      <c r="D79" s="122"/>
      <c r="E79" s="121"/>
      <c r="F79" s="92"/>
      <c r="G79" s="93"/>
      <c r="H79" s="101">
        <f t="shared" si="0"/>
        <v>0</v>
      </c>
      <c r="I79" s="94">
        <f t="shared" si="29"/>
        <v>0</v>
      </c>
      <c r="J79" s="102"/>
      <c r="K79" s="94">
        <f t="shared" ref="K79:K115" si="33">IFERROR(F79*J79,"")</f>
        <v>0</v>
      </c>
      <c r="L79" s="94">
        <f t="shared" si="28"/>
        <v>0</v>
      </c>
      <c r="M79" s="95">
        <f t="shared" ref="M79:M115" si="34">IFERROR(IF(G79&gt;J79,"",(G79-J79)*-F79),"")</f>
        <v>0</v>
      </c>
      <c r="N79" s="96">
        <f t="shared" si="5"/>
        <v>0</v>
      </c>
      <c r="O79" s="103">
        <f t="shared" ref="O79:O115" si="35">IFERROR(G79-J79,"")</f>
        <v>0</v>
      </c>
      <c r="P79" s="104" t="str">
        <f t="shared" ref="P79:P115" si="36">IFERROR(-O79/G79,"")</f>
        <v/>
      </c>
      <c r="Q79" s="105">
        <f t="shared" ref="Q79:Q115" si="37">IF(T79&gt;0,"",O79)</f>
        <v>0</v>
      </c>
      <c r="R79" s="106" t="str">
        <f t="shared" ref="R79:R115" si="38">IF(T79&gt;0,"",P79)</f>
        <v/>
      </c>
      <c r="S79" s="107"/>
      <c r="T79" s="92"/>
      <c r="U79" s="92"/>
      <c r="V79" s="101">
        <f t="shared" si="10"/>
        <v>0</v>
      </c>
      <c r="W79" s="97">
        <f t="shared" ref="W79:W103" si="39">V79-H79</f>
        <v>0</v>
      </c>
      <c r="X79" s="98" t="str">
        <f t="shared" ref="X79:X103" si="40">IF(OR(F79="",T79=""),"",(V79-H79))</f>
        <v/>
      </c>
      <c r="Y79" s="98" t="str">
        <f t="shared" si="13"/>
        <v/>
      </c>
      <c r="Z79" s="95" t="str">
        <f t="shared" si="14"/>
        <v/>
      </c>
      <c r="AA79" s="108" t="str">
        <f t="shared" ref="AA79:AA103" si="41">IFERROR(Z79/H79,"")</f>
        <v/>
      </c>
      <c r="AB79" s="98" t="str">
        <f t="shared" si="16"/>
        <v/>
      </c>
      <c r="AC79" s="98" t="str">
        <f t="shared" si="17"/>
        <v/>
      </c>
      <c r="AD79" s="109" t="str">
        <f t="shared" si="18"/>
        <v/>
      </c>
      <c r="AE79" s="110"/>
      <c r="AF79" s="111"/>
      <c r="AG79" s="112"/>
      <c r="AH79" s="99" t="str">
        <f t="shared" ref="AH79:AH103" si="42">IF(AND(D79&lt;&gt;"",S79&lt;&gt;""),IF(D79=S79,"D","S"),"")</f>
        <v/>
      </c>
      <c r="AI79" s="100" t="str">
        <f t="shared" ref="AI79:AI103" si="43">IFERROR(IF(D79=S79,Z79*0.2,""),"")</f>
        <v/>
      </c>
      <c r="AJ79" s="96" t="str">
        <f t="shared" si="21"/>
        <v/>
      </c>
      <c r="AK79" s="98" t="str">
        <f t="shared" ref="AK79:AK103" si="44">IFERROR(IF(D79&lt;&gt;S79,X79*0.15,""),"")</f>
        <v/>
      </c>
      <c r="AL79" s="201" t="str">
        <f t="shared" si="23"/>
        <v/>
      </c>
      <c r="AM79" s="160"/>
      <c r="AN79" s="156">
        <v>99.668000000000006</v>
      </c>
      <c r="AO79" s="152">
        <f t="shared" si="30"/>
        <v>0</v>
      </c>
      <c r="AP79" s="151" t="str">
        <f t="shared" si="31"/>
        <v/>
      </c>
      <c r="AQ79" s="151" t="str">
        <f t="shared" si="32"/>
        <v/>
      </c>
      <c r="AR79" s="235" t="str">
        <f t="shared" si="27"/>
        <v/>
      </c>
      <c r="AS79" s="134"/>
      <c r="AU79" s="18"/>
    </row>
    <row r="80" spans="1:47" ht="12" customHeight="1">
      <c r="A80" s="1"/>
      <c r="B80" s="18"/>
      <c r="C80" s="200"/>
      <c r="D80" s="122"/>
      <c r="E80" s="121"/>
      <c r="F80" s="92"/>
      <c r="G80" s="93"/>
      <c r="H80" s="101">
        <f t="shared" si="0"/>
        <v>0</v>
      </c>
      <c r="I80" s="94">
        <f t="shared" si="29"/>
        <v>0</v>
      </c>
      <c r="J80" s="102"/>
      <c r="K80" s="94">
        <f t="shared" si="33"/>
        <v>0</v>
      </c>
      <c r="L80" s="94">
        <f t="shared" si="28"/>
        <v>0</v>
      </c>
      <c r="M80" s="95">
        <f t="shared" si="34"/>
        <v>0</v>
      </c>
      <c r="N80" s="96">
        <f t="shared" si="5"/>
        <v>0</v>
      </c>
      <c r="O80" s="103">
        <f t="shared" si="35"/>
        <v>0</v>
      </c>
      <c r="P80" s="104" t="str">
        <f t="shared" si="36"/>
        <v/>
      </c>
      <c r="Q80" s="105">
        <f t="shared" si="37"/>
        <v>0</v>
      </c>
      <c r="R80" s="106" t="str">
        <f t="shared" si="38"/>
        <v/>
      </c>
      <c r="S80" s="107"/>
      <c r="T80" s="92"/>
      <c r="U80" s="92"/>
      <c r="V80" s="101">
        <f t="shared" si="10"/>
        <v>0</v>
      </c>
      <c r="W80" s="97">
        <f t="shared" si="39"/>
        <v>0</v>
      </c>
      <c r="X80" s="98" t="str">
        <f t="shared" si="40"/>
        <v/>
      </c>
      <c r="Y80" s="98" t="str">
        <f t="shared" si="13"/>
        <v/>
      </c>
      <c r="Z80" s="95" t="str">
        <f t="shared" si="14"/>
        <v/>
      </c>
      <c r="AA80" s="108" t="str">
        <f t="shared" si="41"/>
        <v/>
      </c>
      <c r="AB80" s="98" t="str">
        <f t="shared" si="16"/>
        <v/>
      </c>
      <c r="AC80" s="98" t="str">
        <f t="shared" si="17"/>
        <v/>
      </c>
      <c r="AD80" s="109" t="str">
        <f t="shared" si="18"/>
        <v/>
      </c>
      <c r="AE80" s="110"/>
      <c r="AF80" s="111"/>
      <c r="AG80" s="112"/>
      <c r="AH80" s="99" t="str">
        <f t="shared" si="42"/>
        <v/>
      </c>
      <c r="AI80" s="100" t="str">
        <f t="shared" si="43"/>
        <v/>
      </c>
      <c r="AJ80" s="96" t="str">
        <f t="shared" si="21"/>
        <v/>
      </c>
      <c r="AK80" s="98" t="str">
        <f t="shared" si="44"/>
        <v/>
      </c>
      <c r="AL80" s="201" t="str">
        <f t="shared" si="23"/>
        <v/>
      </c>
      <c r="AM80" s="160"/>
      <c r="AN80" s="157">
        <v>99.668000000000006</v>
      </c>
      <c r="AO80" s="152">
        <f t="shared" ref="AO80:AO115" si="45">5%*AM80</f>
        <v>0</v>
      </c>
      <c r="AP80" s="151" t="str">
        <f t="shared" si="31"/>
        <v/>
      </c>
      <c r="AQ80" s="151" t="str">
        <f t="shared" si="32"/>
        <v/>
      </c>
      <c r="AR80" s="235" t="str">
        <f t="shared" ref="AR80:AR115" si="46">IFERROR(AQ80*AN80%,"")</f>
        <v/>
      </c>
      <c r="AS80" s="134"/>
      <c r="AU80" s="18"/>
    </row>
    <row r="81" spans="1:47" ht="12" customHeight="1">
      <c r="A81" s="1"/>
      <c r="B81" s="18"/>
      <c r="C81" s="200"/>
      <c r="D81" s="122"/>
      <c r="E81" s="121"/>
      <c r="F81" s="92"/>
      <c r="G81" s="93"/>
      <c r="H81" s="101">
        <f t="shared" si="0"/>
        <v>0</v>
      </c>
      <c r="I81" s="94">
        <f t="shared" si="29"/>
        <v>0</v>
      </c>
      <c r="J81" s="102"/>
      <c r="K81" s="94">
        <f t="shared" si="33"/>
        <v>0</v>
      </c>
      <c r="L81" s="94">
        <f t="shared" si="28"/>
        <v>0</v>
      </c>
      <c r="M81" s="95">
        <f t="shared" si="34"/>
        <v>0</v>
      </c>
      <c r="N81" s="96">
        <f t="shared" si="5"/>
        <v>0</v>
      </c>
      <c r="O81" s="103">
        <f t="shared" si="35"/>
        <v>0</v>
      </c>
      <c r="P81" s="104" t="str">
        <f t="shared" si="36"/>
        <v/>
      </c>
      <c r="Q81" s="105">
        <f t="shared" si="37"/>
        <v>0</v>
      </c>
      <c r="R81" s="106" t="str">
        <f t="shared" si="38"/>
        <v/>
      </c>
      <c r="S81" s="107"/>
      <c r="T81" s="92"/>
      <c r="U81" s="92"/>
      <c r="V81" s="101">
        <f t="shared" si="10"/>
        <v>0</v>
      </c>
      <c r="W81" s="97">
        <f t="shared" si="39"/>
        <v>0</v>
      </c>
      <c r="X81" s="98" t="str">
        <f t="shared" si="40"/>
        <v/>
      </c>
      <c r="Y81" s="98" t="str">
        <f t="shared" si="13"/>
        <v/>
      </c>
      <c r="Z81" s="95" t="str">
        <f t="shared" si="14"/>
        <v/>
      </c>
      <c r="AA81" s="108" t="str">
        <f t="shared" si="41"/>
        <v/>
      </c>
      <c r="AB81" s="98" t="str">
        <f t="shared" si="16"/>
        <v/>
      </c>
      <c r="AC81" s="98" t="str">
        <f t="shared" si="17"/>
        <v/>
      </c>
      <c r="AD81" s="109" t="str">
        <f t="shared" si="18"/>
        <v/>
      </c>
      <c r="AE81" s="110"/>
      <c r="AF81" s="111"/>
      <c r="AG81" s="112"/>
      <c r="AH81" s="99" t="str">
        <f t="shared" si="42"/>
        <v/>
      </c>
      <c r="AI81" s="100" t="str">
        <f t="shared" si="43"/>
        <v/>
      </c>
      <c r="AJ81" s="96" t="str">
        <f t="shared" si="21"/>
        <v/>
      </c>
      <c r="AK81" s="98" t="str">
        <f t="shared" si="44"/>
        <v/>
      </c>
      <c r="AL81" s="201" t="str">
        <f t="shared" si="23"/>
        <v/>
      </c>
      <c r="AM81" s="160"/>
      <c r="AN81" s="156">
        <v>99.668000000000006</v>
      </c>
      <c r="AO81" s="152">
        <f t="shared" si="45"/>
        <v>0</v>
      </c>
      <c r="AP81" s="151" t="str">
        <f t="shared" si="31"/>
        <v/>
      </c>
      <c r="AQ81" s="151" t="str">
        <f t="shared" si="32"/>
        <v/>
      </c>
      <c r="AR81" s="235" t="str">
        <f t="shared" si="46"/>
        <v/>
      </c>
      <c r="AS81" s="134"/>
      <c r="AU81" s="18"/>
    </row>
    <row r="82" spans="1:47" ht="12" customHeight="1">
      <c r="A82" s="1"/>
      <c r="B82" s="18"/>
      <c r="C82" s="200"/>
      <c r="D82" s="122"/>
      <c r="E82" s="121"/>
      <c r="F82" s="92"/>
      <c r="G82" s="93"/>
      <c r="H82" s="101">
        <f t="shared" si="0"/>
        <v>0</v>
      </c>
      <c r="I82" s="94">
        <f t="shared" si="29"/>
        <v>0</v>
      </c>
      <c r="J82" s="102"/>
      <c r="K82" s="94">
        <f t="shared" si="33"/>
        <v>0</v>
      </c>
      <c r="L82" s="94">
        <f t="shared" si="28"/>
        <v>0</v>
      </c>
      <c r="M82" s="95">
        <f t="shared" si="34"/>
        <v>0</v>
      </c>
      <c r="N82" s="96">
        <f t="shared" si="5"/>
        <v>0</v>
      </c>
      <c r="O82" s="103">
        <f t="shared" si="35"/>
        <v>0</v>
      </c>
      <c r="P82" s="104" t="str">
        <f t="shared" si="36"/>
        <v/>
      </c>
      <c r="Q82" s="105">
        <f t="shared" si="37"/>
        <v>0</v>
      </c>
      <c r="R82" s="106" t="str">
        <f t="shared" si="38"/>
        <v/>
      </c>
      <c r="S82" s="107"/>
      <c r="T82" s="92"/>
      <c r="U82" s="92"/>
      <c r="V82" s="101">
        <f t="shared" si="10"/>
        <v>0</v>
      </c>
      <c r="W82" s="97">
        <f t="shared" si="39"/>
        <v>0</v>
      </c>
      <c r="X82" s="98" t="str">
        <f t="shared" si="40"/>
        <v/>
      </c>
      <c r="Y82" s="98" t="str">
        <f t="shared" si="13"/>
        <v/>
      </c>
      <c r="Z82" s="95" t="str">
        <f t="shared" si="14"/>
        <v/>
      </c>
      <c r="AA82" s="108" t="str">
        <f t="shared" si="41"/>
        <v/>
      </c>
      <c r="AB82" s="98" t="str">
        <f t="shared" si="16"/>
        <v/>
      </c>
      <c r="AC82" s="98" t="str">
        <f t="shared" si="17"/>
        <v/>
      </c>
      <c r="AD82" s="109" t="str">
        <f t="shared" si="18"/>
        <v/>
      </c>
      <c r="AE82" s="110"/>
      <c r="AF82" s="111"/>
      <c r="AG82" s="112"/>
      <c r="AH82" s="99" t="str">
        <f t="shared" si="42"/>
        <v/>
      </c>
      <c r="AI82" s="100" t="str">
        <f t="shared" si="43"/>
        <v/>
      </c>
      <c r="AJ82" s="96" t="str">
        <f t="shared" si="21"/>
        <v/>
      </c>
      <c r="AK82" s="98" t="str">
        <f t="shared" si="44"/>
        <v/>
      </c>
      <c r="AL82" s="201" t="str">
        <f t="shared" si="23"/>
        <v/>
      </c>
      <c r="AM82" s="160"/>
      <c r="AN82" s="157">
        <v>99.668000000000006</v>
      </c>
      <c r="AO82" s="152">
        <f t="shared" si="45"/>
        <v>0</v>
      </c>
      <c r="AP82" s="151" t="str">
        <f t="shared" si="31"/>
        <v/>
      </c>
      <c r="AQ82" s="151" t="str">
        <f t="shared" si="32"/>
        <v/>
      </c>
      <c r="AR82" s="235" t="str">
        <f t="shared" si="46"/>
        <v/>
      </c>
      <c r="AS82" s="134"/>
      <c r="AU82" s="18"/>
    </row>
    <row r="83" spans="1:47" ht="12" customHeight="1">
      <c r="A83" s="1"/>
      <c r="B83" s="18"/>
      <c r="C83" s="200"/>
      <c r="D83" s="122"/>
      <c r="E83" s="121"/>
      <c r="F83" s="92"/>
      <c r="G83" s="93"/>
      <c r="H83" s="101">
        <f t="shared" si="0"/>
        <v>0</v>
      </c>
      <c r="I83" s="94">
        <f t="shared" si="29"/>
        <v>0</v>
      </c>
      <c r="J83" s="102"/>
      <c r="K83" s="94">
        <f t="shared" si="33"/>
        <v>0</v>
      </c>
      <c r="L83" s="94">
        <f t="shared" si="28"/>
        <v>0</v>
      </c>
      <c r="M83" s="95">
        <f t="shared" si="34"/>
        <v>0</v>
      </c>
      <c r="N83" s="96">
        <f t="shared" si="5"/>
        <v>0</v>
      </c>
      <c r="O83" s="103">
        <f t="shared" si="35"/>
        <v>0</v>
      </c>
      <c r="P83" s="104" t="str">
        <f t="shared" si="36"/>
        <v/>
      </c>
      <c r="Q83" s="105">
        <f t="shared" si="37"/>
        <v>0</v>
      </c>
      <c r="R83" s="106" t="str">
        <f t="shared" si="38"/>
        <v/>
      </c>
      <c r="S83" s="107"/>
      <c r="T83" s="92"/>
      <c r="U83" s="92"/>
      <c r="V83" s="101">
        <f t="shared" si="10"/>
        <v>0</v>
      </c>
      <c r="W83" s="97">
        <f t="shared" si="39"/>
        <v>0</v>
      </c>
      <c r="X83" s="98" t="str">
        <f t="shared" si="40"/>
        <v/>
      </c>
      <c r="Y83" s="98" t="str">
        <f t="shared" si="13"/>
        <v/>
      </c>
      <c r="Z83" s="95" t="str">
        <f t="shared" si="14"/>
        <v/>
      </c>
      <c r="AA83" s="108" t="str">
        <f t="shared" si="41"/>
        <v/>
      </c>
      <c r="AB83" s="98" t="str">
        <f t="shared" si="16"/>
        <v/>
      </c>
      <c r="AC83" s="98" t="str">
        <f t="shared" si="17"/>
        <v/>
      </c>
      <c r="AD83" s="109" t="str">
        <f t="shared" si="18"/>
        <v/>
      </c>
      <c r="AE83" s="110"/>
      <c r="AF83" s="111"/>
      <c r="AG83" s="112"/>
      <c r="AH83" s="99" t="str">
        <f t="shared" si="42"/>
        <v/>
      </c>
      <c r="AI83" s="100" t="str">
        <f t="shared" si="43"/>
        <v/>
      </c>
      <c r="AJ83" s="96" t="str">
        <f t="shared" si="21"/>
        <v/>
      </c>
      <c r="AK83" s="98" t="str">
        <f t="shared" si="44"/>
        <v/>
      </c>
      <c r="AL83" s="201" t="str">
        <f t="shared" si="23"/>
        <v/>
      </c>
      <c r="AM83" s="160"/>
      <c r="AN83" s="156">
        <v>99.668000000000006</v>
      </c>
      <c r="AO83" s="152">
        <f t="shared" si="45"/>
        <v>0</v>
      </c>
      <c r="AP83" s="151" t="str">
        <f t="shared" si="31"/>
        <v/>
      </c>
      <c r="AQ83" s="151" t="str">
        <f t="shared" si="32"/>
        <v/>
      </c>
      <c r="AR83" s="235" t="str">
        <f t="shared" si="46"/>
        <v/>
      </c>
      <c r="AS83" s="134"/>
      <c r="AU83" s="18"/>
    </row>
    <row r="84" spans="1:47" ht="12" customHeight="1">
      <c r="A84" s="1"/>
      <c r="B84" s="18"/>
      <c r="C84" s="200"/>
      <c r="D84" s="122"/>
      <c r="E84" s="121"/>
      <c r="F84" s="92"/>
      <c r="G84" s="93"/>
      <c r="H84" s="101">
        <f t="shared" si="0"/>
        <v>0</v>
      </c>
      <c r="I84" s="94">
        <f t="shared" si="29"/>
        <v>0</v>
      </c>
      <c r="J84" s="102"/>
      <c r="K84" s="94">
        <f t="shared" si="33"/>
        <v>0</v>
      </c>
      <c r="L84" s="94">
        <f t="shared" si="28"/>
        <v>0</v>
      </c>
      <c r="M84" s="95">
        <f t="shared" si="34"/>
        <v>0</v>
      </c>
      <c r="N84" s="96">
        <f t="shared" si="5"/>
        <v>0</v>
      </c>
      <c r="O84" s="103">
        <f t="shared" si="35"/>
        <v>0</v>
      </c>
      <c r="P84" s="104" t="str">
        <f t="shared" si="36"/>
        <v/>
      </c>
      <c r="Q84" s="105">
        <f t="shared" si="37"/>
        <v>0</v>
      </c>
      <c r="R84" s="106" t="str">
        <f t="shared" si="38"/>
        <v/>
      </c>
      <c r="S84" s="107"/>
      <c r="T84" s="92"/>
      <c r="U84" s="92"/>
      <c r="V84" s="101">
        <f t="shared" si="10"/>
        <v>0</v>
      </c>
      <c r="W84" s="97">
        <f t="shared" si="39"/>
        <v>0</v>
      </c>
      <c r="X84" s="98" t="str">
        <f t="shared" si="40"/>
        <v/>
      </c>
      <c r="Y84" s="98" t="str">
        <f t="shared" si="13"/>
        <v/>
      </c>
      <c r="Z84" s="95" t="str">
        <f t="shared" si="14"/>
        <v/>
      </c>
      <c r="AA84" s="108" t="str">
        <f t="shared" si="41"/>
        <v/>
      </c>
      <c r="AB84" s="98" t="str">
        <f t="shared" si="16"/>
        <v/>
      </c>
      <c r="AC84" s="98" t="str">
        <f t="shared" si="17"/>
        <v/>
      </c>
      <c r="AD84" s="109" t="str">
        <f t="shared" si="18"/>
        <v/>
      </c>
      <c r="AE84" s="110"/>
      <c r="AF84" s="111"/>
      <c r="AG84" s="112"/>
      <c r="AH84" s="99" t="str">
        <f t="shared" si="42"/>
        <v/>
      </c>
      <c r="AI84" s="100" t="str">
        <f t="shared" si="43"/>
        <v/>
      </c>
      <c r="AJ84" s="96" t="str">
        <f t="shared" si="21"/>
        <v/>
      </c>
      <c r="AK84" s="98" t="str">
        <f t="shared" si="44"/>
        <v/>
      </c>
      <c r="AL84" s="201" t="str">
        <f t="shared" si="23"/>
        <v/>
      </c>
      <c r="AM84" s="160"/>
      <c r="AN84" s="157">
        <v>99.668000000000006</v>
      </c>
      <c r="AO84" s="152">
        <f t="shared" si="45"/>
        <v>0</v>
      </c>
      <c r="AP84" s="151" t="str">
        <f t="shared" si="31"/>
        <v/>
      </c>
      <c r="AQ84" s="151" t="str">
        <f t="shared" si="32"/>
        <v/>
      </c>
      <c r="AR84" s="235" t="str">
        <f t="shared" si="46"/>
        <v/>
      </c>
      <c r="AS84" s="134"/>
      <c r="AU84" s="18"/>
    </row>
    <row r="85" spans="1:47" ht="12" customHeight="1">
      <c r="A85" s="1"/>
      <c r="B85" s="18"/>
      <c r="C85" s="200"/>
      <c r="D85" s="122"/>
      <c r="E85" s="121"/>
      <c r="F85" s="92"/>
      <c r="G85" s="93"/>
      <c r="H85" s="101">
        <f t="shared" si="0"/>
        <v>0</v>
      </c>
      <c r="I85" s="94">
        <f t="shared" si="29"/>
        <v>0</v>
      </c>
      <c r="J85" s="102"/>
      <c r="K85" s="94">
        <f t="shared" si="33"/>
        <v>0</v>
      </c>
      <c r="L85" s="94">
        <f t="shared" si="28"/>
        <v>0</v>
      </c>
      <c r="M85" s="95">
        <f t="shared" si="34"/>
        <v>0</v>
      </c>
      <c r="N85" s="96">
        <f t="shared" si="5"/>
        <v>0</v>
      </c>
      <c r="O85" s="103">
        <f t="shared" si="35"/>
        <v>0</v>
      </c>
      <c r="P85" s="104" t="str">
        <f t="shared" si="36"/>
        <v/>
      </c>
      <c r="Q85" s="105">
        <f t="shared" si="37"/>
        <v>0</v>
      </c>
      <c r="R85" s="106" t="str">
        <f t="shared" si="38"/>
        <v/>
      </c>
      <c r="S85" s="107"/>
      <c r="T85" s="92"/>
      <c r="U85" s="92"/>
      <c r="V85" s="101">
        <f t="shared" si="10"/>
        <v>0</v>
      </c>
      <c r="W85" s="97">
        <f t="shared" si="39"/>
        <v>0</v>
      </c>
      <c r="X85" s="98" t="str">
        <f t="shared" si="40"/>
        <v/>
      </c>
      <c r="Y85" s="98" t="str">
        <f t="shared" si="13"/>
        <v/>
      </c>
      <c r="Z85" s="95" t="str">
        <f t="shared" si="14"/>
        <v/>
      </c>
      <c r="AA85" s="108" t="str">
        <f t="shared" si="41"/>
        <v/>
      </c>
      <c r="AB85" s="98" t="str">
        <f t="shared" si="16"/>
        <v/>
      </c>
      <c r="AC85" s="98" t="str">
        <f t="shared" si="17"/>
        <v/>
      </c>
      <c r="AD85" s="109" t="str">
        <f t="shared" si="18"/>
        <v/>
      </c>
      <c r="AE85" s="110"/>
      <c r="AF85" s="111"/>
      <c r="AG85" s="112"/>
      <c r="AH85" s="99" t="str">
        <f t="shared" si="42"/>
        <v/>
      </c>
      <c r="AI85" s="100" t="str">
        <f t="shared" si="43"/>
        <v/>
      </c>
      <c r="AJ85" s="96" t="str">
        <f t="shared" si="21"/>
        <v/>
      </c>
      <c r="AK85" s="98" t="str">
        <f t="shared" si="44"/>
        <v/>
      </c>
      <c r="AL85" s="201" t="str">
        <f t="shared" si="23"/>
        <v/>
      </c>
      <c r="AM85" s="160"/>
      <c r="AN85" s="156">
        <v>99.668000000000006</v>
      </c>
      <c r="AO85" s="152">
        <f t="shared" si="45"/>
        <v>0</v>
      </c>
      <c r="AP85" s="151" t="str">
        <f t="shared" si="31"/>
        <v/>
      </c>
      <c r="AQ85" s="151" t="str">
        <f t="shared" si="32"/>
        <v/>
      </c>
      <c r="AR85" s="235" t="str">
        <f t="shared" si="46"/>
        <v/>
      </c>
      <c r="AS85" s="134"/>
      <c r="AU85" s="18"/>
    </row>
    <row r="86" spans="1:47" ht="12" customHeight="1">
      <c r="A86" s="1"/>
      <c r="B86" s="18"/>
      <c r="C86" s="200"/>
      <c r="D86" s="122"/>
      <c r="E86" s="121"/>
      <c r="F86" s="92"/>
      <c r="G86" s="93"/>
      <c r="H86" s="101">
        <f t="shared" si="0"/>
        <v>0</v>
      </c>
      <c r="I86" s="94">
        <f t="shared" si="29"/>
        <v>0</v>
      </c>
      <c r="J86" s="102"/>
      <c r="K86" s="94">
        <f t="shared" si="33"/>
        <v>0</v>
      </c>
      <c r="L86" s="94">
        <f t="shared" ref="L86:L115" si="47">IF(T86&gt;0,"",K86)</f>
        <v>0</v>
      </c>
      <c r="M86" s="95">
        <f t="shared" si="34"/>
        <v>0</v>
      </c>
      <c r="N86" s="96">
        <f t="shared" si="5"/>
        <v>0</v>
      </c>
      <c r="O86" s="103">
        <f t="shared" si="35"/>
        <v>0</v>
      </c>
      <c r="P86" s="104" t="str">
        <f t="shared" si="36"/>
        <v/>
      </c>
      <c r="Q86" s="105">
        <f t="shared" si="37"/>
        <v>0</v>
      </c>
      <c r="R86" s="106" t="str">
        <f t="shared" si="38"/>
        <v/>
      </c>
      <c r="S86" s="107"/>
      <c r="T86" s="92"/>
      <c r="U86" s="92"/>
      <c r="V86" s="101">
        <f t="shared" si="10"/>
        <v>0</v>
      </c>
      <c r="W86" s="97">
        <f t="shared" si="39"/>
        <v>0</v>
      </c>
      <c r="X86" s="98" t="str">
        <f t="shared" si="40"/>
        <v/>
      </c>
      <c r="Y86" s="98" t="str">
        <f t="shared" si="13"/>
        <v/>
      </c>
      <c r="Z86" s="95" t="str">
        <f t="shared" si="14"/>
        <v/>
      </c>
      <c r="AA86" s="108" t="str">
        <f t="shared" si="41"/>
        <v/>
      </c>
      <c r="AB86" s="98" t="str">
        <f t="shared" si="16"/>
        <v/>
      </c>
      <c r="AC86" s="98" t="str">
        <f t="shared" si="17"/>
        <v/>
      </c>
      <c r="AD86" s="109" t="str">
        <f t="shared" si="18"/>
        <v/>
      </c>
      <c r="AE86" s="110"/>
      <c r="AF86" s="111"/>
      <c r="AG86" s="112"/>
      <c r="AH86" s="99" t="str">
        <f t="shared" si="42"/>
        <v/>
      </c>
      <c r="AI86" s="100" t="str">
        <f t="shared" si="43"/>
        <v/>
      </c>
      <c r="AJ86" s="96" t="str">
        <f t="shared" si="21"/>
        <v/>
      </c>
      <c r="AK86" s="98" t="str">
        <f t="shared" si="44"/>
        <v/>
      </c>
      <c r="AL86" s="201" t="str">
        <f t="shared" si="23"/>
        <v/>
      </c>
      <c r="AM86" s="160"/>
      <c r="AN86" s="157">
        <v>99.668000000000006</v>
      </c>
      <c r="AO86" s="152">
        <f t="shared" si="45"/>
        <v>0</v>
      </c>
      <c r="AP86" s="151" t="str">
        <f t="shared" si="31"/>
        <v/>
      </c>
      <c r="AQ86" s="151" t="str">
        <f t="shared" si="32"/>
        <v/>
      </c>
      <c r="AR86" s="235" t="str">
        <f t="shared" si="46"/>
        <v/>
      </c>
      <c r="AS86" s="134"/>
      <c r="AU86" s="18"/>
    </row>
    <row r="87" spans="1:47" ht="12" customHeight="1">
      <c r="A87" s="1"/>
      <c r="B87" s="18"/>
      <c r="C87" s="200"/>
      <c r="D87" s="122"/>
      <c r="E87" s="121"/>
      <c r="F87" s="92"/>
      <c r="G87" s="93"/>
      <c r="H87" s="101">
        <f t="shared" si="0"/>
        <v>0</v>
      </c>
      <c r="I87" s="94">
        <f t="shared" ref="I87:I115" si="48">IF(T87&gt;0,"",H87)</f>
        <v>0</v>
      </c>
      <c r="J87" s="102"/>
      <c r="K87" s="94">
        <f t="shared" si="33"/>
        <v>0</v>
      </c>
      <c r="L87" s="94">
        <f t="shared" si="47"/>
        <v>0</v>
      </c>
      <c r="M87" s="95">
        <f t="shared" si="34"/>
        <v>0</v>
      </c>
      <c r="N87" s="96">
        <f t="shared" si="5"/>
        <v>0</v>
      </c>
      <c r="O87" s="103">
        <f t="shared" si="35"/>
        <v>0</v>
      </c>
      <c r="P87" s="104" t="str">
        <f t="shared" si="36"/>
        <v/>
      </c>
      <c r="Q87" s="105">
        <f t="shared" si="37"/>
        <v>0</v>
      </c>
      <c r="R87" s="106" t="str">
        <f t="shared" si="38"/>
        <v/>
      </c>
      <c r="S87" s="107"/>
      <c r="T87" s="92"/>
      <c r="U87" s="92"/>
      <c r="V87" s="101">
        <f t="shared" si="10"/>
        <v>0</v>
      </c>
      <c r="W87" s="97">
        <f t="shared" si="39"/>
        <v>0</v>
      </c>
      <c r="X87" s="98" t="str">
        <f t="shared" si="40"/>
        <v/>
      </c>
      <c r="Y87" s="98" t="str">
        <f t="shared" si="13"/>
        <v/>
      </c>
      <c r="Z87" s="95" t="str">
        <f t="shared" si="14"/>
        <v/>
      </c>
      <c r="AA87" s="108" t="str">
        <f t="shared" si="41"/>
        <v/>
      </c>
      <c r="AB87" s="98" t="str">
        <f t="shared" si="16"/>
        <v/>
      </c>
      <c r="AC87" s="98" t="str">
        <f t="shared" si="17"/>
        <v/>
      </c>
      <c r="AD87" s="109" t="str">
        <f t="shared" si="18"/>
        <v/>
      </c>
      <c r="AE87" s="110"/>
      <c r="AF87" s="111"/>
      <c r="AG87" s="112"/>
      <c r="AH87" s="99" t="str">
        <f t="shared" si="42"/>
        <v/>
      </c>
      <c r="AI87" s="100" t="str">
        <f t="shared" si="43"/>
        <v/>
      </c>
      <c r="AJ87" s="96" t="str">
        <f t="shared" si="21"/>
        <v/>
      </c>
      <c r="AK87" s="98" t="str">
        <f t="shared" si="44"/>
        <v/>
      </c>
      <c r="AL87" s="201" t="str">
        <f t="shared" si="23"/>
        <v/>
      </c>
      <c r="AM87" s="160"/>
      <c r="AN87" s="156">
        <v>99.668000000000006</v>
      </c>
      <c r="AO87" s="152">
        <f t="shared" si="45"/>
        <v>0</v>
      </c>
      <c r="AP87" s="151" t="str">
        <f t="shared" si="31"/>
        <v/>
      </c>
      <c r="AQ87" s="151" t="str">
        <f t="shared" si="32"/>
        <v/>
      </c>
      <c r="AR87" s="235" t="str">
        <f t="shared" si="46"/>
        <v/>
      </c>
      <c r="AS87" s="134"/>
      <c r="AU87" s="18"/>
    </row>
    <row r="88" spans="1:47" ht="12" customHeight="1">
      <c r="A88" s="1"/>
      <c r="B88" s="18"/>
      <c r="C88" s="200"/>
      <c r="D88" s="122"/>
      <c r="E88" s="121"/>
      <c r="F88" s="92"/>
      <c r="G88" s="93"/>
      <c r="H88" s="101">
        <f t="shared" si="0"/>
        <v>0</v>
      </c>
      <c r="I88" s="94">
        <f t="shared" si="48"/>
        <v>0</v>
      </c>
      <c r="J88" s="102"/>
      <c r="K88" s="94">
        <f t="shared" si="33"/>
        <v>0</v>
      </c>
      <c r="L88" s="94">
        <f t="shared" si="47"/>
        <v>0</v>
      </c>
      <c r="M88" s="95">
        <f t="shared" si="34"/>
        <v>0</v>
      </c>
      <c r="N88" s="96">
        <f t="shared" si="5"/>
        <v>0</v>
      </c>
      <c r="O88" s="103">
        <f t="shared" si="35"/>
        <v>0</v>
      </c>
      <c r="P88" s="104" t="str">
        <f t="shared" si="36"/>
        <v/>
      </c>
      <c r="Q88" s="105">
        <f t="shared" si="37"/>
        <v>0</v>
      </c>
      <c r="R88" s="106" t="str">
        <f t="shared" si="38"/>
        <v/>
      </c>
      <c r="S88" s="107"/>
      <c r="T88" s="92"/>
      <c r="U88" s="92"/>
      <c r="V88" s="101">
        <f t="shared" si="10"/>
        <v>0</v>
      </c>
      <c r="W88" s="97">
        <f t="shared" si="39"/>
        <v>0</v>
      </c>
      <c r="X88" s="98" t="str">
        <f t="shared" si="40"/>
        <v/>
      </c>
      <c r="Y88" s="98" t="str">
        <f t="shared" si="13"/>
        <v/>
      </c>
      <c r="Z88" s="95" t="str">
        <f t="shared" si="14"/>
        <v/>
      </c>
      <c r="AA88" s="108" t="str">
        <f t="shared" si="41"/>
        <v/>
      </c>
      <c r="AB88" s="98" t="str">
        <f t="shared" si="16"/>
        <v/>
      </c>
      <c r="AC88" s="98" t="str">
        <f t="shared" si="17"/>
        <v/>
      </c>
      <c r="AD88" s="109" t="str">
        <f t="shared" si="18"/>
        <v/>
      </c>
      <c r="AE88" s="110"/>
      <c r="AF88" s="111"/>
      <c r="AG88" s="112"/>
      <c r="AH88" s="99" t="str">
        <f t="shared" si="42"/>
        <v/>
      </c>
      <c r="AI88" s="100" t="str">
        <f t="shared" si="43"/>
        <v/>
      </c>
      <c r="AJ88" s="96" t="str">
        <f t="shared" si="21"/>
        <v/>
      </c>
      <c r="AK88" s="98" t="str">
        <f t="shared" si="44"/>
        <v/>
      </c>
      <c r="AL88" s="201" t="str">
        <f t="shared" si="23"/>
        <v/>
      </c>
      <c r="AM88" s="160"/>
      <c r="AN88" s="157">
        <v>99.668000000000006</v>
      </c>
      <c r="AO88" s="152">
        <f t="shared" si="45"/>
        <v>0</v>
      </c>
      <c r="AP88" s="151" t="str">
        <f t="shared" si="31"/>
        <v/>
      </c>
      <c r="AQ88" s="151" t="str">
        <f t="shared" si="32"/>
        <v/>
      </c>
      <c r="AR88" s="235" t="str">
        <f t="shared" si="46"/>
        <v/>
      </c>
      <c r="AS88" s="134"/>
      <c r="AU88" s="18"/>
    </row>
    <row r="89" spans="1:47" ht="12" customHeight="1">
      <c r="A89" s="1"/>
      <c r="B89" s="18"/>
      <c r="C89" s="200"/>
      <c r="D89" s="122"/>
      <c r="E89" s="121"/>
      <c r="F89" s="92"/>
      <c r="G89" s="93"/>
      <c r="H89" s="101">
        <f t="shared" si="0"/>
        <v>0</v>
      </c>
      <c r="I89" s="94">
        <f t="shared" si="48"/>
        <v>0</v>
      </c>
      <c r="J89" s="102"/>
      <c r="K89" s="94">
        <f t="shared" si="33"/>
        <v>0</v>
      </c>
      <c r="L89" s="94">
        <f t="shared" si="47"/>
        <v>0</v>
      </c>
      <c r="M89" s="95">
        <f t="shared" si="34"/>
        <v>0</v>
      </c>
      <c r="N89" s="96">
        <f t="shared" si="5"/>
        <v>0</v>
      </c>
      <c r="O89" s="103">
        <f t="shared" si="35"/>
        <v>0</v>
      </c>
      <c r="P89" s="104" t="str">
        <f t="shared" si="36"/>
        <v/>
      </c>
      <c r="Q89" s="105">
        <f t="shared" si="37"/>
        <v>0</v>
      </c>
      <c r="R89" s="106" t="str">
        <f t="shared" si="38"/>
        <v/>
      </c>
      <c r="S89" s="107"/>
      <c r="T89" s="92"/>
      <c r="U89" s="92"/>
      <c r="V89" s="101">
        <f t="shared" si="10"/>
        <v>0</v>
      </c>
      <c r="W89" s="97">
        <f t="shared" si="39"/>
        <v>0</v>
      </c>
      <c r="X89" s="98" t="str">
        <f t="shared" si="40"/>
        <v/>
      </c>
      <c r="Y89" s="98" t="str">
        <f t="shared" si="13"/>
        <v/>
      </c>
      <c r="Z89" s="95" t="str">
        <f t="shared" si="14"/>
        <v/>
      </c>
      <c r="AA89" s="108" t="str">
        <f t="shared" si="41"/>
        <v/>
      </c>
      <c r="AB89" s="98" t="str">
        <f t="shared" si="16"/>
        <v/>
      </c>
      <c r="AC89" s="98" t="str">
        <f t="shared" si="17"/>
        <v/>
      </c>
      <c r="AD89" s="109" t="str">
        <f t="shared" si="18"/>
        <v/>
      </c>
      <c r="AE89" s="110"/>
      <c r="AF89" s="111"/>
      <c r="AG89" s="112"/>
      <c r="AH89" s="99" t="str">
        <f t="shared" si="42"/>
        <v/>
      </c>
      <c r="AI89" s="100" t="str">
        <f t="shared" si="43"/>
        <v/>
      </c>
      <c r="AJ89" s="96" t="str">
        <f t="shared" si="21"/>
        <v/>
      </c>
      <c r="AK89" s="98" t="str">
        <f t="shared" si="44"/>
        <v/>
      </c>
      <c r="AL89" s="201" t="str">
        <f t="shared" si="23"/>
        <v/>
      </c>
      <c r="AM89" s="160"/>
      <c r="AN89" s="156">
        <v>99.668000000000006</v>
      </c>
      <c r="AO89" s="152">
        <f t="shared" si="45"/>
        <v>0</v>
      </c>
      <c r="AP89" s="151" t="str">
        <f t="shared" si="31"/>
        <v/>
      </c>
      <c r="AQ89" s="151" t="str">
        <f t="shared" si="32"/>
        <v/>
      </c>
      <c r="AR89" s="235" t="str">
        <f t="shared" si="46"/>
        <v/>
      </c>
      <c r="AS89" s="134"/>
      <c r="AT89" s="149"/>
      <c r="AU89" s="134"/>
    </row>
    <row r="90" spans="1:47" ht="12" customHeight="1">
      <c r="A90" s="1"/>
      <c r="B90" s="18"/>
      <c r="C90" s="200"/>
      <c r="D90" s="122"/>
      <c r="E90" s="121"/>
      <c r="F90" s="92"/>
      <c r="G90" s="93"/>
      <c r="H90" s="101">
        <f t="shared" si="0"/>
        <v>0</v>
      </c>
      <c r="I90" s="94">
        <f t="shared" si="48"/>
        <v>0</v>
      </c>
      <c r="J90" s="102"/>
      <c r="K90" s="94">
        <f t="shared" si="33"/>
        <v>0</v>
      </c>
      <c r="L90" s="94">
        <f t="shared" si="47"/>
        <v>0</v>
      </c>
      <c r="M90" s="95">
        <f t="shared" si="34"/>
        <v>0</v>
      </c>
      <c r="N90" s="96">
        <f t="shared" si="5"/>
        <v>0</v>
      </c>
      <c r="O90" s="103">
        <f t="shared" si="35"/>
        <v>0</v>
      </c>
      <c r="P90" s="104" t="str">
        <f t="shared" si="36"/>
        <v/>
      </c>
      <c r="Q90" s="105">
        <f t="shared" si="37"/>
        <v>0</v>
      </c>
      <c r="R90" s="106" t="str">
        <f t="shared" si="38"/>
        <v/>
      </c>
      <c r="S90" s="107"/>
      <c r="T90" s="92"/>
      <c r="U90" s="92"/>
      <c r="V90" s="101">
        <f t="shared" si="10"/>
        <v>0</v>
      </c>
      <c r="W90" s="97">
        <f t="shared" si="39"/>
        <v>0</v>
      </c>
      <c r="X90" s="98" t="str">
        <f t="shared" si="40"/>
        <v/>
      </c>
      <c r="Y90" s="98" t="str">
        <f t="shared" si="13"/>
        <v/>
      </c>
      <c r="Z90" s="95" t="str">
        <f t="shared" si="14"/>
        <v/>
      </c>
      <c r="AA90" s="108" t="str">
        <f t="shared" si="41"/>
        <v/>
      </c>
      <c r="AB90" s="98" t="str">
        <f t="shared" si="16"/>
        <v/>
      </c>
      <c r="AC90" s="98" t="str">
        <f t="shared" si="17"/>
        <v/>
      </c>
      <c r="AD90" s="109" t="str">
        <f t="shared" si="18"/>
        <v/>
      </c>
      <c r="AE90" s="110"/>
      <c r="AF90" s="111"/>
      <c r="AG90" s="112"/>
      <c r="AH90" s="99" t="str">
        <f t="shared" si="42"/>
        <v/>
      </c>
      <c r="AI90" s="100" t="str">
        <f t="shared" si="43"/>
        <v/>
      </c>
      <c r="AJ90" s="96" t="str">
        <f t="shared" si="21"/>
        <v/>
      </c>
      <c r="AK90" s="98" t="str">
        <f t="shared" si="44"/>
        <v/>
      </c>
      <c r="AL90" s="201" t="str">
        <f t="shared" si="23"/>
        <v/>
      </c>
      <c r="AM90" s="160"/>
      <c r="AN90" s="157">
        <v>99.668000000000006</v>
      </c>
      <c r="AO90" s="152">
        <f t="shared" si="45"/>
        <v>0</v>
      </c>
      <c r="AP90" s="151" t="str">
        <f t="shared" si="31"/>
        <v/>
      </c>
      <c r="AQ90" s="151" t="str">
        <f t="shared" si="32"/>
        <v/>
      </c>
      <c r="AR90" s="235" t="str">
        <f t="shared" si="46"/>
        <v/>
      </c>
      <c r="AS90" s="134"/>
      <c r="AT90" s="149"/>
      <c r="AU90" s="134"/>
    </row>
    <row r="91" spans="1:47" ht="12" customHeight="1">
      <c r="A91" s="1"/>
      <c r="B91" s="18"/>
      <c r="C91" s="200"/>
      <c r="D91" s="122"/>
      <c r="E91" s="121"/>
      <c r="F91" s="92"/>
      <c r="G91" s="93"/>
      <c r="H91" s="101">
        <f t="shared" si="0"/>
        <v>0</v>
      </c>
      <c r="I91" s="94">
        <f t="shared" si="48"/>
        <v>0</v>
      </c>
      <c r="J91" s="102"/>
      <c r="K91" s="94">
        <f t="shared" si="33"/>
        <v>0</v>
      </c>
      <c r="L91" s="94">
        <f t="shared" si="47"/>
        <v>0</v>
      </c>
      <c r="M91" s="95">
        <f t="shared" si="34"/>
        <v>0</v>
      </c>
      <c r="N91" s="96">
        <f t="shared" si="5"/>
        <v>0</v>
      </c>
      <c r="O91" s="103">
        <f t="shared" si="35"/>
        <v>0</v>
      </c>
      <c r="P91" s="104" t="str">
        <f t="shared" si="36"/>
        <v/>
      </c>
      <c r="Q91" s="105">
        <f t="shared" si="37"/>
        <v>0</v>
      </c>
      <c r="R91" s="106" t="str">
        <f t="shared" si="38"/>
        <v/>
      </c>
      <c r="S91" s="107"/>
      <c r="T91" s="92"/>
      <c r="U91" s="92"/>
      <c r="V91" s="101">
        <f t="shared" si="10"/>
        <v>0</v>
      </c>
      <c r="W91" s="97">
        <f t="shared" si="39"/>
        <v>0</v>
      </c>
      <c r="X91" s="98" t="str">
        <f t="shared" si="40"/>
        <v/>
      </c>
      <c r="Y91" s="98" t="str">
        <f t="shared" si="13"/>
        <v/>
      </c>
      <c r="Z91" s="95" t="str">
        <f t="shared" si="14"/>
        <v/>
      </c>
      <c r="AA91" s="108" t="str">
        <f t="shared" si="41"/>
        <v/>
      </c>
      <c r="AB91" s="98" t="str">
        <f t="shared" si="16"/>
        <v/>
      </c>
      <c r="AC91" s="98" t="str">
        <f t="shared" si="17"/>
        <v/>
      </c>
      <c r="AD91" s="109" t="str">
        <f t="shared" si="18"/>
        <v/>
      </c>
      <c r="AE91" s="110"/>
      <c r="AF91" s="111"/>
      <c r="AG91" s="112"/>
      <c r="AH91" s="99" t="str">
        <f t="shared" si="42"/>
        <v/>
      </c>
      <c r="AI91" s="100" t="str">
        <f t="shared" si="43"/>
        <v/>
      </c>
      <c r="AJ91" s="96" t="str">
        <f t="shared" si="21"/>
        <v/>
      </c>
      <c r="AK91" s="98" t="str">
        <f t="shared" si="44"/>
        <v/>
      </c>
      <c r="AL91" s="201" t="str">
        <f t="shared" si="23"/>
        <v/>
      </c>
      <c r="AM91" s="160"/>
      <c r="AN91" s="156">
        <v>99.668000000000006</v>
      </c>
      <c r="AO91" s="152">
        <f t="shared" si="45"/>
        <v>0</v>
      </c>
      <c r="AP91" s="151" t="str">
        <f t="shared" si="31"/>
        <v/>
      </c>
      <c r="AQ91" s="151" t="str">
        <f t="shared" si="32"/>
        <v/>
      </c>
      <c r="AR91" s="235" t="str">
        <f t="shared" si="46"/>
        <v/>
      </c>
      <c r="AS91" s="134"/>
      <c r="AT91" s="149"/>
      <c r="AU91" s="134"/>
    </row>
    <row r="92" spans="1:47" ht="12" customHeight="1">
      <c r="A92" s="1"/>
      <c r="B92" s="18"/>
      <c r="C92" s="200"/>
      <c r="D92" s="122"/>
      <c r="E92" s="121"/>
      <c r="F92" s="92"/>
      <c r="G92" s="93"/>
      <c r="H92" s="101">
        <f t="shared" si="0"/>
        <v>0</v>
      </c>
      <c r="I92" s="94">
        <f t="shared" si="48"/>
        <v>0</v>
      </c>
      <c r="J92" s="102"/>
      <c r="K92" s="94">
        <f t="shared" si="33"/>
        <v>0</v>
      </c>
      <c r="L92" s="94">
        <f t="shared" si="47"/>
        <v>0</v>
      </c>
      <c r="M92" s="95">
        <f t="shared" si="34"/>
        <v>0</v>
      </c>
      <c r="N92" s="96">
        <f t="shared" si="5"/>
        <v>0</v>
      </c>
      <c r="O92" s="103">
        <f t="shared" si="35"/>
        <v>0</v>
      </c>
      <c r="P92" s="104" t="str">
        <f t="shared" si="36"/>
        <v/>
      </c>
      <c r="Q92" s="105">
        <f t="shared" si="37"/>
        <v>0</v>
      </c>
      <c r="R92" s="106" t="str">
        <f t="shared" si="38"/>
        <v/>
      </c>
      <c r="S92" s="107"/>
      <c r="T92" s="92"/>
      <c r="U92" s="92"/>
      <c r="V92" s="101">
        <f t="shared" si="10"/>
        <v>0</v>
      </c>
      <c r="W92" s="97">
        <f t="shared" si="39"/>
        <v>0</v>
      </c>
      <c r="X92" s="98" t="str">
        <f t="shared" si="40"/>
        <v/>
      </c>
      <c r="Y92" s="98" t="str">
        <f t="shared" si="13"/>
        <v/>
      </c>
      <c r="Z92" s="95" t="str">
        <f t="shared" si="14"/>
        <v/>
      </c>
      <c r="AA92" s="108" t="str">
        <f t="shared" si="41"/>
        <v/>
      </c>
      <c r="AB92" s="98" t="str">
        <f t="shared" si="16"/>
        <v/>
      </c>
      <c r="AC92" s="98" t="str">
        <f t="shared" si="17"/>
        <v/>
      </c>
      <c r="AD92" s="109" t="str">
        <f t="shared" si="18"/>
        <v/>
      </c>
      <c r="AE92" s="110"/>
      <c r="AF92" s="111"/>
      <c r="AG92" s="112"/>
      <c r="AH92" s="99" t="str">
        <f t="shared" si="42"/>
        <v/>
      </c>
      <c r="AI92" s="100" t="str">
        <f t="shared" si="43"/>
        <v/>
      </c>
      <c r="AJ92" s="96" t="str">
        <f t="shared" si="21"/>
        <v/>
      </c>
      <c r="AK92" s="98" t="str">
        <f t="shared" si="44"/>
        <v/>
      </c>
      <c r="AL92" s="201" t="str">
        <f t="shared" si="23"/>
        <v/>
      </c>
      <c r="AM92" s="160"/>
      <c r="AN92" s="157">
        <v>99.668000000000006</v>
      </c>
      <c r="AO92" s="152">
        <f t="shared" si="45"/>
        <v>0</v>
      </c>
      <c r="AP92" s="151" t="str">
        <f t="shared" si="31"/>
        <v/>
      </c>
      <c r="AQ92" s="151" t="str">
        <f t="shared" si="32"/>
        <v/>
      </c>
      <c r="AR92" s="235" t="str">
        <f t="shared" si="46"/>
        <v/>
      </c>
      <c r="AS92" s="134"/>
      <c r="AT92" s="149"/>
      <c r="AU92" s="134"/>
    </row>
    <row r="93" spans="1:47" ht="12" customHeight="1">
      <c r="A93" s="1"/>
      <c r="B93" s="18"/>
      <c r="C93" s="200"/>
      <c r="D93" s="122"/>
      <c r="E93" s="121"/>
      <c r="F93" s="92"/>
      <c r="G93" s="93"/>
      <c r="H93" s="101">
        <f t="shared" si="0"/>
        <v>0</v>
      </c>
      <c r="I93" s="94">
        <f t="shared" si="48"/>
        <v>0</v>
      </c>
      <c r="J93" s="102"/>
      <c r="K93" s="94">
        <f t="shared" si="33"/>
        <v>0</v>
      </c>
      <c r="L93" s="94">
        <f t="shared" si="47"/>
        <v>0</v>
      </c>
      <c r="M93" s="95">
        <f t="shared" si="34"/>
        <v>0</v>
      </c>
      <c r="N93" s="96">
        <f t="shared" si="5"/>
        <v>0</v>
      </c>
      <c r="O93" s="103">
        <f t="shared" si="35"/>
        <v>0</v>
      </c>
      <c r="P93" s="104" t="str">
        <f t="shared" si="36"/>
        <v/>
      </c>
      <c r="Q93" s="105">
        <f t="shared" si="37"/>
        <v>0</v>
      </c>
      <c r="R93" s="106" t="str">
        <f t="shared" si="38"/>
        <v/>
      </c>
      <c r="S93" s="107"/>
      <c r="T93" s="92"/>
      <c r="U93" s="92"/>
      <c r="V93" s="101">
        <f t="shared" si="10"/>
        <v>0</v>
      </c>
      <c r="W93" s="97">
        <f t="shared" si="39"/>
        <v>0</v>
      </c>
      <c r="X93" s="98" t="str">
        <f t="shared" si="40"/>
        <v/>
      </c>
      <c r="Y93" s="98" t="str">
        <f t="shared" si="13"/>
        <v/>
      </c>
      <c r="Z93" s="95" t="str">
        <f t="shared" si="14"/>
        <v/>
      </c>
      <c r="AA93" s="108" t="str">
        <f t="shared" si="41"/>
        <v/>
      </c>
      <c r="AB93" s="98" t="str">
        <f t="shared" si="16"/>
        <v/>
      </c>
      <c r="AC93" s="98" t="str">
        <f t="shared" si="17"/>
        <v/>
      </c>
      <c r="AD93" s="109" t="str">
        <f t="shared" si="18"/>
        <v/>
      </c>
      <c r="AE93" s="110"/>
      <c r="AF93" s="111"/>
      <c r="AG93" s="112"/>
      <c r="AH93" s="99" t="str">
        <f t="shared" si="42"/>
        <v/>
      </c>
      <c r="AI93" s="100" t="str">
        <f t="shared" si="43"/>
        <v/>
      </c>
      <c r="AJ93" s="96" t="str">
        <f t="shared" si="21"/>
        <v/>
      </c>
      <c r="AK93" s="98" t="str">
        <f t="shared" si="44"/>
        <v/>
      </c>
      <c r="AL93" s="201" t="str">
        <f t="shared" si="23"/>
        <v/>
      </c>
      <c r="AM93" s="160"/>
      <c r="AN93" s="156">
        <v>99.668000000000006</v>
      </c>
      <c r="AO93" s="152">
        <f t="shared" si="45"/>
        <v>0</v>
      </c>
      <c r="AP93" s="151" t="str">
        <f t="shared" si="31"/>
        <v/>
      </c>
      <c r="AQ93" s="151" t="str">
        <f t="shared" si="32"/>
        <v/>
      </c>
      <c r="AR93" s="235" t="str">
        <f t="shared" si="46"/>
        <v/>
      </c>
      <c r="AS93" s="134"/>
      <c r="AT93" s="149"/>
      <c r="AU93" s="134"/>
    </row>
    <row r="94" spans="1:47" ht="12" customHeight="1">
      <c r="A94" s="1"/>
      <c r="B94" s="18"/>
      <c r="C94" s="200"/>
      <c r="D94" s="122"/>
      <c r="E94" s="121"/>
      <c r="F94" s="92"/>
      <c r="G94" s="93"/>
      <c r="H94" s="101">
        <f t="shared" si="0"/>
        <v>0</v>
      </c>
      <c r="I94" s="94">
        <f t="shared" si="48"/>
        <v>0</v>
      </c>
      <c r="J94" s="102"/>
      <c r="K94" s="94">
        <f t="shared" si="33"/>
        <v>0</v>
      </c>
      <c r="L94" s="94">
        <f t="shared" si="47"/>
        <v>0</v>
      </c>
      <c r="M94" s="95">
        <f t="shared" si="34"/>
        <v>0</v>
      </c>
      <c r="N94" s="96">
        <f t="shared" si="5"/>
        <v>0</v>
      </c>
      <c r="O94" s="103">
        <f t="shared" si="35"/>
        <v>0</v>
      </c>
      <c r="P94" s="104" t="str">
        <f t="shared" si="36"/>
        <v/>
      </c>
      <c r="Q94" s="105">
        <f t="shared" si="37"/>
        <v>0</v>
      </c>
      <c r="R94" s="106" t="str">
        <f t="shared" si="38"/>
        <v/>
      </c>
      <c r="S94" s="107"/>
      <c r="T94" s="92"/>
      <c r="U94" s="92"/>
      <c r="V94" s="101">
        <f t="shared" si="10"/>
        <v>0</v>
      </c>
      <c r="W94" s="97">
        <f t="shared" si="39"/>
        <v>0</v>
      </c>
      <c r="X94" s="98" t="str">
        <f t="shared" si="40"/>
        <v/>
      </c>
      <c r="Y94" s="98" t="str">
        <f t="shared" si="13"/>
        <v/>
      </c>
      <c r="Z94" s="95" t="str">
        <f t="shared" si="14"/>
        <v/>
      </c>
      <c r="AA94" s="108" t="str">
        <f t="shared" si="41"/>
        <v/>
      </c>
      <c r="AB94" s="98" t="str">
        <f t="shared" si="16"/>
        <v/>
      </c>
      <c r="AC94" s="98" t="str">
        <f t="shared" si="17"/>
        <v/>
      </c>
      <c r="AD94" s="109" t="str">
        <f t="shared" si="18"/>
        <v/>
      </c>
      <c r="AE94" s="110"/>
      <c r="AF94" s="111"/>
      <c r="AG94" s="112"/>
      <c r="AH94" s="99" t="str">
        <f t="shared" si="42"/>
        <v/>
      </c>
      <c r="AI94" s="100" t="str">
        <f t="shared" si="43"/>
        <v/>
      </c>
      <c r="AJ94" s="96" t="str">
        <f t="shared" si="21"/>
        <v/>
      </c>
      <c r="AK94" s="98" t="str">
        <f t="shared" si="44"/>
        <v/>
      </c>
      <c r="AL94" s="201" t="str">
        <f t="shared" si="23"/>
        <v/>
      </c>
      <c r="AM94" s="160"/>
      <c r="AN94" s="157">
        <v>99.668000000000006</v>
      </c>
      <c r="AO94" s="152">
        <f t="shared" si="45"/>
        <v>0</v>
      </c>
      <c r="AP94" s="151" t="str">
        <f t="shared" si="31"/>
        <v/>
      </c>
      <c r="AQ94" s="151" t="str">
        <f t="shared" si="32"/>
        <v/>
      </c>
      <c r="AR94" s="235" t="str">
        <f t="shared" si="46"/>
        <v/>
      </c>
      <c r="AS94" s="134"/>
      <c r="AT94" s="149"/>
      <c r="AU94" s="134"/>
    </row>
    <row r="95" spans="1:47" ht="12" customHeight="1">
      <c r="A95" s="1"/>
      <c r="B95" s="18"/>
      <c r="C95" s="200"/>
      <c r="D95" s="122"/>
      <c r="E95" s="121"/>
      <c r="F95" s="92"/>
      <c r="G95" s="93"/>
      <c r="H95" s="101">
        <f t="shared" si="0"/>
        <v>0</v>
      </c>
      <c r="I95" s="94">
        <f t="shared" si="48"/>
        <v>0</v>
      </c>
      <c r="J95" s="102"/>
      <c r="K95" s="94">
        <f t="shared" si="33"/>
        <v>0</v>
      </c>
      <c r="L95" s="94">
        <f t="shared" si="47"/>
        <v>0</v>
      </c>
      <c r="M95" s="95">
        <f t="shared" si="34"/>
        <v>0</v>
      </c>
      <c r="N95" s="96">
        <f t="shared" si="5"/>
        <v>0</v>
      </c>
      <c r="O95" s="103">
        <f t="shared" si="35"/>
        <v>0</v>
      </c>
      <c r="P95" s="104" t="str">
        <f t="shared" si="36"/>
        <v/>
      </c>
      <c r="Q95" s="105">
        <f t="shared" si="37"/>
        <v>0</v>
      </c>
      <c r="R95" s="106" t="str">
        <f t="shared" si="38"/>
        <v/>
      </c>
      <c r="S95" s="107"/>
      <c r="T95" s="92"/>
      <c r="U95" s="92"/>
      <c r="V95" s="101">
        <f t="shared" si="10"/>
        <v>0</v>
      </c>
      <c r="W95" s="97">
        <f t="shared" si="39"/>
        <v>0</v>
      </c>
      <c r="X95" s="98" t="str">
        <f t="shared" si="40"/>
        <v/>
      </c>
      <c r="Y95" s="98" t="str">
        <f t="shared" si="13"/>
        <v/>
      </c>
      <c r="Z95" s="95" t="str">
        <f t="shared" si="14"/>
        <v/>
      </c>
      <c r="AA95" s="108" t="str">
        <f t="shared" si="41"/>
        <v/>
      </c>
      <c r="AB95" s="98" t="str">
        <f t="shared" si="16"/>
        <v/>
      </c>
      <c r="AC95" s="98" t="str">
        <f t="shared" si="17"/>
        <v/>
      </c>
      <c r="AD95" s="109" t="str">
        <f t="shared" si="18"/>
        <v/>
      </c>
      <c r="AE95" s="110"/>
      <c r="AF95" s="111"/>
      <c r="AG95" s="112"/>
      <c r="AH95" s="99" t="str">
        <f t="shared" si="42"/>
        <v/>
      </c>
      <c r="AI95" s="100" t="str">
        <f t="shared" si="43"/>
        <v/>
      </c>
      <c r="AJ95" s="96" t="str">
        <f t="shared" si="21"/>
        <v/>
      </c>
      <c r="AK95" s="98" t="str">
        <f t="shared" si="44"/>
        <v/>
      </c>
      <c r="AL95" s="201" t="str">
        <f t="shared" si="23"/>
        <v/>
      </c>
      <c r="AM95" s="160"/>
      <c r="AN95" s="156">
        <v>99.668000000000006</v>
      </c>
      <c r="AO95" s="152">
        <f t="shared" si="45"/>
        <v>0</v>
      </c>
      <c r="AP95" s="151" t="str">
        <f t="shared" si="31"/>
        <v/>
      </c>
      <c r="AQ95" s="151" t="str">
        <f t="shared" si="32"/>
        <v/>
      </c>
      <c r="AR95" s="235" t="str">
        <f t="shared" si="46"/>
        <v/>
      </c>
      <c r="AS95" s="134"/>
      <c r="AT95" s="149"/>
      <c r="AU95" s="134"/>
    </row>
    <row r="96" spans="1:47" ht="12" customHeight="1">
      <c r="A96" s="1"/>
      <c r="B96" s="18"/>
      <c r="C96" s="200"/>
      <c r="D96" s="122"/>
      <c r="E96" s="121"/>
      <c r="F96" s="92"/>
      <c r="G96" s="93"/>
      <c r="H96" s="101">
        <f t="shared" si="0"/>
        <v>0</v>
      </c>
      <c r="I96" s="94">
        <f t="shared" si="48"/>
        <v>0</v>
      </c>
      <c r="J96" s="102"/>
      <c r="K96" s="94">
        <f t="shared" si="33"/>
        <v>0</v>
      </c>
      <c r="L96" s="94">
        <f t="shared" si="47"/>
        <v>0</v>
      </c>
      <c r="M96" s="95">
        <f t="shared" si="34"/>
        <v>0</v>
      </c>
      <c r="N96" s="96">
        <f t="shared" si="5"/>
        <v>0</v>
      </c>
      <c r="O96" s="103">
        <f t="shared" si="35"/>
        <v>0</v>
      </c>
      <c r="P96" s="104" t="str">
        <f t="shared" si="36"/>
        <v/>
      </c>
      <c r="Q96" s="105">
        <f t="shared" si="37"/>
        <v>0</v>
      </c>
      <c r="R96" s="106" t="str">
        <f t="shared" si="38"/>
        <v/>
      </c>
      <c r="S96" s="107"/>
      <c r="T96" s="92"/>
      <c r="U96" s="92"/>
      <c r="V96" s="101">
        <f t="shared" si="10"/>
        <v>0</v>
      </c>
      <c r="W96" s="97">
        <f t="shared" si="39"/>
        <v>0</v>
      </c>
      <c r="X96" s="98" t="str">
        <f t="shared" si="40"/>
        <v/>
      </c>
      <c r="Y96" s="98" t="str">
        <f t="shared" si="13"/>
        <v/>
      </c>
      <c r="Z96" s="95" t="str">
        <f t="shared" si="14"/>
        <v/>
      </c>
      <c r="AA96" s="108" t="str">
        <f t="shared" si="41"/>
        <v/>
      </c>
      <c r="AB96" s="98" t="str">
        <f t="shared" si="16"/>
        <v/>
      </c>
      <c r="AC96" s="98" t="str">
        <f t="shared" si="17"/>
        <v/>
      </c>
      <c r="AD96" s="109" t="str">
        <f t="shared" si="18"/>
        <v/>
      </c>
      <c r="AE96" s="110"/>
      <c r="AF96" s="111"/>
      <c r="AG96" s="112"/>
      <c r="AH96" s="99" t="str">
        <f t="shared" si="42"/>
        <v/>
      </c>
      <c r="AI96" s="100" t="str">
        <f t="shared" si="43"/>
        <v/>
      </c>
      <c r="AJ96" s="96" t="str">
        <f t="shared" si="21"/>
        <v/>
      </c>
      <c r="AK96" s="98" t="str">
        <f t="shared" si="44"/>
        <v/>
      </c>
      <c r="AL96" s="201" t="str">
        <f t="shared" si="23"/>
        <v/>
      </c>
      <c r="AM96" s="160"/>
      <c r="AN96" s="157">
        <v>99.668000000000006</v>
      </c>
      <c r="AO96" s="152">
        <f t="shared" si="45"/>
        <v>0</v>
      </c>
      <c r="AP96" s="151" t="str">
        <f t="shared" si="31"/>
        <v/>
      </c>
      <c r="AQ96" s="151" t="str">
        <f t="shared" si="32"/>
        <v/>
      </c>
      <c r="AR96" s="235" t="str">
        <f t="shared" si="46"/>
        <v/>
      </c>
      <c r="AS96" s="134"/>
      <c r="AT96" s="149"/>
      <c r="AU96" s="134"/>
    </row>
    <row r="97" spans="1:47" ht="12" customHeight="1">
      <c r="A97" s="1"/>
      <c r="B97" s="18"/>
      <c r="C97" s="200"/>
      <c r="D97" s="122"/>
      <c r="E97" s="121"/>
      <c r="F97" s="92"/>
      <c r="G97" s="93"/>
      <c r="H97" s="101">
        <f t="shared" si="0"/>
        <v>0</v>
      </c>
      <c r="I97" s="94">
        <f t="shared" si="48"/>
        <v>0</v>
      </c>
      <c r="J97" s="102"/>
      <c r="K97" s="94">
        <f t="shared" si="33"/>
        <v>0</v>
      </c>
      <c r="L97" s="94">
        <f t="shared" si="47"/>
        <v>0</v>
      </c>
      <c r="M97" s="95">
        <f t="shared" si="34"/>
        <v>0</v>
      </c>
      <c r="N97" s="96">
        <f t="shared" si="5"/>
        <v>0</v>
      </c>
      <c r="O97" s="103">
        <f t="shared" si="35"/>
        <v>0</v>
      </c>
      <c r="P97" s="104" t="str">
        <f t="shared" si="36"/>
        <v/>
      </c>
      <c r="Q97" s="105">
        <f t="shared" si="37"/>
        <v>0</v>
      </c>
      <c r="R97" s="106" t="str">
        <f t="shared" si="38"/>
        <v/>
      </c>
      <c r="S97" s="107"/>
      <c r="T97" s="92"/>
      <c r="U97" s="92"/>
      <c r="V97" s="101">
        <f t="shared" si="10"/>
        <v>0</v>
      </c>
      <c r="W97" s="97">
        <f t="shared" si="39"/>
        <v>0</v>
      </c>
      <c r="X97" s="98" t="str">
        <f t="shared" si="40"/>
        <v/>
      </c>
      <c r="Y97" s="98" t="str">
        <f t="shared" si="13"/>
        <v/>
      </c>
      <c r="Z97" s="95" t="str">
        <f t="shared" si="14"/>
        <v/>
      </c>
      <c r="AA97" s="108" t="str">
        <f t="shared" si="41"/>
        <v/>
      </c>
      <c r="AB97" s="98" t="str">
        <f t="shared" si="16"/>
        <v/>
      </c>
      <c r="AC97" s="98" t="str">
        <f t="shared" si="17"/>
        <v/>
      </c>
      <c r="AD97" s="109" t="str">
        <f t="shared" si="18"/>
        <v/>
      </c>
      <c r="AE97" s="110"/>
      <c r="AF97" s="111"/>
      <c r="AG97" s="112"/>
      <c r="AH97" s="99" t="str">
        <f t="shared" si="42"/>
        <v/>
      </c>
      <c r="AI97" s="100" t="str">
        <f t="shared" si="43"/>
        <v/>
      </c>
      <c r="AJ97" s="96" t="str">
        <f t="shared" si="21"/>
        <v/>
      </c>
      <c r="AK97" s="98" t="str">
        <f t="shared" si="44"/>
        <v/>
      </c>
      <c r="AL97" s="201" t="str">
        <f t="shared" si="23"/>
        <v/>
      </c>
      <c r="AM97" s="160"/>
      <c r="AN97" s="156">
        <v>99.668000000000006</v>
      </c>
      <c r="AO97" s="152">
        <f t="shared" si="45"/>
        <v>0</v>
      </c>
      <c r="AP97" s="151" t="str">
        <f t="shared" ref="AP97:AP115" si="49">IF(J97&gt;G97,J97,"")</f>
        <v/>
      </c>
      <c r="AQ97" s="151" t="str">
        <f t="shared" ref="AQ97:AQ115" si="50">IFERROR(AM97*AP97,"")</f>
        <v/>
      </c>
      <c r="AR97" s="235" t="str">
        <f t="shared" si="46"/>
        <v/>
      </c>
      <c r="AS97" s="134"/>
      <c r="AT97" s="149"/>
      <c r="AU97" s="134"/>
    </row>
    <row r="98" spans="1:47" ht="12" customHeight="1">
      <c r="A98" s="1"/>
      <c r="B98" s="18"/>
      <c r="C98" s="200"/>
      <c r="D98" s="122"/>
      <c r="E98" s="121"/>
      <c r="F98" s="92"/>
      <c r="G98" s="93"/>
      <c r="H98" s="101">
        <f t="shared" si="0"/>
        <v>0</v>
      </c>
      <c r="I98" s="94">
        <f t="shared" si="48"/>
        <v>0</v>
      </c>
      <c r="J98" s="102"/>
      <c r="K98" s="94">
        <f t="shared" si="33"/>
        <v>0</v>
      </c>
      <c r="L98" s="94">
        <f t="shared" si="47"/>
        <v>0</v>
      </c>
      <c r="M98" s="95">
        <f t="shared" si="34"/>
        <v>0</v>
      </c>
      <c r="N98" s="96">
        <f t="shared" si="5"/>
        <v>0</v>
      </c>
      <c r="O98" s="103">
        <f t="shared" si="35"/>
        <v>0</v>
      </c>
      <c r="P98" s="104" t="str">
        <f t="shared" si="36"/>
        <v/>
      </c>
      <c r="Q98" s="105">
        <f t="shared" si="37"/>
        <v>0</v>
      </c>
      <c r="R98" s="106" t="str">
        <f t="shared" si="38"/>
        <v/>
      </c>
      <c r="S98" s="107"/>
      <c r="T98" s="92"/>
      <c r="U98" s="92"/>
      <c r="V98" s="101">
        <f t="shared" si="10"/>
        <v>0</v>
      </c>
      <c r="W98" s="97">
        <f t="shared" si="39"/>
        <v>0</v>
      </c>
      <c r="X98" s="98" t="str">
        <f t="shared" si="40"/>
        <v/>
      </c>
      <c r="Y98" s="98" t="str">
        <f t="shared" si="13"/>
        <v/>
      </c>
      <c r="Z98" s="95" t="str">
        <f t="shared" si="14"/>
        <v/>
      </c>
      <c r="AA98" s="108" t="str">
        <f t="shared" si="41"/>
        <v/>
      </c>
      <c r="AB98" s="98" t="str">
        <f t="shared" si="16"/>
        <v/>
      </c>
      <c r="AC98" s="98" t="str">
        <f t="shared" si="17"/>
        <v/>
      </c>
      <c r="AD98" s="109" t="str">
        <f t="shared" si="18"/>
        <v/>
      </c>
      <c r="AE98" s="110"/>
      <c r="AF98" s="111"/>
      <c r="AG98" s="112"/>
      <c r="AH98" s="99" t="str">
        <f t="shared" si="42"/>
        <v/>
      </c>
      <c r="AI98" s="100" t="str">
        <f t="shared" si="43"/>
        <v/>
      </c>
      <c r="AJ98" s="96" t="str">
        <f t="shared" si="21"/>
        <v/>
      </c>
      <c r="AK98" s="98" t="str">
        <f t="shared" si="44"/>
        <v/>
      </c>
      <c r="AL98" s="201" t="str">
        <f t="shared" si="23"/>
        <v/>
      </c>
      <c r="AM98" s="160"/>
      <c r="AN98" s="157">
        <v>99.668000000000006</v>
      </c>
      <c r="AO98" s="152">
        <f t="shared" si="45"/>
        <v>0</v>
      </c>
      <c r="AP98" s="151" t="str">
        <f t="shared" si="49"/>
        <v/>
      </c>
      <c r="AQ98" s="151" t="str">
        <f t="shared" si="50"/>
        <v/>
      </c>
      <c r="AR98" s="235" t="str">
        <f t="shared" si="46"/>
        <v/>
      </c>
      <c r="AS98" s="134"/>
      <c r="AT98" s="149"/>
      <c r="AU98" s="134"/>
    </row>
    <row r="99" spans="1:47" ht="12" customHeight="1">
      <c r="A99" s="1"/>
      <c r="B99" s="18"/>
      <c r="C99" s="200"/>
      <c r="D99" s="122"/>
      <c r="E99" s="121"/>
      <c r="F99" s="92"/>
      <c r="G99" s="93"/>
      <c r="H99" s="101">
        <f t="shared" si="0"/>
        <v>0</v>
      </c>
      <c r="I99" s="94">
        <f t="shared" si="48"/>
        <v>0</v>
      </c>
      <c r="J99" s="102"/>
      <c r="K99" s="94">
        <f t="shared" si="33"/>
        <v>0</v>
      </c>
      <c r="L99" s="94">
        <f t="shared" si="47"/>
        <v>0</v>
      </c>
      <c r="M99" s="95">
        <f t="shared" si="34"/>
        <v>0</v>
      </c>
      <c r="N99" s="96">
        <f t="shared" si="5"/>
        <v>0</v>
      </c>
      <c r="O99" s="103">
        <f t="shared" si="35"/>
        <v>0</v>
      </c>
      <c r="P99" s="104" t="str">
        <f t="shared" si="36"/>
        <v/>
      </c>
      <c r="Q99" s="105">
        <f t="shared" si="37"/>
        <v>0</v>
      </c>
      <c r="R99" s="106" t="str">
        <f t="shared" si="38"/>
        <v/>
      </c>
      <c r="S99" s="107"/>
      <c r="T99" s="92"/>
      <c r="U99" s="92"/>
      <c r="V99" s="101">
        <f t="shared" si="10"/>
        <v>0</v>
      </c>
      <c r="W99" s="97">
        <f t="shared" si="39"/>
        <v>0</v>
      </c>
      <c r="X99" s="98" t="str">
        <f t="shared" si="40"/>
        <v/>
      </c>
      <c r="Y99" s="98" t="str">
        <f t="shared" si="13"/>
        <v/>
      </c>
      <c r="Z99" s="95" t="str">
        <f t="shared" si="14"/>
        <v/>
      </c>
      <c r="AA99" s="108" t="str">
        <f t="shared" si="41"/>
        <v/>
      </c>
      <c r="AB99" s="98" t="str">
        <f t="shared" si="16"/>
        <v/>
      </c>
      <c r="AC99" s="98" t="str">
        <f t="shared" si="17"/>
        <v/>
      </c>
      <c r="AD99" s="109" t="str">
        <f t="shared" si="18"/>
        <v/>
      </c>
      <c r="AE99" s="110"/>
      <c r="AF99" s="111"/>
      <c r="AG99" s="112"/>
      <c r="AH99" s="99" t="str">
        <f t="shared" si="42"/>
        <v/>
      </c>
      <c r="AI99" s="100" t="str">
        <f t="shared" si="43"/>
        <v/>
      </c>
      <c r="AJ99" s="96" t="str">
        <f t="shared" si="21"/>
        <v/>
      </c>
      <c r="AK99" s="98" t="str">
        <f t="shared" si="44"/>
        <v/>
      </c>
      <c r="AL99" s="201" t="str">
        <f t="shared" si="23"/>
        <v/>
      </c>
      <c r="AM99" s="160"/>
      <c r="AN99" s="156">
        <v>99.668000000000006</v>
      </c>
      <c r="AO99" s="152">
        <f t="shared" si="45"/>
        <v>0</v>
      </c>
      <c r="AP99" s="151" t="str">
        <f t="shared" si="49"/>
        <v/>
      </c>
      <c r="AQ99" s="151" t="str">
        <f t="shared" si="50"/>
        <v/>
      </c>
      <c r="AR99" s="235" t="str">
        <f t="shared" si="46"/>
        <v/>
      </c>
      <c r="AS99" s="134"/>
      <c r="AT99" s="149"/>
      <c r="AU99" s="134"/>
    </row>
    <row r="100" spans="1:47" ht="12" customHeight="1">
      <c r="A100" s="1"/>
      <c r="B100" s="18"/>
      <c r="C100" s="200"/>
      <c r="D100" s="122"/>
      <c r="E100" s="121"/>
      <c r="F100" s="92"/>
      <c r="G100" s="93"/>
      <c r="H100" s="101">
        <f t="shared" si="0"/>
        <v>0</v>
      </c>
      <c r="I100" s="94">
        <f t="shared" si="48"/>
        <v>0</v>
      </c>
      <c r="J100" s="102"/>
      <c r="K100" s="94">
        <f t="shared" si="33"/>
        <v>0</v>
      </c>
      <c r="L100" s="94">
        <f t="shared" si="47"/>
        <v>0</v>
      </c>
      <c r="M100" s="95">
        <f t="shared" si="34"/>
        <v>0</v>
      </c>
      <c r="N100" s="96">
        <f t="shared" si="5"/>
        <v>0</v>
      </c>
      <c r="O100" s="103">
        <f t="shared" si="35"/>
        <v>0</v>
      </c>
      <c r="P100" s="104" t="str">
        <f t="shared" si="36"/>
        <v/>
      </c>
      <c r="Q100" s="105">
        <f t="shared" si="37"/>
        <v>0</v>
      </c>
      <c r="R100" s="106" t="str">
        <f t="shared" si="38"/>
        <v/>
      </c>
      <c r="S100" s="107"/>
      <c r="T100" s="92"/>
      <c r="U100" s="92"/>
      <c r="V100" s="101">
        <f t="shared" si="10"/>
        <v>0</v>
      </c>
      <c r="W100" s="97">
        <f t="shared" si="39"/>
        <v>0</v>
      </c>
      <c r="X100" s="98" t="str">
        <f t="shared" si="40"/>
        <v/>
      </c>
      <c r="Y100" s="98" t="str">
        <f t="shared" si="13"/>
        <v/>
      </c>
      <c r="Z100" s="95" t="str">
        <f t="shared" si="14"/>
        <v/>
      </c>
      <c r="AA100" s="108" t="str">
        <f t="shared" si="41"/>
        <v/>
      </c>
      <c r="AB100" s="98" t="str">
        <f t="shared" si="16"/>
        <v/>
      </c>
      <c r="AC100" s="98" t="str">
        <f t="shared" si="17"/>
        <v/>
      </c>
      <c r="AD100" s="109" t="str">
        <f t="shared" si="18"/>
        <v/>
      </c>
      <c r="AE100" s="110"/>
      <c r="AF100" s="111"/>
      <c r="AG100" s="112"/>
      <c r="AH100" s="99" t="str">
        <f t="shared" si="42"/>
        <v/>
      </c>
      <c r="AI100" s="100" t="str">
        <f t="shared" si="43"/>
        <v/>
      </c>
      <c r="AJ100" s="96" t="str">
        <f t="shared" si="21"/>
        <v/>
      </c>
      <c r="AK100" s="98" t="str">
        <f t="shared" si="44"/>
        <v/>
      </c>
      <c r="AL100" s="201" t="str">
        <f t="shared" si="23"/>
        <v/>
      </c>
      <c r="AM100" s="160"/>
      <c r="AN100" s="157">
        <v>99.668000000000006</v>
      </c>
      <c r="AO100" s="152">
        <f t="shared" si="45"/>
        <v>0</v>
      </c>
      <c r="AP100" s="151" t="str">
        <f t="shared" si="49"/>
        <v/>
      </c>
      <c r="AQ100" s="151" t="str">
        <f t="shared" si="50"/>
        <v/>
      </c>
      <c r="AR100" s="235" t="str">
        <f t="shared" si="46"/>
        <v/>
      </c>
      <c r="AS100" s="134"/>
      <c r="AT100" s="149"/>
      <c r="AU100" s="134"/>
    </row>
    <row r="101" spans="1:47" ht="12" customHeight="1">
      <c r="A101" s="1"/>
      <c r="B101" s="18"/>
      <c r="C101" s="200"/>
      <c r="D101" s="122"/>
      <c r="E101" s="121"/>
      <c r="F101" s="92"/>
      <c r="G101" s="93"/>
      <c r="H101" s="101">
        <f t="shared" si="0"/>
        <v>0</v>
      </c>
      <c r="I101" s="94">
        <f t="shared" si="48"/>
        <v>0</v>
      </c>
      <c r="J101" s="102"/>
      <c r="K101" s="94">
        <f t="shared" si="33"/>
        <v>0</v>
      </c>
      <c r="L101" s="94">
        <f t="shared" si="47"/>
        <v>0</v>
      </c>
      <c r="M101" s="95">
        <f t="shared" si="34"/>
        <v>0</v>
      </c>
      <c r="N101" s="96">
        <f t="shared" si="5"/>
        <v>0</v>
      </c>
      <c r="O101" s="103">
        <f t="shared" si="35"/>
        <v>0</v>
      </c>
      <c r="P101" s="104" t="str">
        <f t="shared" si="36"/>
        <v/>
      </c>
      <c r="Q101" s="105">
        <f t="shared" si="37"/>
        <v>0</v>
      </c>
      <c r="R101" s="106" t="str">
        <f t="shared" si="38"/>
        <v/>
      </c>
      <c r="S101" s="107"/>
      <c r="T101" s="92"/>
      <c r="U101" s="92"/>
      <c r="V101" s="101">
        <f t="shared" si="10"/>
        <v>0</v>
      </c>
      <c r="W101" s="97">
        <f t="shared" si="39"/>
        <v>0</v>
      </c>
      <c r="X101" s="98" t="str">
        <f t="shared" si="40"/>
        <v/>
      </c>
      <c r="Y101" s="98" t="str">
        <f t="shared" si="13"/>
        <v/>
      </c>
      <c r="Z101" s="95" t="str">
        <f t="shared" si="14"/>
        <v/>
      </c>
      <c r="AA101" s="108" t="str">
        <f t="shared" si="41"/>
        <v/>
      </c>
      <c r="AB101" s="98" t="str">
        <f t="shared" si="16"/>
        <v/>
      </c>
      <c r="AC101" s="98" t="str">
        <f t="shared" si="17"/>
        <v/>
      </c>
      <c r="AD101" s="109" t="str">
        <f t="shared" si="18"/>
        <v/>
      </c>
      <c r="AE101" s="110"/>
      <c r="AF101" s="111"/>
      <c r="AG101" s="112"/>
      <c r="AH101" s="99" t="str">
        <f t="shared" si="42"/>
        <v/>
      </c>
      <c r="AI101" s="100" t="str">
        <f t="shared" si="43"/>
        <v/>
      </c>
      <c r="AJ101" s="96" t="str">
        <f t="shared" si="21"/>
        <v/>
      </c>
      <c r="AK101" s="98" t="str">
        <f t="shared" si="44"/>
        <v/>
      </c>
      <c r="AL101" s="201" t="str">
        <f t="shared" si="23"/>
        <v/>
      </c>
      <c r="AM101" s="160"/>
      <c r="AN101" s="156">
        <v>99.668000000000006</v>
      </c>
      <c r="AO101" s="152">
        <f t="shared" si="45"/>
        <v>0</v>
      </c>
      <c r="AP101" s="151" t="str">
        <f t="shared" si="49"/>
        <v/>
      </c>
      <c r="AQ101" s="151" t="str">
        <f t="shared" si="50"/>
        <v/>
      </c>
      <c r="AR101" s="235" t="str">
        <f t="shared" si="46"/>
        <v/>
      </c>
      <c r="AS101" s="134"/>
      <c r="AT101" s="149"/>
      <c r="AU101" s="134"/>
    </row>
    <row r="102" spans="1:47" ht="12" customHeight="1">
      <c r="A102" s="1"/>
      <c r="B102" s="18"/>
      <c r="C102" s="200"/>
      <c r="D102" s="122"/>
      <c r="E102" s="121"/>
      <c r="F102" s="92"/>
      <c r="G102" s="93"/>
      <c r="H102" s="101">
        <f t="shared" si="0"/>
        <v>0</v>
      </c>
      <c r="I102" s="94">
        <f t="shared" si="48"/>
        <v>0</v>
      </c>
      <c r="J102" s="102"/>
      <c r="K102" s="94">
        <f t="shared" si="33"/>
        <v>0</v>
      </c>
      <c r="L102" s="94">
        <f t="shared" si="47"/>
        <v>0</v>
      </c>
      <c r="M102" s="95">
        <f t="shared" si="34"/>
        <v>0</v>
      </c>
      <c r="N102" s="96">
        <f t="shared" si="5"/>
        <v>0</v>
      </c>
      <c r="O102" s="103">
        <f t="shared" si="35"/>
        <v>0</v>
      </c>
      <c r="P102" s="104" t="str">
        <f t="shared" si="36"/>
        <v/>
      </c>
      <c r="Q102" s="105">
        <f t="shared" si="37"/>
        <v>0</v>
      </c>
      <c r="R102" s="106" t="str">
        <f t="shared" si="38"/>
        <v/>
      </c>
      <c r="S102" s="107"/>
      <c r="T102" s="92"/>
      <c r="U102" s="92"/>
      <c r="V102" s="101">
        <f t="shared" si="10"/>
        <v>0</v>
      </c>
      <c r="W102" s="97">
        <f t="shared" si="39"/>
        <v>0</v>
      </c>
      <c r="X102" s="98" t="str">
        <f t="shared" si="40"/>
        <v/>
      </c>
      <c r="Y102" s="98" t="str">
        <f t="shared" si="13"/>
        <v/>
      </c>
      <c r="Z102" s="95" t="str">
        <f t="shared" si="14"/>
        <v/>
      </c>
      <c r="AA102" s="108" t="str">
        <f t="shared" si="41"/>
        <v/>
      </c>
      <c r="AB102" s="98" t="str">
        <f t="shared" si="16"/>
        <v/>
      </c>
      <c r="AC102" s="98" t="str">
        <f t="shared" si="17"/>
        <v/>
      </c>
      <c r="AD102" s="109" t="str">
        <f t="shared" si="18"/>
        <v/>
      </c>
      <c r="AE102" s="110"/>
      <c r="AF102" s="111"/>
      <c r="AG102" s="112"/>
      <c r="AH102" s="99" t="str">
        <f t="shared" si="42"/>
        <v/>
      </c>
      <c r="AI102" s="100" t="str">
        <f t="shared" si="43"/>
        <v/>
      </c>
      <c r="AJ102" s="96" t="str">
        <f t="shared" si="21"/>
        <v/>
      </c>
      <c r="AK102" s="98" t="str">
        <f t="shared" si="44"/>
        <v/>
      </c>
      <c r="AL102" s="201" t="str">
        <f t="shared" si="23"/>
        <v/>
      </c>
      <c r="AM102" s="160"/>
      <c r="AN102" s="157">
        <v>99.668000000000006</v>
      </c>
      <c r="AO102" s="152">
        <f t="shared" si="45"/>
        <v>0</v>
      </c>
      <c r="AP102" s="151" t="str">
        <f t="shared" si="49"/>
        <v/>
      </c>
      <c r="AQ102" s="151" t="str">
        <f t="shared" si="50"/>
        <v/>
      </c>
      <c r="AR102" s="235" t="str">
        <f t="shared" si="46"/>
        <v/>
      </c>
      <c r="AS102" s="134"/>
      <c r="AT102" s="149"/>
      <c r="AU102" s="134"/>
    </row>
    <row r="103" spans="1:47" ht="12" customHeight="1">
      <c r="A103" s="1"/>
      <c r="B103" s="18"/>
      <c r="C103" s="200"/>
      <c r="D103" s="122"/>
      <c r="E103" s="121"/>
      <c r="F103" s="92"/>
      <c r="G103" s="93"/>
      <c r="H103" s="101">
        <f t="shared" si="0"/>
        <v>0</v>
      </c>
      <c r="I103" s="94">
        <f t="shared" si="48"/>
        <v>0</v>
      </c>
      <c r="J103" s="102"/>
      <c r="K103" s="94">
        <f t="shared" si="33"/>
        <v>0</v>
      </c>
      <c r="L103" s="94">
        <f t="shared" si="47"/>
        <v>0</v>
      </c>
      <c r="M103" s="95">
        <f t="shared" si="34"/>
        <v>0</v>
      </c>
      <c r="N103" s="96">
        <f t="shared" si="5"/>
        <v>0</v>
      </c>
      <c r="O103" s="103">
        <f t="shared" si="35"/>
        <v>0</v>
      </c>
      <c r="P103" s="104" t="str">
        <f t="shared" si="36"/>
        <v/>
      </c>
      <c r="Q103" s="105">
        <f t="shared" si="37"/>
        <v>0</v>
      </c>
      <c r="R103" s="106" t="str">
        <f t="shared" si="38"/>
        <v/>
      </c>
      <c r="S103" s="107"/>
      <c r="T103" s="92"/>
      <c r="U103" s="92"/>
      <c r="V103" s="101">
        <f t="shared" si="10"/>
        <v>0</v>
      </c>
      <c r="W103" s="97">
        <f t="shared" si="39"/>
        <v>0</v>
      </c>
      <c r="X103" s="98" t="str">
        <f t="shared" si="40"/>
        <v/>
      </c>
      <c r="Y103" s="98" t="str">
        <f t="shared" si="13"/>
        <v/>
      </c>
      <c r="Z103" s="95" t="str">
        <f t="shared" si="14"/>
        <v/>
      </c>
      <c r="AA103" s="108" t="str">
        <f t="shared" si="41"/>
        <v/>
      </c>
      <c r="AB103" s="98" t="str">
        <f t="shared" si="16"/>
        <v/>
      </c>
      <c r="AC103" s="98" t="str">
        <f t="shared" si="17"/>
        <v/>
      </c>
      <c r="AD103" s="109" t="str">
        <f t="shared" si="18"/>
        <v/>
      </c>
      <c r="AE103" s="110"/>
      <c r="AF103" s="111"/>
      <c r="AG103" s="112"/>
      <c r="AH103" s="99" t="str">
        <f t="shared" si="42"/>
        <v/>
      </c>
      <c r="AI103" s="100" t="str">
        <f t="shared" si="43"/>
        <v/>
      </c>
      <c r="AJ103" s="96" t="str">
        <f t="shared" si="21"/>
        <v/>
      </c>
      <c r="AK103" s="98" t="str">
        <f t="shared" si="44"/>
        <v/>
      </c>
      <c r="AL103" s="201" t="str">
        <f t="shared" si="23"/>
        <v/>
      </c>
      <c r="AM103" s="160"/>
      <c r="AN103" s="156">
        <v>99.668000000000006</v>
      </c>
      <c r="AO103" s="152">
        <f t="shared" si="45"/>
        <v>0</v>
      </c>
      <c r="AP103" s="151" t="str">
        <f t="shared" si="49"/>
        <v/>
      </c>
      <c r="AQ103" s="151" t="str">
        <f t="shared" si="50"/>
        <v/>
      </c>
      <c r="AR103" s="235" t="str">
        <f t="shared" si="46"/>
        <v/>
      </c>
      <c r="AS103" s="134"/>
      <c r="AT103" s="149"/>
      <c r="AU103" s="134"/>
    </row>
    <row r="104" spans="1:47" ht="12" customHeight="1">
      <c r="A104" s="1"/>
      <c r="B104" s="18"/>
      <c r="C104" s="200"/>
      <c r="D104" s="122"/>
      <c r="E104" s="121"/>
      <c r="F104" s="92"/>
      <c r="G104" s="93"/>
      <c r="H104" s="101">
        <f t="shared" ref="H104:H115" si="51">F104*G104</f>
        <v>0</v>
      </c>
      <c r="I104" s="94">
        <f t="shared" si="48"/>
        <v>0</v>
      </c>
      <c r="J104" s="102"/>
      <c r="K104" s="94">
        <f t="shared" si="33"/>
        <v>0</v>
      </c>
      <c r="L104" s="94">
        <f t="shared" si="47"/>
        <v>0</v>
      </c>
      <c r="M104" s="95">
        <f t="shared" si="34"/>
        <v>0</v>
      </c>
      <c r="N104" s="96">
        <f t="shared" ref="N104:N115" si="52">IF(T104&gt;0,"",M104)</f>
        <v>0</v>
      </c>
      <c r="O104" s="103">
        <f t="shared" si="35"/>
        <v>0</v>
      </c>
      <c r="P104" s="104" t="str">
        <f t="shared" si="36"/>
        <v/>
      </c>
      <c r="Q104" s="105">
        <f t="shared" si="37"/>
        <v>0</v>
      </c>
      <c r="R104" s="106" t="str">
        <f t="shared" si="38"/>
        <v/>
      </c>
      <c r="S104" s="107"/>
      <c r="T104" s="92"/>
      <c r="U104" s="92"/>
      <c r="V104" s="101"/>
      <c r="W104" s="97"/>
      <c r="X104" s="98"/>
      <c r="Y104" s="98"/>
      <c r="Z104" s="95"/>
      <c r="AA104" s="108"/>
      <c r="AB104" s="98"/>
      <c r="AC104" s="98"/>
      <c r="AD104" s="109"/>
      <c r="AE104" s="110"/>
      <c r="AF104" s="111"/>
      <c r="AG104" s="112"/>
      <c r="AH104" s="99"/>
      <c r="AI104" s="100"/>
      <c r="AJ104" s="96"/>
      <c r="AK104" s="98"/>
      <c r="AL104" s="201"/>
      <c r="AM104" s="160"/>
      <c r="AN104" s="157">
        <v>99.668000000000006</v>
      </c>
      <c r="AO104" s="152">
        <f t="shared" si="45"/>
        <v>0</v>
      </c>
      <c r="AP104" s="151" t="str">
        <f t="shared" si="49"/>
        <v/>
      </c>
      <c r="AQ104" s="151" t="str">
        <f t="shared" si="50"/>
        <v/>
      </c>
      <c r="AR104" s="235" t="str">
        <f t="shared" si="46"/>
        <v/>
      </c>
      <c r="AS104" s="134"/>
      <c r="AT104" s="149"/>
      <c r="AU104" s="134"/>
    </row>
    <row r="105" spans="1:47" ht="12" customHeight="1">
      <c r="A105" s="1"/>
      <c r="B105" s="18"/>
      <c r="C105" s="200"/>
      <c r="D105" s="122"/>
      <c r="E105" s="121"/>
      <c r="F105" s="92"/>
      <c r="G105" s="93"/>
      <c r="H105" s="101">
        <f t="shared" si="51"/>
        <v>0</v>
      </c>
      <c r="I105" s="94">
        <f t="shared" si="48"/>
        <v>0</v>
      </c>
      <c r="J105" s="102"/>
      <c r="K105" s="94">
        <f t="shared" si="33"/>
        <v>0</v>
      </c>
      <c r="L105" s="94">
        <f t="shared" si="47"/>
        <v>0</v>
      </c>
      <c r="M105" s="95">
        <f t="shared" si="34"/>
        <v>0</v>
      </c>
      <c r="N105" s="96">
        <f t="shared" si="52"/>
        <v>0</v>
      </c>
      <c r="O105" s="103">
        <f t="shared" si="35"/>
        <v>0</v>
      </c>
      <c r="P105" s="104" t="str">
        <f t="shared" si="36"/>
        <v/>
      </c>
      <c r="Q105" s="105">
        <f t="shared" si="37"/>
        <v>0</v>
      </c>
      <c r="R105" s="106" t="str">
        <f t="shared" si="38"/>
        <v/>
      </c>
      <c r="S105" s="107"/>
      <c r="T105" s="92"/>
      <c r="U105" s="92"/>
      <c r="V105" s="101"/>
      <c r="W105" s="97"/>
      <c r="X105" s="98"/>
      <c r="Y105" s="98"/>
      <c r="Z105" s="95"/>
      <c r="AA105" s="108"/>
      <c r="AB105" s="98"/>
      <c r="AC105" s="98"/>
      <c r="AD105" s="109"/>
      <c r="AE105" s="110"/>
      <c r="AF105" s="111"/>
      <c r="AG105" s="112"/>
      <c r="AH105" s="99"/>
      <c r="AI105" s="100"/>
      <c r="AJ105" s="96"/>
      <c r="AK105" s="98"/>
      <c r="AL105" s="201"/>
      <c r="AM105" s="160"/>
      <c r="AN105" s="156">
        <v>99.668000000000006</v>
      </c>
      <c r="AO105" s="152">
        <f t="shared" si="45"/>
        <v>0</v>
      </c>
      <c r="AP105" s="151" t="str">
        <f t="shared" si="49"/>
        <v/>
      </c>
      <c r="AQ105" s="151" t="str">
        <f t="shared" si="50"/>
        <v/>
      </c>
      <c r="AR105" s="235" t="str">
        <f t="shared" si="46"/>
        <v/>
      </c>
      <c r="AS105" s="134"/>
      <c r="AT105" s="149"/>
      <c r="AU105" s="134"/>
    </row>
    <row r="106" spans="1:47" ht="12" customHeight="1">
      <c r="A106" s="1"/>
      <c r="B106" s="18"/>
      <c r="C106" s="200"/>
      <c r="D106" s="122"/>
      <c r="E106" s="121"/>
      <c r="F106" s="92"/>
      <c r="G106" s="93"/>
      <c r="H106" s="101">
        <f t="shared" si="51"/>
        <v>0</v>
      </c>
      <c r="I106" s="94">
        <f t="shared" si="48"/>
        <v>0</v>
      </c>
      <c r="J106" s="102"/>
      <c r="K106" s="94">
        <f t="shared" si="33"/>
        <v>0</v>
      </c>
      <c r="L106" s="94">
        <f t="shared" si="47"/>
        <v>0</v>
      </c>
      <c r="M106" s="95">
        <f t="shared" si="34"/>
        <v>0</v>
      </c>
      <c r="N106" s="96">
        <f t="shared" si="52"/>
        <v>0</v>
      </c>
      <c r="O106" s="103">
        <f t="shared" si="35"/>
        <v>0</v>
      </c>
      <c r="P106" s="104" t="str">
        <f t="shared" si="36"/>
        <v/>
      </c>
      <c r="Q106" s="105">
        <f t="shared" si="37"/>
        <v>0</v>
      </c>
      <c r="R106" s="106" t="str">
        <f t="shared" si="38"/>
        <v/>
      </c>
      <c r="S106" s="107"/>
      <c r="T106" s="92"/>
      <c r="U106" s="92"/>
      <c r="V106" s="101"/>
      <c r="W106" s="97"/>
      <c r="X106" s="98"/>
      <c r="Y106" s="98"/>
      <c r="Z106" s="95"/>
      <c r="AA106" s="108"/>
      <c r="AB106" s="98"/>
      <c r="AC106" s="98"/>
      <c r="AD106" s="109"/>
      <c r="AE106" s="110"/>
      <c r="AF106" s="111"/>
      <c r="AG106" s="112"/>
      <c r="AH106" s="99"/>
      <c r="AI106" s="100"/>
      <c r="AJ106" s="96"/>
      <c r="AK106" s="98"/>
      <c r="AL106" s="201"/>
      <c r="AM106" s="160"/>
      <c r="AN106" s="157">
        <v>99.668000000000006</v>
      </c>
      <c r="AO106" s="152">
        <f t="shared" si="45"/>
        <v>0</v>
      </c>
      <c r="AP106" s="151" t="str">
        <f t="shared" si="49"/>
        <v/>
      </c>
      <c r="AQ106" s="151" t="str">
        <f t="shared" si="50"/>
        <v/>
      </c>
      <c r="AR106" s="235" t="str">
        <f t="shared" si="46"/>
        <v/>
      </c>
      <c r="AS106" s="149"/>
      <c r="AT106" s="149"/>
      <c r="AU106" s="149"/>
    </row>
    <row r="107" spans="1:47" ht="12" customHeight="1">
      <c r="A107" s="1"/>
      <c r="B107" s="18"/>
      <c r="C107" s="200"/>
      <c r="D107" s="122"/>
      <c r="E107" s="121"/>
      <c r="F107" s="92"/>
      <c r="G107" s="93"/>
      <c r="H107" s="101">
        <f t="shared" si="51"/>
        <v>0</v>
      </c>
      <c r="I107" s="94">
        <f t="shared" si="48"/>
        <v>0</v>
      </c>
      <c r="J107" s="102"/>
      <c r="K107" s="94">
        <f t="shared" si="33"/>
        <v>0</v>
      </c>
      <c r="L107" s="94">
        <f t="shared" si="47"/>
        <v>0</v>
      </c>
      <c r="M107" s="95">
        <f t="shared" si="34"/>
        <v>0</v>
      </c>
      <c r="N107" s="96">
        <f t="shared" si="52"/>
        <v>0</v>
      </c>
      <c r="O107" s="103">
        <f t="shared" si="35"/>
        <v>0</v>
      </c>
      <c r="P107" s="104" t="str">
        <f t="shared" si="36"/>
        <v/>
      </c>
      <c r="Q107" s="105">
        <f t="shared" si="37"/>
        <v>0</v>
      </c>
      <c r="R107" s="106" t="str">
        <f t="shared" si="38"/>
        <v/>
      </c>
      <c r="S107" s="107"/>
      <c r="T107" s="92"/>
      <c r="U107" s="92"/>
      <c r="V107" s="101"/>
      <c r="W107" s="97"/>
      <c r="X107" s="98"/>
      <c r="Y107" s="98"/>
      <c r="Z107" s="95"/>
      <c r="AA107" s="108"/>
      <c r="AB107" s="98"/>
      <c r="AC107" s="98"/>
      <c r="AD107" s="109"/>
      <c r="AE107" s="110"/>
      <c r="AF107" s="111"/>
      <c r="AG107" s="112"/>
      <c r="AH107" s="99"/>
      <c r="AI107" s="100"/>
      <c r="AJ107" s="96"/>
      <c r="AK107" s="98"/>
      <c r="AL107" s="201"/>
      <c r="AM107" s="160"/>
      <c r="AN107" s="156">
        <v>99.668000000000006</v>
      </c>
      <c r="AO107" s="152">
        <f t="shared" si="45"/>
        <v>0</v>
      </c>
      <c r="AP107" s="151" t="str">
        <f t="shared" si="49"/>
        <v/>
      </c>
      <c r="AQ107" s="151" t="str">
        <f t="shared" si="50"/>
        <v/>
      </c>
      <c r="AR107" s="235" t="str">
        <f t="shared" si="46"/>
        <v/>
      </c>
      <c r="AS107" s="134"/>
      <c r="AU107" s="18"/>
    </row>
    <row r="108" spans="1:47" ht="12" customHeight="1">
      <c r="A108" s="1"/>
      <c r="B108" s="18"/>
      <c r="C108" s="200"/>
      <c r="D108" s="122"/>
      <c r="E108" s="121"/>
      <c r="F108" s="92"/>
      <c r="G108" s="93"/>
      <c r="H108" s="101">
        <f t="shared" si="51"/>
        <v>0</v>
      </c>
      <c r="I108" s="94">
        <f t="shared" si="48"/>
        <v>0</v>
      </c>
      <c r="J108" s="102"/>
      <c r="K108" s="94">
        <f t="shared" si="33"/>
        <v>0</v>
      </c>
      <c r="L108" s="94">
        <f t="shared" si="47"/>
        <v>0</v>
      </c>
      <c r="M108" s="95">
        <f t="shared" si="34"/>
        <v>0</v>
      </c>
      <c r="N108" s="96">
        <f t="shared" si="52"/>
        <v>0</v>
      </c>
      <c r="O108" s="103">
        <f t="shared" si="35"/>
        <v>0</v>
      </c>
      <c r="P108" s="104" t="str">
        <f t="shared" si="36"/>
        <v/>
      </c>
      <c r="Q108" s="105">
        <f t="shared" si="37"/>
        <v>0</v>
      </c>
      <c r="R108" s="106" t="str">
        <f t="shared" si="38"/>
        <v/>
      </c>
      <c r="S108" s="107"/>
      <c r="T108" s="92"/>
      <c r="U108" s="92"/>
      <c r="V108" s="101">
        <f t="shared" ref="V108:V115" si="53">T108*U108</f>
        <v>0</v>
      </c>
      <c r="W108" s="97">
        <f t="shared" ref="W108:W115" si="54">V108-H108</f>
        <v>0</v>
      </c>
      <c r="X108" s="98" t="str">
        <f t="shared" ref="X108:X116" si="55">IF(OR(F108="",T108=""),"",(V108-H108))</f>
        <v/>
      </c>
      <c r="Y108" s="98" t="str">
        <f t="shared" ref="Y108:Y115" si="56">IF(W108&lt;0,W108*-1,"")</f>
        <v/>
      </c>
      <c r="Z108" s="95" t="str">
        <f t="shared" ref="Z108:Z115" si="57">X108</f>
        <v/>
      </c>
      <c r="AA108" s="108" t="str">
        <f t="shared" ref="AA108:AA115" si="58">IFERROR(Z108/H108,"")</f>
        <v/>
      </c>
      <c r="AB108" s="98" t="str">
        <f t="shared" ref="AB108:AB115" si="59">IF(W108&gt;0,W108,"")</f>
        <v/>
      </c>
      <c r="AC108" s="98" t="str">
        <f t="shared" ref="AC108:AC115" si="60">IF(W108&lt;0,W108,"")</f>
        <v/>
      </c>
      <c r="AD108" s="109" t="str">
        <f t="shared" ref="AD108:AD115" si="61">IF(U108&gt;0,AC108,"")</f>
        <v/>
      </c>
      <c r="AE108" s="110"/>
      <c r="AF108" s="111"/>
      <c r="AG108" s="112"/>
      <c r="AH108" s="99" t="str">
        <f t="shared" ref="AH108:AH115" si="62">IF(AND(D108&lt;&gt;"",S108&lt;&gt;""),IF(D108=S108,"D","S"),"")</f>
        <v/>
      </c>
      <c r="AI108" s="100" t="str">
        <f t="shared" ref="AI108:AI115" si="63">IFERROR(IF(D108=S108,Z108*0.2,""),"")</f>
        <v/>
      </c>
      <c r="AJ108" s="96" t="str">
        <f t="shared" ref="AJ108:AJ115" si="64">IFERROR(IF(AI108&gt;0,AI108,""),"")</f>
        <v/>
      </c>
      <c r="AK108" s="98" t="str">
        <f t="shared" ref="AK108:AK115" si="65">IFERROR(IF(D108&lt;&gt;S108,X108*0.15,""),"")</f>
        <v/>
      </c>
      <c r="AL108" s="201" t="str">
        <f t="shared" ref="AL108:AL115" si="66">IF(AK108&gt;0,AK108,"")</f>
        <v/>
      </c>
      <c r="AM108" s="160"/>
      <c r="AN108" s="157">
        <v>99.668000000000006</v>
      </c>
      <c r="AO108" s="152">
        <f t="shared" si="45"/>
        <v>0</v>
      </c>
      <c r="AP108" s="151" t="str">
        <f t="shared" si="49"/>
        <v/>
      </c>
      <c r="AQ108" s="151" t="str">
        <f t="shared" si="50"/>
        <v/>
      </c>
      <c r="AR108" s="235" t="str">
        <f t="shared" si="46"/>
        <v/>
      </c>
      <c r="AS108" s="134"/>
      <c r="AU108" s="18"/>
    </row>
    <row r="109" spans="1:47" ht="12" customHeight="1">
      <c r="A109" s="1"/>
      <c r="B109" s="18"/>
      <c r="C109" s="200"/>
      <c r="D109" s="122"/>
      <c r="E109" s="121"/>
      <c r="F109" s="92"/>
      <c r="G109" s="93"/>
      <c r="H109" s="101">
        <f t="shared" si="51"/>
        <v>0</v>
      </c>
      <c r="I109" s="94">
        <f t="shared" si="48"/>
        <v>0</v>
      </c>
      <c r="J109" s="102"/>
      <c r="K109" s="94">
        <f t="shared" si="33"/>
        <v>0</v>
      </c>
      <c r="L109" s="94">
        <f t="shared" si="47"/>
        <v>0</v>
      </c>
      <c r="M109" s="95">
        <f t="shared" si="34"/>
        <v>0</v>
      </c>
      <c r="N109" s="96">
        <f t="shared" si="52"/>
        <v>0</v>
      </c>
      <c r="O109" s="103">
        <f t="shared" si="35"/>
        <v>0</v>
      </c>
      <c r="P109" s="104" t="str">
        <f t="shared" si="36"/>
        <v/>
      </c>
      <c r="Q109" s="105">
        <f t="shared" si="37"/>
        <v>0</v>
      </c>
      <c r="R109" s="106" t="str">
        <f t="shared" si="38"/>
        <v/>
      </c>
      <c r="S109" s="107"/>
      <c r="T109" s="92"/>
      <c r="U109" s="92"/>
      <c r="V109" s="101">
        <f t="shared" si="53"/>
        <v>0</v>
      </c>
      <c r="W109" s="97">
        <f t="shared" si="54"/>
        <v>0</v>
      </c>
      <c r="X109" s="98" t="str">
        <f t="shared" si="55"/>
        <v/>
      </c>
      <c r="Y109" s="98" t="str">
        <f t="shared" si="56"/>
        <v/>
      </c>
      <c r="Z109" s="95" t="str">
        <f t="shared" si="57"/>
        <v/>
      </c>
      <c r="AA109" s="108" t="str">
        <f t="shared" si="58"/>
        <v/>
      </c>
      <c r="AB109" s="98" t="str">
        <f t="shared" si="59"/>
        <v/>
      </c>
      <c r="AC109" s="98" t="str">
        <f t="shared" si="60"/>
        <v/>
      </c>
      <c r="AD109" s="109" t="str">
        <f t="shared" si="61"/>
        <v/>
      </c>
      <c r="AE109" s="110"/>
      <c r="AF109" s="111"/>
      <c r="AG109" s="112"/>
      <c r="AH109" s="99" t="str">
        <f t="shared" si="62"/>
        <v/>
      </c>
      <c r="AI109" s="100" t="str">
        <f t="shared" si="63"/>
        <v/>
      </c>
      <c r="AJ109" s="96" t="str">
        <f t="shared" si="64"/>
        <v/>
      </c>
      <c r="AK109" s="98" t="str">
        <f t="shared" si="65"/>
        <v/>
      </c>
      <c r="AL109" s="201" t="str">
        <f t="shared" si="66"/>
        <v/>
      </c>
      <c r="AM109" s="160"/>
      <c r="AN109" s="156">
        <v>99.668000000000006</v>
      </c>
      <c r="AO109" s="152">
        <f t="shared" si="45"/>
        <v>0</v>
      </c>
      <c r="AP109" s="151" t="str">
        <f t="shared" si="49"/>
        <v/>
      </c>
      <c r="AQ109" s="151" t="str">
        <f t="shared" si="50"/>
        <v/>
      </c>
      <c r="AR109" s="235" t="str">
        <f t="shared" si="46"/>
        <v/>
      </c>
      <c r="AS109" s="134"/>
      <c r="AU109" s="18"/>
    </row>
    <row r="110" spans="1:47" ht="12" customHeight="1">
      <c r="A110" s="1"/>
      <c r="B110" s="18"/>
      <c r="C110" s="200"/>
      <c r="D110" s="122"/>
      <c r="E110" s="121"/>
      <c r="F110" s="92"/>
      <c r="G110" s="93"/>
      <c r="H110" s="101">
        <f t="shared" si="51"/>
        <v>0</v>
      </c>
      <c r="I110" s="94">
        <f t="shared" si="48"/>
        <v>0</v>
      </c>
      <c r="J110" s="102"/>
      <c r="K110" s="94">
        <f t="shared" si="33"/>
        <v>0</v>
      </c>
      <c r="L110" s="94">
        <f t="shared" si="47"/>
        <v>0</v>
      </c>
      <c r="M110" s="95">
        <f t="shared" si="34"/>
        <v>0</v>
      </c>
      <c r="N110" s="96">
        <f t="shared" si="52"/>
        <v>0</v>
      </c>
      <c r="O110" s="103">
        <f t="shared" si="35"/>
        <v>0</v>
      </c>
      <c r="P110" s="104" t="str">
        <f t="shared" si="36"/>
        <v/>
      </c>
      <c r="Q110" s="105">
        <f t="shared" si="37"/>
        <v>0</v>
      </c>
      <c r="R110" s="106" t="str">
        <f t="shared" si="38"/>
        <v/>
      </c>
      <c r="S110" s="107"/>
      <c r="T110" s="92"/>
      <c r="U110" s="92"/>
      <c r="V110" s="101">
        <f t="shared" si="53"/>
        <v>0</v>
      </c>
      <c r="W110" s="97">
        <f t="shared" si="54"/>
        <v>0</v>
      </c>
      <c r="X110" s="98" t="str">
        <f t="shared" si="55"/>
        <v/>
      </c>
      <c r="Y110" s="98" t="str">
        <f t="shared" si="56"/>
        <v/>
      </c>
      <c r="Z110" s="95" t="str">
        <f t="shared" si="57"/>
        <v/>
      </c>
      <c r="AA110" s="108" t="str">
        <f t="shared" si="58"/>
        <v/>
      </c>
      <c r="AB110" s="98" t="str">
        <f t="shared" si="59"/>
        <v/>
      </c>
      <c r="AC110" s="98" t="str">
        <f t="shared" si="60"/>
        <v/>
      </c>
      <c r="AD110" s="109" t="str">
        <f t="shared" si="61"/>
        <v/>
      </c>
      <c r="AE110" s="110"/>
      <c r="AF110" s="111"/>
      <c r="AG110" s="112"/>
      <c r="AH110" s="99" t="str">
        <f t="shared" si="62"/>
        <v/>
      </c>
      <c r="AI110" s="100" t="str">
        <f t="shared" si="63"/>
        <v/>
      </c>
      <c r="AJ110" s="96" t="str">
        <f t="shared" si="64"/>
        <v/>
      </c>
      <c r="AK110" s="98" t="str">
        <f t="shared" si="65"/>
        <v/>
      </c>
      <c r="AL110" s="201" t="str">
        <f t="shared" si="66"/>
        <v/>
      </c>
      <c r="AM110" s="160"/>
      <c r="AN110" s="157">
        <v>99.668000000000006</v>
      </c>
      <c r="AO110" s="152">
        <f t="shared" si="45"/>
        <v>0</v>
      </c>
      <c r="AP110" s="151" t="str">
        <f t="shared" si="49"/>
        <v/>
      </c>
      <c r="AQ110" s="151" t="str">
        <f t="shared" si="50"/>
        <v/>
      </c>
      <c r="AR110" s="235" t="str">
        <f t="shared" si="46"/>
        <v/>
      </c>
      <c r="AS110" s="134"/>
      <c r="AU110" s="18"/>
    </row>
    <row r="111" spans="1:47" ht="12" customHeight="1">
      <c r="A111" s="1"/>
      <c r="B111" s="18"/>
      <c r="C111" s="200"/>
      <c r="D111" s="122"/>
      <c r="E111" s="121"/>
      <c r="F111" s="92"/>
      <c r="G111" s="93"/>
      <c r="H111" s="101">
        <f t="shared" si="51"/>
        <v>0</v>
      </c>
      <c r="I111" s="94">
        <f t="shared" si="48"/>
        <v>0</v>
      </c>
      <c r="J111" s="102"/>
      <c r="K111" s="94">
        <f t="shared" si="33"/>
        <v>0</v>
      </c>
      <c r="L111" s="94">
        <f t="shared" si="47"/>
        <v>0</v>
      </c>
      <c r="M111" s="95">
        <f t="shared" si="34"/>
        <v>0</v>
      </c>
      <c r="N111" s="96">
        <f t="shared" si="52"/>
        <v>0</v>
      </c>
      <c r="O111" s="103">
        <f t="shared" si="35"/>
        <v>0</v>
      </c>
      <c r="P111" s="104" t="str">
        <f t="shared" si="36"/>
        <v/>
      </c>
      <c r="Q111" s="105">
        <f t="shared" si="37"/>
        <v>0</v>
      </c>
      <c r="R111" s="106" t="str">
        <f t="shared" si="38"/>
        <v/>
      </c>
      <c r="S111" s="107"/>
      <c r="T111" s="92"/>
      <c r="U111" s="92"/>
      <c r="V111" s="101">
        <f t="shared" si="53"/>
        <v>0</v>
      </c>
      <c r="W111" s="97">
        <f t="shared" si="54"/>
        <v>0</v>
      </c>
      <c r="X111" s="98" t="str">
        <f t="shared" si="55"/>
        <v/>
      </c>
      <c r="Y111" s="98" t="str">
        <f t="shared" si="56"/>
        <v/>
      </c>
      <c r="Z111" s="95" t="str">
        <f t="shared" si="57"/>
        <v/>
      </c>
      <c r="AA111" s="108" t="str">
        <f t="shared" si="58"/>
        <v/>
      </c>
      <c r="AB111" s="98" t="str">
        <f t="shared" si="59"/>
        <v/>
      </c>
      <c r="AC111" s="98" t="str">
        <f t="shared" si="60"/>
        <v/>
      </c>
      <c r="AD111" s="109" t="str">
        <f t="shared" si="61"/>
        <v/>
      </c>
      <c r="AE111" s="110"/>
      <c r="AF111" s="111"/>
      <c r="AG111" s="112"/>
      <c r="AH111" s="99" t="str">
        <f t="shared" si="62"/>
        <v/>
      </c>
      <c r="AI111" s="100" t="str">
        <f t="shared" si="63"/>
        <v/>
      </c>
      <c r="AJ111" s="96" t="str">
        <f t="shared" si="64"/>
        <v/>
      </c>
      <c r="AK111" s="98" t="str">
        <f t="shared" si="65"/>
        <v/>
      </c>
      <c r="AL111" s="201" t="str">
        <f t="shared" si="66"/>
        <v/>
      </c>
      <c r="AM111" s="160"/>
      <c r="AN111" s="156">
        <v>99.668000000000006</v>
      </c>
      <c r="AO111" s="152">
        <f t="shared" si="45"/>
        <v>0</v>
      </c>
      <c r="AP111" s="151" t="str">
        <f t="shared" si="49"/>
        <v/>
      </c>
      <c r="AQ111" s="151" t="str">
        <f t="shared" si="50"/>
        <v/>
      </c>
      <c r="AR111" s="235" t="str">
        <f t="shared" si="46"/>
        <v/>
      </c>
      <c r="AS111" s="134"/>
      <c r="AU111" s="18"/>
    </row>
    <row r="112" spans="1:47" ht="12" customHeight="1">
      <c r="A112" s="1"/>
      <c r="B112" s="18"/>
      <c r="C112" s="200"/>
      <c r="D112" s="122"/>
      <c r="E112" s="121"/>
      <c r="F112" s="92"/>
      <c r="G112" s="93"/>
      <c r="H112" s="101">
        <f t="shared" si="51"/>
        <v>0</v>
      </c>
      <c r="I112" s="94">
        <f t="shared" si="48"/>
        <v>0</v>
      </c>
      <c r="J112" s="102"/>
      <c r="K112" s="94">
        <f t="shared" si="33"/>
        <v>0</v>
      </c>
      <c r="L112" s="94">
        <f t="shared" si="47"/>
        <v>0</v>
      </c>
      <c r="M112" s="95">
        <f t="shared" si="34"/>
        <v>0</v>
      </c>
      <c r="N112" s="96">
        <f t="shared" si="52"/>
        <v>0</v>
      </c>
      <c r="O112" s="103">
        <f t="shared" si="35"/>
        <v>0</v>
      </c>
      <c r="P112" s="104" t="str">
        <f t="shared" si="36"/>
        <v/>
      </c>
      <c r="Q112" s="105">
        <f t="shared" si="37"/>
        <v>0</v>
      </c>
      <c r="R112" s="106" t="str">
        <f t="shared" si="38"/>
        <v/>
      </c>
      <c r="S112" s="107"/>
      <c r="T112" s="92"/>
      <c r="U112" s="92"/>
      <c r="V112" s="101">
        <f t="shared" si="53"/>
        <v>0</v>
      </c>
      <c r="W112" s="97">
        <f t="shared" si="54"/>
        <v>0</v>
      </c>
      <c r="X112" s="98" t="str">
        <f t="shared" si="55"/>
        <v/>
      </c>
      <c r="Y112" s="98" t="str">
        <f t="shared" si="56"/>
        <v/>
      </c>
      <c r="Z112" s="95" t="str">
        <f t="shared" si="57"/>
        <v/>
      </c>
      <c r="AA112" s="108" t="str">
        <f t="shared" si="58"/>
        <v/>
      </c>
      <c r="AB112" s="98" t="str">
        <f t="shared" si="59"/>
        <v/>
      </c>
      <c r="AC112" s="98" t="str">
        <f t="shared" si="60"/>
        <v/>
      </c>
      <c r="AD112" s="109" t="str">
        <f t="shared" si="61"/>
        <v/>
      </c>
      <c r="AE112" s="110"/>
      <c r="AF112" s="111"/>
      <c r="AG112" s="112"/>
      <c r="AH112" s="99" t="str">
        <f t="shared" si="62"/>
        <v/>
      </c>
      <c r="AI112" s="100" t="str">
        <f t="shared" si="63"/>
        <v/>
      </c>
      <c r="AJ112" s="96" t="str">
        <f t="shared" si="64"/>
        <v/>
      </c>
      <c r="AK112" s="98" t="str">
        <f t="shared" si="65"/>
        <v/>
      </c>
      <c r="AL112" s="201" t="str">
        <f t="shared" si="66"/>
        <v/>
      </c>
      <c r="AM112" s="160"/>
      <c r="AN112" s="157">
        <v>99.668000000000006</v>
      </c>
      <c r="AO112" s="152">
        <f t="shared" si="45"/>
        <v>0</v>
      </c>
      <c r="AP112" s="151" t="str">
        <f t="shared" si="49"/>
        <v/>
      </c>
      <c r="AQ112" s="151" t="str">
        <f t="shared" si="50"/>
        <v/>
      </c>
      <c r="AR112" s="235" t="str">
        <f t="shared" si="46"/>
        <v/>
      </c>
      <c r="AS112" s="134"/>
      <c r="AU112" s="18"/>
    </row>
    <row r="113" spans="1:47" ht="12" customHeight="1">
      <c r="A113" s="1"/>
      <c r="B113" s="18"/>
      <c r="C113" s="200"/>
      <c r="D113" s="122"/>
      <c r="E113" s="121"/>
      <c r="F113" s="92"/>
      <c r="G113" s="93"/>
      <c r="H113" s="101">
        <f t="shared" si="51"/>
        <v>0</v>
      </c>
      <c r="I113" s="94">
        <f t="shared" si="48"/>
        <v>0</v>
      </c>
      <c r="J113" s="102"/>
      <c r="K113" s="94">
        <f t="shared" si="33"/>
        <v>0</v>
      </c>
      <c r="L113" s="94">
        <f t="shared" si="47"/>
        <v>0</v>
      </c>
      <c r="M113" s="95">
        <f t="shared" si="34"/>
        <v>0</v>
      </c>
      <c r="N113" s="96">
        <f t="shared" si="52"/>
        <v>0</v>
      </c>
      <c r="O113" s="103">
        <f t="shared" si="35"/>
        <v>0</v>
      </c>
      <c r="P113" s="104" t="str">
        <f t="shared" si="36"/>
        <v/>
      </c>
      <c r="Q113" s="105">
        <f t="shared" si="37"/>
        <v>0</v>
      </c>
      <c r="R113" s="106" t="str">
        <f t="shared" si="38"/>
        <v/>
      </c>
      <c r="S113" s="107"/>
      <c r="T113" s="92"/>
      <c r="U113" s="92"/>
      <c r="V113" s="101">
        <f t="shared" si="53"/>
        <v>0</v>
      </c>
      <c r="W113" s="97">
        <f t="shared" si="54"/>
        <v>0</v>
      </c>
      <c r="X113" s="98" t="str">
        <f t="shared" si="55"/>
        <v/>
      </c>
      <c r="Y113" s="98" t="str">
        <f t="shared" si="56"/>
        <v/>
      </c>
      <c r="Z113" s="95" t="str">
        <f t="shared" si="57"/>
        <v/>
      </c>
      <c r="AA113" s="108" t="str">
        <f t="shared" si="58"/>
        <v/>
      </c>
      <c r="AB113" s="98" t="str">
        <f t="shared" si="59"/>
        <v/>
      </c>
      <c r="AC113" s="98" t="str">
        <f t="shared" si="60"/>
        <v/>
      </c>
      <c r="AD113" s="109" t="str">
        <f t="shared" si="61"/>
        <v/>
      </c>
      <c r="AE113" s="110"/>
      <c r="AF113" s="111"/>
      <c r="AG113" s="112"/>
      <c r="AH113" s="99" t="str">
        <f t="shared" si="62"/>
        <v/>
      </c>
      <c r="AI113" s="100" t="str">
        <f t="shared" si="63"/>
        <v/>
      </c>
      <c r="AJ113" s="96" t="str">
        <f t="shared" si="64"/>
        <v/>
      </c>
      <c r="AK113" s="98" t="str">
        <f t="shared" si="65"/>
        <v/>
      </c>
      <c r="AL113" s="201" t="str">
        <f t="shared" si="66"/>
        <v/>
      </c>
      <c r="AM113" s="160"/>
      <c r="AN113" s="156">
        <v>99.668000000000006</v>
      </c>
      <c r="AO113" s="152">
        <f t="shared" si="45"/>
        <v>0</v>
      </c>
      <c r="AP113" s="151" t="str">
        <f t="shared" si="49"/>
        <v/>
      </c>
      <c r="AQ113" s="151" t="str">
        <f t="shared" si="50"/>
        <v/>
      </c>
      <c r="AR113" s="235" t="str">
        <f t="shared" si="46"/>
        <v/>
      </c>
      <c r="AS113" s="134"/>
      <c r="AU113" s="18"/>
    </row>
    <row r="114" spans="1:47" ht="12" customHeight="1">
      <c r="A114" s="1"/>
      <c r="B114" s="18"/>
      <c r="C114" s="200"/>
      <c r="D114" s="122"/>
      <c r="E114" s="121"/>
      <c r="F114" s="92"/>
      <c r="G114" s="93"/>
      <c r="H114" s="101">
        <f t="shared" si="51"/>
        <v>0</v>
      </c>
      <c r="I114" s="94">
        <f t="shared" si="48"/>
        <v>0</v>
      </c>
      <c r="J114" s="102"/>
      <c r="K114" s="94">
        <f t="shared" si="33"/>
        <v>0</v>
      </c>
      <c r="L114" s="94">
        <f t="shared" si="47"/>
        <v>0</v>
      </c>
      <c r="M114" s="95">
        <f t="shared" si="34"/>
        <v>0</v>
      </c>
      <c r="N114" s="96">
        <f t="shared" si="52"/>
        <v>0</v>
      </c>
      <c r="O114" s="103">
        <f t="shared" si="35"/>
        <v>0</v>
      </c>
      <c r="P114" s="104" t="str">
        <f t="shared" si="36"/>
        <v/>
      </c>
      <c r="Q114" s="105">
        <f t="shared" si="37"/>
        <v>0</v>
      </c>
      <c r="R114" s="106" t="str">
        <f t="shared" si="38"/>
        <v/>
      </c>
      <c r="S114" s="107"/>
      <c r="T114" s="92"/>
      <c r="U114" s="92"/>
      <c r="V114" s="101">
        <f t="shared" si="53"/>
        <v>0</v>
      </c>
      <c r="W114" s="97">
        <f t="shared" si="54"/>
        <v>0</v>
      </c>
      <c r="X114" s="98" t="str">
        <f t="shared" si="55"/>
        <v/>
      </c>
      <c r="Y114" s="98" t="str">
        <f t="shared" si="56"/>
        <v/>
      </c>
      <c r="Z114" s="95" t="str">
        <f t="shared" si="57"/>
        <v/>
      </c>
      <c r="AA114" s="108" t="str">
        <f t="shared" si="58"/>
        <v/>
      </c>
      <c r="AB114" s="98" t="str">
        <f t="shared" si="59"/>
        <v/>
      </c>
      <c r="AC114" s="98" t="str">
        <f t="shared" si="60"/>
        <v/>
      </c>
      <c r="AD114" s="109" t="str">
        <f t="shared" si="61"/>
        <v/>
      </c>
      <c r="AE114" s="110"/>
      <c r="AF114" s="111"/>
      <c r="AG114" s="112"/>
      <c r="AH114" s="99" t="str">
        <f t="shared" si="62"/>
        <v/>
      </c>
      <c r="AI114" s="100" t="str">
        <f t="shared" si="63"/>
        <v/>
      </c>
      <c r="AJ114" s="96" t="str">
        <f t="shared" si="64"/>
        <v/>
      </c>
      <c r="AK114" s="98" t="str">
        <f t="shared" si="65"/>
        <v/>
      </c>
      <c r="AL114" s="201" t="str">
        <f t="shared" si="66"/>
        <v/>
      </c>
      <c r="AM114" s="160"/>
      <c r="AN114" s="157">
        <v>99.668000000000006</v>
      </c>
      <c r="AO114" s="152">
        <f t="shared" si="45"/>
        <v>0</v>
      </c>
      <c r="AP114" s="151" t="str">
        <f t="shared" si="49"/>
        <v/>
      </c>
      <c r="AQ114" s="151" t="str">
        <f t="shared" si="50"/>
        <v/>
      </c>
      <c r="AR114" s="235" t="str">
        <f t="shared" si="46"/>
        <v/>
      </c>
      <c r="AS114" s="134"/>
      <c r="AU114" s="18"/>
    </row>
    <row r="115" spans="1:47" ht="12" customHeight="1" thickBot="1">
      <c r="A115" s="1"/>
      <c r="B115" s="18"/>
      <c r="C115" s="204"/>
      <c r="D115" s="205"/>
      <c r="E115" s="206"/>
      <c r="F115" s="207"/>
      <c r="G115" s="208"/>
      <c r="H115" s="209">
        <f t="shared" si="51"/>
        <v>0</v>
      </c>
      <c r="I115" s="210">
        <f t="shared" si="48"/>
        <v>0</v>
      </c>
      <c r="J115" s="211"/>
      <c r="K115" s="210">
        <f t="shared" si="33"/>
        <v>0</v>
      </c>
      <c r="L115" s="210">
        <f t="shared" si="47"/>
        <v>0</v>
      </c>
      <c r="M115" s="212">
        <f t="shared" si="34"/>
        <v>0</v>
      </c>
      <c r="N115" s="213">
        <f t="shared" si="52"/>
        <v>0</v>
      </c>
      <c r="O115" s="214">
        <f t="shared" si="35"/>
        <v>0</v>
      </c>
      <c r="P115" s="215" t="str">
        <f t="shared" si="36"/>
        <v/>
      </c>
      <c r="Q115" s="216">
        <f t="shared" si="37"/>
        <v>0</v>
      </c>
      <c r="R115" s="217" t="str">
        <f t="shared" si="38"/>
        <v/>
      </c>
      <c r="S115" s="218"/>
      <c r="T115" s="207"/>
      <c r="U115" s="207"/>
      <c r="V115" s="209">
        <f t="shared" si="53"/>
        <v>0</v>
      </c>
      <c r="W115" s="219">
        <f t="shared" si="54"/>
        <v>0</v>
      </c>
      <c r="X115" s="220" t="str">
        <f t="shared" si="55"/>
        <v/>
      </c>
      <c r="Y115" s="220" t="str">
        <f t="shared" si="56"/>
        <v/>
      </c>
      <c r="Z115" s="212" t="str">
        <f t="shared" si="57"/>
        <v/>
      </c>
      <c r="AA115" s="221" t="str">
        <f t="shared" si="58"/>
        <v/>
      </c>
      <c r="AB115" s="220" t="str">
        <f t="shared" si="59"/>
        <v/>
      </c>
      <c r="AC115" s="220" t="str">
        <f t="shared" si="60"/>
        <v/>
      </c>
      <c r="AD115" s="222" t="str">
        <f t="shared" si="61"/>
        <v/>
      </c>
      <c r="AE115" s="223"/>
      <c r="AF115" s="224"/>
      <c r="AG115" s="225"/>
      <c r="AH115" s="226" t="str">
        <f t="shared" si="62"/>
        <v/>
      </c>
      <c r="AI115" s="227" t="str">
        <f t="shared" si="63"/>
        <v/>
      </c>
      <c r="AJ115" s="213" t="str">
        <f t="shared" si="64"/>
        <v/>
      </c>
      <c r="AK115" s="220" t="str">
        <f t="shared" si="65"/>
        <v/>
      </c>
      <c r="AL115" s="228" t="str">
        <f t="shared" si="66"/>
        <v/>
      </c>
      <c r="AM115" s="161"/>
      <c r="AN115" s="236">
        <v>99.668000000000006</v>
      </c>
      <c r="AO115" s="237">
        <f t="shared" si="45"/>
        <v>0</v>
      </c>
      <c r="AP115" s="238" t="str">
        <f t="shared" si="49"/>
        <v/>
      </c>
      <c r="AQ115" s="238" t="str">
        <f t="shared" si="50"/>
        <v/>
      </c>
      <c r="AR115" s="239" t="str">
        <f t="shared" si="46"/>
        <v/>
      </c>
      <c r="AS115" s="134"/>
      <c r="AU115" s="18"/>
    </row>
    <row r="116" spans="1:47" ht="12" customHeight="1" thickBot="1">
      <c r="A116" s="1"/>
      <c r="B116" s="18"/>
      <c r="C116" s="164"/>
      <c r="D116" s="323" t="s">
        <v>92</v>
      </c>
      <c r="E116" s="324"/>
      <c r="F116" s="165"/>
      <c r="G116" s="166"/>
      <c r="H116" s="167">
        <f>SUM(H15:H115)</f>
        <v>0</v>
      </c>
      <c r="I116" s="167">
        <f>SUM(I15:I115)</f>
        <v>0</v>
      </c>
      <c r="J116" s="167"/>
      <c r="K116" s="168">
        <f>SUM(K15:K115)</f>
        <v>0</v>
      </c>
      <c r="L116" s="169">
        <f>SUM(L15:L115)</f>
        <v>0</v>
      </c>
      <c r="M116" s="170"/>
      <c r="N116" s="167">
        <f>SUM(N17:N115)</f>
        <v>0</v>
      </c>
      <c r="O116" s="168"/>
      <c r="P116" s="170"/>
      <c r="Q116" s="171"/>
      <c r="R116" s="172"/>
      <c r="S116" s="172"/>
      <c r="T116" s="172"/>
      <c r="U116" s="166"/>
      <c r="V116" s="167">
        <f>SUM(V15:V115)</f>
        <v>0</v>
      </c>
      <c r="W116" s="168">
        <f>V116-F116</f>
        <v>0</v>
      </c>
      <c r="X116" s="173" t="str">
        <f t="shared" si="55"/>
        <v/>
      </c>
      <c r="Y116" s="173">
        <f>SUM(Y15:Y115)</f>
        <v>0</v>
      </c>
      <c r="Z116" s="169">
        <f>SUM(Z14:Z115)</f>
        <v>0</v>
      </c>
      <c r="AA116" s="170"/>
      <c r="AB116" s="167">
        <f t="shared" ref="AB116:AG116" si="67">SUM(AB14:AB115)</f>
        <v>0</v>
      </c>
      <c r="AC116" s="167">
        <f t="shared" si="67"/>
        <v>0</v>
      </c>
      <c r="AD116" s="171">
        <f t="shared" si="67"/>
        <v>0</v>
      </c>
      <c r="AE116" s="167">
        <f t="shared" si="67"/>
        <v>0</v>
      </c>
      <c r="AF116" s="167">
        <f t="shared" si="67"/>
        <v>0</v>
      </c>
      <c r="AG116" s="167">
        <f t="shared" si="67"/>
        <v>0</v>
      </c>
      <c r="AH116" s="168"/>
      <c r="AI116" s="170">
        <f t="shared" ref="AI116:AL116" si="68">SUM(AI14:AI115)</f>
        <v>0</v>
      </c>
      <c r="AJ116" s="174">
        <f t="shared" si="68"/>
        <v>0</v>
      </c>
      <c r="AK116" s="169">
        <f t="shared" si="68"/>
        <v>0</v>
      </c>
      <c r="AL116" s="175">
        <f t="shared" si="68"/>
        <v>0</v>
      </c>
      <c r="AM116" s="1"/>
      <c r="AN116" s="1"/>
      <c r="AO116" s="18"/>
      <c r="AP116" s="18"/>
      <c r="AQ116" s="18"/>
      <c r="AR116" s="18"/>
      <c r="AS116" s="18"/>
    </row>
    <row r="117" spans="1:4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8"/>
      <c r="AP117" s="18"/>
      <c r="AQ117" s="18"/>
      <c r="AR117" s="18"/>
      <c r="AS117" s="18"/>
    </row>
    <row r="118" spans="1:4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8"/>
      <c r="AP118" s="18"/>
      <c r="AQ118" s="18"/>
      <c r="AR118" s="18"/>
      <c r="AS118" s="18"/>
    </row>
    <row r="119" spans="1:4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4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8"/>
      <c r="AP119" s="18"/>
      <c r="AQ119" s="18"/>
      <c r="AR119" s="18"/>
      <c r="AS119" s="18"/>
    </row>
    <row r="120" spans="1:47" ht="12" customHeight="1">
      <c r="A120" s="1"/>
      <c r="B120" s="1"/>
      <c r="C120" s="1"/>
      <c r="D120" s="1"/>
      <c r="E120" s="1"/>
      <c r="F120" s="1"/>
      <c r="G120" s="1"/>
      <c r="H120" s="59"/>
      <c r="I120" s="7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4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8"/>
      <c r="AP120" s="18"/>
      <c r="AQ120" s="18"/>
      <c r="AR120" s="18"/>
      <c r="AS120" s="18"/>
    </row>
    <row r="121" spans="1:4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8"/>
      <c r="AP121" s="18"/>
      <c r="AQ121" s="18"/>
      <c r="AR121" s="18"/>
      <c r="AS121" s="18"/>
    </row>
    <row r="122" spans="1:47" ht="12" customHeight="1">
      <c r="A122" s="1"/>
      <c r="B122" s="1"/>
      <c r="C122" s="1"/>
      <c r="D122" s="1"/>
      <c r="E122" s="1"/>
      <c r="F122" s="1"/>
      <c r="G122" s="1"/>
      <c r="H122" s="76"/>
      <c r="I122" s="7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8"/>
      <c r="AP122" s="18"/>
      <c r="AQ122" s="18"/>
      <c r="AR122" s="18"/>
      <c r="AS122" s="18"/>
    </row>
    <row r="123" spans="1:4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8"/>
      <c r="AP123" s="18"/>
      <c r="AQ123" s="18"/>
      <c r="AR123" s="18"/>
      <c r="AS123" s="18"/>
    </row>
    <row r="124" spans="1:4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8"/>
      <c r="AP124" s="18"/>
      <c r="AQ124" s="18"/>
      <c r="AR124" s="18"/>
      <c r="AS124" s="18"/>
    </row>
    <row r="125" spans="1:4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8"/>
      <c r="AP125" s="18"/>
      <c r="AQ125" s="18"/>
      <c r="AR125" s="18"/>
      <c r="AS125" s="18"/>
    </row>
    <row r="126" spans="1:4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8"/>
      <c r="AP126" s="18"/>
      <c r="AQ126" s="18"/>
      <c r="AR126" s="18"/>
      <c r="AS126" s="18"/>
    </row>
    <row r="127" spans="1:4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8"/>
      <c r="AP127" s="18"/>
      <c r="AQ127" s="18"/>
      <c r="AR127" s="18"/>
      <c r="AS127" s="18"/>
    </row>
    <row r="128" spans="1:4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8"/>
      <c r="AP128" s="18"/>
      <c r="AQ128" s="18"/>
      <c r="AR128" s="18"/>
      <c r="AS128" s="18"/>
    </row>
    <row r="129" spans="1:45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8"/>
      <c r="AP129" s="18"/>
      <c r="AQ129" s="18"/>
      <c r="AR129" s="18"/>
      <c r="AS129" s="18"/>
    </row>
    <row r="130" spans="1:45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8"/>
      <c r="AP130" s="18"/>
      <c r="AQ130" s="18"/>
      <c r="AR130" s="18"/>
      <c r="AS130" s="18"/>
    </row>
    <row r="131" spans="1:45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8"/>
      <c r="AP131" s="18"/>
      <c r="AQ131" s="18"/>
      <c r="AR131" s="18"/>
      <c r="AS131" s="18"/>
    </row>
    <row r="132" spans="1:45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8"/>
      <c r="AP132" s="18"/>
      <c r="AQ132" s="18"/>
      <c r="AR132" s="18"/>
      <c r="AS132" s="18"/>
    </row>
    <row r="133" spans="1:45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6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8"/>
      <c r="AP133" s="18"/>
      <c r="AQ133" s="18"/>
      <c r="AR133" s="18"/>
      <c r="AS133" s="18"/>
    </row>
    <row r="134" spans="1:45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8"/>
      <c r="AP134" s="18"/>
      <c r="AQ134" s="18"/>
      <c r="AR134" s="18"/>
      <c r="AS134" s="18"/>
    </row>
    <row r="135" spans="1:45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8"/>
      <c r="AP135" s="18"/>
      <c r="AQ135" s="18"/>
      <c r="AR135" s="18"/>
      <c r="AS135" s="18"/>
    </row>
    <row r="136" spans="1:45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8"/>
      <c r="AP136" s="18"/>
      <c r="AQ136" s="18"/>
      <c r="AR136" s="18"/>
      <c r="AS136" s="18"/>
    </row>
    <row r="137" spans="1:45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8"/>
      <c r="AP137" s="18"/>
      <c r="AQ137" s="18"/>
      <c r="AR137" s="18"/>
      <c r="AS137" s="18"/>
    </row>
    <row r="138" spans="1:45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8"/>
      <c r="AP138" s="18"/>
      <c r="AQ138" s="18"/>
      <c r="AR138" s="18"/>
      <c r="AS138" s="18"/>
    </row>
    <row r="139" spans="1:45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8"/>
      <c r="AP139" s="18"/>
      <c r="AQ139" s="18"/>
      <c r="AR139" s="18"/>
      <c r="AS139" s="18"/>
    </row>
    <row r="140" spans="1:45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8"/>
      <c r="AP140" s="18"/>
      <c r="AQ140" s="18"/>
      <c r="AR140" s="18"/>
      <c r="AS140" s="18"/>
    </row>
    <row r="141" spans="1:45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8"/>
      <c r="AP141" s="18"/>
      <c r="AQ141" s="18"/>
      <c r="AR141" s="18"/>
      <c r="AS141" s="18"/>
    </row>
    <row r="142" spans="1:45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8"/>
      <c r="AP142" s="18"/>
      <c r="AQ142" s="18"/>
      <c r="AR142" s="18"/>
      <c r="AS142" s="18"/>
    </row>
    <row r="143" spans="1:45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8"/>
      <c r="AP143" s="18"/>
      <c r="AQ143" s="18"/>
      <c r="AR143" s="18"/>
      <c r="AS143" s="18"/>
    </row>
    <row r="144" spans="1:45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8"/>
      <c r="AP144" s="18"/>
      <c r="AQ144" s="18"/>
      <c r="AR144" s="18"/>
      <c r="AS144" s="18"/>
    </row>
    <row r="145" spans="1:45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8"/>
      <c r="AP145" s="18"/>
      <c r="AQ145" s="18"/>
      <c r="AR145" s="18"/>
      <c r="AS145" s="18"/>
    </row>
    <row r="146" spans="1:45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8"/>
      <c r="AP146" s="18"/>
      <c r="AQ146" s="18"/>
      <c r="AR146" s="18"/>
      <c r="AS146" s="18"/>
    </row>
    <row r="147" spans="1:45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8"/>
      <c r="AP147" s="18"/>
      <c r="AQ147" s="18"/>
      <c r="AR147" s="18"/>
      <c r="AS147" s="18"/>
    </row>
    <row r="148" spans="1:45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8"/>
      <c r="AP148" s="18"/>
      <c r="AQ148" s="18"/>
      <c r="AR148" s="18"/>
      <c r="AS148" s="18"/>
    </row>
    <row r="149" spans="1:45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8"/>
      <c r="AP149" s="18"/>
      <c r="AQ149" s="18"/>
      <c r="AR149" s="18"/>
      <c r="AS149" s="18"/>
    </row>
    <row r="150" spans="1:45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8"/>
      <c r="AP150" s="18"/>
      <c r="AQ150" s="18"/>
      <c r="AR150" s="18"/>
      <c r="AS150" s="18"/>
    </row>
    <row r="151" spans="1:45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8"/>
      <c r="AP151" s="18"/>
      <c r="AQ151" s="18"/>
      <c r="AR151" s="18"/>
      <c r="AS151" s="18"/>
    </row>
    <row r="152" spans="1:45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8"/>
      <c r="AP152" s="18"/>
      <c r="AQ152" s="18"/>
      <c r="AR152" s="18"/>
      <c r="AS152" s="18"/>
    </row>
    <row r="153" spans="1:45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8"/>
      <c r="AP153" s="18"/>
      <c r="AQ153" s="18"/>
      <c r="AR153" s="18"/>
      <c r="AS153" s="18"/>
    </row>
    <row r="154" spans="1:45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8"/>
      <c r="AP154" s="18"/>
      <c r="AQ154" s="18"/>
      <c r="AR154" s="18"/>
      <c r="AS154" s="18"/>
    </row>
    <row r="155" spans="1:45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8"/>
      <c r="AP155" s="18"/>
      <c r="AQ155" s="18"/>
      <c r="AR155" s="18"/>
      <c r="AS155" s="18"/>
    </row>
    <row r="156" spans="1:45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8"/>
      <c r="AP156" s="18"/>
      <c r="AQ156" s="18"/>
      <c r="AR156" s="18"/>
      <c r="AS156" s="18"/>
    </row>
    <row r="157" spans="1:45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8"/>
      <c r="AP157" s="18"/>
      <c r="AQ157" s="18"/>
      <c r="AR157" s="18"/>
      <c r="AS157" s="18"/>
    </row>
    <row r="158" spans="1:45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8"/>
      <c r="AP158" s="18"/>
      <c r="AQ158" s="18"/>
      <c r="AR158" s="18"/>
      <c r="AS158" s="18"/>
    </row>
    <row r="159" spans="1:45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8"/>
      <c r="AP159" s="18"/>
      <c r="AQ159" s="18"/>
      <c r="AR159" s="18"/>
      <c r="AS159" s="18"/>
    </row>
    <row r="160" spans="1:45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8"/>
      <c r="AP160" s="18"/>
      <c r="AQ160" s="18"/>
      <c r="AR160" s="18"/>
      <c r="AS160" s="18"/>
    </row>
    <row r="161" spans="1:45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8"/>
      <c r="AP161" s="18"/>
      <c r="AQ161" s="18"/>
      <c r="AR161" s="18"/>
      <c r="AS161" s="18"/>
    </row>
    <row r="162" spans="1:45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8"/>
      <c r="AP162" s="18"/>
      <c r="AQ162" s="18"/>
      <c r="AR162" s="18"/>
      <c r="AS162" s="18"/>
    </row>
    <row r="163" spans="1:45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8"/>
      <c r="AP163" s="18"/>
      <c r="AQ163" s="18"/>
      <c r="AR163" s="18"/>
      <c r="AS163" s="18"/>
    </row>
    <row r="164" spans="1:45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8"/>
      <c r="AP164" s="18"/>
      <c r="AQ164" s="18"/>
      <c r="AR164" s="18"/>
      <c r="AS164" s="18"/>
    </row>
    <row r="165" spans="1:45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8"/>
      <c r="AP165" s="18"/>
      <c r="AQ165" s="18"/>
      <c r="AR165" s="18"/>
      <c r="AS165" s="18"/>
    </row>
    <row r="166" spans="1:45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8"/>
      <c r="AP166" s="18"/>
      <c r="AQ166" s="18"/>
      <c r="AR166" s="18"/>
      <c r="AS166" s="18"/>
    </row>
    <row r="167" spans="1:45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8"/>
      <c r="AP167" s="18"/>
      <c r="AQ167" s="18"/>
      <c r="AR167" s="18"/>
      <c r="AS167" s="18"/>
    </row>
    <row r="168" spans="1:45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8"/>
      <c r="AP168" s="18"/>
      <c r="AQ168" s="18"/>
      <c r="AR168" s="18"/>
      <c r="AS168" s="18"/>
    </row>
    <row r="169" spans="1:45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8"/>
      <c r="AP169" s="18"/>
      <c r="AQ169" s="18"/>
      <c r="AR169" s="18"/>
      <c r="AS169" s="18"/>
    </row>
    <row r="170" spans="1:45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8"/>
      <c r="AP170" s="18"/>
      <c r="AQ170" s="18"/>
      <c r="AR170" s="18"/>
      <c r="AS170" s="18"/>
    </row>
    <row r="171" spans="1:45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8"/>
      <c r="AP171" s="18"/>
      <c r="AQ171" s="18"/>
      <c r="AR171" s="18"/>
      <c r="AS171" s="18"/>
    </row>
    <row r="172" spans="1:45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8"/>
      <c r="AP172" s="18"/>
      <c r="AQ172" s="18"/>
      <c r="AR172" s="18"/>
      <c r="AS172" s="18"/>
    </row>
    <row r="173" spans="1:45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8"/>
      <c r="AP173" s="18"/>
      <c r="AQ173" s="18"/>
      <c r="AR173" s="18"/>
      <c r="AS173" s="18"/>
    </row>
    <row r="174" spans="1:45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8"/>
      <c r="AP174" s="18"/>
      <c r="AQ174" s="18"/>
      <c r="AR174" s="18"/>
      <c r="AS174" s="18"/>
    </row>
    <row r="175" spans="1:45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8"/>
      <c r="AP175" s="18"/>
      <c r="AQ175" s="18"/>
      <c r="AR175" s="18"/>
      <c r="AS175" s="18"/>
    </row>
    <row r="176" spans="1:45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8"/>
      <c r="AP176" s="18"/>
      <c r="AQ176" s="18"/>
      <c r="AR176" s="18"/>
      <c r="AS176" s="18"/>
    </row>
    <row r="177" spans="1:45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8"/>
      <c r="AP177" s="18"/>
      <c r="AQ177" s="18"/>
      <c r="AR177" s="18"/>
      <c r="AS177" s="18"/>
    </row>
    <row r="178" spans="1:45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8"/>
      <c r="AP178" s="18"/>
      <c r="AQ178" s="18"/>
      <c r="AR178" s="18"/>
      <c r="AS178" s="18"/>
    </row>
    <row r="179" spans="1:45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8"/>
      <c r="AP179" s="18"/>
      <c r="AQ179" s="18"/>
      <c r="AR179" s="18"/>
      <c r="AS179" s="18"/>
    </row>
    <row r="180" spans="1:45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8"/>
      <c r="AP180" s="18"/>
      <c r="AQ180" s="18"/>
      <c r="AR180" s="18"/>
      <c r="AS180" s="18"/>
    </row>
    <row r="181" spans="1:45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8"/>
      <c r="AP181" s="18"/>
      <c r="AQ181" s="18"/>
      <c r="AR181" s="18"/>
      <c r="AS181" s="18"/>
    </row>
    <row r="182" spans="1:45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8"/>
      <c r="AP182" s="18"/>
      <c r="AQ182" s="18"/>
      <c r="AR182" s="18"/>
      <c r="AS182" s="18"/>
    </row>
    <row r="183" spans="1:45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8"/>
      <c r="AP183" s="18"/>
      <c r="AQ183" s="18"/>
      <c r="AR183" s="18"/>
      <c r="AS183" s="18"/>
    </row>
    <row r="184" spans="1:45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8"/>
      <c r="AP184" s="18"/>
      <c r="AQ184" s="18"/>
      <c r="AR184" s="18"/>
      <c r="AS184" s="18"/>
    </row>
    <row r="185" spans="1:45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8"/>
      <c r="AP185" s="18"/>
      <c r="AQ185" s="18"/>
      <c r="AR185" s="18"/>
      <c r="AS185" s="18"/>
    </row>
    <row r="186" spans="1:45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8"/>
      <c r="AP186" s="18"/>
      <c r="AQ186" s="18"/>
      <c r="AR186" s="18"/>
      <c r="AS186" s="18"/>
    </row>
    <row r="187" spans="1:45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8"/>
      <c r="AP187" s="18"/>
      <c r="AQ187" s="18"/>
      <c r="AR187" s="18"/>
      <c r="AS187" s="18"/>
    </row>
    <row r="188" spans="1:45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8"/>
      <c r="AP188" s="18"/>
      <c r="AQ188" s="18"/>
      <c r="AR188" s="18"/>
      <c r="AS188" s="18"/>
    </row>
    <row r="189" spans="1:45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8"/>
      <c r="AP189" s="18"/>
      <c r="AQ189" s="18"/>
      <c r="AR189" s="18"/>
      <c r="AS189" s="18"/>
    </row>
    <row r="190" spans="1:45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8"/>
      <c r="AP190" s="18"/>
      <c r="AQ190" s="18"/>
      <c r="AR190" s="18"/>
      <c r="AS190" s="18"/>
    </row>
    <row r="191" spans="1:45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8"/>
      <c r="AP191" s="18"/>
      <c r="AQ191" s="18"/>
      <c r="AR191" s="18"/>
      <c r="AS191" s="18"/>
    </row>
    <row r="192" spans="1:45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8"/>
      <c r="AP192" s="18"/>
      <c r="AQ192" s="18"/>
      <c r="AR192" s="18"/>
      <c r="AS192" s="18"/>
    </row>
    <row r="193" spans="1:45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8"/>
      <c r="AP193" s="18"/>
      <c r="AQ193" s="18"/>
      <c r="AR193" s="18"/>
      <c r="AS193" s="18"/>
    </row>
    <row r="194" spans="1:45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8"/>
      <c r="AP194" s="18"/>
      <c r="AQ194" s="18"/>
      <c r="AR194" s="18"/>
      <c r="AS194" s="18"/>
    </row>
    <row r="195" spans="1:45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8"/>
      <c r="AP195" s="18"/>
      <c r="AQ195" s="18"/>
      <c r="AR195" s="18"/>
      <c r="AS195" s="18"/>
    </row>
    <row r="196" spans="1:45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8"/>
      <c r="AP196" s="18"/>
      <c r="AQ196" s="18"/>
      <c r="AR196" s="18"/>
      <c r="AS196" s="18"/>
    </row>
    <row r="197" spans="1:45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8"/>
      <c r="AP197" s="18"/>
      <c r="AQ197" s="18"/>
      <c r="AR197" s="18"/>
      <c r="AS197" s="18"/>
    </row>
    <row r="198" spans="1:45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8"/>
      <c r="AP198" s="18"/>
      <c r="AQ198" s="18"/>
      <c r="AR198" s="18"/>
      <c r="AS198" s="18"/>
    </row>
    <row r="199" spans="1:45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8"/>
      <c r="AP199" s="18"/>
      <c r="AQ199" s="18"/>
      <c r="AR199" s="18"/>
      <c r="AS199" s="18"/>
    </row>
    <row r="200" spans="1:45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8"/>
      <c r="AP200" s="18"/>
      <c r="AQ200" s="18"/>
      <c r="AR200" s="18"/>
      <c r="AS200" s="18"/>
    </row>
    <row r="201" spans="1:45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8"/>
      <c r="AP201" s="18"/>
      <c r="AQ201" s="18"/>
      <c r="AR201" s="18"/>
      <c r="AS201" s="18"/>
    </row>
    <row r="202" spans="1:45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8"/>
      <c r="AP202" s="18"/>
      <c r="AQ202" s="18"/>
      <c r="AR202" s="18"/>
      <c r="AS202" s="18"/>
    </row>
    <row r="203" spans="1:45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8"/>
      <c r="AP203" s="18"/>
      <c r="AQ203" s="18"/>
      <c r="AR203" s="18"/>
      <c r="AS203" s="18"/>
    </row>
    <row r="204" spans="1:45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8"/>
      <c r="AP204" s="18"/>
      <c r="AQ204" s="18"/>
      <c r="AR204" s="18"/>
      <c r="AS204" s="18"/>
    </row>
    <row r="205" spans="1:45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8"/>
      <c r="AP205" s="18"/>
      <c r="AQ205" s="18"/>
      <c r="AR205" s="18"/>
      <c r="AS205" s="18"/>
    </row>
    <row r="206" spans="1:45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8"/>
      <c r="AP206" s="18"/>
      <c r="AQ206" s="18"/>
      <c r="AR206" s="18"/>
      <c r="AS206" s="18"/>
    </row>
    <row r="207" spans="1:45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8"/>
      <c r="AP207" s="18"/>
      <c r="AQ207" s="18"/>
      <c r="AR207" s="18"/>
      <c r="AS207" s="18"/>
    </row>
    <row r="208" spans="1:45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8"/>
      <c r="AP208" s="18"/>
      <c r="AQ208" s="18"/>
      <c r="AR208" s="18"/>
      <c r="AS208" s="18"/>
    </row>
    <row r="209" spans="1:45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8"/>
      <c r="AP209" s="18"/>
      <c r="AQ209" s="18"/>
      <c r="AR209" s="18"/>
      <c r="AS209" s="18"/>
    </row>
    <row r="210" spans="1:45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8"/>
      <c r="AP210" s="18"/>
      <c r="AQ210" s="18"/>
      <c r="AR210" s="18"/>
      <c r="AS210" s="18"/>
    </row>
    <row r="211" spans="1:45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8"/>
      <c r="AP211" s="18"/>
      <c r="AQ211" s="18"/>
      <c r="AR211" s="18"/>
      <c r="AS211" s="18"/>
    </row>
    <row r="212" spans="1:45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8"/>
      <c r="AP212" s="18"/>
      <c r="AQ212" s="18"/>
      <c r="AR212" s="18"/>
      <c r="AS212" s="18"/>
    </row>
    <row r="213" spans="1:45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8"/>
      <c r="AP213" s="18"/>
      <c r="AQ213" s="18"/>
      <c r="AR213" s="18"/>
      <c r="AS213" s="18"/>
    </row>
    <row r="214" spans="1:45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8"/>
      <c r="AP214" s="18"/>
      <c r="AQ214" s="18"/>
      <c r="AR214" s="18"/>
      <c r="AS214" s="18"/>
    </row>
    <row r="215" spans="1:45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8"/>
      <c r="AP215" s="18"/>
      <c r="AQ215" s="18"/>
      <c r="AR215" s="18"/>
      <c r="AS215" s="18"/>
    </row>
    <row r="216" spans="1:45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8"/>
      <c r="AP216" s="18"/>
      <c r="AQ216" s="18"/>
      <c r="AR216" s="18"/>
      <c r="AS216" s="18"/>
    </row>
    <row r="217" spans="1:45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8"/>
      <c r="AP217" s="18"/>
      <c r="AQ217" s="18"/>
      <c r="AR217" s="18"/>
      <c r="AS217" s="18"/>
    </row>
    <row r="218" spans="1:45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8"/>
      <c r="AP218" s="18"/>
      <c r="AQ218" s="18"/>
      <c r="AR218" s="18"/>
      <c r="AS218" s="18"/>
    </row>
    <row r="219" spans="1:45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8"/>
      <c r="AP219" s="18"/>
      <c r="AQ219" s="18"/>
      <c r="AR219" s="18"/>
      <c r="AS219" s="18"/>
    </row>
    <row r="220" spans="1:45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8"/>
      <c r="AP220" s="18"/>
      <c r="AQ220" s="18"/>
      <c r="AR220" s="18"/>
      <c r="AS220" s="18"/>
    </row>
    <row r="221" spans="1:45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8"/>
      <c r="AP221" s="18"/>
      <c r="AQ221" s="18"/>
      <c r="AR221" s="18"/>
      <c r="AS221" s="18"/>
    </row>
    <row r="222" spans="1:45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8"/>
      <c r="AP222" s="18"/>
      <c r="AQ222" s="18"/>
      <c r="AR222" s="18"/>
      <c r="AS222" s="18"/>
    </row>
    <row r="223" spans="1:45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8"/>
      <c r="AP223" s="18"/>
      <c r="AQ223" s="18"/>
      <c r="AR223" s="18"/>
      <c r="AS223" s="18"/>
    </row>
    <row r="224" spans="1:45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8"/>
      <c r="AP224" s="18"/>
      <c r="AQ224" s="18"/>
      <c r="AR224" s="18"/>
      <c r="AS224" s="18"/>
    </row>
    <row r="225" spans="1:45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8"/>
      <c r="AP225" s="18"/>
      <c r="AQ225" s="18"/>
      <c r="AR225" s="18"/>
      <c r="AS225" s="18"/>
    </row>
    <row r="226" spans="1:45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8"/>
      <c r="AP226" s="18"/>
      <c r="AQ226" s="18"/>
      <c r="AR226" s="18"/>
      <c r="AS226" s="18"/>
    </row>
    <row r="227" spans="1:45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8"/>
      <c r="AP227" s="18"/>
      <c r="AQ227" s="18"/>
      <c r="AR227" s="18"/>
      <c r="AS227" s="18"/>
    </row>
    <row r="228" spans="1:45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8"/>
      <c r="AP228" s="18"/>
      <c r="AQ228" s="18"/>
      <c r="AR228" s="18"/>
      <c r="AS228" s="18"/>
    </row>
    <row r="229" spans="1:45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8"/>
      <c r="AP229" s="18"/>
      <c r="AQ229" s="18"/>
      <c r="AR229" s="18"/>
      <c r="AS229" s="18"/>
    </row>
    <row r="230" spans="1:45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8"/>
      <c r="AP230" s="18"/>
      <c r="AQ230" s="18"/>
      <c r="AR230" s="18"/>
      <c r="AS230" s="18"/>
    </row>
    <row r="231" spans="1:45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8"/>
      <c r="AP231" s="18"/>
      <c r="AQ231" s="18"/>
      <c r="AR231" s="18"/>
      <c r="AS231" s="18"/>
    </row>
    <row r="232" spans="1:45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8"/>
      <c r="AP232" s="18"/>
      <c r="AQ232" s="18"/>
      <c r="AR232" s="18"/>
      <c r="AS232" s="18"/>
    </row>
    <row r="233" spans="1:45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8"/>
      <c r="AP233" s="18"/>
      <c r="AQ233" s="18"/>
      <c r="AR233" s="18"/>
      <c r="AS233" s="18"/>
    </row>
    <row r="234" spans="1:45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8"/>
      <c r="AP234" s="18"/>
      <c r="AQ234" s="18"/>
      <c r="AR234" s="18"/>
      <c r="AS234" s="18"/>
    </row>
    <row r="235" spans="1:45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8"/>
      <c r="AP235" s="18"/>
      <c r="AQ235" s="18"/>
      <c r="AR235" s="18"/>
      <c r="AS235" s="18"/>
    </row>
    <row r="236" spans="1:45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8"/>
      <c r="AP236" s="18"/>
      <c r="AQ236" s="18"/>
      <c r="AR236" s="18"/>
      <c r="AS236" s="18"/>
    </row>
    <row r="237" spans="1:45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8"/>
      <c r="AP237" s="18"/>
      <c r="AQ237" s="18"/>
      <c r="AR237" s="18"/>
      <c r="AS237" s="18"/>
    </row>
    <row r="238" spans="1:45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8"/>
      <c r="AP238" s="18"/>
      <c r="AQ238" s="18"/>
      <c r="AR238" s="18"/>
      <c r="AS238" s="18"/>
    </row>
    <row r="239" spans="1:45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8"/>
      <c r="AP239" s="18"/>
      <c r="AQ239" s="18"/>
      <c r="AR239" s="18"/>
      <c r="AS239" s="18"/>
    </row>
    <row r="240" spans="1:45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8"/>
      <c r="AP240" s="18"/>
      <c r="AQ240" s="18"/>
      <c r="AR240" s="18"/>
      <c r="AS240" s="18"/>
    </row>
    <row r="241" spans="1:45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8"/>
      <c r="AP241" s="18"/>
      <c r="AQ241" s="18"/>
      <c r="AR241" s="18"/>
      <c r="AS241" s="18"/>
    </row>
    <row r="242" spans="1:45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8"/>
      <c r="AP242" s="18"/>
      <c r="AQ242" s="18"/>
      <c r="AR242" s="18"/>
      <c r="AS242" s="18"/>
    </row>
    <row r="243" spans="1:45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8"/>
      <c r="AP243" s="18"/>
      <c r="AQ243" s="18"/>
      <c r="AR243" s="18"/>
      <c r="AS243" s="18"/>
    </row>
    <row r="244" spans="1:45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8"/>
      <c r="AP244" s="18"/>
      <c r="AQ244" s="18"/>
      <c r="AR244" s="18"/>
      <c r="AS244" s="18"/>
    </row>
    <row r="245" spans="1:45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8"/>
      <c r="AP245" s="18"/>
      <c r="AQ245" s="18"/>
      <c r="AR245" s="18"/>
      <c r="AS245" s="18"/>
    </row>
    <row r="246" spans="1:45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8"/>
      <c r="AP246" s="18"/>
      <c r="AQ246" s="18"/>
      <c r="AR246" s="18"/>
      <c r="AS246" s="18"/>
    </row>
    <row r="247" spans="1:45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8"/>
      <c r="AP247" s="18"/>
      <c r="AQ247" s="18"/>
      <c r="AR247" s="18"/>
      <c r="AS247" s="18"/>
    </row>
    <row r="248" spans="1:45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8"/>
      <c r="AP248" s="18"/>
      <c r="AQ248" s="18"/>
      <c r="AR248" s="18"/>
      <c r="AS248" s="18"/>
    </row>
    <row r="249" spans="1:45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8"/>
      <c r="AP249" s="18"/>
      <c r="AQ249" s="18"/>
      <c r="AR249" s="18"/>
      <c r="AS249" s="18"/>
    </row>
    <row r="250" spans="1:45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8"/>
      <c r="AP250" s="18"/>
      <c r="AQ250" s="18"/>
      <c r="AR250" s="18"/>
      <c r="AS250" s="18"/>
    </row>
    <row r="251" spans="1:45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8"/>
      <c r="AP251" s="18"/>
      <c r="AQ251" s="18"/>
      <c r="AR251" s="18"/>
      <c r="AS251" s="18"/>
    </row>
    <row r="252" spans="1:45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8"/>
      <c r="AP252" s="18"/>
      <c r="AQ252" s="18"/>
      <c r="AR252" s="18"/>
      <c r="AS252" s="18"/>
    </row>
    <row r="253" spans="1:45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8"/>
      <c r="AP253" s="18"/>
      <c r="AQ253" s="18"/>
      <c r="AR253" s="18"/>
      <c r="AS253" s="18"/>
    </row>
    <row r="254" spans="1:45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8"/>
      <c r="AP254" s="18"/>
      <c r="AQ254" s="18"/>
      <c r="AR254" s="18"/>
      <c r="AS254" s="18"/>
    </row>
    <row r="255" spans="1:45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8"/>
      <c r="AP255" s="18"/>
      <c r="AQ255" s="18"/>
      <c r="AR255" s="18"/>
      <c r="AS255" s="18"/>
    </row>
    <row r="256" spans="1:45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8"/>
      <c r="AP256" s="18"/>
      <c r="AQ256" s="18"/>
      <c r="AR256" s="18"/>
      <c r="AS256" s="18"/>
    </row>
    <row r="257" spans="1:45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8"/>
      <c r="AP257" s="18"/>
      <c r="AQ257" s="18"/>
      <c r="AR257" s="18"/>
      <c r="AS257" s="18"/>
    </row>
    <row r="258" spans="1:45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8"/>
      <c r="AP258" s="18"/>
      <c r="AQ258" s="18"/>
      <c r="AR258" s="18"/>
      <c r="AS258" s="18"/>
    </row>
    <row r="259" spans="1:45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8"/>
      <c r="AP259" s="18"/>
      <c r="AQ259" s="18"/>
      <c r="AR259" s="18"/>
      <c r="AS259" s="18"/>
    </row>
    <row r="260" spans="1:45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8"/>
      <c r="AP260" s="18"/>
      <c r="AQ260" s="18"/>
      <c r="AR260" s="18"/>
      <c r="AS260" s="18"/>
    </row>
    <row r="261" spans="1:45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8"/>
      <c r="AP261" s="18"/>
      <c r="AQ261" s="18"/>
      <c r="AR261" s="18"/>
      <c r="AS261" s="18"/>
    </row>
    <row r="262" spans="1:45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8"/>
      <c r="AP262" s="18"/>
      <c r="AQ262" s="18"/>
      <c r="AR262" s="18"/>
      <c r="AS262" s="18"/>
    </row>
    <row r="263" spans="1:45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8"/>
      <c r="AP263" s="18"/>
      <c r="AQ263" s="18"/>
      <c r="AR263" s="18"/>
      <c r="AS263" s="18"/>
    </row>
    <row r="264" spans="1:45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8"/>
      <c r="AP264" s="18"/>
      <c r="AQ264" s="18"/>
      <c r="AR264" s="18"/>
      <c r="AS264" s="18"/>
    </row>
    <row r="265" spans="1:45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8"/>
      <c r="AP265" s="18"/>
      <c r="AQ265" s="18"/>
      <c r="AR265" s="18"/>
      <c r="AS265" s="18"/>
    </row>
    <row r="266" spans="1:45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8"/>
      <c r="AP266" s="18"/>
      <c r="AQ266" s="18"/>
      <c r="AR266" s="18"/>
      <c r="AS266" s="18"/>
    </row>
    <row r="267" spans="1:45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8"/>
      <c r="AP267" s="18"/>
      <c r="AQ267" s="18"/>
      <c r="AR267" s="18"/>
      <c r="AS267" s="18"/>
    </row>
    <row r="268" spans="1:45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8"/>
      <c r="AP268" s="18"/>
      <c r="AQ268" s="18"/>
      <c r="AR268" s="18"/>
      <c r="AS268" s="18"/>
    </row>
    <row r="269" spans="1:45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8"/>
      <c r="AP269" s="18"/>
      <c r="AQ269" s="18"/>
      <c r="AR269" s="18"/>
      <c r="AS269" s="18"/>
    </row>
    <row r="270" spans="1:45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8"/>
      <c r="AP270" s="18"/>
      <c r="AQ270" s="18"/>
      <c r="AR270" s="18"/>
      <c r="AS270" s="18"/>
    </row>
    <row r="271" spans="1:45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8"/>
      <c r="AP271" s="18"/>
      <c r="AQ271" s="18"/>
      <c r="AR271" s="18"/>
      <c r="AS271" s="18"/>
    </row>
    <row r="272" spans="1:45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8"/>
      <c r="AP272" s="18"/>
      <c r="AQ272" s="18"/>
      <c r="AR272" s="18"/>
      <c r="AS272" s="18"/>
    </row>
    <row r="273" spans="1:45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8"/>
      <c r="AP273" s="18"/>
      <c r="AQ273" s="18"/>
      <c r="AR273" s="18"/>
      <c r="AS273" s="18"/>
    </row>
    <row r="274" spans="1:45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8"/>
      <c r="AP274" s="18"/>
      <c r="AQ274" s="18"/>
      <c r="AR274" s="18"/>
      <c r="AS274" s="18"/>
    </row>
    <row r="275" spans="1:45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8"/>
      <c r="AP275" s="18"/>
      <c r="AQ275" s="18"/>
      <c r="AR275" s="18"/>
      <c r="AS275" s="18"/>
    </row>
    <row r="276" spans="1:45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8"/>
      <c r="AP276" s="18"/>
      <c r="AQ276" s="18"/>
      <c r="AR276" s="18"/>
      <c r="AS276" s="18"/>
    </row>
    <row r="277" spans="1:45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8"/>
      <c r="AP277" s="18"/>
      <c r="AQ277" s="18"/>
      <c r="AR277" s="18"/>
      <c r="AS277" s="18"/>
    </row>
    <row r="278" spans="1:45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8"/>
      <c r="AP278" s="18"/>
      <c r="AQ278" s="18"/>
      <c r="AR278" s="18"/>
      <c r="AS278" s="18"/>
    </row>
    <row r="279" spans="1:45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8"/>
      <c r="AP279" s="18"/>
      <c r="AQ279" s="18"/>
      <c r="AR279" s="18"/>
      <c r="AS279" s="18"/>
    </row>
    <row r="280" spans="1:45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8"/>
      <c r="AP280" s="18"/>
      <c r="AQ280" s="18"/>
      <c r="AR280" s="18"/>
      <c r="AS280" s="18"/>
    </row>
    <row r="281" spans="1:45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8"/>
      <c r="AP281" s="18"/>
      <c r="AQ281" s="18"/>
      <c r="AR281" s="18"/>
      <c r="AS281" s="18"/>
    </row>
    <row r="282" spans="1:45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8"/>
      <c r="AP282" s="18"/>
      <c r="AQ282" s="18"/>
      <c r="AR282" s="18"/>
      <c r="AS282" s="18"/>
    </row>
    <row r="283" spans="1:45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8"/>
      <c r="AP283" s="18"/>
      <c r="AQ283" s="18"/>
      <c r="AR283" s="18"/>
      <c r="AS283" s="18"/>
    </row>
    <row r="284" spans="1:45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8"/>
      <c r="AP284" s="18"/>
      <c r="AQ284" s="18"/>
      <c r="AR284" s="18"/>
      <c r="AS284" s="18"/>
    </row>
    <row r="285" spans="1:45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8"/>
      <c r="AP285" s="18"/>
      <c r="AQ285" s="18"/>
      <c r="AR285" s="18"/>
      <c r="AS285" s="18"/>
    </row>
    <row r="286" spans="1:45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8"/>
      <c r="AP286" s="18"/>
      <c r="AQ286" s="18"/>
      <c r="AR286" s="18"/>
      <c r="AS286" s="18"/>
    </row>
    <row r="287" spans="1:45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8"/>
      <c r="AP287" s="18"/>
      <c r="AQ287" s="18"/>
      <c r="AR287" s="18"/>
      <c r="AS287" s="18"/>
    </row>
    <row r="288" spans="1:45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8"/>
      <c r="AP288" s="18"/>
      <c r="AQ288" s="18"/>
      <c r="AR288" s="18"/>
      <c r="AS288" s="18"/>
    </row>
    <row r="289" spans="1:45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8"/>
      <c r="AP289" s="18"/>
      <c r="AQ289" s="18"/>
      <c r="AR289" s="18"/>
      <c r="AS289" s="18"/>
    </row>
    <row r="290" spans="1:45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8"/>
      <c r="AP290" s="18"/>
      <c r="AQ290" s="18"/>
      <c r="AR290" s="18"/>
      <c r="AS290" s="18"/>
    </row>
    <row r="291" spans="1:45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8"/>
      <c r="AP291" s="18"/>
      <c r="AQ291" s="18"/>
      <c r="AR291" s="18"/>
      <c r="AS291" s="18"/>
    </row>
    <row r="292" spans="1:45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8"/>
      <c r="AP292" s="18"/>
      <c r="AQ292" s="18"/>
      <c r="AR292" s="18"/>
      <c r="AS292" s="18"/>
    </row>
    <row r="293" spans="1:45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8"/>
      <c r="AP293" s="18"/>
      <c r="AQ293" s="18"/>
      <c r="AR293" s="18"/>
      <c r="AS293" s="18"/>
    </row>
    <row r="294" spans="1:45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8"/>
      <c r="AP294" s="18"/>
      <c r="AQ294" s="18"/>
      <c r="AR294" s="18"/>
      <c r="AS294" s="18"/>
    </row>
    <row r="295" spans="1:45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8"/>
      <c r="AP295" s="18"/>
      <c r="AQ295" s="18"/>
      <c r="AR295" s="18"/>
      <c r="AS295" s="18"/>
    </row>
    <row r="296" spans="1:45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8"/>
      <c r="AP296" s="18"/>
      <c r="AQ296" s="18"/>
      <c r="AR296" s="18"/>
      <c r="AS296" s="18"/>
    </row>
    <row r="297" spans="1:45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8"/>
      <c r="AP297" s="18"/>
      <c r="AQ297" s="18"/>
      <c r="AR297" s="18"/>
      <c r="AS297" s="18"/>
    </row>
    <row r="298" spans="1:45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8"/>
      <c r="AP298" s="18"/>
      <c r="AQ298" s="18"/>
      <c r="AR298" s="18"/>
      <c r="AS298" s="18"/>
    </row>
    <row r="299" spans="1:45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8"/>
      <c r="AP299" s="18"/>
      <c r="AQ299" s="18"/>
      <c r="AR299" s="18"/>
      <c r="AS299" s="18"/>
    </row>
    <row r="300" spans="1:45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8"/>
      <c r="AP300" s="18"/>
      <c r="AQ300" s="18"/>
      <c r="AR300" s="18"/>
      <c r="AS300" s="18"/>
    </row>
    <row r="301" spans="1:45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8"/>
      <c r="AP301" s="18"/>
      <c r="AQ301" s="18"/>
      <c r="AR301" s="18"/>
      <c r="AS301" s="18"/>
    </row>
    <row r="302" spans="1:45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8"/>
      <c r="AP302" s="18"/>
      <c r="AQ302" s="18"/>
      <c r="AR302" s="18"/>
      <c r="AS302" s="18"/>
    </row>
    <row r="303" spans="1:45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8"/>
      <c r="AP303" s="18"/>
      <c r="AQ303" s="18"/>
      <c r="AR303" s="18"/>
      <c r="AS303" s="18"/>
    </row>
    <row r="304" spans="1:45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8"/>
      <c r="AP304" s="18"/>
      <c r="AQ304" s="18"/>
      <c r="AR304" s="18"/>
      <c r="AS304" s="18"/>
    </row>
    <row r="305" spans="1:45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8"/>
      <c r="AP305" s="18"/>
      <c r="AQ305" s="18"/>
      <c r="AR305" s="18"/>
      <c r="AS305" s="18"/>
    </row>
    <row r="306" spans="1:45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8"/>
      <c r="AP306" s="18"/>
      <c r="AQ306" s="18"/>
      <c r="AR306" s="18"/>
      <c r="AS306" s="18"/>
    </row>
    <row r="307" spans="1:45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8"/>
      <c r="AP307" s="18"/>
      <c r="AQ307" s="18"/>
      <c r="AR307" s="18"/>
      <c r="AS307" s="18"/>
    </row>
    <row r="308" spans="1:45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8"/>
      <c r="AP308" s="18"/>
      <c r="AQ308" s="18"/>
      <c r="AR308" s="18"/>
      <c r="AS308" s="18"/>
    </row>
    <row r="309" spans="1:45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8"/>
      <c r="AP309" s="18"/>
      <c r="AQ309" s="18"/>
      <c r="AR309" s="18"/>
      <c r="AS309" s="18"/>
    </row>
    <row r="310" spans="1:45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8"/>
      <c r="AP310" s="18"/>
      <c r="AQ310" s="18"/>
      <c r="AR310" s="18"/>
      <c r="AS310" s="18"/>
    </row>
    <row r="311" spans="1:45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8"/>
      <c r="AP311" s="18"/>
      <c r="AQ311" s="18"/>
      <c r="AR311" s="18"/>
      <c r="AS311" s="18"/>
    </row>
    <row r="312" spans="1:45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8"/>
      <c r="AP312" s="18"/>
      <c r="AQ312" s="18"/>
      <c r="AR312" s="18"/>
      <c r="AS312" s="18"/>
    </row>
    <row r="313" spans="1:45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8"/>
      <c r="AP313" s="18"/>
      <c r="AQ313" s="18"/>
      <c r="AR313" s="18"/>
      <c r="AS313" s="18"/>
    </row>
    <row r="314" spans="1:45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8"/>
      <c r="AP314" s="18"/>
      <c r="AQ314" s="18"/>
      <c r="AR314" s="18"/>
      <c r="AS314" s="18"/>
    </row>
    <row r="315" spans="1:45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8"/>
      <c r="AP315" s="18"/>
      <c r="AQ315" s="18"/>
      <c r="AR315" s="18"/>
      <c r="AS315" s="18"/>
    </row>
    <row r="316" spans="1:45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8"/>
      <c r="AP316" s="18"/>
      <c r="AQ316" s="18"/>
      <c r="AR316" s="18"/>
      <c r="AS316" s="18"/>
    </row>
    <row r="317" spans="1:45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</row>
    <row r="318" spans="1:45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</row>
    <row r="319" spans="1:45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</row>
    <row r="320" spans="1:45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</row>
    <row r="321" spans="1:45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</row>
    <row r="322" spans="1:45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</row>
    <row r="323" spans="1:45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</row>
    <row r="324" spans="1:45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</row>
    <row r="325" spans="1:45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</row>
    <row r="326" spans="1:45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</row>
    <row r="327" spans="1:45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</row>
    <row r="328" spans="1:45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</row>
    <row r="329" spans="1:45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</row>
    <row r="330" spans="1:45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</row>
    <row r="331" spans="1:45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</row>
    <row r="332" spans="1:45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</row>
    <row r="333" spans="1:45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</row>
    <row r="334" spans="1:45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</row>
    <row r="335" spans="1:45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</row>
    <row r="336" spans="1:45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</row>
    <row r="337" spans="1:45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</row>
    <row r="338" spans="1:45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</row>
    <row r="339" spans="1:45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</row>
    <row r="340" spans="1:45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</row>
    <row r="341" spans="1:45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</row>
    <row r="342" spans="1:45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</row>
    <row r="343" spans="1:45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</row>
    <row r="344" spans="1:45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</row>
    <row r="345" spans="1:45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</row>
    <row r="346" spans="1:45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</row>
    <row r="347" spans="1:45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</row>
    <row r="348" spans="1:45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</row>
    <row r="349" spans="1:45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</row>
    <row r="350" spans="1:45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</row>
    <row r="351" spans="1:45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</row>
    <row r="352" spans="1:45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</row>
    <row r="353" spans="1:45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</row>
    <row r="354" spans="1:45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</row>
    <row r="355" spans="1:45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</row>
    <row r="356" spans="1:45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</row>
    <row r="357" spans="1:45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</row>
    <row r="358" spans="1:45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</row>
    <row r="359" spans="1:45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</row>
    <row r="360" spans="1:45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</row>
    <row r="361" spans="1:45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</row>
    <row r="362" spans="1:45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</row>
    <row r="363" spans="1:45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</row>
    <row r="364" spans="1:45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</row>
    <row r="365" spans="1:45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</row>
    <row r="366" spans="1:45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</row>
    <row r="367" spans="1:45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</row>
    <row r="368" spans="1:45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</row>
    <row r="369" spans="1:45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</row>
    <row r="370" spans="1:45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</row>
    <row r="371" spans="1:45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</row>
    <row r="372" spans="1:45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</row>
    <row r="373" spans="1:45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</row>
    <row r="374" spans="1:45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</row>
    <row r="375" spans="1:45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</row>
    <row r="376" spans="1:45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</row>
    <row r="377" spans="1:45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</row>
    <row r="378" spans="1:45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</row>
    <row r="379" spans="1:45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</row>
    <row r="380" spans="1:45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</row>
    <row r="381" spans="1:45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</row>
    <row r="382" spans="1:45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</row>
    <row r="383" spans="1:45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</row>
    <row r="384" spans="1:45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</row>
    <row r="385" spans="1:45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</row>
    <row r="386" spans="1:45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</row>
    <row r="387" spans="1:45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</row>
    <row r="388" spans="1:45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</row>
    <row r="389" spans="1:45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</row>
    <row r="390" spans="1:45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</row>
    <row r="391" spans="1:45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</row>
    <row r="392" spans="1:45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</row>
    <row r="393" spans="1:45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</row>
    <row r="394" spans="1:45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</row>
    <row r="395" spans="1:45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</row>
    <row r="396" spans="1:45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</row>
    <row r="397" spans="1:45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</row>
    <row r="398" spans="1:45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</row>
    <row r="399" spans="1:45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</row>
    <row r="400" spans="1:45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</row>
    <row r="401" spans="1:45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</row>
    <row r="402" spans="1:45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</row>
    <row r="403" spans="1:45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</row>
    <row r="404" spans="1:45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</row>
    <row r="405" spans="1:45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</row>
    <row r="406" spans="1:45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</row>
    <row r="407" spans="1:45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</row>
    <row r="408" spans="1:45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</row>
    <row r="409" spans="1:45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</row>
    <row r="410" spans="1:45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</row>
    <row r="411" spans="1:45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</row>
    <row r="412" spans="1:45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</row>
    <row r="413" spans="1:45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</row>
    <row r="414" spans="1:45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</row>
    <row r="415" spans="1:45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</row>
    <row r="416" spans="1:45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</row>
    <row r="417" spans="1:45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</row>
    <row r="418" spans="1:45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</row>
    <row r="419" spans="1:45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</row>
    <row r="420" spans="1:45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</row>
    <row r="421" spans="1:45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</row>
    <row r="422" spans="1:45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</row>
    <row r="423" spans="1:45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</row>
    <row r="424" spans="1:45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</row>
    <row r="425" spans="1:45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</row>
    <row r="426" spans="1:45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</row>
    <row r="427" spans="1:45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</row>
    <row r="428" spans="1:45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</row>
    <row r="429" spans="1:45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</row>
    <row r="430" spans="1:45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</row>
    <row r="431" spans="1:45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</row>
    <row r="432" spans="1:45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</row>
    <row r="433" spans="1:45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</row>
    <row r="434" spans="1:45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</row>
    <row r="435" spans="1:45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</row>
    <row r="436" spans="1:45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</row>
    <row r="437" spans="1:45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</row>
    <row r="438" spans="1:45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</row>
    <row r="439" spans="1:45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</row>
    <row r="440" spans="1:45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</row>
    <row r="441" spans="1:45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</row>
    <row r="442" spans="1:45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</row>
    <row r="443" spans="1:45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</row>
    <row r="444" spans="1:45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</row>
    <row r="445" spans="1:45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</row>
    <row r="446" spans="1:45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</row>
    <row r="447" spans="1:45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</row>
    <row r="448" spans="1:45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</row>
    <row r="449" spans="1:45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</row>
    <row r="450" spans="1:45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</row>
    <row r="451" spans="1:45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</row>
    <row r="452" spans="1:45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</row>
    <row r="453" spans="1:45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</row>
    <row r="454" spans="1:45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</row>
    <row r="455" spans="1:45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</row>
    <row r="456" spans="1:45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</row>
    <row r="457" spans="1:45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</row>
    <row r="458" spans="1:45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</row>
    <row r="459" spans="1:45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</row>
    <row r="460" spans="1:45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</row>
    <row r="461" spans="1:45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</row>
    <row r="462" spans="1:45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</row>
    <row r="463" spans="1:45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</row>
    <row r="464" spans="1:45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</row>
    <row r="465" spans="1:45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</row>
    <row r="466" spans="1:45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</row>
    <row r="467" spans="1:45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</row>
    <row r="468" spans="1:45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</row>
    <row r="469" spans="1:45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</row>
    <row r="470" spans="1:45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</row>
    <row r="471" spans="1:45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</row>
    <row r="472" spans="1:45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</row>
    <row r="473" spans="1:45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</row>
    <row r="474" spans="1:45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</row>
    <row r="475" spans="1:45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</row>
    <row r="476" spans="1:45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</row>
    <row r="477" spans="1:45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</row>
    <row r="478" spans="1:45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</row>
    <row r="479" spans="1:45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</row>
    <row r="480" spans="1:45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</row>
    <row r="481" spans="1:45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</row>
    <row r="482" spans="1:45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</row>
    <row r="483" spans="1:45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</row>
    <row r="484" spans="1:45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</row>
    <row r="485" spans="1:45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</row>
    <row r="486" spans="1:45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</row>
    <row r="487" spans="1:45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</row>
    <row r="488" spans="1:45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</row>
    <row r="489" spans="1:45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</row>
    <row r="490" spans="1:45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</row>
    <row r="491" spans="1:45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</row>
    <row r="492" spans="1:45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</row>
    <row r="493" spans="1:45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</row>
    <row r="494" spans="1:45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</row>
    <row r="495" spans="1:45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</row>
    <row r="496" spans="1:45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</row>
    <row r="497" spans="1:45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</row>
    <row r="498" spans="1:45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</row>
    <row r="499" spans="1:45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</row>
    <row r="500" spans="1:45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</row>
    <row r="501" spans="1:45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</row>
    <row r="502" spans="1:45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</row>
    <row r="503" spans="1:45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</row>
    <row r="504" spans="1:45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</row>
    <row r="505" spans="1:45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</row>
    <row r="506" spans="1:45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</row>
    <row r="507" spans="1:45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</row>
    <row r="508" spans="1:45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</row>
    <row r="509" spans="1:45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</row>
    <row r="510" spans="1:45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</row>
    <row r="511" spans="1:45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</row>
    <row r="512" spans="1:45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</row>
    <row r="513" spans="1:45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</row>
    <row r="514" spans="1:45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</row>
    <row r="515" spans="1:45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</row>
    <row r="516" spans="1:45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</row>
    <row r="517" spans="1:45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</row>
    <row r="518" spans="1:45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</row>
    <row r="519" spans="1:45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</row>
    <row r="520" spans="1:45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</row>
    <row r="521" spans="1:45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</row>
    <row r="522" spans="1:45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</row>
    <row r="523" spans="1:45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</row>
    <row r="524" spans="1:45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</row>
    <row r="525" spans="1:45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</row>
    <row r="526" spans="1:45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</row>
    <row r="527" spans="1:45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</row>
    <row r="528" spans="1:45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</row>
    <row r="529" spans="1:45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</row>
    <row r="530" spans="1:45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</row>
    <row r="531" spans="1:45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</row>
    <row r="532" spans="1:45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</row>
    <row r="533" spans="1:45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</row>
    <row r="534" spans="1:45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</row>
    <row r="535" spans="1:45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</row>
    <row r="536" spans="1:45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</row>
    <row r="537" spans="1:45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</row>
    <row r="538" spans="1:45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</row>
    <row r="539" spans="1:45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</row>
    <row r="540" spans="1:45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</row>
    <row r="541" spans="1:45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</row>
    <row r="542" spans="1:45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</row>
    <row r="543" spans="1:45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</row>
    <row r="544" spans="1:45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</row>
    <row r="545" spans="1:45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</row>
    <row r="546" spans="1:45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</row>
    <row r="547" spans="1:45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</row>
    <row r="548" spans="1:45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</row>
    <row r="549" spans="1:45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</row>
    <row r="550" spans="1:45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</row>
    <row r="551" spans="1:45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</row>
    <row r="552" spans="1:45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</row>
    <row r="553" spans="1:45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</row>
    <row r="554" spans="1:45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</row>
    <row r="555" spans="1:45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</row>
    <row r="556" spans="1:45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</row>
    <row r="557" spans="1:45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</row>
    <row r="558" spans="1:45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</row>
    <row r="559" spans="1:45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</row>
    <row r="560" spans="1:45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</row>
    <row r="561" spans="1:45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</row>
    <row r="562" spans="1:45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</row>
    <row r="563" spans="1:45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</row>
    <row r="564" spans="1:45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</row>
    <row r="565" spans="1:45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</row>
    <row r="566" spans="1:45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</row>
    <row r="567" spans="1:45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</row>
    <row r="568" spans="1:45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</row>
    <row r="569" spans="1:45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</row>
    <row r="570" spans="1:45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</row>
    <row r="571" spans="1:45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</row>
    <row r="572" spans="1:45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</row>
    <row r="573" spans="1:45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</row>
    <row r="574" spans="1:45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</row>
    <row r="575" spans="1:45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</row>
    <row r="576" spans="1:45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</row>
    <row r="577" spans="1:45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</row>
    <row r="578" spans="1:45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</row>
    <row r="579" spans="1:45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</row>
    <row r="580" spans="1:45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</row>
    <row r="581" spans="1:45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</row>
    <row r="582" spans="1:45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</row>
    <row r="583" spans="1:45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</row>
    <row r="584" spans="1:45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</row>
    <row r="585" spans="1:45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</row>
    <row r="586" spans="1:45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</row>
    <row r="587" spans="1:45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</row>
    <row r="588" spans="1:45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</row>
    <row r="589" spans="1:45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</row>
    <row r="590" spans="1:45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</row>
    <row r="591" spans="1:45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</row>
    <row r="592" spans="1:45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</row>
    <row r="593" spans="1:45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</row>
    <row r="594" spans="1:45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</row>
    <row r="595" spans="1:45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</row>
    <row r="596" spans="1:45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</row>
    <row r="597" spans="1:45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</row>
    <row r="598" spans="1:45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</row>
    <row r="599" spans="1:45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</row>
    <row r="600" spans="1:45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</row>
    <row r="601" spans="1:45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</row>
    <row r="602" spans="1:45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</row>
    <row r="603" spans="1:45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</row>
    <row r="604" spans="1:45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</row>
    <row r="605" spans="1:45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</row>
    <row r="606" spans="1:45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</row>
    <row r="607" spans="1:45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</row>
    <row r="608" spans="1:45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</row>
    <row r="609" spans="1:45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</row>
    <row r="610" spans="1:45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</row>
    <row r="611" spans="1:45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</row>
    <row r="612" spans="1:45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</row>
    <row r="613" spans="1:45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</row>
    <row r="614" spans="1:45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</row>
    <row r="615" spans="1:45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</row>
    <row r="616" spans="1:45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</row>
    <row r="617" spans="1:45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</row>
    <row r="618" spans="1:45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</row>
    <row r="619" spans="1:45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</row>
    <row r="620" spans="1:45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</row>
    <row r="621" spans="1:45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</row>
    <row r="622" spans="1:45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</row>
    <row r="623" spans="1:45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</row>
    <row r="624" spans="1:45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</row>
    <row r="625" spans="1:45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</row>
    <row r="626" spans="1:45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</row>
    <row r="627" spans="1:45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</row>
    <row r="628" spans="1:45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</row>
    <row r="629" spans="1:45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</row>
    <row r="630" spans="1:45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</row>
    <row r="631" spans="1:45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</row>
    <row r="632" spans="1:45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</row>
    <row r="633" spans="1:45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</row>
    <row r="634" spans="1:45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</row>
    <row r="635" spans="1:45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</row>
    <row r="636" spans="1:45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</row>
    <row r="637" spans="1:45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</row>
    <row r="638" spans="1:45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</row>
    <row r="639" spans="1:45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</row>
    <row r="640" spans="1:45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</row>
    <row r="641" spans="1:45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</row>
    <row r="642" spans="1:45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</row>
    <row r="643" spans="1:45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</row>
    <row r="644" spans="1:45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</row>
    <row r="645" spans="1:45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</row>
    <row r="646" spans="1:45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</row>
    <row r="647" spans="1:45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</row>
    <row r="648" spans="1:45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</row>
    <row r="649" spans="1:45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</row>
    <row r="650" spans="1:45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</row>
    <row r="651" spans="1:45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</row>
    <row r="652" spans="1:45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</row>
    <row r="653" spans="1:45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</row>
    <row r="654" spans="1:45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</row>
    <row r="655" spans="1:45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</row>
    <row r="656" spans="1:45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</row>
    <row r="657" spans="1:45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</row>
    <row r="658" spans="1:45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</row>
    <row r="659" spans="1:45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</row>
    <row r="660" spans="1:45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</row>
    <row r="661" spans="1:45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</row>
    <row r="662" spans="1:45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</row>
    <row r="663" spans="1:45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</row>
    <row r="664" spans="1:45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</row>
    <row r="665" spans="1:45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</row>
    <row r="666" spans="1:45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</row>
    <row r="667" spans="1:45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</row>
    <row r="668" spans="1:45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</row>
    <row r="669" spans="1:45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</row>
    <row r="670" spans="1:45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</row>
    <row r="671" spans="1:45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</row>
    <row r="672" spans="1:45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</row>
    <row r="673" spans="1:45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</row>
    <row r="674" spans="1:45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</row>
    <row r="675" spans="1:45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</row>
    <row r="676" spans="1:45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</row>
    <row r="677" spans="1:45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</row>
    <row r="678" spans="1:45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</row>
    <row r="679" spans="1:45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</row>
    <row r="680" spans="1:45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</row>
    <row r="681" spans="1:45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</row>
    <row r="682" spans="1:45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</row>
    <row r="683" spans="1:45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</row>
    <row r="684" spans="1:45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</row>
    <row r="685" spans="1:45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</row>
    <row r="686" spans="1:45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</row>
    <row r="687" spans="1:45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</row>
    <row r="688" spans="1:45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</row>
    <row r="689" spans="1:45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</row>
    <row r="690" spans="1:45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</row>
    <row r="691" spans="1:45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</row>
    <row r="692" spans="1:45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</row>
    <row r="693" spans="1:45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</row>
    <row r="694" spans="1:45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</row>
    <row r="695" spans="1:45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</row>
    <row r="696" spans="1:45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</row>
    <row r="697" spans="1:45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</row>
    <row r="698" spans="1:45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</row>
    <row r="699" spans="1:45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</row>
    <row r="700" spans="1:45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</row>
    <row r="701" spans="1:45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</row>
    <row r="702" spans="1:45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</row>
    <row r="703" spans="1:45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</row>
    <row r="704" spans="1:45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</row>
    <row r="705" spans="1:45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</row>
    <row r="706" spans="1:45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</row>
    <row r="707" spans="1:45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</row>
    <row r="708" spans="1:45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</row>
    <row r="709" spans="1:45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</row>
    <row r="710" spans="1:45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</row>
    <row r="711" spans="1:45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</row>
    <row r="712" spans="1:45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</row>
    <row r="713" spans="1:45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</row>
    <row r="714" spans="1:45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</row>
    <row r="715" spans="1:45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</row>
    <row r="716" spans="1:45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</row>
    <row r="717" spans="1:45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</row>
    <row r="718" spans="1:45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</row>
    <row r="719" spans="1:45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</row>
    <row r="720" spans="1:45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</row>
    <row r="721" spans="1:45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</row>
    <row r="722" spans="1:45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</row>
    <row r="723" spans="1:45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</row>
    <row r="724" spans="1:45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</row>
    <row r="725" spans="1:45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</row>
    <row r="726" spans="1:45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</row>
    <row r="727" spans="1:45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</row>
    <row r="728" spans="1:45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</row>
    <row r="729" spans="1:45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</row>
    <row r="730" spans="1:45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</row>
    <row r="731" spans="1:45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</row>
    <row r="732" spans="1:45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</row>
    <row r="733" spans="1:45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</row>
    <row r="734" spans="1:45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</row>
    <row r="735" spans="1:45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</row>
    <row r="736" spans="1:45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</row>
    <row r="737" spans="1:45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</row>
    <row r="738" spans="1:45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</row>
    <row r="739" spans="1:45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</row>
    <row r="740" spans="1:45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</row>
    <row r="741" spans="1:45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</row>
    <row r="742" spans="1:45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</row>
    <row r="743" spans="1:45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</row>
    <row r="744" spans="1:45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</row>
    <row r="745" spans="1:45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</row>
    <row r="746" spans="1:45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</row>
    <row r="747" spans="1:45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</row>
    <row r="748" spans="1:45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</row>
    <row r="749" spans="1:45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</row>
    <row r="750" spans="1:45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</row>
    <row r="751" spans="1:45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</row>
    <row r="752" spans="1:45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</row>
    <row r="753" spans="1:45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</row>
    <row r="754" spans="1:45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</row>
    <row r="755" spans="1:45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</row>
    <row r="756" spans="1:45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</row>
    <row r="757" spans="1:45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</row>
    <row r="758" spans="1:45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</row>
    <row r="759" spans="1:45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</row>
    <row r="760" spans="1:45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</row>
    <row r="761" spans="1:45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</row>
    <row r="762" spans="1:45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</row>
    <row r="763" spans="1:45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</row>
    <row r="764" spans="1:45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</row>
    <row r="765" spans="1:45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</row>
    <row r="766" spans="1:45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</row>
    <row r="767" spans="1:45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</row>
    <row r="768" spans="1:45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</row>
    <row r="769" spans="1:45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</row>
    <row r="770" spans="1:45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</row>
    <row r="771" spans="1:45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</row>
    <row r="772" spans="1:45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</row>
    <row r="773" spans="1:45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</row>
    <row r="774" spans="1:45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</row>
    <row r="775" spans="1:45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</row>
    <row r="776" spans="1:45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</row>
    <row r="777" spans="1:45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</row>
    <row r="778" spans="1:45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</row>
    <row r="779" spans="1:45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</row>
    <row r="780" spans="1:45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</row>
    <row r="781" spans="1:45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</row>
    <row r="782" spans="1:45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</row>
    <row r="783" spans="1:45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</row>
    <row r="784" spans="1:45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</row>
    <row r="785" spans="1:45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</row>
    <row r="786" spans="1:45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</row>
    <row r="787" spans="1:45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</row>
    <row r="788" spans="1:45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</row>
    <row r="789" spans="1:45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</row>
    <row r="790" spans="1:45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</row>
    <row r="791" spans="1:45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</row>
    <row r="792" spans="1:45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</row>
    <row r="793" spans="1:45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</row>
    <row r="794" spans="1:45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</row>
    <row r="795" spans="1:45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</row>
    <row r="796" spans="1:45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</row>
    <row r="797" spans="1:45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</row>
    <row r="798" spans="1:45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</row>
    <row r="799" spans="1:45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</row>
    <row r="800" spans="1:45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</row>
    <row r="801" spans="1:45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</row>
    <row r="802" spans="1:45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</row>
    <row r="803" spans="1:45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</row>
    <row r="804" spans="1:45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</row>
    <row r="805" spans="1:45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</row>
    <row r="806" spans="1:45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</row>
    <row r="807" spans="1:45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</row>
    <row r="808" spans="1:45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</row>
    <row r="809" spans="1:45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</row>
    <row r="810" spans="1:45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</row>
    <row r="811" spans="1:45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</row>
    <row r="812" spans="1:45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</row>
    <row r="813" spans="1:45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</row>
    <row r="814" spans="1:45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</row>
    <row r="815" spans="1:45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</row>
    <row r="816" spans="1:45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</row>
    <row r="817" spans="1:45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</row>
    <row r="818" spans="1:45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</row>
    <row r="819" spans="1:45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</row>
    <row r="820" spans="1:45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</row>
    <row r="821" spans="1:45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</row>
    <row r="822" spans="1:45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</row>
    <row r="823" spans="1:45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</row>
    <row r="824" spans="1:45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</row>
    <row r="825" spans="1:45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</row>
    <row r="826" spans="1:45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</row>
    <row r="827" spans="1:45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</row>
    <row r="828" spans="1:45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</row>
    <row r="829" spans="1:45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</row>
    <row r="830" spans="1:45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</row>
    <row r="831" spans="1:45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</row>
    <row r="832" spans="1:45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</row>
    <row r="833" spans="1:45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</row>
    <row r="834" spans="1:45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</row>
    <row r="835" spans="1:45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</row>
    <row r="836" spans="1:45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</row>
    <row r="837" spans="1:45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</row>
    <row r="838" spans="1:45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</row>
    <row r="839" spans="1:45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</row>
    <row r="840" spans="1:45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</row>
    <row r="841" spans="1:45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</row>
    <row r="842" spans="1:45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</row>
    <row r="843" spans="1:45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</row>
    <row r="844" spans="1:45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</row>
    <row r="845" spans="1:45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</row>
    <row r="846" spans="1:45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</row>
    <row r="847" spans="1:45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</row>
    <row r="848" spans="1:45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</row>
    <row r="849" spans="1:45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</row>
    <row r="850" spans="1:45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</row>
    <row r="851" spans="1:45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</row>
    <row r="852" spans="1:45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</row>
    <row r="853" spans="1:45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</row>
    <row r="854" spans="1:45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</row>
    <row r="855" spans="1:45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</row>
    <row r="856" spans="1:45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</row>
    <row r="857" spans="1:45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</row>
    <row r="858" spans="1:45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</row>
    <row r="859" spans="1:45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</row>
    <row r="860" spans="1:45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</row>
    <row r="861" spans="1:45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</row>
    <row r="862" spans="1:45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</row>
    <row r="863" spans="1:45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</row>
    <row r="864" spans="1:45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</row>
    <row r="865" spans="1:45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</row>
    <row r="866" spans="1:45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</row>
    <row r="867" spans="1:45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</row>
    <row r="868" spans="1:45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</row>
    <row r="869" spans="1:45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</row>
    <row r="870" spans="1:45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</row>
    <row r="871" spans="1:45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</row>
    <row r="872" spans="1:45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</row>
    <row r="873" spans="1:45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</row>
    <row r="874" spans="1:45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</row>
    <row r="875" spans="1:45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</row>
    <row r="876" spans="1:45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</row>
    <row r="877" spans="1:45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</row>
    <row r="878" spans="1:45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</row>
    <row r="879" spans="1:45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</row>
    <row r="880" spans="1:45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</row>
    <row r="881" spans="1:45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</row>
    <row r="882" spans="1:45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</row>
    <row r="883" spans="1:45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</row>
    <row r="884" spans="1:45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</row>
    <row r="885" spans="1:45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</row>
    <row r="886" spans="1:45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</row>
    <row r="887" spans="1:45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</row>
    <row r="888" spans="1:45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</row>
    <row r="889" spans="1:45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</row>
    <row r="890" spans="1:45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</row>
    <row r="891" spans="1:45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</row>
    <row r="892" spans="1:45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</row>
    <row r="893" spans="1:45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</row>
    <row r="894" spans="1:45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</row>
    <row r="895" spans="1:45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</row>
    <row r="896" spans="1:45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</row>
    <row r="897" spans="1:45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</row>
    <row r="898" spans="1:45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</row>
    <row r="899" spans="1:45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</row>
    <row r="900" spans="1:45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</row>
    <row r="901" spans="1:45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</row>
    <row r="902" spans="1:45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</row>
    <row r="903" spans="1:45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</row>
    <row r="904" spans="1:45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</row>
    <row r="905" spans="1:45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</row>
    <row r="906" spans="1:45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</row>
    <row r="907" spans="1:45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</row>
    <row r="908" spans="1:45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</row>
    <row r="909" spans="1:45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</row>
    <row r="910" spans="1:45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</row>
    <row r="911" spans="1:45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</row>
    <row r="912" spans="1:45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</row>
    <row r="913" spans="1:45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</row>
    <row r="914" spans="1:45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</row>
    <row r="915" spans="1:45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</row>
    <row r="916" spans="1:45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</row>
    <row r="917" spans="1:45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</row>
    <row r="918" spans="1:45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</row>
    <row r="919" spans="1:45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</row>
    <row r="920" spans="1:45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</row>
    <row r="921" spans="1:45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</row>
    <row r="922" spans="1:45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</row>
    <row r="923" spans="1:45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</row>
    <row r="924" spans="1:45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</row>
    <row r="925" spans="1:45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</row>
    <row r="926" spans="1:45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</row>
    <row r="927" spans="1:45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</row>
    <row r="928" spans="1:45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</row>
    <row r="929" spans="1:45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</row>
    <row r="930" spans="1:45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</row>
    <row r="931" spans="1:45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</row>
    <row r="932" spans="1:45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</row>
    <row r="933" spans="1:45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</row>
    <row r="934" spans="1:45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</row>
    <row r="935" spans="1:45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</row>
    <row r="936" spans="1:45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</row>
    <row r="937" spans="1:45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</row>
    <row r="938" spans="1:45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</row>
    <row r="939" spans="1:45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</row>
    <row r="940" spans="1:45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</row>
    <row r="941" spans="1:45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</row>
    <row r="942" spans="1:45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</row>
    <row r="943" spans="1:45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</row>
    <row r="944" spans="1:45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</row>
    <row r="945" spans="1:45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</row>
    <row r="946" spans="1:45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</row>
    <row r="947" spans="1:45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</row>
    <row r="948" spans="1:45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</row>
    <row r="949" spans="1:45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</row>
    <row r="950" spans="1:45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</row>
    <row r="951" spans="1:45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</row>
    <row r="952" spans="1:45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</row>
    <row r="953" spans="1:45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</row>
    <row r="954" spans="1:45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</row>
    <row r="955" spans="1:45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</row>
    <row r="956" spans="1:45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</row>
    <row r="957" spans="1:45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</row>
    <row r="958" spans="1:45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</row>
    <row r="959" spans="1:45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</row>
    <row r="960" spans="1:45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</row>
    <row r="961" spans="1:45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</row>
    <row r="962" spans="1:45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</row>
    <row r="963" spans="1:45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</row>
    <row r="964" spans="1:45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</row>
    <row r="965" spans="1:45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</row>
    <row r="966" spans="1:45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</row>
    <row r="967" spans="1:45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</row>
    <row r="968" spans="1:45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</row>
    <row r="969" spans="1:45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</row>
    <row r="970" spans="1:45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</row>
    <row r="971" spans="1:45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</row>
    <row r="972" spans="1:45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</row>
    <row r="973" spans="1:45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</row>
    <row r="974" spans="1:45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</row>
    <row r="975" spans="1:45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</row>
    <row r="976" spans="1:45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</row>
    <row r="977" spans="1:45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</row>
    <row r="978" spans="1:45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</row>
    <row r="979" spans="1:45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</row>
    <row r="980" spans="1:45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</row>
    <row r="981" spans="1:45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</row>
    <row r="982" spans="1:45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</row>
    <row r="983" spans="1:45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</row>
    <row r="984" spans="1:45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</row>
    <row r="985" spans="1:45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</row>
    <row r="986" spans="1:45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</row>
    <row r="987" spans="1:45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</row>
    <row r="988" spans="1:45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</row>
    <row r="989" spans="1:45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</row>
    <row r="990" spans="1:45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</row>
    <row r="991" spans="1:45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</row>
    <row r="992" spans="1:45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</row>
    <row r="993" spans="1:45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</row>
    <row r="994" spans="1:45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</row>
    <row r="995" spans="1:45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</row>
  </sheetData>
  <autoFilter ref="C14:AK14" xr:uid="{00000000-0009-0000-0000-00000D000000}"/>
  <mergeCells count="63">
    <mergeCell ref="C4:E4"/>
    <mergeCell ref="F4:G4"/>
    <mergeCell ref="AJ5:AL5"/>
    <mergeCell ref="AE7:AH7"/>
    <mergeCell ref="AJ7:AL7"/>
    <mergeCell ref="H4:N4"/>
    <mergeCell ref="Q4:R4"/>
    <mergeCell ref="V4:AA4"/>
    <mergeCell ref="AB4:AD4"/>
    <mergeCell ref="AE4:AH4"/>
    <mergeCell ref="AJ4:AL4"/>
    <mergeCell ref="C7:G8"/>
    <mergeCell ref="H7:N7"/>
    <mergeCell ref="Q7:R7"/>
    <mergeCell ref="V7:AA7"/>
    <mergeCell ref="AB7:AD7"/>
    <mergeCell ref="C2:E2"/>
    <mergeCell ref="C3:E3"/>
    <mergeCell ref="F3:G3"/>
    <mergeCell ref="H3:N3"/>
    <mergeCell ref="Q3:R3"/>
    <mergeCell ref="F2:G2"/>
    <mergeCell ref="AM4:AP4"/>
    <mergeCell ref="AM5:AP5"/>
    <mergeCell ref="S1:U1"/>
    <mergeCell ref="V1:AA1"/>
    <mergeCell ref="H2:N2"/>
    <mergeCell ref="Q2:R2"/>
    <mergeCell ref="V2:AA2"/>
    <mergeCell ref="V3:AA3"/>
    <mergeCell ref="AB3:AD3"/>
    <mergeCell ref="AE3:AH3"/>
    <mergeCell ref="AJ3:AL3"/>
    <mergeCell ref="AB2:AP2"/>
    <mergeCell ref="AM3:AP3"/>
    <mergeCell ref="H5:N5"/>
    <mergeCell ref="Q5:R5"/>
    <mergeCell ref="V5:AA5"/>
    <mergeCell ref="AB5:AD5"/>
    <mergeCell ref="AE5:AH5"/>
    <mergeCell ref="AJ8:AL8"/>
    <mergeCell ref="H6:N6"/>
    <mergeCell ref="Q6:R6"/>
    <mergeCell ref="V6:AA6"/>
    <mergeCell ref="AB6:AD6"/>
    <mergeCell ref="AE6:AH6"/>
    <mergeCell ref="AJ6:AL6"/>
    <mergeCell ref="AF9:AH9"/>
    <mergeCell ref="H8:N8"/>
    <mergeCell ref="Q8:R8"/>
    <mergeCell ref="V8:AA8"/>
    <mergeCell ref="AB8:AD8"/>
    <mergeCell ref="AE8:AH8"/>
    <mergeCell ref="D116:E116"/>
    <mergeCell ref="C9:G10"/>
    <mergeCell ref="H9:N10"/>
    <mergeCell ref="Q9:R10"/>
    <mergeCell ref="AA9:AE9"/>
    <mergeCell ref="AM6:AP6"/>
    <mergeCell ref="AM7:AP7"/>
    <mergeCell ref="AM8:AP8"/>
    <mergeCell ref="AM12:AM14"/>
    <mergeCell ref="AQ12:AQ14"/>
  </mergeCells>
  <conditionalFormatting sqref="C63:C116 C14:C61">
    <cfRule type="cellIs" dxfId="35" priority="13" operator="equal">
      <formula>"C"</formula>
    </cfRule>
  </conditionalFormatting>
  <conditionalFormatting sqref="C63:C116 C14:C61">
    <cfRule type="cellIs" dxfId="34" priority="14" operator="equal">
      <formula>"I"</formula>
    </cfRule>
  </conditionalFormatting>
  <conditionalFormatting sqref="H15:H115 V15:V115">
    <cfRule type="cellIs" dxfId="33" priority="15" operator="equal">
      <formula>0</formula>
    </cfRule>
  </conditionalFormatting>
  <conditionalFormatting sqref="W14:W115 Q15:Q115">
    <cfRule type="cellIs" dxfId="32" priority="16" operator="equal">
      <formula>0</formula>
    </cfRule>
  </conditionalFormatting>
  <conditionalFormatting sqref="AH14:AH115">
    <cfRule type="cellIs" dxfId="31" priority="17" operator="equal">
      <formula>"D"</formula>
    </cfRule>
  </conditionalFormatting>
  <conditionalFormatting sqref="AH14:AH115">
    <cfRule type="cellIs" dxfId="30" priority="18" operator="equal">
      <formula>"S"</formula>
    </cfRule>
  </conditionalFormatting>
  <conditionalFormatting sqref="Q2">
    <cfRule type="cellIs" dxfId="29" priority="19" operator="equal">
      <formula>0</formula>
    </cfRule>
  </conditionalFormatting>
  <conditionalFormatting sqref="Q3">
    <cfRule type="cellIs" dxfId="28" priority="20" operator="equal">
      <formula>0</formula>
    </cfRule>
  </conditionalFormatting>
  <conditionalFormatting sqref="Q8">
    <cfRule type="cellIs" dxfId="27" priority="21" operator="lessThan">
      <formula>0</formula>
    </cfRule>
  </conditionalFormatting>
  <conditionalFormatting sqref="Q8">
    <cfRule type="cellIs" dxfId="26" priority="22" operator="lessThan">
      <formula>0</formula>
    </cfRule>
  </conditionalFormatting>
  <conditionalFormatting sqref="Q8">
    <cfRule type="cellIs" dxfId="25" priority="23" operator="greaterThan">
      <formula>0</formula>
    </cfRule>
  </conditionalFormatting>
  <conditionalFormatting sqref="M15:N115">
    <cfRule type="cellIs" dxfId="24" priority="24" operator="equal">
      <formula>0</formula>
    </cfRule>
  </conditionalFormatting>
  <conditionalFormatting sqref="R15:R115 P15:P115">
    <cfRule type="cellIs" dxfId="23" priority="25" operator="lessThan">
      <formula>0</formula>
    </cfRule>
  </conditionalFormatting>
  <conditionalFormatting sqref="R15:R115 P15:P115">
    <cfRule type="cellIs" dxfId="22" priority="26" operator="greaterThan">
      <formula>0</formula>
    </cfRule>
  </conditionalFormatting>
  <conditionalFormatting sqref="V4">
    <cfRule type="cellIs" dxfId="21" priority="27" operator="greaterThan">
      <formula>0</formula>
    </cfRule>
  </conditionalFormatting>
  <conditionalFormatting sqref="F4">
    <cfRule type="cellIs" dxfId="20" priority="28" operator="lessThan">
      <formula>0</formula>
    </cfRule>
  </conditionalFormatting>
  <conditionalFormatting sqref="F4">
    <cfRule type="cellIs" dxfId="19" priority="29" operator="greaterThan">
      <formula>0</formula>
    </cfRule>
  </conditionalFormatting>
  <conditionalFormatting sqref="AB15:AB115">
    <cfRule type="cellIs" dxfId="18" priority="30" operator="greaterThan">
      <formula>0.000001</formula>
    </cfRule>
  </conditionalFormatting>
  <conditionalFormatting sqref="AA15:AA115">
    <cfRule type="cellIs" dxfId="17" priority="31" operator="lessThan">
      <formula>0</formula>
    </cfRule>
  </conditionalFormatting>
  <conditionalFormatting sqref="AA15:AA115">
    <cfRule type="cellIs" dxfId="16" priority="32" operator="greaterThan">
      <formula>0</formula>
    </cfRule>
  </conditionalFormatting>
  <conditionalFormatting sqref="AA15:AA115">
    <cfRule type="cellIs" dxfId="15" priority="33" operator="equal">
      <formula>0</formula>
    </cfRule>
  </conditionalFormatting>
  <conditionalFormatting sqref="M15:N115">
    <cfRule type="expression" dxfId="14" priority="34">
      <formula>J15&gt;#REF!</formula>
    </cfRule>
  </conditionalFormatting>
  <conditionalFormatting sqref="B10 C9">
    <cfRule type="cellIs" dxfId="13" priority="35" operator="greaterThan">
      <formula>0</formula>
    </cfRule>
  </conditionalFormatting>
  <conditionalFormatting sqref="B10 C9">
    <cfRule type="cellIs" dxfId="12" priority="36" operator="lessThan">
      <formula>0</formula>
    </cfRule>
  </conditionalFormatting>
  <conditionalFormatting sqref="AD15:AD115">
    <cfRule type="cellIs" dxfId="11" priority="12" operator="lessThan">
      <formula>0</formula>
    </cfRule>
  </conditionalFormatting>
  <conditionalFormatting sqref="C62">
    <cfRule type="cellIs" dxfId="10" priority="10" operator="equal">
      <formula>"C"</formula>
    </cfRule>
  </conditionalFormatting>
  <conditionalFormatting sqref="C62">
    <cfRule type="cellIs" dxfId="9" priority="11" operator="equal">
      <formula>"I"</formula>
    </cfRule>
  </conditionalFormatting>
  <conditionalFormatting sqref="K15:K115">
    <cfRule type="cellIs" dxfId="8" priority="9" operator="equal">
      <formula>0</formula>
    </cfRule>
  </conditionalFormatting>
  <conditionalFormatting sqref="L15:L115">
    <cfRule type="cellIs" dxfId="7" priority="8" operator="equal">
      <formula>0</formula>
    </cfRule>
  </conditionalFormatting>
  <conditionalFormatting sqref="F2:G4">
    <cfRule type="cellIs" dxfId="6" priority="7" operator="equal">
      <formula>0</formula>
    </cfRule>
  </conditionalFormatting>
  <conditionalFormatting sqref="C9:G10">
    <cfRule type="cellIs" dxfId="5" priority="6" operator="equal">
      <formula>0</formula>
    </cfRule>
  </conditionalFormatting>
  <conditionalFormatting sqref="Q2:R10">
    <cfRule type="cellIs" dxfId="4" priority="5" operator="equal">
      <formula>0</formula>
    </cfRule>
  </conditionalFormatting>
  <conditionalFormatting sqref="V3:AA8">
    <cfRule type="cellIs" dxfId="3" priority="4" operator="equal">
      <formula>0</formula>
    </cfRule>
  </conditionalFormatting>
  <conditionalFormatting sqref="AP15:AP115">
    <cfRule type="cellIs" dxfId="2" priority="3" operator="greaterThan">
      <formula>0</formula>
    </cfRule>
  </conditionalFormatting>
  <conditionalFormatting sqref="AR15:AR115">
    <cfRule type="cellIs" dxfId="1" priority="2" operator="equal">
      <formula>0</formula>
    </cfRule>
  </conditionalFormatting>
  <conditionalFormatting sqref="AQ15:AQ115">
    <cfRule type="cellIs" dxfId="0" priority="1" operator="equal">
      <formula>0</formula>
    </cfRule>
  </conditionalFormatting>
  <pageMargins left="0.511811024" right="0.511811024" top="0.78740157499999996" bottom="0.78740157499999996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18"/>
  <sheetViews>
    <sheetView showGridLines="0" tabSelected="1" workbookViewId="0">
      <selection activeCell="H13" sqref="H13"/>
    </sheetView>
  </sheetViews>
  <sheetFormatPr defaultRowHeight="12.75"/>
  <cols>
    <col min="1" max="1" width="9.140625" style="131"/>
    <col min="2" max="2" width="12.85546875" bestFit="1" customWidth="1"/>
    <col min="6" max="6" width="17.140625" customWidth="1"/>
    <col min="8" max="8" width="10.140625" bestFit="1" customWidth="1"/>
  </cols>
  <sheetData>
    <row r="1" spans="2:8">
      <c r="B1" s="71"/>
      <c r="H1" s="72"/>
    </row>
    <row r="2" spans="2:8">
      <c r="B2" s="386" t="s">
        <v>135</v>
      </c>
      <c r="C2" s="386"/>
    </row>
    <row r="3" spans="2:8">
      <c r="B3" s="400" t="s">
        <v>133</v>
      </c>
      <c r="C3" s="401">
        <v>100</v>
      </c>
      <c r="D3" s="387" t="s">
        <v>136</v>
      </c>
      <c r="E3" s="387"/>
      <c r="F3" s="400" t="s">
        <v>138</v>
      </c>
    </row>
    <row r="4" spans="2:8">
      <c r="B4" s="400" t="s">
        <v>133</v>
      </c>
      <c r="C4" s="401">
        <v>35</v>
      </c>
      <c r="D4" s="387" t="s">
        <v>137</v>
      </c>
      <c r="E4" s="387"/>
      <c r="F4" s="400" t="s">
        <v>138</v>
      </c>
    </row>
    <row r="5" spans="2:8">
      <c r="B5" s="400" t="s">
        <v>133</v>
      </c>
      <c r="C5" s="401">
        <v>200</v>
      </c>
    </row>
    <row r="6" spans="2:8">
      <c r="B6" s="400" t="s">
        <v>134</v>
      </c>
      <c r="C6" s="401">
        <v>15</v>
      </c>
    </row>
    <row r="7" spans="2:8">
      <c r="B7" s="400" t="s">
        <v>134</v>
      </c>
      <c r="C7" s="401">
        <v>10</v>
      </c>
    </row>
    <row r="8" spans="2:8">
      <c r="B8" s="400" t="s">
        <v>133</v>
      </c>
      <c r="C8" s="401">
        <v>10</v>
      </c>
    </row>
    <row r="9" spans="2:8">
      <c r="B9" s="400" t="s">
        <v>134</v>
      </c>
      <c r="C9" s="401">
        <v>85</v>
      </c>
    </row>
    <row r="10" spans="2:8">
      <c r="B10" s="400" t="s">
        <v>134</v>
      </c>
      <c r="C10" s="401">
        <v>120</v>
      </c>
    </row>
    <row r="11" spans="2:8">
      <c r="B11" s="400" t="s">
        <v>134</v>
      </c>
      <c r="C11" s="401">
        <v>12</v>
      </c>
    </row>
    <row r="12" spans="2:8">
      <c r="B12" s="400" t="s">
        <v>134</v>
      </c>
      <c r="C12" s="401">
        <v>2</v>
      </c>
    </row>
    <row r="13" spans="2:8">
      <c r="B13" s="400" t="s">
        <v>133</v>
      </c>
      <c r="C13" s="401">
        <v>40</v>
      </c>
    </row>
    <row r="14" spans="2:8">
      <c r="B14" s="400" t="s">
        <v>133</v>
      </c>
      <c r="C14" s="401">
        <v>36</v>
      </c>
    </row>
    <row r="15" spans="2:8">
      <c r="B15" s="400" t="s">
        <v>133</v>
      </c>
      <c r="C15" s="401">
        <v>20</v>
      </c>
    </row>
    <row r="16" spans="2:8">
      <c r="B16" s="400" t="s">
        <v>134</v>
      </c>
      <c r="C16" s="401">
        <v>10</v>
      </c>
    </row>
    <row r="17" spans="2:3">
      <c r="B17" s="400" t="s">
        <v>133</v>
      </c>
      <c r="C17" s="401">
        <v>30</v>
      </c>
    </row>
    <row r="18" spans="2:3">
      <c r="B18" s="400" t="s">
        <v>134</v>
      </c>
      <c r="C18" s="401">
        <v>20</v>
      </c>
    </row>
  </sheetData>
  <mergeCells count="3">
    <mergeCell ref="B2:C2"/>
    <mergeCell ref="D3:E3"/>
    <mergeCell ref="D4:E4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995"/>
  <sheetViews>
    <sheetView showGridLines="0" workbookViewId="0">
      <pane xSplit="45" ySplit="14" topLeftCell="AT54" activePane="bottomRight" state="frozen"/>
      <selection pane="topRight" activeCell="AS1" sqref="AS1"/>
      <selection pane="bottomLeft" activeCell="A15" sqref="A15"/>
      <selection pane="bottomRight" activeCell="AU10" sqref="AU10:AW10"/>
    </sheetView>
  </sheetViews>
  <sheetFormatPr defaultColWidth="14.42578125" defaultRowHeight="15" customHeight="1"/>
  <cols>
    <col min="1" max="1" width="0.85546875" customWidth="1"/>
    <col min="2" max="2" width="0.28515625" customWidth="1"/>
    <col min="3" max="3" width="2.5703125" customWidth="1"/>
    <col min="4" max="4" width="5.28515625" customWidth="1"/>
    <col min="5" max="5" width="7.140625" customWidth="1"/>
    <col min="6" max="6" width="5" customWidth="1"/>
    <col min="7" max="7" width="7" customWidth="1"/>
    <col min="8" max="8" width="7.42578125" customWidth="1"/>
    <col min="9" max="9" width="10.42578125" style="75" hidden="1" customWidth="1"/>
    <col min="10" max="10" width="5.85546875" customWidth="1"/>
    <col min="11" max="11" width="7.85546875" hidden="1" customWidth="1"/>
    <col min="12" max="12" width="7.28515625" customWidth="1"/>
    <col min="13" max="13" width="6.140625" customWidth="1"/>
    <col min="14" max="14" width="7.85546875" customWidth="1"/>
    <col min="15" max="15" width="8" hidden="1" customWidth="1"/>
    <col min="16" max="16" width="9.5703125" hidden="1" customWidth="1"/>
    <col min="17" max="17" width="6.140625" customWidth="1"/>
    <col min="18" max="18" width="8.140625" customWidth="1"/>
    <col min="19" max="19" width="4.42578125" customWidth="1"/>
    <col min="20" max="21" width="5.140625" customWidth="1"/>
    <col min="22" max="22" width="7.42578125" customWidth="1"/>
    <col min="23" max="23" width="10" hidden="1" customWidth="1"/>
    <col min="24" max="25" width="9.42578125" hidden="1" customWidth="1"/>
    <col min="26" max="26" width="7.85546875" hidden="1" customWidth="1"/>
    <col min="27" max="27" width="6.140625" customWidth="1"/>
    <col min="28" max="28" width="6.5703125" customWidth="1"/>
    <col min="29" max="29" width="10" hidden="1" customWidth="1"/>
    <col min="30" max="30" width="7" customWidth="1"/>
    <col min="31" max="31" width="5.28515625" customWidth="1"/>
    <col min="32" max="32" width="4.28515625" customWidth="1"/>
    <col min="33" max="33" width="3.85546875" customWidth="1"/>
    <col min="34" max="34" width="2.7109375" customWidth="1"/>
    <col min="35" max="35" width="8" hidden="1" customWidth="1"/>
    <col min="36" max="36" width="5.42578125" customWidth="1"/>
    <col min="37" max="37" width="2.140625" hidden="1" customWidth="1"/>
    <col min="38" max="38" width="5.7109375" customWidth="1"/>
    <col min="39" max="39" width="4.85546875" customWidth="1"/>
    <col min="40" max="40" width="6.42578125" style="130" hidden="1" customWidth="1"/>
    <col min="41" max="41" width="6.42578125" hidden="1" customWidth="1"/>
    <col min="42" max="42" width="6.140625" style="130" hidden="1" customWidth="1"/>
    <col min="43" max="43" width="5.42578125" style="131" customWidth="1"/>
    <col min="44" max="44" width="5.140625" style="130" customWidth="1"/>
    <col min="45" max="45" width="6.28515625" style="130" customWidth="1"/>
    <col min="46" max="46" width="5.42578125" customWidth="1"/>
    <col min="47" max="47" width="3.28515625" customWidth="1"/>
    <col min="48" max="48" width="4.7109375" customWidth="1"/>
    <col min="49" max="49" width="6.28515625" customWidth="1"/>
    <col min="50" max="50" width="8.5703125" customWidth="1"/>
  </cols>
  <sheetData>
    <row r="1" spans="1:49" ht="12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55" t="s">
        <v>4</v>
      </c>
      <c r="T1" s="356"/>
      <c r="U1" s="357"/>
      <c r="V1" s="358"/>
      <c r="W1" s="356"/>
      <c r="X1" s="356"/>
      <c r="Y1" s="356"/>
      <c r="Z1" s="356"/>
      <c r="AA1" s="359"/>
      <c r="AB1" s="18"/>
      <c r="AC1" s="1"/>
      <c r="AD1" s="18"/>
      <c r="AE1" s="1"/>
      <c r="AF1" s="1"/>
      <c r="AG1" s="1"/>
      <c r="AH1" s="1"/>
      <c r="AI1" s="1"/>
      <c r="AJ1" s="1"/>
      <c r="AK1" s="1"/>
      <c r="AL1" s="1"/>
      <c r="AM1" s="1"/>
      <c r="AN1" s="1"/>
      <c r="AO1" s="18"/>
      <c r="AP1" s="18"/>
      <c r="AQ1" s="18"/>
      <c r="AR1" s="18"/>
      <c r="AS1" s="18"/>
      <c r="AT1" s="390" t="s">
        <v>132</v>
      </c>
      <c r="AU1" s="391"/>
      <c r="AV1" s="391"/>
      <c r="AW1" s="392"/>
    </row>
    <row r="2" spans="1:49" ht="12" customHeight="1" thickBot="1">
      <c r="A2" s="1"/>
      <c r="B2" s="1"/>
      <c r="C2" s="373" t="s">
        <v>1</v>
      </c>
      <c r="D2" s="374"/>
      <c r="E2" s="375"/>
      <c r="F2" s="360">
        <f>I116</f>
        <v>381768.85678999999</v>
      </c>
      <c r="G2" s="361"/>
      <c r="H2" s="362" t="s">
        <v>2</v>
      </c>
      <c r="I2" s="363"/>
      <c r="J2" s="364"/>
      <c r="K2" s="364"/>
      <c r="L2" s="364"/>
      <c r="M2" s="364"/>
      <c r="N2" s="365"/>
      <c r="O2" s="79"/>
      <c r="P2" s="79"/>
      <c r="Q2" s="366">
        <f>AE116</f>
        <v>0.29000000000000004</v>
      </c>
      <c r="R2" s="367"/>
      <c r="S2" s="80" t="s">
        <v>107</v>
      </c>
      <c r="T2" s="81"/>
      <c r="U2" s="81"/>
      <c r="V2" s="368">
        <f ca="1">TODAY()</f>
        <v>44211</v>
      </c>
      <c r="W2" s="369"/>
      <c r="X2" s="369"/>
      <c r="Y2" s="369"/>
      <c r="Z2" s="369"/>
      <c r="AA2" s="370"/>
      <c r="AB2" s="382" t="s">
        <v>93</v>
      </c>
      <c r="AC2" s="382"/>
      <c r="AD2" s="382"/>
      <c r="AE2" s="382"/>
      <c r="AF2" s="382"/>
      <c r="AG2" s="382"/>
      <c r="AH2" s="382"/>
      <c r="AI2" s="382"/>
      <c r="AJ2" s="382"/>
      <c r="AK2" s="382"/>
      <c r="AL2" s="382"/>
      <c r="AM2" s="382"/>
      <c r="AN2" s="382"/>
      <c r="AO2" s="382"/>
      <c r="AP2" s="382"/>
      <c r="AQ2" s="382"/>
      <c r="AR2" s="382"/>
      <c r="AS2" s="153"/>
      <c r="AT2" s="393"/>
      <c r="AU2" s="394"/>
      <c r="AV2" s="394"/>
      <c r="AW2" s="395"/>
    </row>
    <row r="3" spans="1:49" ht="12" customHeight="1">
      <c r="A3" s="1"/>
      <c r="B3" s="1"/>
      <c r="C3" s="376" t="s">
        <v>5</v>
      </c>
      <c r="D3" s="307"/>
      <c r="E3" s="377"/>
      <c r="F3" s="378">
        <f>L116</f>
        <v>253279.34</v>
      </c>
      <c r="G3" s="370"/>
      <c r="H3" s="354" t="s">
        <v>6</v>
      </c>
      <c r="I3" s="328"/>
      <c r="J3" s="329"/>
      <c r="K3" s="329"/>
      <c r="L3" s="329"/>
      <c r="M3" s="329"/>
      <c r="N3" s="330"/>
      <c r="O3" s="82"/>
      <c r="P3" s="82"/>
      <c r="Q3" s="313">
        <f>AF116</f>
        <v>-1.0000000000000009E-2</v>
      </c>
      <c r="R3" s="331"/>
      <c r="S3" s="83" t="s">
        <v>94</v>
      </c>
      <c r="T3" s="84"/>
      <c r="U3" s="84"/>
      <c r="V3" s="313">
        <v>383680.32</v>
      </c>
      <c r="W3" s="307"/>
      <c r="X3" s="307"/>
      <c r="Y3" s="307"/>
      <c r="Z3" s="307"/>
      <c r="AA3" s="307"/>
      <c r="AB3" s="382"/>
      <c r="AC3" s="309"/>
      <c r="AD3" s="309"/>
      <c r="AE3" s="383" t="s">
        <v>95</v>
      </c>
      <c r="AF3" s="309"/>
      <c r="AG3" s="309"/>
      <c r="AH3" s="309"/>
      <c r="AI3" s="85"/>
      <c r="AJ3" s="384" t="s">
        <v>96</v>
      </c>
      <c r="AK3" s="309"/>
      <c r="AL3" s="309"/>
      <c r="AM3" s="300" t="s">
        <v>92</v>
      </c>
      <c r="AN3" s="300"/>
      <c r="AO3" s="300"/>
      <c r="AP3" s="300"/>
      <c r="AQ3" s="300"/>
      <c r="AR3" s="300"/>
      <c r="AS3" s="154"/>
      <c r="AT3" s="396" t="s">
        <v>95</v>
      </c>
      <c r="AU3" s="396"/>
      <c r="AV3" s="396"/>
      <c r="AW3" s="396"/>
    </row>
    <row r="4" spans="1:49" ht="12.75" customHeight="1" thickBot="1">
      <c r="A4" s="1"/>
      <c r="B4" s="1"/>
      <c r="C4" s="379" t="str">
        <f>IF(L4&lt;0,"NEGATIVO EM AÇÕES","POSITIVO EM AÇÕES")</f>
        <v>POSITIVO EM AÇÕES</v>
      </c>
      <c r="D4" s="339"/>
      <c r="E4" s="380"/>
      <c r="F4" s="381">
        <f>F3-F2</f>
        <v>-128489.51678999999</v>
      </c>
      <c r="G4" s="340"/>
      <c r="H4" s="354" t="s">
        <v>97</v>
      </c>
      <c r="I4" s="328"/>
      <c r="J4" s="329"/>
      <c r="K4" s="329"/>
      <c r="L4" s="329"/>
      <c r="M4" s="329"/>
      <c r="N4" s="330"/>
      <c r="O4" s="82"/>
      <c r="P4" s="82"/>
      <c r="Q4" s="313">
        <f>IF(V116&gt;20000,V116,"")</f>
        <v>117455.84</v>
      </c>
      <c r="R4" s="331"/>
      <c r="S4" s="83" t="s">
        <v>98</v>
      </c>
      <c r="T4" s="84"/>
      <c r="U4" s="84"/>
      <c r="V4" s="313">
        <f>Q8</f>
        <v>6488.1639999999998</v>
      </c>
      <c r="W4" s="307"/>
      <c r="X4" s="307"/>
      <c r="Y4" s="307"/>
      <c r="Z4" s="307"/>
      <c r="AA4" s="307"/>
      <c r="AB4" s="385" t="s">
        <v>109</v>
      </c>
      <c r="AC4" s="309"/>
      <c r="AD4" s="309"/>
      <c r="AE4" s="371">
        <v>188000</v>
      </c>
      <c r="AF4" s="372"/>
      <c r="AG4" s="372"/>
      <c r="AH4" s="372"/>
      <c r="AI4" s="85"/>
      <c r="AJ4" s="371">
        <v>104865.95</v>
      </c>
      <c r="AK4" s="309"/>
      <c r="AL4" s="309"/>
      <c r="AM4" s="300">
        <f>AE4+AJ4</f>
        <v>292865.95</v>
      </c>
      <c r="AN4" s="300"/>
      <c r="AO4" s="300"/>
      <c r="AP4" s="300"/>
      <c r="AQ4" s="300"/>
      <c r="AR4" s="300"/>
      <c r="AS4" s="154"/>
      <c r="AT4" s="389"/>
      <c r="AU4" s="389"/>
      <c r="AV4" s="389"/>
      <c r="AW4" s="389"/>
    </row>
    <row r="5" spans="1:49" ht="12.75" customHeight="1">
      <c r="A5" s="1"/>
      <c r="B5" s="60"/>
      <c r="C5" s="86"/>
      <c r="D5" s="86"/>
      <c r="E5" s="87"/>
      <c r="F5" s="87"/>
      <c r="G5" s="87"/>
      <c r="H5" s="354" t="s">
        <v>11</v>
      </c>
      <c r="I5" s="328"/>
      <c r="J5" s="329"/>
      <c r="K5" s="329"/>
      <c r="L5" s="329"/>
      <c r="M5" s="329"/>
      <c r="N5" s="330"/>
      <c r="O5" s="82"/>
      <c r="P5" s="82"/>
      <c r="Q5" s="313">
        <f>Z116+Q2+Q3</f>
        <v>7661.32</v>
      </c>
      <c r="R5" s="331"/>
      <c r="S5" s="83" t="s">
        <v>99</v>
      </c>
      <c r="T5" s="84"/>
      <c r="U5" s="84"/>
      <c r="V5" s="306">
        <f>V4/V3</f>
        <v>1.6910338273279171E-2</v>
      </c>
      <c r="W5" s="307"/>
      <c r="X5" s="307"/>
      <c r="Y5" s="307"/>
      <c r="Z5" s="307"/>
      <c r="AA5" s="307"/>
      <c r="AB5" s="385" t="s">
        <v>110</v>
      </c>
      <c r="AC5" s="309"/>
      <c r="AD5" s="309"/>
      <c r="AE5" s="371">
        <v>239441.81</v>
      </c>
      <c r="AF5" s="372"/>
      <c r="AG5" s="372"/>
      <c r="AH5" s="372"/>
      <c r="AI5" s="85"/>
      <c r="AJ5" s="371">
        <v>115982.19</v>
      </c>
      <c r="AK5" s="309"/>
      <c r="AL5" s="309"/>
      <c r="AM5" s="300">
        <f>AE5+AJ5</f>
        <v>355424</v>
      </c>
      <c r="AN5" s="300"/>
      <c r="AO5" s="300"/>
      <c r="AP5" s="300"/>
      <c r="AQ5" s="300"/>
      <c r="AR5" s="300"/>
      <c r="AS5" s="154"/>
      <c r="AT5" s="397" t="s">
        <v>0</v>
      </c>
      <c r="AU5" s="397"/>
      <c r="AV5" s="397"/>
      <c r="AW5" s="397"/>
    </row>
    <row r="6" spans="1:49" ht="12" customHeight="1" thickBot="1">
      <c r="A6" s="1"/>
      <c r="B6" s="1"/>
      <c r="C6" s="87"/>
      <c r="D6" s="87"/>
      <c r="E6" s="87"/>
      <c r="F6" s="87"/>
      <c r="G6" s="87"/>
      <c r="H6" s="354" t="s">
        <v>13</v>
      </c>
      <c r="I6" s="328"/>
      <c r="J6" s="329"/>
      <c r="K6" s="329"/>
      <c r="L6" s="329"/>
      <c r="M6" s="329"/>
      <c r="N6" s="330"/>
      <c r="O6" s="82"/>
      <c r="P6" s="82"/>
      <c r="Q6" s="313">
        <f>IF(AL116&gt;10,AL116,"0,00")</f>
        <v>1173.1559999999999</v>
      </c>
      <c r="R6" s="331"/>
      <c r="S6" s="83" t="s">
        <v>100</v>
      </c>
      <c r="T6" s="84"/>
      <c r="U6" s="84"/>
      <c r="V6" s="313">
        <f>V4</f>
        <v>6488.1639999999998</v>
      </c>
      <c r="W6" s="307"/>
      <c r="X6" s="307"/>
      <c r="Y6" s="307"/>
      <c r="Z6" s="307"/>
      <c r="AA6" s="307"/>
      <c r="AB6" s="385" t="s">
        <v>101</v>
      </c>
      <c r="AC6" s="309"/>
      <c r="AD6" s="309"/>
      <c r="AE6" s="371">
        <v>273015.99</v>
      </c>
      <c r="AF6" s="372"/>
      <c r="AG6" s="372"/>
      <c r="AH6" s="372"/>
      <c r="AI6" s="85"/>
      <c r="AJ6" s="371">
        <v>130872.64</v>
      </c>
      <c r="AK6" s="309"/>
      <c r="AL6" s="309"/>
      <c r="AM6" s="300">
        <f>AE6+AJ6</f>
        <v>403888.63</v>
      </c>
      <c r="AN6" s="300"/>
      <c r="AO6" s="300"/>
      <c r="AP6" s="300"/>
      <c r="AQ6" s="300"/>
      <c r="AR6" s="300"/>
      <c r="AS6" s="154"/>
      <c r="AT6" s="389"/>
      <c r="AU6" s="389"/>
      <c r="AV6" s="389"/>
      <c r="AW6" s="389"/>
    </row>
    <row r="7" spans="1:49" ht="14.25" customHeight="1">
      <c r="A7" s="1"/>
      <c r="B7" s="1"/>
      <c r="C7" s="342" t="s">
        <v>17</v>
      </c>
      <c r="D7" s="343"/>
      <c r="E7" s="343"/>
      <c r="F7" s="343"/>
      <c r="G7" s="344"/>
      <c r="H7" s="328" t="s">
        <v>15</v>
      </c>
      <c r="I7" s="328"/>
      <c r="J7" s="329"/>
      <c r="K7" s="329"/>
      <c r="L7" s="329"/>
      <c r="M7" s="329"/>
      <c r="N7" s="330"/>
      <c r="O7" s="82"/>
      <c r="P7" s="82"/>
      <c r="Q7" s="313" t="str">
        <f>IF(AJ116&gt;10,AJ116,"0,00")</f>
        <v>0,00</v>
      </c>
      <c r="R7" s="331"/>
      <c r="S7" s="83" t="s">
        <v>102</v>
      </c>
      <c r="T7" s="84"/>
      <c r="U7" s="84"/>
      <c r="V7" s="306">
        <f>V6/V3</f>
        <v>1.6910338273279171E-2</v>
      </c>
      <c r="W7" s="307"/>
      <c r="X7" s="307"/>
      <c r="Y7" s="307"/>
      <c r="Z7" s="307"/>
      <c r="AA7" s="307"/>
      <c r="AB7" s="385" t="s">
        <v>103</v>
      </c>
      <c r="AC7" s="309"/>
      <c r="AD7" s="309"/>
      <c r="AE7" s="315">
        <f>((AE5/AE4)-1)</f>
        <v>0.27362664893617028</v>
      </c>
      <c r="AF7" s="309"/>
      <c r="AG7" s="309"/>
      <c r="AH7" s="309"/>
      <c r="AI7" s="85"/>
      <c r="AJ7" s="315">
        <f>((AJ5/AJ4)-1)</f>
        <v>0.10600428451751975</v>
      </c>
      <c r="AK7" s="309"/>
      <c r="AL7" s="309"/>
      <c r="AM7" s="302">
        <f>((AM5/AM4)-1)</f>
        <v>0.21360642983590261</v>
      </c>
      <c r="AN7" s="302"/>
      <c r="AO7" s="302"/>
      <c r="AP7" s="302"/>
      <c r="AQ7" s="302"/>
      <c r="AR7" s="302"/>
      <c r="AS7" s="155"/>
      <c r="AT7" s="396" t="s">
        <v>92</v>
      </c>
      <c r="AU7" s="396"/>
      <c r="AV7" s="396"/>
      <c r="AW7" s="396"/>
    </row>
    <row r="8" spans="1:49" ht="12" customHeight="1" thickBot="1">
      <c r="A8" s="1"/>
      <c r="B8" s="18"/>
      <c r="C8" s="345"/>
      <c r="D8" s="346"/>
      <c r="E8" s="346"/>
      <c r="F8" s="346"/>
      <c r="G8" s="347"/>
      <c r="H8" s="328" t="s">
        <v>104</v>
      </c>
      <c r="I8" s="328"/>
      <c r="J8" s="329"/>
      <c r="K8" s="329"/>
      <c r="L8" s="329"/>
      <c r="M8" s="329"/>
      <c r="N8" s="330"/>
      <c r="O8" s="82"/>
      <c r="P8" s="82"/>
      <c r="Q8" s="332">
        <f>Q5-Q6-Q7</f>
        <v>6488.1639999999998</v>
      </c>
      <c r="R8" s="331"/>
      <c r="S8" s="88" t="s">
        <v>105</v>
      </c>
      <c r="T8" s="89"/>
      <c r="U8" s="89"/>
      <c r="V8" s="338">
        <f>V3+V6</f>
        <v>390168.484</v>
      </c>
      <c r="W8" s="339"/>
      <c r="X8" s="339"/>
      <c r="Y8" s="339"/>
      <c r="Z8" s="339"/>
      <c r="AA8" s="340"/>
      <c r="AB8" s="385" t="s">
        <v>106</v>
      </c>
      <c r="AC8" s="309"/>
      <c r="AD8" s="309"/>
      <c r="AE8" s="315">
        <f>((AE6/AE4)-1)</f>
        <v>0.45221271276595743</v>
      </c>
      <c r="AF8" s="309"/>
      <c r="AG8" s="309"/>
      <c r="AH8" s="309"/>
      <c r="AI8" s="85"/>
      <c r="AJ8" s="315">
        <f>((AJ6/AJ4)-1)</f>
        <v>0.24799937443946307</v>
      </c>
      <c r="AK8" s="309"/>
      <c r="AL8" s="309"/>
      <c r="AM8" s="302">
        <f>((AM6/AM4)-1)</f>
        <v>0.37909043369500606</v>
      </c>
      <c r="AN8" s="302"/>
      <c r="AO8" s="302"/>
      <c r="AP8" s="302"/>
      <c r="AQ8" s="302"/>
      <c r="AR8" s="302"/>
      <c r="AS8" s="155"/>
      <c r="AT8" s="388"/>
      <c r="AU8" s="388"/>
      <c r="AV8" s="388"/>
      <c r="AW8" s="388"/>
    </row>
    <row r="9" spans="1:49" ht="12" customHeight="1">
      <c r="A9" s="1"/>
      <c r="B9" s="18"/>
      <c r="C9" s="348">
        <f>F4</f>
        <v>-128489.51678999999</v>
      </c>
      <c r="D9" s="349"/>
      <c r="E9" s="349"/>
      <c r="F9" s="349"/>
      <c r="G9" s="350"/>
      <c r="H9" s="318" t="s">
        <v>20</v>
      </c>
      <c r="I9" s="318"/>
      <c r="J9" s="319"/>
      <c r="K9" s="319"/>
      <c r="L9" s="319"/>
      <c r="M9" s="319"/>
      <c r="N9" s="320"/>
      <c r="O9" s="73"/>
      <c r="P9" s="73"/>
      <c r="Q9" s="333">
        <f>N116</f>
        <v>11.000000000000121</v>
      </c>
      <c r="R9" s="334"/>
      <c r="S9" s="61"/>
      <c r="T9" s="61"/>
      <c r="U9" s="61"/>
      <c r="V9" s="18"/>
      <c r="W9" s="18"/>
      <c r="X9" s="18"/>
      <c r="Y9" s="18"/>
      <c r="Z9" s="1"/>
      <c r="AA9" s="325"/>
      <c r="AB9" s="326"/>
      <c r="AC9" s="326"/>
      <c r="AD9" s="326"/>
      <c r="AE9" s="327"/>
      <c r="AF9" s="337"/>
      <c r="AG9" s="326"/>
      <c r="AH9" s="327"/>
      <c r="AI9" s="1"/>
      <c r="AJ9" s="1"/>
      <c r="AK9" s="1"/>
      <c r="AL9" s="1"/>
      <c r="AM9" s="1"/>
      <c r="AN9" s="1"/>
      <c r="AO9" s="18"/>
      <c r="AP9" s="18"/>
      <c r="AQ9" s="18"/>
      <c r="AR9" s="18"/>
      <c r="AS9" s="18"/>
      <c r="AT9" s="399" t="s">
        <v>50</v>
      </c>
      <c r="AU9" s="398"/>
      <c r="AV9" s="398"/>
      <c r="AW9" s="398"/>
    </row>
    <row r="10" spans="1:49" ht="12" customHeight="1" thickBot="1">
      <c r="A10" s="1"/>
      <c r="B10" s="62"/>
      <c r="C10" s="351"/>
      <c r="D10" s="352"/>
      <c r="E10" s="352"/>
      <c r="F10" s="352"/>
      <c r="G10" s="353"/>
      <c r="H10" s="321"/>
      <c r="I10" s="321"/>
      <c r="J10" s="321"/>
      <c r="K10" s="321"/>
      <c r="L10" s="321"/>
      <c r="M10" s="321"/>
      <c r="N10" s="322"/>
      <c r="O10" s="74"/>
      <c r="P10" s="74"/>
      <c r="Q10" s="335"/>
      <c r="R10" s="336"/>
      <c r="S10" s="61"/>
      <c r="T10" s="61"/>
      <c r="U10" s="61"/>
      <c r="V10" s="18"/>
      <c r="W10" s="18"/>
      <c r="X10" s="18"/>
      <c r="Y10" s="18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8"/>
      <c r="AP10" s="18"/>
      <c r="AQ10" s="18"/>
      <c r="AR10" s="18"/>
      <c r="AS10" s="18"/>
      <c r="AT10" s="399" t="s">
        <v>61</v>
      </c>
      <c r="AU10" s="398"/>
      <c r="AV10" s="398"/>
      <c r="AW10" s="398"/>
    </row>
    <row r="11" spans="1:49" ht="12" customHeight="1" thickBot="1">
      <c r="A11" s="1"/>
      <c r="B11" s="1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123"/>
      <c r="AA11" s="87"/>
      <c r="AB11" s="87"/>
      <c r="AC11" s="87"/>
      <c r="AD11" s="87"/>
      <c r="AE11" s="87"/>
      <c r="AF11" s="87"/>
      <c r="AG11" s="87"/>
      <c r="AH11" s="87"/>
      <c r="AI11" s="124" t="s">
        <v>21</v>
      </c>
      <c r="AJ11" s="125" t="s">
        <v>21</v>
      </c>
      <c r="AK11" s="125" t="s">
        <v>22</v>
      </c>
      <c r="AL11" s="125" t="s">
        <v>125</v>
      </c>
      <c r="AT11" s="18"/>
    </row>
    <row r="12" spans="1:49" ht="12" customHeight="1">
      <c r="A12" s="1"/>
      <c r="B12" s="18"/>
      <c r="C12" s="126" t="s">
        <v>23</v>
      </c>
      <c r="D12" s="127" t="s">
        <v>24</v>
      </c>
      <c r="E12" s="127" t="s">
        <v>25</v>
      </c>
      <c r="F12" s="127" t="s">
        <v>26</v>
      </c>
      <c r="G12" s="127" t="s">
        <v>34</v>
      </c>
      <c r="H12" s="127" t="s">
        <v>35</v>
      </c>
      <c r="I12" s="128"/>
      <c r="J12" s="127" t="s">
        <v>27</v>
      </c>
      <c r="K12" s="127" t="s">
        <v>28</v>
      </c>
      <c r="L12" s="127" t="s">
        <v>123</v>
      </c>
      <c r="M12" s="127" t="s">
        <v>29</v>
      </c>
      <c r="N12" s="127" t="s">
        <v>30</v>
      </c>
      <c r="O12" s="127"/>
      <c r="P12" s="127" t="s">
        <v>31</v>
      </c>
      <c r="Q12" s="127" t="s">
        <v>32</v>
      </c>
      <c r="R12" s="127" t="s">
        <v>33</v>
      </c>
      <c r="S12" s="127" t="s">
        <v>36</v>
      </c>
      <c r="T12" s="127" t="s">
        <v>37</v>
      </c>
      <c r="U12" s="127" t="s">
        <v>38</v>
      </c>
      <c r="V12" s="127" t="s">
        <v>39</v>
      </c>
      <c r="W12" s="127" t="s">
        <v>40</v>
      </c>
      <c r="X12" s="127"/>
      <c r="Y12" s="127"/>
      <c r="Z12" s="127" t="s">
        <v>41</v>
      </c>
      <c r="AA12" s="127" t="s">
        <v>31</v>
      </c>
      <c r="AB12" s="127" t="s">
        <v>42</v>
      </c>
      <c r="AC12" s="127" t="s">
        <v>43</v>
      </c>
      <c r="AD12" s="127" t="s">
        <v>44</v>
      </c>
      <c r="AE12" s="127" t="s">
        <v>45</v>
      </c>
      <c r="AF12" s="127" t="s">
        <v>46</v>
      </c>
      <c r="AG12" s="127" t="s">
        <v>47</v>
      </c>
      <c r="AH12" s="127" t="s">
        <v>48</v>
      </c>
      <c r="AI12" s="127" t="s">
        <v>49</v>
      </c>
      <c r="AJ12" s="127" t="s">
        <v>49</v>
      </c>
      <c r="AK12" s="127" t="s">
        <v>49</v>
      </c>
      <c r="AL12" s="129" t="s">
        <v>49</v>
      </c>
      <c r="AM12" s="297" t="s">
        <v>31</v>
      </c>
      <c r="AN12" s="150" t="s">
        <v>126</v>
      </c>
      <c r="AO12" s="150" t="s">
        <v>126</v>
      </c>
      <c r="AP12" s="150" t="s">
        <v>128</v>
      </c>
      <c r="AQ12" s="150"/>
      <c r="AR12" s="298" t="s">
        <v>127</v>
      </c>
      <c r="AS12" s="132" t="s">
        <v>130</v>
      </c>
    </row>
    <row r="13" spans="1:49" ht="3.75" customHeight="1">
      <c r="A13" s="1"/>
      <c r="B13" s="18"/>
      <c r="C13" s="27"/>
      <c r="D13" s="28"/>
      <c r="E13" s="28"/>
      <c r="F13" s="28"/>
      <c r="G13" s="28"/>
      <c r="H13" s="28"/>
      <c r="I13" s="77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  <c r="AM13" s="297"/>
      <c r="AN13" s="1"/>
      <c r="AO13" s="18"/>
      <c r="AP13" s="150"/>
      <c r="AQ13" s="150"/>
      <c r="AR13" s="298"/>
      <c r="AS13" s="132"/>
    </row>
    <row r="14" spans="1:49" ht="12" customHeight="1" thickBot="1">
      <c r="A14" s="1"/>
      <c r="B14" s="18"/>
      <c r="C14" s="162"/>
      <c r="D14" s="163"/>
      <c r="E14" s="63"/>
      <c r="F14" s="63"/>
      <c r="G14" s="64"/>
      <c r="H14" s="64"/>
      <c r="I14" s="64"/>
      <c r="J14" s="64"/>
      <c r="K14" s="64"/>
      <c r="L14" s="64"/>
      <c r="M14" s="65"/>
      <c r="N14" s="65"/>
      <c r="O14" s="64"/>
      <c r="P14" s="64"/>
      <c r="Q14" s="64"/>
      <c r="R14" s="64"/>
      <c r="S14" s="66"/>
      <c r="T14" s="63"/>
      <c r="U14" s="63"/>
      <c r="V14" s="64"/>
      <c r="W14" s="64"/>
      <c r="X14" s="64"/>
      <c r="Y14" s="64"/>
      <c r="Z14" s="64"/>
      <c r="AA14" s="67"/>
      <c r="AB14" s="64"/>
      <c r="AC14" s="64"/>
      <c r="AD14" s="64"/>
      <c r="AE14" s="64"/>
      <c r="AF14" s="64"/>
      <c r="AG14" s="64"/>
      <c r="AH14" s="63"/>
      <c r="AI14" s="64"/>
      <c r="AJ14" s="64"/>
      <c r="AK14" s="64"/>
      <c r="AL14" s="68"/>
      <c r="AM14" s="297"/>
      <c r="AN14" s="4"/>
      <c r="AP14" s="150" t="s">
        <v>129</v>
      </c>
      <c r="AQ14" s="150"/>
      <c r="AR14" s="299"/>
      <c r="AS14" s="132" t="s">
        <v>131</v>
      </c>
    </row>
    <row r="15" spans="1:49" ht="12" customHeight="1">
      <c r="A15" s="1"/>
      <c r="B15" s="18"/>
      <c r="C15" s="176" t="s">
        <v>50</v>
      </c>
      <c r="D15" s="177">
        <v>43854</v>
      </c>
      <c r="E15" s="178" t="s">
        <v>111</v>
      </c>
      <c r="F15" s="178">
        <v>200</v>
      </c>
      <c r="G15" s="179">
        <v>13.6</v>
      </c>
      <c r="H15" s="180">
        <f t="shared" ref="H15:H103" si="0">F15*G15</f>
        <v>2720</v>
      </c>
      <c r="I15" s="181">
        <f t="shared" ref="I15:I20" si="1">IF(T15&gt;0,"",H15)</f>
        <v>2720</v>
      </c>
      <c r="J15" s="182">
        <v>11.73</v>
      </c>
      <c r="K15" s="181">
        <f t="shared" ref="K15:K21" si="2">IFERROR(F15*J15,"")</f>
        <v>2346</v>
      </c>
      <c r="L15" s="181">
        <f t="shared" ref="L15:L20" si="3">IF(T15&gt;0,"",K15)</f>
        <v>2346</v>
      </c>
      <c r="M15" s="183" t="str">
        <f t="shared" ref="M15:M46" si="4">IFERROR(IF(G15&gt;J15,"",(G15-J15)*-F15),"")</f>
        <v/>
      </c>
      <c r="N15" s="184" t="str">
        <f t="shared" ref="N15:N103" si="5">IF(T15&gt;0,"",M15)</f>
        <v/>
      </c>
      <c r="O15" s="185">
        <f t="shared" ref="O15:O16" si="6">IFERROR(G15-J15,"")</f>
        <v>1.8699999999999992</v>
      </c>
      <c r="P15" s="186">
        <f t="shared" ref="P15:P16" si="7">IFERROR(-O15/G15,"")</f>
        <v>-0.13749999999999996</v>
      </c>
      <c r="Q15" s="187">
        <f t="shared" ref="Q15:Q16" si="8">IF(T15&gt;0,"",O15)</f>
        <v>1.8699999999999992</v>
      </c>
      <c r="R15" s="188">
        <f t="shared" ref="R15:R16" si="9">IF(T15&gt;0,"",P15)</f>
        <v>-0.13749999999999996</v>
      </c>
      <c r="S15" s="189"/>
      <c r="T15" s="178"/>
      <c r="U15" s="178"/>
      <c r="V15" s="180">
        <f t="shared" ref="V15:V103" si="10">T15*U15</f>
        <v>0</v>
      </c>
      <c r="W15" s="190">
        <f t="shared" ref="W15:W46" si="11">V15-H15</f>
        <v>-2720</v>
      </c>
      <c r="X15" s="191" t="str">
        <f t="shared" ref="X15:X46" si="12">IF(OR(F15="",T15=""),"",(V15-H15))</f>
        <v/>
      </c>
      <c r="Y15" s="191">
        <f t="shared" ref="Y15:Y103" si="13">IF(W15&lt;0,W15*-1,"")</f>
        <v>2720</v>
      </c>
      <c r="Z15" s="183" t="str">
        <f t="shared" ref="Z15:Z103" si="14">X15</f>
        <v/>
      </c>
      <c r="AA15" s="192" t="str">
        <f t="shared" ref="AA15:AA46" si="15">IFERROR(Z15/H15,"")</f>
        <v/>
      </c>
      <c r="AB15" s="191" t="str">
        <f t="shared" ref="AB15:AB103" si="16">IF(W15&gt;0,W15,"")</f>
        <v/>
      </c>
      <c r="AC15" s="191">
        <f t="shared" ref="AC15:AC103" si="17">IF(W15&lt;0,W15,"")</f>
        <v>-2720</v>
      </c>
      <c r="AD15" s="193" t="str">
        <f t="shared" ref="AD15:AD103" si="18">IF(U15&gt;0,AC15,"")</f>
        <v/>
      </c>
      <c r="AE15" s="194"/>
      <c r="AF15" s="195"/>
      <c r="AG15" s="196"/>
      <c r="AH15" s="197" t="str">
        <f t="shared" ref="AH15:AH46" si="19">IF(AND(D15&lt;&gt;"",S15&lt;&gt;""),IF(D15=S15,"D","S"),"")</f>
        <v/>
      </c>
      <c r="AI15" s="198" t="str">
        <f t="shared" ref="AI15:AI46" si="20">IFERROR(IF(D15=S15,Z15*0.2,""),"")</f>
        <v/>
      </c>
      <c r="AJ15" s="184" t="str">
        <f t="shared" ref="AJ15:AJ103" si="21">IFERROR(IF(AI15&gt;0,AI15,""),"")</f>
        <v/>
      </c>
      <c r="AK15" s="191" t="str">
        <f t="shared" ref="AK15:AK46" si="22">IFERROR(IF(D15&lt;&gt;S15,X15*0.15,""),"")</f>
        <v/>
      </c>
      <c r="AL15" s="199" t="str">
        <f t="shared" ref="AL15:AL103" si="23">IF(AK15&gt;0,AK15,"")</f>
        <v/>
      </c>
      <c r="AM15" s="158"/>
      <c r="AN15" s="156">
        <v>99.668000000000006</v>
      </c>
      <c r="AO15" s="151">
        <f t="shared" ref="AO15:AO31" si="24">AM15-0.0000005</f>
        <v>-4.9999999999999998E-7</v>
      </c>
      <c r="AP15" s="151" t="str">
        <f t="shared" ref="AP15:AP31" si="25">IF(J15&gt;G15,J15,"")</f>
        <v/>
      </c>
      <c r="AQ15" s="151"/>
      <c r="AR15" s="151" t="str">
        <f>IFERROR(AM15*AP15,"")</f>
        <v/>
      </c>
      <c r="AS15" s="151" t="str">
        <f>IFERROR(AR15*AN15%,"")</f>
        <v/>
      </c>
      <c r="AT15" s="134"/>
      <c r="AU15" s="149"/>
      <c r="AV15" s="134"/>
    </row>
    <row r="16" spans="1:49" ht="12" customHeight="1">
      <c r="A16" s="1"/>
      <c r="B16" s="18"/>
      <c r="C16" s="200" t="s">
        <v>50</v>
      </c>
      <c r="D16" s="91">
        <v>43868</v>
      </c>
      <c r="E16" s="92" t="s">
        <v>51</v>
      </c>
      <c r="F16" s="92">
        <v>111</v>
      </c>
      <c r="G16" s="93">
        <v>21.19389</v>
      </c>
      <c r="H16" s="101">
        <f t="shared" si="0"/>
        <v>2352.5217899999998</v>
      </c>
      <c r="I16" s="94">
        <f t="shared" si="1"/>
        <v>2352.5217899999998</v>
      </c>
      <c r="J16" s="102">
        <v>9.99</v>
      </c>
      <c r="K16" s="94">
        <f t="shared" si="2"/>
        <v>1108.8900000000001</v>
      </c>
      <c r="L16" s="94">
        <f t="shared" si="3"/>
        <v>1108.8900000000001</v>
      </c>
      <c r="M16" s="95" t="str">
        <f t="shared" si="4"/>
        <v/>
      </c>
      <c r="N16" s="96" t="str">
        <f t="shared" si="5"/>
        <v/>
      </c>
      <c r="O16" s="103">
        <f t="shared" si="6"/>
        <v>11.203889999999999</v>
      </c>
      <c r="P16" s="104">
        <f t="shared" si="7"/>
        <v>-0.52863773474336229</v>
      </c>
      <c r="Q16" s="105">
        <f t="shared" si="8"/>
        <v>11.203889999999999</v>
      </c>
      <c r="R16" s="106">
        <f t="shared" si="9"/>
        <v>-0.52863773474336229</v>
      </c>
      <c r="S16" s="107"/>
      <c r="T16" s="92"/>
      <c r="U16" s="92"/>
      <c r="V16" s="101">
        <f t="shared" si="10"/>
        <v>0</v>
      </c>
      <c r="W16" s="97">
        <f t="shared" si="11"/>
        <v>-2352.5217899999998</v>
      </c>
      <c r="X16" s="98" t="str">
        <f t="shared" si="12"/>
        <v/>
      </c>
      <c r="Y16" s="98">
        <f t="shared" si="13"/>
        <v>2352.5217899999998</v>
      </c>
      <c r="Z16" s="95" t="str">
        <f t="shared" si="14"/>
        <v/>
      </c>
      <c r="AA16" s="108" t="str">
        <f t="shared" si="15"/>
        <v/>
      </c>
      <c r="AB16" s="98" t="str">
        <f t="shared" si="16"/>
        <v/>
      </c>
      <c r="AC16" s="98">
        <f t="shared" si="17"/>
        <v>-2352.5217899999998</v>
      </c>
      <c r="AD16" s="109" t="str">
        <f t="shared" si="18"/>
        <v/>
      </c>
      <c r="AE16" s="110"/>
      <c r="AF16" s="111"/>
      <c r="AG16" s="112"/>
      <c r="AH16" s="99" t="str">
        <f t="shared" si="19"/>
        <v/>
      </c>
      <c r="AI16" s="100" t="str">
        <f t="shared" si="20"/>
        <v/>
      </c>
      <c r="AJ16" s="96" t="str">
        <f t="shared" si="21"/>
        <v/>
      </c>
      <c r="AK16" s="98" t="str">
        <f t="shared" si="22"/>
        <v/>
      </c>
      <c r="AL16" s="201" t="str">
        <f t="shared" si="23"/>
        <v/>
      </c>
      <c r="AM16" s="159"/>
      <c r="AN16" s="157">
        <v>99.668000000000006</v>
      </c>
      <c r="AO16" s="151">
        <f t="shared" si="24"/>
        <v>-4.9999999999999998E-7</v>
      </c>
      <c r="AP16" s="151" t="str">
        <f t="shared" si="25"/>
        <v/>
      </c>
      <c r="AQ16" s="151"/>
      <c r="AR16" s="151" t="str">
        <f>IFERROR(AM16*AP16,"")</f>
        <v/>
      </c>
      <c r="AS16" s="151" t="str">
        <f>IFERROR(AR16*AN16%,"")</f>
        <v/>
      </c>
      <c r="AT16" s="134"/>
      <c r="AU16" s="149"/>
      <c r="AV16" s="134"/>
    </row>
    <row r="17" spans="1:48" ht="12" customHeight="1">
      <c r="A17" s="1"/>
      <c r="B17" s="18"/>
      <c r="C17" s="200" t="s">
        <v>50</v>
      </c>
      <c r="D17" s="91">
        <v>43875</v>
      </c>
      <c r="E17" s="92" t="s">
        <v>52</v>
      </c>
      <c r="F17" s="92">
        <v>800</v>
      </c>
      <c r="G17" s="93">
        <v>7.9</v>
      </c>
      <c r="H17" s="101">
        <f t="shared" si="0"/>
        <v>6320</v>
      </c>
      <c r="I17" s="94">
        <f t="shared" si="1"/>
        <v>6320</v>
      </c>
      <c r="J17" s="102">
        <v>6.23</v>
      </c>
      <c r="K17" s="94">
        <f t="shared" si="2"/>
        <v>4984</v>
      </c>
      <c r="L17" s="94">
        <f t="shared" si="3"/>
        <v>4984</v>
      </c>
      <c r="M17" s="95" t="str">
        <f t="shared" si="4"/>
        <v/>
      </c>
      <c r="N17" s="96" t="str">
        <f t="shared" si="5"/>
        <v/>
      </c>
      <c r="O17" s="103">
        <f t="shared" ref="O17:O31" si="26">IFERROR(G17-J17,"")</f>
        <v>1.67</v>
      </c>
      <c r="P17" s="104">
        <f t="shared" ref="P17:P31" si="27">IFERROR(-O17/G17,"")</f>
        <v>-0.21139240506329113</v>
      </c>
      <c r="Q17" s="105">
        <f t="shared" ref="Q17:Q77" si="28">IF(T17&gt;0,"",O17)</f>
        <v>1.67</v>
      </c>
      <c r="R17" s="106">
        <f t="shared" ref="R17:R77" si="29">IF(T17&gt;0,"",P17)</f>
        <v>-0.21139240506329113</v>
      </c>
      <c r="S17" s="107"/>
      <c r="T17" s="92"/>
      <c r="U17" s="92"/>
      <c r="V17" s="101">
        <f t="shared" si="10"/>
        <v>0</v>
      </c>
      <c r="W17" s="97">
        <f t="shared" si="11"/>
        <v>-6320</v>
      </c>
      <c r="X17" s="98" t="str">
        <f t="shared" si="12"/>
        <v/>
      </c>
      <c r="Y17" s="98">
        <f t="shared" si="13"/>
        <v>6320</v>
      </c>
      <c r="Z17" s="95" t="str">
        <f t="shared" si="14"/>
        <v/>
      </c>
      <c r="AA17" s="108" t="str">
        <f t="shared" si="15"/>
        <v/>
      </c>
      <c r="AB17" s="98" t="str">
        <f t="shared" si="16"/>
        <v/>
      </c>
      <c r="AC17" s="98">
        <f t="shared" si="17"/>
        <v>-6320</v>
      </c>
      <c r="AD17" s="109" t="str">
        <f t="shared" si="18"/>
        <v/>
      </c>
      <c r="AE17" s="110"/>
      <c r="AF17" s="111"/>
      <c r="AG17" s="112"/>
      <c r="AH17" s="99" t="str">
        <f t="shared" si="19"/>
        <v/>
      </c>
      <c r="AI17" s="100" t="str">
        <f t="shared" si="20"/>
        <v/>
      </c>
      <c r="AJ17" s="96" t="str">
        <f t="shared" si="21"/>
        <v/>
      </c>
      <c r="AK17" s="98" t="str">
        <f t="shared" si="22"/>
        <v/>
      </c>
      <c r="AL17" s="201" t="str">
        <f t="shared" si="23"/>
        <v/>
      </c>
      <c r="AM17" s="160"/>
      <c r="AN17" s="156">
        <v>99.668000000000006</v>
      </c>
      <c r="AO17" s="151">
        <f t="shared" si="24"/>
        <v>-4.9999999999999998E-7</v>
      </c>
      <c r="AP17" s="151" t="str">
        <f t="shared" si="25"/>
        <v/>
      </c>
      <c r="AQ17" s="151"/>
      <c r="AR17" s="151" t="str">
        <f>IFERROR(AM17*AP17,"")</f>
        <v/>
      </c>
      <c r="AS17" s="151" t="str">
        <f>IFERROR(AR17*AN17%,"")</f>
        <v/>
      </c>
      <c r="AT17" s="134"/>
      <c r="AU17" s="149"/>
      <c r="AV17" s="134"/>
    </row>
    <row r="18" spans="1:48" ht="12" customHeight="1">
      <c r="A18" s="1"/>
      <c r="B18" s="18"/>
      <c r="C18" s="200" t="s">
        <v>50</v>
      </c>
      <c r="D18" s="91">
        <v>43986</v>
      </c>
      <c r="E18" s="92" t="s">
        <v>53</v>
      </c>
      <c r="F18" s="92">
        <v>600</v>
      </c>
      <c r="G18" s="93">
        <v>28.117000000000001</v>
      </c>
      <c r="H18" s="101">
        <f t="shared" si="0"/>
        <v>16870.2</v>
      </c>
      <c r="I18" s="94">
        <f t="shared" si="1"/>
        <v>16870.2</v>
      </c>
      <c r="J18" s="102">
        <v>23.57</v>
      </c>
      <c r="K18" s="94">
        <f t="shared" si="2"/>
        <v>14142</v>
      </c>
      <c r="L18" s="94">
        <f t="shared" si="3"/>
        <v>14142</v>
      </c>
      <c r="M18" s="95" t="str">
        <f t="shared" si="4"/>
        <v/>
      </c>
      <c r="N18" s="96" t="str">
        <f t="shared" si="5"/>
        <v/>
      </c>
      <c r="O18" s="103">
        <f t="shared" si="26"/>
        <v>4.5470000000000006</v>
      </c>
      <c r="P18" s="104">
        <f t="shared" si="27"/>
        <v>-0.16171711064480565</v>
      </c>
      <c r="Q18" s="105">
        <f t="shared" si="28"/>
        <v>4.5470000000000006</v>
      </c>
      <c r="R18" s="106">
        <f t="shared" si="29"/>
        <v>-0.16171711064480565</v>
      </c>
      <c r="S18" s="107"/>
      <c r="T18" s="92"/>
      <c r="U18" s="92"/>
      <c r="V18" s="101">
        <f t="shared" si="10"/>
        <v>0</v>
      </c>
      <c r="W18" s="97">
        <f t="shared" si="11"/>
        <v>-16870.2</v>
      </c>
      <c r="X18" s="98" t="str">
        <f t="shared" si="12"/>
        <v/>
      </c>
      <c r="Y18" s="98">
        <f t="shared" si="13"/>
        <v>16870.2</v>
      </c>
      <c r="Z18" s="95" t="str">
        <f t="shared" si="14"/>
        <v/>
      </c>
      <c r="AA18" s="108" t="str">
        <f t="shared" si="15"/>
        <v/>
      </c>
      <c r="AB18" s="98" t="str">
        <f t="shared" si="16"/>
        <v/>
      </c>
      <c r="AC18" s="98">
        <f t="shared" si="17"/>
        <v>-16870.2</v>
      </c>
      <c r="AD18" s="109" t="str">
        <f t="shared" si="18"/>
        <v/>
      </c>
      <c r="AE18" s="110"/>
      <c r="AF18" s="111"/>
      <c r="AG18" s="112"/>
      <c r="AH18" s="99" t="str">
        <f t="shared" si="19"/>
        <v/>
      </c>
      <c r="AI18" s="100" t="str">
        <f t="shared" si="20"/>
        <v/>
      </c>
      <c r="AJ18" s="96" t="str">
        <f t="shared" si="21"/>
        <v/>
      </c>
      <c r="AK18" s="98" t="str">
        <f t="shared" si="22"/>
        <v/>
      </c>
      <c r="AL18" s="201" t="str">
        <f t="shared" si="23"/>
        <v/>
      </c>
      <c r="AM18" s="159"/>
      <c r="AN18" s="157">
        <v>99.668000000000006</v>
      </c>
      <c r="AO18" s="151">
        <f t="shared" si="24"/>
        <v>-4.9999999999999998E-7</v>
      </c>
      <c r="AP18" s="151" t="str">
        <f t="shared" si="25"/>
        <v/>
      </c>
      <c r="AQ18" s="151"/>
      <c r="AR18" s="151" t="str">
        <f>IFERROR(AM18*AP18,"")</f>
        <v/>
      </c>
      <c r="AS18" s="151" t="str">
        <f>IFERROR(AR18*AN18%,"")</f>
        <v/>
      </c>
      <c r="AT18" s="134"/>
      <c r="AU18" s="149"/>
      <c r="AV18" s="134"/>
    </row>
    <row r="19" spans="1:48" ht="12" customHeight="1">
      <c r="A19" s="1"/>
      <c r="B19" s="18"/>
      <c r="C19" s="200" t="s">
        <v>50</v>
      </c>
      <c r="D19" s="91">
        <v>44000</v>
      </c>
      <c r="E19" s="92" t="s">
        <v>55</v>
      </c>
      <c r="F19" s="92">
        <v>300</v>
      </c>
      <c r="G19" s="93">
        <v>8.9</v>
      </c>
      <c r="H19" s="101">
        <f t="shared" si="0"/>
        <v>2670</v>
      </c>
      <c r="I19" s="94">
        <f t="shared" si="1"/>
        <v>2670</v>
      </c>
      <c r="J19" s="102">
        <v>8.85</v>
      </c>
      <c r="K19" s="94">
        <f t="shared" si="2"/>
        <v>2655</v>
      </c>
      <c r="L19" s="94">
        <f t="shared" si="3"/>
        <v>2655</v>
      </c>
      <c r="M19" s="95" t="str">
        <f t="shared" si="4"/>
        <v/>
      </c>
      <c r="N19" s="96" t="str">
        <f t="shared" si="5"/>
        <v/>
      </c>
      <c r="O19" s="103">
        <f t="shared" si="26"/>
        <v>5.0000000000000711E-2</v>
      </c>
      <c r="P19" s="104">
        <f t="shared" si="27"/>
        <v>-5.6179775280899673E-3</v>
      </c>
      <c r="Q19" s="105">
        <f t="shared" si="28"/>
        <v>5.0000000000000711E-2</v>
      </c>
      <c r="R19" s="106">
        <f t="shared" si="29"/>
        <v>-5.6179775280899673E-3</v>
      </c>
      <c r="S19" s="107"/>
      <c r="T19" s="92"/>
      <c r="U19" s="92"/>
      <c r="V19" s="101">
        <f t="shared" si="10"/>
        <v>0</v>
      </c>
      <c r="W19" s="97">
        <f t="shared" si="11"/>
        <v>-2670</v>
      </c>
      <c r="X19" s="98" t="str">
        <f t="shared" si="12"/>
        <v/>
      </c>
      <c r="Y19" s="98">
        <f t="shared" si="13"/>
        <v>2670</v>
      </c>
      <c r="Z19" s="95" t="str">
        <f t="shared" si="14"/>
        <v/>
      </c>
      <c r="AA19" s="108" t="str">
        <f t="shared" si="15"/>
        <v/>
      </c>
      <c r="AB19" s="98" t="str">
        <f t="shared" si="16"/>
        <v/>
      </c>
      <c r="AC19" s="98">
        <f t="shared" si="17"/>
        <v>-2670</v>
      </c>
      <c r="AD19" s="109" t="str">
        <f t="shared" si="18"/>
        <v/>
      </c>
      <c r="AE19" s="110"/>
      <c r="AF19" s="111"/>
      <c r="AG19" s="112"/>
      <c r="AH19" s="99" t="str">
        <f t="shared" si="19"/>
        <v/>
      </c>
      <c r="AI19" s="100" t="str">
        <f t="shared" si="20"/>
        <v/>
      </c>
      <c r="AJ19" s="96" t="str">
        <f t="shared" si="21"/>
        <v/>
      </c>
      <c r="AK19" s="98" t="str">
        <f t="shared" si="22"/>
        <v/>
      </c>
      <c r="AL19" s="201" t="str">
        <f t="shared" si="23"/>
        <v/>
      </c>
      <c r="AM19" s="160"/>
      <c r="AN19" s="156">
        <v>99.668000000000006</v>
      </c>
      <c r="AO19" s="151">
        <f t="shared" si="24"/>
        <v>-4.9999999999999998E-7</v>
      </c>
      <c r="AP19" s="151" t="str">
        <f t="shared" si="25"/>
        <v/>
      </c>
      <c r="AQ19" s="151"/>
      <c r="AR19" s="151" t="str">
        <f>IFERROR(AM19*AP19,"")</f>
        <v/>
      </c>
      <c r="AS19" s="151" t="str">
        <f>IFERROR(AR19*AN19%,"")</f>
        <v/>
      </c>
      <c r="AT19" s="134"/>
      <c r="AU19" s="149"/>
      <c r="AV19" s="134"/>
    </row>
    <row r="20" spans="1:48" ht="12" customHeight="1">
      <c r="A20" s="1"/>
      <c r="B20" s="18"/>
      <c r="C20" s="200" t="s">
        <v>50</v>
      </c>
      <c r="D20" s="91">
        <v>44006</v>
      </c>
      <c r="E20" s="92" t="s">
        <v>56</v>
      </c>
      <c r="F20" s="92">
        <v>1000</v>
      </c>
      <c r="G20" s="93">
        <v>6.63</v>
      </c>
      <c r="H20" s="101">
        <f t="shared" si="0"/>
        <v>6630</v>
      </c>
      <c r="I20" s="94">
        <f t="shared" si="1"/>
        <v>6630</v>
      </c>
      <c r="J20" s="102">
        <v>5.0999999999999996</v>
      </c>
      <c r="K20" s="94">
        <f t="shared" si="2"/>
        <v>5100</v>
      </c>
      <c r="L20" s="94">
        <f t="shared" si="3"/>
        <v>5100</v>
      </c>
      <c r="M20" s="95" t="str">
        <f t="shared" si="4"/>
        <v/>
      </c>
      <c r="N20" s="96" t="str">
        <f t="shared" si="5"/>
        <v/>
      </c>
      <c r="O20" s="103">
        <f t="shared" si="26"/>
        <v>1.5300000000000002</v>
      </c>
      <c r="P20" s="104">
        <f t="shared" si="27"/>
        <v>-0.23076923076923081</v>
      </c>
      <c r="Q20" s="105">
        <f t="shared" si="28"/>
        <v>1.5300000000000002</v>
      </c>
      <c r="R20" s="106">
        <f t="shared" si="29"/>
        <v>-0.23076923076923081</v>
      </c>
      <c r="S20" s="107"/>
      <c r="T20" s="92"/>
      <c r="U20" s="92"/>
      <c r="V20" s="101">
        <f t="shared" si="10"/>
        <v>0</v>
      </c>
      <c r="W20" s="97">
        <f t="shared" si="11"/>
        <v>-6630</v>
      </c>
      <c r="X20" s="98" t="str">
        <f t="shared" si="12"/>
        <v/>
      </c>
      <c r="Y20" s="98">
        <f t="shared" si="13"/>
        <v>6630</v>
      </c>
      <c r="Z20" s="95" t="str">
        <f t="shared" si="14"/>
        <v/>
      </c>
      <c r="AA20" s="108" t="str">
        <f t="shared" si="15"/>
        <v/>
      </c>
      <c r="AB20" s="98" t="str">
        <f t="shared" si="16"/>
        <v/>
      </c>
      <c r="AC20" s="98">
        <f t="shared" si="17"/>
        <v>-6630</v>
      </c>
      <c r="AD20" s="109" t="str">
        <f t="shared" si="18"/>
        <v/>
      </c>
      <c r="AE20" s="110"/>
      <c r="AF20" s="111"/>
      <c r="AG20" s="112"/>
      <c r="AH20" s="99" t="str">
        <f t="shared" si="19"/>
        <v/>
      </c>
      <c r="AI20" s="100" t="str">
        <f t="shared" si="20"/>
        <v/>
      </c>
      <c r="AJ20" s="96" t="str">
        <f t="shared" si="21"/>
        <v/>
      </c>
      <c r="AK20" s="98" t="str">
        <f t="shared" si="22"/>
        <v/>
      </c>
      <c r="AL20" s="201" t="str">
        <f t="shared" si="23"/>
        <v/>
      </c>
      <c r="AM20" s="159"/>
      <c r="AN20" s="157">
        <v>99.668000000000006</v>
      </c>
      <c r="AO20" s="151">
        <f t="shared" si="24"/>
        <v>-4.9999999999999998E-7</v>
      </c>
      <c r="AP20" s="151" t="str">
        <f t="shared" si="25"/>
        <v/>
      </c>
      <c r="AQ20" s="151"/>
      <c r="AR20" s="151" t="str">
        <f>IFERROR(AM20*AP20,"")</f>
        <v/>
      </c>
      <c r="AS20" s="151" t="str">
        <f>IFERROR(AR20*AN20%,"")</f>
        <v/>
      </c>
      <c r="AT20" s="134"/>
      <c r="AU20" s="149"/>
      <c r="AV20" s="134"/>
    </row>
    <row r="21" spans="1:48" ht="12" customHeight="1">
      <c r="A21" s="1"/>
      <c r="B21" s="18"/>
      <c r="C21" s="202" t="s">
        <v>50</v>
      </c>
      <c r="D21" s="113">
        <v>44020</v>
      </c>
      <c r="E21" s="92" t="s">
        <v>57</v>
      </c>
      <c r="F21" s="92">
        <v>1500</v>
      </c>
      <c r="G21" s="93">
        <v>6.6159999999999997</v>
      </c>
      <c r="H21" s="101">
        <f t="shared" si="0"/>
        <v>9924</v>
      </c>
      <c r="I21" s="94">
        <f>IF(T21&gt;0,"",H21)</f>
        <v>9924</v>
      </c>
      <c r="J21" s="102">
        <v>4.97</v>
      </c>
      <c r="K21" s="94">
        <f t="shared" si="2"/>
        <v>7455</v>
      </c>
      <c r="L21" s="94">
        <f>IF(T21&gt;0,"",K21)</f>
        <v>7455</v>
      </c>
      <c r="M21" s="95" t="str">
        <f t="shared" si="4"/>
        <v/>
      </c>
      <c r="N21" s="96" t="str">
        <f t="shared" si="5"/>
        <v/>
      </c>
      <c r="O21" s="103">
        <f t="shared" si="26"/>
        <v>1.6459999999999999</v>
      </c>
      <c r="P21" s="104">
        <f t="shared" si="27"/>
        <v>-0.24879081015719468</v>
      </c>
      <c r="Q21" s="105">
        <f t="shared" si="28"/>
        <v>1.6459999999999999</v>
      </c>
      <c r="R21" s="106">
        <f t="shared" si="29"/>
        <v>-0.24879081015719468</v>
      </c>
      <c r="S21" s="107"/>
      <c r="T21" s="92"/>
      <c r="U21" s="92"/>
      <c r="V21" s="101">
        <f t="shared" si="10"/>
        <v>0</v>
      </c>
      <c r="W21" s="97">
        <f t="shared" si="11"/>
        <v>-9924</v>
      </c>
      <c r="X21" s="98" t="str">
        <f t="shared" si="12"/>
        <v/>
      </c>
      <c r="Y21" s="98">
        <f t="shared" si="13"/>
        <v>9924</v>
      </c>
      <c r="Z21" s="95" t="str">
        <f t="shared" si="14"/>
        <v/>
      </c>
      <c r="AA21" s="108" t="str">
        <f t="shared" si="15"/>
        <v/>
      </c>
      <c r="AB21" s="98" t="str">
        <f t="shared" si="16"/>
        <v/>
      </c>
      <c r="AC21" s="98">
        <f t="shared" si="17"/>
        <v>-9924</v>
      </c>
      <c r="AD21" s="109" t="str">
        <f t="shared" si="18"/>
        <v/>
      </c>
      <c r="AE21" s="110"/>
      <c r="AF21" s="111"/>
      <c r="AG21" s="112"/>
      <c r="AH21" s="99" t="str">
        <f t="shared" si="19"/>
        <v/>
      </c>
      <c r="AI21" s="100" t="str">
        <f t="shared" si="20"/>
        <v/>
      </c>
      <c r="AJ21" s="96" t="str">
        <f t="shared" si="21"/>
        <v/>
      </c>
      <c r="AK21" s="98" t="str">
        <f t="shared" si="22"/>
        <v/>
      </c>
      <c r="AL21" s="201" t="str">
        <f t="shared" si="23"/>
        <v/>
      </c>
      <c r="AM21" s="160"/>
      <c r="AN21" s="156">
        <v>99.668000000000006</v>
      </c>
      <c r="AO21" s="151">
        <f t="shared" si="24"/>
        <v>-4.9999999999999998E-7</v>
      </c>
      <c r="AP21" s="151" t="str">
        <f t="shared" si="25"/>
        <v/>
      </c>
      <c r="AQ21" s="151"/>
      <c r="AR21" s="151" t="str">
        <f>IFERROR(AM21*AP21,"")</f>
        <v/>
      </c>
      <c r="AS21" s="151" t="str">
        <f>IFERROR(AR21*AN21%,"")</f>
        <v/>
      </c>
      <c r="AT21" s="134"/>
      <c r="AU21" s="149"/>
      <c r="AV21" s="134"/>
    </row>
    <row r="22" spans="1:48" ht="12" customHeight="1">
      <c r="A22" s="1"/>
      <c r="B22" s="18"/>
      <c r="C22" s="200" t="s">
        <v>50</v>
      </c>
      <c r="D22" s="113">
        <v>44021</v>
      </c>
      <c r="E22" s="92" t="s">
        <v>58</v>
      </c>
      <c r="F22" s="92">
        <v>1000</v>
      </c>
      <c r="G22" s="93">
        <v>14.45</v>
      </c>
      <c r="H22" s="101">
        <f t="shared" si="0"/>
        <v>14450</v>
      </c>
      <c r="I22" s="94">
        <f>IF(T22&gt;0,"",H22)</f>
        <v>14450</v>
      </c>
      <c r="J22" s="102">
        <v>13.37</v>
      </c>
      <c r="K22" s="94">
        <f t="shared" ref="K22" si="30">IFERROR(F22*J22,"")</f>
        <v>13370</v>
      </c>
      <c r="L22" s="94">
        <f t="shared" ref="L22" si="31">IF(T22&gt;0,"",K22)</f>
        <v>13370</v>
      </c>
      <c r="M22" s="95" t="str">
        <f t="shared" si="4"/>
        <v/>
      </c>
      <c r="N22" s="96" t="str">
        <f t="shared" si="5"/>
        <v/>
      </c>
      <c r="O22" s="103">
        <f t="shared" si="26"/>
        <v>1.08</v>
      </c>
      <c r="P22" s="104">
        <f t="shared" si="27"/>
        <v>-7.4740484429065751E-2</v>
      </c>
      <c r="Q22" s="105">
        <f t="shared" si="28"/>
        <v>1.08</v>
      </c>
      <c r="R22" s="106">
        <f t="shared" si="29"/>
        <v>-7.4740484429065751E-2</v>
      </c>
      <c r="S22" s="107"/>
      <c r="T22" s="92"/>
      <c r="U22" s="92"/>
      <c r="V22" s="101">
        <f t="shared" si="10"/>
        <v>0</v>
      </c>
      <c r="W22" s="97">
        <f t="shared" si="11"/>
        <v>-14450</v>
      </c>
      <c r="X22" s="98" t="str">
        <f t="shared" si="12"/>
        <v/>
      </c>
      <c r="Y22" s="98">
        <f t="shared" si="13"/>
        <v>14450</v>
      </c>
      <c r="Z22" s="95" t="str">
        <f t="shared" si="14"/>
        <v/>
      </c>
      <c r="AA22" s="108" t="str">
        <f t="shared" si="15"/>
        <v/>
      </c>
      <c r="AB22" s="98" t="str">
        <f t="shared" si="16"/>
        <v/>
      </c>
      <c r="AC22" s="98">
        <f t="shared" si="17"/>
        <v>-14450</v>
      </c>
      <c r="AD22" s="109" t="str">
        <f t="shared" si="18"/>
        <v/>
      </c>
      <c r="AE22" s="110"/>
      <c r="AF22" s="111"/>
      <c r="AG22" s="112"/>
      <c r="AH22" s="99" t="str">
        <f t="shared" si="19"/>
        <v/>
      </c>
      <c r="AI22" s="100" t="str">
        <f t="shared" si="20"/>
        <v/>
      </c>
      <c r="AJ22" s="96" t="str">
        <f t="shared" si="21"/>
        <v/>
      </c>
      <c r="AK22" s="98" t="str">
        <f t="shared" si="22"/>
        <v/>
      </c>
      <c r="AL22" s="201" t="str">
        <f t="shared" si="23"/>
        <v/>
      </c>
      <c r="AM22" s="159"/>
      <c r="AN22" s="157">
        <v>99.668000000000006</v>
      </c>
      <c r="AO22" s="151">
        <f t="shared" si="24"/>
        <v>-4.9999999999999998E-7</v>
      </c>
      <c r="AP22" s="151" t="str">
        <f t="shared" si="25"/>
        <v/>
      </c>
      <c r="AQ22" s="151"/>
      <c r="AR22" s="151" t="str">
        <f>IFERROR(AM22*AP22,"")</f>
        <v/>
      </c>
      <c r="AS22" s="151" t="str">
        <f>IFERROR(AR22*AN22%,"")</f>
        <v/>
      </c>
      <c r="AT22" s="134"/>
      <c r="AU22" s="149"/>
      <c r="AV22" s="134"/>
    </row>
    <row r="23" spans="1:48" ht="12" customHeight="1">
      <c r="A23" s="1"/>
      <c r="B23" s="18"/>
      <c r="C23" s="200" t="s">
        <v>50</v>
      </c>
      <c r="D23" s="113">
        <v>44025</v>
      </c>
      <c r="E23" s="92" t="s">
        <v>59</v>
      </c>
      <c r="F23" s="92">
        <v>200</v>
      </c>
      <c r="G23" s="93">
        <v>21.45</v>
      </c>
      <c r="H23" s="101">
        <f t="shared" si="0"/>
        <v>4290</v>
      </c>
      <c r="I23" s="94">
        <f t="shared" ref="I23:I86" si="32">IF(T23&gt;0,"",H23)</f>
        <v>4290</v>
      </c>
      <c r="J23" s="102">
        <v>18.95</v>
      </c>
      <c r="K23" s="94">
        <f t="shared" ref="K23:K86" si="33">IFERROR(F23*J23,"")</f>
        <v>3790</v>
      </c>
      <c r="L23" s="94">
        <f t="shared" ref="L23:L86" si="34">IF(T23&gt;0,"",K23)</f>
        <v>3790</v>
      </c>
      <c r="M23" s="95" t="str">
        <f t="shared" si="4"/>
        <v/>
      </c>
      <c r="N23" s="96" t="str">
        <f t="shared" si="5"/>
        <v/>
      </c>
      <c r="O23" s="103">
        <f t="shared" si="26"/>
        <v>2.5</v>
      </c>
      <c r="P23" s="104">
        <f t="shared" si="27"/>
        <v>-0.11655011655011656</v>
      </c>
      <c r="Q23" s="105">
        <f t="shared" si="28"/>
        <v>2.5</v>
      </c>
      <c r="R23" s="106">
        <f t="shared" si="29"/>
        <v>-0.11655011655011656</v>
      </c>
      <c r="S23" s="107"/>
      <c r="T23" s="92"/>
      <c r="U23" s="92"/>
      <c r="V23" s="101">
        <f t="shared" si="10"/>
        <v>0</v>
      </c>
      <c r="W23" s="97">
        <f t="shared" si="11"/>
        <v>-4290</v>
      </c>
      <c r="X23" s="98" t="str">
        <f t="shared" si="12"/>
        <v/>
      </c>
      <c r="Y23" s="98">
        <f t="shared" si="13"/>
        <v>4290</v>
      </c>
      <c r="Z23" s="95" t="str">
        <f t="shared" si="14"/>
        <v/>
      </c>
      <c r="AA23" s="108" t="str">
        <f t="shared" si="15"/>
        <v/>
      </c>
      <c r="AB23" s="98" t="str">
        <f t="shared" si="16"/>
        <v/>
      </c>
      <c r="AC23" s="98">
        <f t="shared" si="17"/>
        <v>-4290</v>
      </c>
      <c r="AD23" s="109" t="str">
        <f t="shared" si="18"/>
        <v/>
      </c>
      <c r="AE23" s="110"/>
      <c r="AF23" s="111"/>
      <c r="AG23" s="112"/>
      <c r="AH23" s="99" t="str">
        <f t="shared" si="19"/>
        <v/>
      </c>
      <c r="AI23" s="100" t="str">
        <f t="shared" si="20"/>
        <v/>
      </c>
      <c r="AJ23" s="96" t="str">
        <f t="shared" si="21"/>
        <v/>
      </c>
      <c r="AK23" s="98" t="str">
        <f t="shared" si="22"/>
        <v/>
      </c>
      <c r="AL23" s="201" t="str">
        <f t="shared" si="23"/>
        <v/>
      </c>
      <c r="AM23" s="160"/>
      <c r="AN23" s="156">
        <v>99.668000000000006</v>
      </c>
      <c r="AO23" s="151">
        <f t="shared" si="24"/>
        <v>-4.9999999999999998E-7</v>
      </c>
      <c r="AP23" s="151" t="str">
        <f t="shared" si="25"/>
        <v/>
      </c>
      <c r="AQ23" s="151"/>
      <c r="AR23" s="151" t="str">
        <f>IFERROR(AM23*AP23,"")</f>
        <v/>
      </c>
      <c r="AS23" s="151" t="str">
        <f>IFERROR(AR23*AN23%,"")</f>
        <v/>
      </c>
      <c r="AT23" s="134"/>
      <c r="AU23" s="149"/>
      <c r="AV23" s="134"/>
    </row>
    <row r="24" spans="1:48" ht="12" customHeight="1">
      <c r="A24" s="1"/>
      <c r="B24" s="18"/>
      <c r="C24" s="200" t="s">
        <v>50</v>
      </c>
      <c r="D24" s="113">
        <v>44027</v>
      </c>
      <c r="E24" s="92" t="s">
        <v>60</v>
      </c>
      <c r="F24" s="92">
        <v>1000</v>
      </c>
      <c r="G24" s="93">
        <v>5.15</v>
      </c>
      <c r="H24" s="101">
        <f t="shared" si="0"/>
        <v>5150</v>
      </c>
      <c r="I24" s="94">
        <f t="shared" si="32"/>
        <v>5150</v>
      </c>
      <c r="J24" s="102">
        <v>4.21</v>
      </c>
      <c r="K24" s="94">
        <f t="shared" si="33"/>
        <v>4210</v>
      </c>
      <c r="L24" s="94">
        <f t="shared" si="34"/>
        <v>4210</v>
      </c>
      <c r="M24" s="95" t="str">
        <f t="shared" si="4"/>
        <v/>
      </c>
      <c r="N24" s="96" t="str">
        <f t="shared" si="5"/>
        <v/>
      </c>
      <c r="O24" s="103">
        <f t="shared" si="26"/>
        <v>0.94000000000000039</v>
      </c>
      <c r="P24" s="104">
        <f t="shared" si="27"/>
        <v>-0.18252427184466025</v>
      </c>
      <c r="Q24" s="105">
        <f t="shared" si="28"/>
        <v>0.94000000000000039</v>
      </c>
      <c r="R24" s="106">
        <f t="shared" si="29"/>
        <v>-0.18252427184466025</v>
      </c>
      <c r="S24" s="107"/>
      <c r="T24" s="92"/>
      <c r="U24" s="92"/>
      <c r="V24" s="101">
        <f t="shared" si="10"/>
        <v>0</v>
      </c>
      <c r="W24" s="97">
        <f t="shared" si="11"/>
        <v>-5150</v>
      </c>
      <c r="X24" s="98" t="str">
        <f t="shared" si="12"/>
        <v/>
      </c>
      <c r="Y24" s="98">
        <f t="shared" si="13"/>
        <v>5150</v>
      </c>
      <c r="Z24" s="95" t="str">
        <f t="shared" si="14"/>
        <v/>
      </c>
      <c r="AA24" s="108" t="str">
        <f t="shared" si="15"/>
        <v/>
      </c>
      <c r="AB24" s="98" t="str">
        <f t="shared" si="16"/>
        <v/>
      </c>
      <c r="AC24" s="98">
        <f t="shared" si="17"/>
        <v>-5150</v>
      </c>
      <c r="AD24" s="109" t="str">
        <f t="shared" si="18"/>
        <v/>
      </c>
      <c r="AE24" s="110"/>
      <c r="AF24" s="111"/>
      <c r="AG24" s="112"/>
      <c r="AH24" s="99" t="str">
        <f t="shared" si="19"/>
        <v/>
      </c>
      <c r="AI24" s="100" t="str">
        <f t="shared" si="20"/>
        <v/>
      </c>
      <c r="AJ24" s="96" t="str">
        <f t="shared" si="21"/>
        <v/>
      </c>
      <c r="AK24" s="98" t="str">
        <f t="shared" si="22"/>
        <v/>
      </c>
      <c r="AL24" s="201" t="str">
        <f t="shared" si="23"/>
        <v/>
      </c>
      <c r="AM24" s="159"/>
      <c r="AN24" s="157">
        <v>99.668000000000006</v>
      </c>
      <c r="AO24" s="151">
        <f t="shared" si="24"/>
        <v>-4.9999999999999998E-7</v>
      </c>
      <c r="AP24" s="151" t="str">
        <f t="shared" si="25"/>
        <v/>
      </c>
      <c r="AQ24" s="151"/>
      <c r="AR24" s="151" t="str">
        <f>IFERROR(AM24*AP24,"")</f>
        <v/>
      </c>
      <c r="AS24" s="151" t="str">
        <f>IFERROR(AR24*AN24%,"")</f>
        <v/>
      </c>
      <c r="AT24" s="134"/>
      <c r="AU24" s="149"/>
      <c r="AV24" s="134"/>
    </row>
    <row r="25" spans="1:48" ht="12" customHeight="1">
      <c r="A25" s="1"/>
      <c r="B25" s="18"/>
      <c r="C25" s="200" t="s">
        <v>61</v>
      </c>
      <c r="D25" s="113">
        <v>44015</v>
      </c>
      <c r="E25" s="114" t="s">
        <v>62</v>
      </c>
      <c r="F25" s="92">
        <v>1000</v>
      </c>
      <c r="G25" s="93">
        <v>6.4</v>
      </c>
      <c r="H25" s="101">
        <f t="shared" si="0"/>
        <v>6400</v>
      </c>
      <c r="I25" s="94">
        <f t="shared" si="32"/>
        <v>6400</v>
      </c>
      <c r="J25" s="102">
        <v>4.3499999999999996</v>
      </c>
      <c r="K25" s="94">
        <f t="shared" si="33"/>
        <v>4350</v>
      </c>
      <c r="L25" s="94">
        <f t="shared" si="34"/>
        <v>4350</v>
      </c>
      <c r="M25" s="95" t="str">
        <f t="shared" si="4"/>
        <v/>
      </c>
      <c r="N25" s="96" t="str">
        <f t="shared" si="5"/>
        <v/>
      </c>
      <c r="O25" s="103">
        <f t="shared" si="26"/>
        <v>2.0500000000000007</v>
      </c>
      <c r="P25" s="104">
        <f t="shared" si="27"/>
        <v>-0.32031250000000011</v>
      </c>
      <c r="Q25" s="105">
        <f t="shared" si="28"/>
        <v>2.0500000000000007</v>
      </c>
      <c r="R25" s="106">
        <f t="shared" si="29"/>
        <v>-0.32031250000000011</v>
      </c>
      <c r="S25" s="107"/>
      <c r="T25" s="92"/>
      <c r="U25" s="92"/>
      <c r="V25" s="101">
        <f t="shared" si="10"/>
        <v>0</v>
      </c>
      <c r="W25" s="97">
        <f t="shared" si="11"/>
        <v>-6400</v>
      </c>
      <c r="X25" s="98" t="str">
        <f t="shared" si="12"/>
        <v/>
      </c>
      <c r="Y25" s="98">
        <f t="shared" si="13"/>
        <v>6400</v>
      </c>
      <c r="Z25" s="95" t="str">
        <f t="shared" si="14"/>
        <v/>
      </c>
      <c r="AA25" s="108" t="str">
        <f t="shared" si="15"/>
        <v/>
      </c>
      <c r="AB25" s="98" t="str">
        <f t="shared" si="16"/>
        <v/>
      </c>
      <c r="AC25" s="98">
        <f t="shared" si="17"/>
        <v>-6400</v>
      </c>
      <c r="AD25" s="109" t="str">
        <f t="shared" si="18"/>
        <v/>
      </c>
      <c r="AE25" s="110"/>
      <c r="AF25" s="111"/>
      <c r="AG25" s="112"/>
      <c r="AH25" s="99" t="str">
        <f t="shared" si="19"/>
        <v/>
      </c>
      <c r="AI25" s="100" t="str">
        <f t="shared" si="20"/>
        <v/>
      </c>
      <c r="AJ25" s="96" t="str">
        <f t="shared" si="21"/>
        <v/>
      </c>
      <c r="AK25" s="98" t="str">
        <f t="shared" si="22"/>
        <v/>
      </c>
      <c r="AL25" s="201" t="str">
        <f t="shared" si="23"/>
        <v/>
      </c>
      <c r="AM25" s="160"/>
      <c r="AN25" s="156">
        <v>99.668000000000006</v>
      </c>
      <c r="AO25" s="151">
        <f t="shared" si="24"/>
        <v>-4.9999999999999998E-7</v>
      </c>
      <c r="AP25" s="151" t="str">
        <f t="shared" si="25"/>
        <v/>
      </c>
      <c r="AQ25" s="151"/>
      <c r="AR25" s="151" t="str">
        <f>IFERROR(AM25*AP25,"")</f>
        <v/>
      </c>
      <c r="AS25" s="151" t="str">
        <f>IFERROR(AR25*AN25%,"")</f>
        <v/>
      </c>
      <c r="AT25" s="134"/>
      <c r="AU25" s="149"/>
      <c r="AV25" s="134"/>
    </row>
    <row r="26" spans="1:48" ht="12" customHeight="1">
      <c r="A26" s="1"/>
      <c r="B26" s="18"/>
      <c r="C26" s="200" t="s">
        <v>61</v>
      </c>
      <c r="D26" s="113">
        <v>44025</v>
      </c>
      <c r="E26" s="114" t="s">
        <v>63</v>
      </c>
      <c r="F26" s="92">
        <v>100</v>
      </c>
      <c r="G26" s="93">
        <v>16</v>
      </c>
      <c r="H26" s="101">
        <f t="shared" si="0"/>
        <v>1600</v>
      </c>
      <c r="I26" s="94">
        <f t="shared" si="32"/>
        <v>1600</v>
      </c>
      <c r="J26" s="102">
        <v>12.23</v>
      </c>
      <c r="K26" s="94">
        <f t="shared" si="33"/>
        <v>1223</v>
      </c>
      <c r="L26" s="94">
        <f t="shared" si="34"/>
        <v>1223</v>
      </c>
      <c r="M26" s="95" t="str">
        <f t="shared" si="4"/>
        <v/>
      </c>
      <c r="N26" s="96" t="str">
        <f t="shared" si="5"/>
        <v/>
      </c>
      <c r="O26" s="103">
        <f t="shared" si="26"/>
        <v>3.7699999999999996</v>
      </c>
      <c r="P26" s="104">
        <f t="shared" si="27"/>
        <v>-0.23562499999999997</v>
      </c>
      <c r="Q26" s="105">
        <f t="shared" si="28"/>
        <v>3.7699999999999996</v>
      </c>
      <c r="R26" s="106">
        <f t="shared" si="29"/>
        <v>-0.23562499999999997</v>
      </c>
      <c r="S26" s="107"/>
      <c r="T26" s="92"/>
      <c r="U26" s="92"/>
      <c r="V26" s="101">
        <f t="shared" si="10"/>
        <v>0</v>
      </c>
      <c r="W26" s="97">
        <f t="shared" si="11"/>
        <v>-1600</v>
      </c>
      <c r="X26" s="98" t="str">
        <f t="shared" si="12"/>
        <v/>
      </c>
      <c r="Y26" s="98">
        <f t="shared" si="13"/>
        <v>1600</v>
      </c>
      <c r="Z26" s="95" t="str">
        <f t="shared" si="14"/>
        <v/>
      </c>
      <c r="AA26" s="108" t="str">
        <f t="shared" si="15"/>
        <v/>
      </c>
      <c r="AB26" s="98" t="str">
        <f t="shared" si="16"/>
        <v/>
      </c>
      <c r="AC26" s="98">
        <f t="shared" si="17"/>
        <v>-1600</v>
      </c>
      <c r="AD26" s="109" t="str">
        <f t="shared" si="18"/>
        <v/>
      </c>
      <c r="AE26" s="110"/>
      <c r="AF26" s="111"/>
      <c r="AG26" s="112"/>
      <c r="AH26" s="99" t="str">
        <f t="shared" si="19"/>
        <v/>
      </c>
      <c r="AI26" s="100" t="str">
        <f t="shared" si="20"/>
        <v/>
      </c>
      <c r="AJ26" s="96" t="str">
        <f t="shared" si="21"/>
        <v/>
      </c>
      <c r="AK26" s="98" t="str">
        <f t="shared" si="22"/>
        <v/>
      </c>
      <c r="AL26" s="201" t="str">
        <f t="shared" si="23"/>
        <v/>
      </c>
      <c r="AM26" s="159"/>
      <c r="AN26" s="157">
        <v>99.668000000000006</v>
      </c>
      <c r="AO26" s="151">
        <f t="shared" si="24"/>
        <v>-4.9999999999999998E-7</v>
      </c>
      <c r="AP26" s="151" t="str">
        <f t="shared" si="25"/>
        <v/>
      </c>
      <c r="AQ26" s="151"/>
      <c r="AR26" s="151" t="str">
        <f>IFERROR(AM26*AP26,"")</f>
        <v/>
      </c>
      <c r="AS26" s="151" t="str">
        <f>IFERROR(AR26*AN26%,"")</f>
        <v/>
      </c>
      <c r="AT26" s="134"/>
      <c r="AU26" s="149"/>
      <c r="AV26" s="134"/>
    </row>
    <row r="27" spans="1:48" ht="12" customHeight="1">
      <c r="A27" s="1"/>
      <c r="B27" s="18"/>
      <c r="C27" s="200" t="s">
        <v>61</v>
      </c>
      <c r="D27" s="113">
        <v>44026</v>
      </c>
      <c r="E27" s="114" t="s">
        <v>64</v>
      </c>
      <c r="F27" s="92">
        <v>1000</v>
      </c>
      <c r="G27" s="93">
        <v>8.9700000000000006</v>
      </c>
      <c r="H27" s="101">
        <f t="shared" si="0"/>
        <v>8970</v>
      </c>
      <c r="I27" s="94">
        <f t="shared" si="32"/>
        <v>8970</v>
      </c>
      <c r="J27" s="102">
        <v>6.81</v>
      </c>
      <c r="K27" s="94">
        <f t="shared" si="33"/>
        <v>6810</v>
      </c>
      <c r="L27" s="94">
        <f t="shared" si="34"/>
        <v>6810</v>
      </c>
      <c r="M27" s="95" t="str">
        <f t="shared" si="4"/>
        <v/>
      </c>
      <c r="N27" s="96" t="str">
        <f t="shared" si="5"/>
        <v/>
      </c>
      <c r="O27" s="103">
        <f t="shared" si="26"/>
        <v>2.160000000000001</v>
      </c>
      <c r="P27" s="104">
        <f t="shared" si="27"/>
        <v>-0.24080267558528437</v>
      </c>
      <c r="Q27" s="105">
        <f t="shared" si="28"/>
        <v>2.160000000000001</v>
      </c>
      <c r="R27" s="106">
        <f t="shared" si="29"/>
        <v>-0.24080267558528437</v>
      </c>
      <c r="S27" s="107"/>
      <c r="T27" s="92"/>
      <c r="U27" s="92"/>
      <c r="V27" s="101">
        <f t="shared" si="10"/>
        <v>0</v>
      </c>
      <c r="W27" s="97">
        <f t="shared" si="11"/>
        <v>-8970</v>
      </c>
      <c r="X27" s="98" t="str">
        <f t="shared" si="12"/>
        <v/>
      </c>
      <c r="Y27" s="98">
        <f t="shared" si="13"/>
        <v>8970</v>
      </c>
      <c r="Z27" s="95" t="str">
        <f t="shared" si="14"/>
        <v/>
      </c>
      <c r="AA27" s="108" t="str">
        <f t="shared" si="15"/>
        <v/>
      </c>
      <c r="AB27" s="98" t="str">
        <f t="shared" si="16"/>
        <v/>
      </c>
      <c r="AC27" s="98">
        <f t="shared" si="17"/>
        <v>-8970</v>
      </c>
      <c r="AD27" s="109" t="str">
        <f t="shared" si="18"/>
        <v/>
      </c>
      <c r="AE27" s="110"/>
      <c r="AF27" s="111"/>
      <c r="AG27" s="112"/>
      <c r="AH27" s="99" t="str">
        <f t="shared" si="19"/>
        <v/>
      </c>
      <c r="AI27" s="100" t="str">
        <f t="shared" si="20"/>
        <v/>
      </c>
      <c r="AJ27" s="96" t="str">
        <f t="shared" si="21"/>
        <v/>
      </c>
      <c r="AK27" s="98" t="str">
        <f t="shared" si="22"/>
        <v/>
      </c>
      <c r="AL27" s="201" t="str">
        <f t="shared" si="23"/>
        <v/>
      </c>
      <c r="AM27" s="160"/>
      <c r="AN27" s="156">
        <v>99.668000000000006</v>
      </c>
      <c r="AO27" s="151">
        <f t="shared" si="24"/>
        <v>-4.9999999999999998E-7</v>
      </c>
      <c r="AP27" s="151" t="str">
        <f t="shared" si="25"/>
        <v/>
      </c>
      <c r="AQ27" s="151"/>
      <c r="AR27" s="151" t="str">
        <f>IFERROR(AM27*AP27,"")</f>
        <v/>
      </c>
      <c r="AS27" s="151" t="str">
        <f>IFERROR(AR27*AN27%,"")</f>
        <v/>
      </c>
      <c r="AT27" s="134"/>
      <c r="AU27" s="149"/>
      <c r="AV27" s="134"/>
    </row>
    <row r="28" spans="1:48" ht="12" customHeight="1">
      <c r="A28" s="1"/>
      <c r="B28" s="18"/>
      <c r="C28" s="200" t="s">
        <v>61</v>
      </c>
      <c r="D28" s="113">
        <v>44033</v>
      </c>
      <c r="E28" s="114" t="s">
        <v>65</v>
      </c>
      <c r="F28" s="92">
        <v>1000</v>
      </c>
      <c r="G28" s="93">
        <v>9.39</v>
      </c>
      <c r="H28" s="101">
        <f t="shared" si="0"/>
        <v>9390</v>
      </c>
      <c r="I28" s="94">
        <f t="shared" si="32"/>
        <v>9390</v>
      </c>
      <c r="J28" s="102">
        <v>4.63</v>
      </c>
      <c r="K28" s="94">
        <f t="shared" si="33"/>
        <v>4630</v>
      </c>
      <c r="L28" s="94">
        <f t="shared" si="34"/>
        <v>4630</v>
      </c>
      <c r="M28" s="95" t="str">
        <f t="shared" si="4"/>
        <v/>
      </c>
      <c r="N28" s="96" t="str">
        <f t="shared" si="5"/>
        <v/>
      </c>
      <c r="O28" s="103">
        <f t="shared" si="26"/>
        <v>4.7600000000000007</v>
      </c>
      <c r="P28" s="104">
        <f t="shared" si="27"/>
        <v>-0.50692225772097976</v>
      </c>
      <c r="Q28" s="105">
        <f t="shared" si="28"/>
        <v>4.7600000000000007</v>
      </c>
      <c r="R28" s="106">
        <f t="shared" si="29"/>
        <v>-0.50692225772097976</v>
      </c>
      <c r="S28" s="107"/>
      <c r="T28" s="92"/>
      <c r="U28" s="92"/>
      <c r="V28" s="101">
        <f t="shared" si="10"/>
        <v>0</v>
      </c>
      <c r="W28" s="97">
        <f t="shared" si="11"/>
        <v>-9390</v>
      </c>
      <c r="X28" s="98" t="str">
        <f t="shared" si="12"/>
        <v/>
      </c>
      <c r="Y28" s="98">
        <f t="shared" si="13"/>
        <v>9390</v>
      </c>
      <c r="Z28" s="95" t="str">
        <f t="shared" si="14"/>
        <v/>
      </c>
      <c r="AA28" s="108" t="str">
        <f t="shared" si="15"/>
        <v/>
      </c>
      <c r="AB28" s="98" t="str">
        <f t="shared" si="16"/>
        <v/>
      </c>
      <c r="AC28" s="98">
        <f t="shared" si="17"/>
        <v>-9390</v>
      </c>
      <c r="AD28" s="109" t="str">
        <f t="shared" si="18"/>
        <v/>
      </c>
      <c r="AE28" s="110"/>
      <c r="AF28" s="111"/>
      <c r="AG28" s="112"/>
      <c r="AH28" s="99" t="str">
        <f t="shared" si="19"/>
        <v/>
      </c>
      <c r="AI28" s="100" t="str">
        <f t="shared" si="20"/>
        <v/>
      </c>
      <c r="AJ28" s="96" t="str">
        <f t="shared" si="21"/>
        <v/>
      </c>
      <c r="AK28" s="98" t="str">
        <f t="shared" si="22"/>
        <v/>
      </c>
      <c r="AL28" s="201" t="str">
        <f t="shared" si="23"/>
        <v/>
      </c>
      <c r="AM28" s="159"/>
      <c r="AN28" s="157">
        <v>99.668000000000006</v>
      </c>
      <c r="AO28" s="151">
        <f t="shared" si="24"/>
        <v>-4.9999999999999998E-7</v>
      </c>
      <c r="AP28" s="151" t="str">
        <f t="shared" si="25"/>
        <v/>
      </c>
      <c r="AQ28" s="151"/>
      <c r="AR28" s="151" t="str">
        <f>IFERROR(AM28*AP28,"")</f>
        <v/>
      </c>
      <c r="AS28" s="151" t="str">
        <f>IFERROR(AR28*AN28%,"")</f>
        <v/>
      </c>
      <c r="AT28" s="134"/>
      <c r="AU28" s="149"/>
      <c r="AV28" s="134"/>
    </row>
    <row r="29" spans="1:48" ht="12" customHeight="1">
      <c r="A29" s="1"/>
      <c r="B29" s="18"/>
      <c r="C29" s="200" t="s">
        <v>61</v>
      </c>
      <c r="D29" s="113">
        <v>44033</v>
      </c>
      <c r="E29" s="114" t="s">
        <v>66</v>
      </c>
      <c r="F29" s="92">
        <v>1000</v>
      </c>
      <c r="G29" s="93">
        <v>5.92</v>
      </c>
      <c r="H29" s="101">
        <f t="shared" si="0"/>
        <v>5920</v>
      </c>
      <c r="I29" s="94" t="str">
        <f t="shared" si="32"/>
        <v/>
      </c>
      <c r="J29" s="102">
        <v>5.25</v>
      </c>
      <c r="K29" s="94">
        <f t="shared" si="33"/>
        <v>5250</v>
      </c>
      <c r="L29" s="94" t="str">
        <f t="shared" si="34"/>
        <v/>
      </c>
      <c r="M29" s="95" t="str">
        <f t="shared" si="4"/>
        <v/>
      </c>
      <c r="N29" s="96" t="str">
        <f t="shared" si="5"/>
        <v/>
      </c>
      <c r="O29" s="103">
        <f t="shared" si="26"/>
        <v>0.66999999999999993</v>
      </c>
      <c r="P29" s="104">
        <f t="shared" si="27"/>
        <v>-0.11317567567567567</v>
      </c>
      <c r="Q29" s="105" t="str">
        <f t="shared" si="28"/>
        <v/>
      </c>
      <c r="R29" s="106" t="str">
        <f t="shared" si="29"/>
        <v/>
      </c>
      <c r="S29" s="107">
        <v>44209</v>
      </c>
      <c r="T29" s="92">
        <v>1000</v>
      </c>
      <c r="U29" s="92">
        <v>5.76</v>
      </c>
      <c r="V29" s="101">
        <f t="shared" si="10"/>
        <v>5760</v>
      </c>
      <c r="W29" s="97">
        <f t="shared" si="11"/>
        <v>-160</v>
      </c>
      <c r="X29" s="98">
        <f t="shared" si="12"/>
        <v>-160</v>
      </c>
      <c r="Y29" s="98">
        <f t="shared" si="13"/>
        <v>160</v>
      </c>
      <c r="Z29" s="95">
        <f t="shared" si="14"/>
        <v>-160</v>
      </c>
      <c r="AA29" s="108">
        <f t="shared" si="15"/>
        <v>-2.7027027027027029E-2</v>
      </c>
      <c r="AB29" s="98" t="str">
        <f t="shared" si="16"/>
        <v/>
      </c>
      <c r="AC29" s="98">
        <f t="shared" si="17"/>
        <v>-160</v>
      </c>
      <c r="AD29" s="109">
        <f t="shared" si="18"/>
        <v>-160</v>
      </c>
      <c r="AE29" s="110"/>
      <c r="AF29" s="111"/>
      <c r="AG29" s="112"/>
      <c r="AH29" s="99" t="str">
        <f t="shared" si="19"/>
        <v>S</v>
      </c>
      <c r="AI29" s="100" t="str">
        <f t="shared" si="20"/>
        <v/>
      </c>
      <c r="AJ29" s="96" t="str">
        <f t="shared" si="21"/>
        <v/>
      </c>
      <c r="AK29" s="98">
        <f t="shared" si="22"/>
        <v>-24</v>
      </c>
      <c r="AL29" s="201" t="str">
        <f t="shared" si="23"/>
        <v/>
      </c>
      <c r="AM29" s="160"/>
      <c r="AN29" s="156">
        <v>99.668000000000006</v>
      </c>
      <c r="AO29" s="151">
        <f t="shared" si="24"/>
        <v>-4.9999999999999998E-7</v>
      </c>
      <c r="AP29" s="151" t="str">
        <f t="shared" si="25"/>
        <v/>
      </c>
      <c r="AQ29" s="151"/>
      <c r="AR29" s="151" t="str">
        <f>IFERROR(AM29*AP29,"")</f>
        <v/>
      </c>
      <c r="AS29" s="151" t="str">
        <f>IFERROR(AR29*AN29%,"")</f>
        <v/>
      </c>
      <c r="AT29" s="134"/>
      <c r="AU29" s="149"/>
      <c r="AV29" s="134"/>
    </row>
    <row r="30" spans="1:48" ht="12" customHeight="1">
      <c r="A30" s="1"/>
      <c r="B30" s="18"/>
      <c r="C30" s="200" t="s">
        <v>61</v>
      </c>
      <c r="D30" s="113">
        <v>44034</v>
      </c>
      <c r="E30" s="114" t="s">
        <v>67</v>
      </c>
      <c r="F30" s="92">
        <v>300</v>
      </c>
      <c r="G30" s="93">
        <v>32.25</v>
      </c>
      <c r="H30" s="101">
        <f t="shared" si="0"/>
        <v>9675</v>
      </c>
      <c r="I30" s="94">
        <f t="shared" si="32"/>
        <v>9675</v>
      </c>
      <c r="J30" s="102">
        <v>29.72</v>
      </c>
      <c r="K30" s="94">
        <f t="shared" si="33"/>
        <v>8916</v>
      </c>
      <c r="L30" s="94">
        <f t="shared" si="34"/>
        <v>8916</v>
      </c>
      <c r="M30" s="95" t="str">
        <f t="shared" si="4"/>
        <v/>
      </c>
      <c r="N30" s="96" t="str">
        <f t="shared" si="5"/>
        <v/>
      </c>
      <c r="O30" s="103">
        <f t="shared" si="26"/>
        <v>2.5300000000000011</v>
      </c>
      <c r="P30" s="104">
        <f t="shared" si="27"/>
        <v>-7.8449612403100805E-2</v>
      </c>
      <c r="Q30" s="105">
        <f t="shared" si="28"/>
        <v>2.5300000000000011</v>
      </c>
      <c r="R30" s="106">
        <f t="shared" si="29"/>
        <v>-7.8449612403100805E-2</v>
      </c>
      <c r="S30" s="107"/>
      <c r="T30" s="92"/>
      <c r="U30" s="92"/>
      <c r="V30" s="101">
        <f t="shared" si="10"/>
        <v>0</v>
      </c>
      <c r="W30" s="97">
        <f t="shared" si="11"/>
        <v>-9675</v>
      </c>
      <c r="X30" s="98" t="str">
        <f t="shared" si="12"/>
        <v/>
      </c>
      <c r="Y30" s="98">
        <f t="shared" si="13"/>
        <v>9675</v>
      </c>
      <c r="Z30" s="95" t="str">
        <f t="shared" si="14"/>
        <v/>
      </c>
      <c r="AA30" s="108" t="str">
        <f t="shared" si="15"/>
        <v/>
      </c>
      <c r="AB30" s="98" t="str">
        <f t="shared" si="16"/>
        <v/>
      </c>
      <c r="AC30" s="98">
        <f t="shared" si="17"/>
        <v>-9675</v>
      </c>
      <c r="AD30" s="109" t="str">
        <f t="shared" si="18"/>
        <v/>
      </c>
      <c r="AE30" s="110"/>
      <c r="AF30" s="111"/>
      <c r="AG30" s="112"/>
      <c r="AH30" s="99" t="str">
        <f t="shared" si="19"/>
        <v/>
      </c>
      <c r="AI30" s="100" t="str">
        <f t="shared" si="20"/>
        <v/>
      </c>
      <c r="AJ30" s="96" t="str">
        <f t="shared" si="21"/>
        <v/>
      </c>
      <c r="AK30" s="98" t="str">
        <f t="shared" si="22"/>
        <v/>
      </c>
      <c r="AL30" s="201" t="str">
        <f t="shared" si="23"/>
        <v/>
      </c>
      <c r="AM30" s="159"/>
      <c r="AN30" s="157">
        <v>99.668000000000006</v>
      </c>
      <c r="AO30" s="151">
        <f t="shared" si="24"/>
        <v>-4.9999999999999998E-7</v>
      </c>
      <c r="AP30" s="151" t="str">
        <f t="shared" si="25"/>
        <v/>
      </c>
      <c r="AQ30" s="151"/>
      <c r="AR30" s="151" t="str">
        <f>IFERROR(AM30*AP30,"")</f>
        <v/>
      </c>
      <c r="AS30" s="151" t="str">
        <f>IFERROR(AR30*AN30%,"")</f>
        <v/>
      </c>
      <c r="AT30" s="134"/>
      <c r="AU30" s="149"/>
      <c r="AV30" s="134"/>
    </row>
    <row r="31" spans="1:48" ht="12" customHeight="1">
      <c r="A31" s="1"/>
      <c r="B31" s="18"/>
      <c r="C31" s="200" t="s">
        <v>50</v>
      </c>
      <c r="D31" s="113">
        <v>44050</v>
      </c>
      <c r="E31" s="92" t="s">
        <v>69</v>
      </c>
      <c r="F31" s="92">
        <v>300</v>
      </c>
      <c r="G31" s="111">
        <v>5.35</v>
      </c>
      <c r="H31" s="101">
        <f t="shared" si="0"/>
        <v>1605</v>
      </c>
      <c r="I31" s="94">
        <f t="shared" si="32"/>
        <v>1605</v>
      </c>
      <c r="J31" s="115">
        <v>4</v>
      </c>
      <c r="K31" s="94">
        <f t="shared" si="33"/>
        <v>1200</v>
      </c>
      <c r="L31" s="94">
        <f t="shared" si="34"/>
        <v>1200</v>
      </c>
      <c r="M31" s="95" t="str">
        <f t="shared" si="4"/>
        <v/>
      </c>
      <c r="N31" s="96" t="str">
        <f t="shared" si="5"/>
        <v/>
      </c>
      <c r="O31" s="103">
        <f t="shared" si="26"/>
        <v>1.3499999999999996</v>
      </c>
      <c r="P31" s="104">
        <f t="shared" si="27"/>
        <v>-0.25233644859813081</v>
      </c>
      <c r="Q31" s="105">
        <f t="shared" si="28"/>
        <v>1.3499999999999996</v>
      </c>
      <c r="R31" s="106">
        <f t="shared" si="29"/>
        <v>-0.25233644859813081</v>
      </c>
      <c r="S31" s="107"/>
      <c r="T31" s="92"/>
      <c r="U31" s="92"/>
      <c r="V31" s="101">
        <f t="shared" si="10"/>
        <v>0</v>
      </c>
      <c r="W31" s="97">
        <f t="shared" si="11"/>
        <v>-1605</v>
      </c>
      <c r="X31" s="98" t="str">
        <f t="shared" si="12"/>
        <v/>
      </c>
      <c r="Y31" s="98">
        <f t="shared" si="13"/>
        <v>1605</v>
      </c>
      <c r="Z31" s="95" t="str">
        <f t="shared" si="14"/>
        <v/>
      </c>
      <c r="AA31" s="108" t="str">
        <f t="shared" si="15"/>
        <v/>
      </c>
      <c r="AB31" s="98" t="str">
        <f t="shared" si="16"/>
        <v/>
      </c>
      <c r="AC31" s="98">
        <f t="shared" si="17"/>
        <v>-1605</v>
      </c>
      <c r="AD31" s="109" t="str">
        <f t="shared" si="18"/>
        <v/>
      </c>
      <c r="AE31" s="110"/>
      <c r="AF31" s="111"/>
      <c r="AG31" s="112"/>
      <c r="AH31" s="99" t="str">
        <f t="shared" si="19"/>
        <v/>
      </c>
      <c r="AI31" s="100" t="str">
        <f t="shared" si="20"/>
        <v/>
      </c>
      <c r="AJ31" s="96" t="str">
        <f t="shared" ref="AJ31:AJ34" si="35">IFERROR(IF(AI31&gt;0,AI31,""),"")</f>
        <v/>
      </c>
      <c r="AK31" s="98" t="str">
        <f t="shared" ref="AK31:AK34" si="36">IFERROR(IF(D31&lt;&gt;S31,X31*0.15,""),"")</f>
        <v/>
      </c>
      <c r="AL31" s="201" t="str">
        <f t="shared" ref="AL31:AL34" si="37">IF(AK31&gt;0,AK31,"")</f>
        <v/>
      </c>
      <c r="AM31" s="160"/>
      <c r="AN31" s="156">
        <v>99.668000000000006</v>
      </c>
      <c r="AO31" s="151">
        <f t="shared" si="24"/>
        <v>-4.9999999999999998E-7</v>
      </c>
      <c r="AP31" s="151" t="str">
        <f t="shared" si="25"/>
        <v/>
      </c>
      <c r="AQ31" s="151"/>
      <c r="AR31" s="151" t="str">
        <f>IFERROR(AM31*AP31,"")</f>
        <v/>
      </c>
      <c r="AS31" s="151" t="str">
        <f>IFERROR(AR31*AN31%,"")</f>
        <v/>
      </c>
      <c r="AT31" s="134"/>
      <c r="AU31" s="149"/>
      <c r="AV31" s="134"/>
    </row>
    <row r="32" spans="1:48" s="149" customFormat="1" ht="12" customHeight="1">
      <c r="A32" s="133"/>
      <c r="B32" s="134"/>
      <c r="C32" s="203" t="s">
        <v>61</v>
      </c>
      <c r="D32" s="135">
        <v>44050</v>
      </c>
      <c r="E32" s="114" t="s">
        <v>54</v>
      </c>
      <c r="F32" s="119">
        <v>300</v>
      </c>
      <c r="G32" s="136">
        <v>32.25</v>
      </c>
      <c r="H32" s="101">
        <f t="shared" si="0"/>
        <v>9675</v>
      </c>
      <c r="I32" s="137" t="str">
        <f t="shared" si="32"/>
        <v/>
      </c>
      <c r="J32" s="138">
        <v>32.92</v>
      </c>
      <c r="K32" s="137">
        <f t="shared" si="33"/>
        <v>9876</v>
      </c>
      <c r="L32" s="94" t="str">
        <f t="shared" ref="L32:L33" si="38">IF(T32&gt;0,"",K32)</f>
        <v/>
      </c>
      <c r="M32" s="95">
        <f t="shared" ref="M32:M33" si="39">IFERROR(IF(G32&gt;J32,"",(G32-J32)*-F32),"")</f>
        <v>201.00000000000051</v>
      </c>
      <c r="N32" s="96" t="str">
        <f t="shared" ref="N32:N33" si="40">IF(T32&gt;0,"",M32)</f>
        <v/>
      </c>
      <c r="O32" s="103">
        <f t="shared" ref="O32:O33" si="41">IFERROR(G32-J32,"")</f>
        <v>-0.67000000000000171</v>
      </c>
      <c r="P32" s="104">
        <f t="shared" ref="P32:P33" si="42">IFERROR(-O32/G32,"")</f>
        <v>2.0775193798449665E-2</v>
      </c>
      <c r="Q32" s="105" t="str">
        <f t="shared" ref="Q32:Q33" si="43">IF(T32&gt;0,"",O32)</f>
        <v/>
      </c>
      <c r="R32" s="140" t="str">
        <f t="shared" ref="R32:R33" si="44">IF(T32&gt;0,"",P32)</f>
        <v/>
      </c>
      <c r="S32" s="141">
        <v>44200</v>
      </c>
      <c r="T32" s="119">
        <v>300</v>
      </c>
      <c r="U32" s="119">
        <v>34.26</v>
      </c>
      <c r="V32" s="101">
        <f t="shared" si="10"/>
        <v>10278</v>
      </c>
      <c r="W32" s="142">
        <f t="shared" si="11"/>
        <v>603</v>
      </c>
      <c r="X32" s="143">
        <f t="shared" si="12"/>
        <v>603</v>
      </c>
      <c r="Y32" s="143" t="str">
        <f t="shared" si="13"/>
        <v/>
      </c>
      <c r="Z32" s="139">
        <f t="shared" si="14"/>
        <v>603</v>
      </c>
      <c r="AA32" s="144">
        <f t="shared" si="15"/>
        <v>6.2325581395348835E-2</v>
      </c>
      <c r="AB32" s="143">
        <f t="shared" si="16"/>
        <v>603</v>
      </c>
      <c r="AC32" s="143" t="str">
        <f t="shared" si="17"/>
        <v/>
      </c>
      <c r="AD32" s="109" t="str">
        <f t="shared" si="18"/>
        <v/>
      </c>
      <c r="AE32" s="145"/>
      <c r="AF32" s="136"/>
      <c r="AG32" s="146"/>
      <c r="AH32" s="147" t="str">
        <f t="shared" si="19"/>
        <v>S</v>
      </c>
      <c r="AI32" s="148" t="str">
        <f t="shared" si="20"/>
        <v/>
      </c>
      <c r="AJ32" s="96" t="str">
        <f t="shared" si="35"/>
        <v/>
      </c>
      <c r="AK32" s="98">
        <f t="shared" si="36"/>
        <v>90.45</v>
      </c>
      <c r="AL32" s="201">
        <f t="shared" si="37"/>
        <v>90.45</v>
      </c>
      <c r="AM32" s="159"/>
      <c r="AN32" s="157">
        <v>99.668000000000006</v>
      </c>
      <c r="AO32" s="151">
        <f>AM32-0.0000005</f>
        <v>-4.9999999999999998E-7</v>
      </c>
      <c r="AP32" s="151">
        <f>IF(J32&gt;G32,J32,"")</f>
        <v>32.92</v>
      </c>
      <c r="AQ32" s="151"/>
      <c r="AR32" s="151">
        <f>IFERROR(AM32*AP32,"")</f>
        <v>0</v>
      </c>
      <c r="AS32" s="151">
        <f>IFERROR(AR32*AN32%,"")</f>
        <v>0</v>
      </c>
    </row>
    <row r="33" spans="1:48" ht="12" customHeight="1">
      <c r="A33" s="1"/>
      <c r="B33" s="18"/>
      <c r="C33" s="200" t="s">
        <v>61</v>
      </c>
      <c r="D33" s="113">
        <v>44053</v>
      </c>
      <c r="E33" s="114" t="s">
        <v>70</v>
      </c>
      <c r="F33" s="92">
        <v>407</v>
      </c>
      <c r="G33" s="111">
        <v>49.515000000000001</v>
      </c>
      <c r="H33" s="101">
        <f t="shared" si="0"/>
        <v>20152.605</v>
      </c>
      <c r="I33" s="94">
        <f t="shared" si="32"/>
        <v>20152.605</v>
      </c>
      <c r="J33" s="102">
        <v>44.35</v>
      </c>
      <c r="K33" s="94">
        <f t="shared" si="33"/>
        <v>18050.45</v>
      </c>
      <c r="L33" s="94">
        <f t="shared" si="38"/>
        <v>18050.45</v>
      </c>
      <c r="M33" s="95" t="str">
        <f t="shared" si="39"/>
        <v/>
      </c>
      <c r="N33" s="96" t="str">
        <f t="shared" si="40"/>
        <v/>
      </c>
      <c r="O33" s="103">
        <f t="shared" si="41"/>
        <v>5.1649999999999991</v>
      </c>
      <c r="P33" s="104">
        <f t="shared" si="42"/>
        <v>-0.10431182469958597</v>
      </c>
      <c r="Q33" s="105">
        <f t="shared" si="43"/>
        <v>5.1649999999999991</v>
      </c>
      <c r="R33" s="106">
        <f t="shared" si="44"/>
        <v>-0.10431182469958597</v>
      </c>
      <c r="S33" s="107"/>
      <c r="T33" s="92"/>
      <c r="U33" s="92"/>
      <c r="V33" s="101">
        <f t="shared" si="10"/>
        <v>0</v>
      </c>
      <c r="W33" s="97">
        <f t="shared" si="11"/>
        <v>-20152.605</v>
      </c>
      <c r="X33" s="98" t="str">
        <f t="shared" si="12"/>
        <v/>
      </c>
      <c r="Y33" s="98">
        <f t="shared" si="13"/>
        <v>20152.605</v>
      </c>
      <c r="Z33" s="95" t="str">
        <f t="shared" si="14"/>
        <v/>
      </c>
      <c r="AA33" s="108" t="str">
        <f t="shared" si="15"/>
        <v/>
      </c>
      <c r="AB33" s="98" t="str">
        <f t="shared" si="16"/>
        <v/>
      </c>
      <c r="AC33" s="98">
        <f t="shared" si="17"/>
        <v>-20152.605</v>
      </c>
      <c r="AD33" s="109" t="str">
        <f t="shared" si="18"/>
        <v/>
      </c>
      <c r="AE33" s="110"/>
      <c r="AF33" s="111"/>
      <c r="AG33" s="112"/>
      <c r="AH33" s="99" t="str">
        <f t="shared" si="19"/>
        <v/>
      </c>
      <c r="AI33" s="100" t="str">
        <f t="shared" si="20"/>
        <v/>
      </c>
      <c r="AJ33" s="96" t="str">
        <f t="shared" si="35"/>
        <v/>
      </c>
      <c r="AK33" s="98" t="str">
        <f t="shared" si="36"/>
        <v/>
      </c>
      <c r="AL33" s="201" t="str">
        <f t="shared" si="37"/>
        <v/>
      </c>
      <c r="AM33" s="160"/>
      <c r="AN33" s="156">
        <v>99.668000000000006</v>
      </c>
      <c r="AO33" s="152">
        <f t="shared" ref="AO33:AO79" si="45">5%*AM33</f>
        <v>0</v>
      </c>
      <c r="AP33" s="151" t="str">
        <f t="shared" ref="AP33:AP96" si="46">IF(J33&gt;G33,J33,"")</f>
        <v/>
      </c>
      <c r="AQ33" s="151" t="str">
        <f>IF(T33&gt;0,"",AP33)</f>
        <v/>
      </c>
      <c r="AR33" s="151" t="str">
        <f>IFERROR(AM33*AP33,"")</f>
        <v/>
      </c>
      <c r="AS33" s="151" t="str">
        <f>IFERROR(AR33*AN33%,"")</f>
        <v/>
      </c>
      <c r="AT33" s="134"/>
      <c r="AU33" s="130"/>
      <c r="AV33" s="18"/>
    </row>
    <row r="34" spans="1:48" ht="12" customHeight="1">
      <c r="A34" s="1"/>
      <c r="B34" s="18"/>
      <c r="C34" s="200" t="s">
        <v>50</v>
      </c>
      <c r="D34" s="91">
        <v>44057</v>
      </c>
      <c r="E34" s="92" t="s">
        <v>71</v>
      </c>
      <c r="F34" s="92">
        <v>200</v>
      </c>
      <c r="G34" s="111">
        <v>115.5</v>
      </c>
      <c r="H34" s="101">
        <f t="shared" si="0"/>
        <v>23100</v>
      </c>
      <c r="I34" s="94">
        <f t="shared" si="32"/>
        <v>23100</v>
      </c>
      <c r="J34" s="102">
        <v>75.61</v>
      </c>
      <c r="K34" s="94">
        <f t="shared" si="33"/>
        <v>15122</v>
      </c>
      <c r="L34" s="94">
        <f t="shared" si="34"/>
        <v>15122</v>
      </c>
      <c r="M34" s="95" t="str">
        <f t="shared" si="4"/>
        <v/>
      </c>
      <c r="N34" s="96" t="str">
        <f t="shared" si="5"/>
        <v/>
      </c>
      <c r="O34" s="103">
        <f t="shared" ref="O34:O77" si="47">IFERROR(G34-J34,"")</f>
        <v>39.89</v>
      </c>
      <c r="P34" s="104">
        <f t="shared" ref="P34:P77" si="48">IFERROR(-O34/G34,"")</f>
        <v>-0.34536796536796538</v>
      </c>
      <c r="Q34" s="105">
        <f t="shared" si="28"/>
        <v>39.89</v>
      </c>
      <c r="R34" s="106">
        <f t="shared" si="29"/>
        <v>-0.34536796536796538</v>
      </c>
      <c r="S34" s="107"/>
      <c r="T34" s="92"/>
      <c r="U34" s="92"/>
      <c r="V34" s="101">
        <f t="shared" si="10"/>
        <v>0</v>
      </c>
      <c r="W34" s="97">
        <f t="shared" si="11"/>
        <v>-23100</v>
      </c>
      <c r="X34" s="98" t="str">
        <f t="shared" si="12"/>
        <v/>
      </c>
      <c r="Y34" s="98">
        <f t="shared" si="13"/>
        <v>23100</v>
      </c>
      <c r="Z34" s="95" t="str">
        <f t="shared" si="14"/>
        <v/>
      </c>
      <c r="AA34" s="108" t="str">
        <f t="shared" si="15"/>
        <v/>
      </c>
      <c r="AB34" s="98" t="str">
        <f t="shared" si="16"/>
        <v/>
      </c>
      <c r="AC34" s="98">
        <f t="shared" si="17"/>
        <v>-23100</v>
      </c>
      <c r="AD34" s="109" t="str">
        <f t="shared" si="18"/>
        <v/>
      </c>
      <c r="AE34" s="110"/>
      <c r="AF34" s="111"/>
      <c r="AG34" s="112"/>
      <c r="AH34" s="99" t="str">
        <f t="shared" si="19"/>
        <v/>
      </c>
      <c r="AI34" s="100" t="str">
        <f t="shared" si="20"/>
        <v/>
      </c>
      <c r="AJ34" s="96" t="str">
        <f t="shared" si="35"/>
        <v/>
      </c>
      <c r="AK34" s="98" t="str">
        <f t="shared" si="36"/>
        <v/>
      </c>
      <c r="AL34" s="201" t="str">
        <f t="shared" si="37"/>
        <v/>
      </c>
      <c r="AM34" s="160"/>
      <c r="AN34" s="157">
        <v>99.668000000000006</v>
      </c>
      <c r="AO34" s="152">
        <f t="shared" si="45"/>
        <v>0</v>
      </c>
      <c r="AP34" s="151" t="str">
        <f t="shared" si="46"/>
        <v/>
      </c>
      <c r="AQ34" s="151" t="str">
        <f>IF(T34&gt;0,"",AP34)</f>
        <v/>
      </c>
      <c r="AR34" s="151" t="str">
        <f>IFERROR(AM34*AP34,"")</f>
        <v/>
      </c>
      <c r="AS34" s="151" t="str">
        <f>IFERROR(AR34*AN34%,"")</f>
        <v/>
      </c>
      <c r="AT34" s="134"/>
      <c r="AU34" s="130"/>
      <c r="AV34" s="18"/>
    </row>
    <row r="35" spans="1:48" ht="12" customHeight="1">
      <c r="A35" s="1"/>
      <c r="B35" s="18"/>
      <c r="C35" s="200" t="s">
        <v>50</v>
      </c>
      <c r="D35" s="113">
        <v>44077</v>
      </c>
      <c r="E35" s="92" t="s">
        <v>72</v>
      </c>
      <c r="F35" s="92">
        <v>200</v>
      </c>
      <c r="G35" s="93">
        <v>10.74</v>
      </c>
      <c r="H35" s="101">
        <f t="shared" si="0"/>
        <v>2148</v>
      </c>
      <c r="I35" s="94">
        <f t="shared" si="32"/>
        <v>2148</v>
      </c>
      <c r="J35" s="102">
        <v>9.02</v>
      </c>
      <c r="K35" s="94">
        <f t="shared" si="33"/>
        <v>1804</v>
      </c>
      <c r="L35" s="94">
        <f t="shared" si="34"/>
        <v>1804</v>
      </c>
      <c r="M35" s="95" t="str">
        <f t="shared" si="4"/>
        <v/>
      </c>
      <c r="N35" s="96" t="str">
        <f t="shared" si="5"/>
        <v/>
      </c>
      <c r="O35" s="103">
        <f t="shared" si="47"/>
        <v>1.7200000000000006</v>
      </c>
      <c r="P35" s="104">
        <f t="shared" si="48"/>
        <v>-0.16014897579143395</v>
      </c>
      <c r="Q35" s="105">
        <f t="shared" si="28"/>
        <v>1.7200000000000006</v>
      </c>
      <c r="R35" s="106">
        <f t="shared" si="29"/>
        <v>-0.16014897579143395</v>
      </c>
      <c r="S35" s="107"/>
      <c r="T35" s="92"/>
      <c r="U35" s="92"/>
      <c r="V35" s="101">
        <f t="shared" si="10"/>
        <v>0</v>
      </c>
      <c r="W35" s="97">
        <f t="shared" si="11"/>
        <v>-2148</v>
      </c>
      <c r="X35" s="98" t="str">
        <f t="shared" si="12"/>
        <v/>
      </c>
      <c r="Y35" s="98">
        <f t="shared" si="13"/>
        <v>2148</v>
      </c>
      <c r="Z35" s="95" t="str">
        <f t="shared" si="14"/>
        <v/>
      </c>
      <c r="AA35" s="108" t="str">
        <f t="shared" si="15"/>
        <v/>
      </c>
      <c r="AB35" s="98" t="str">
        <f t="shared" si="16"/>
        <v/>
      </c>
      <c r="AC35" s="98">
        <f t="shared" si="17"/>
        <v>-2148</v>
      </c>
      <c r="AD35" s="109" t="str">
        <f t="shared" si="18"/>
        <v/>
      </c>
      <c r="AE35" s="110"/>
      <c r="AF35" s="111"/>
      <c r="AG35" s="112"/>
      <c r="AH35" s="99" t="str">
        <f t="shared" si="19"/>
        <v/>
      </c>
      <c r="AI35" s="100" t="str">
        <f t="shared" si="20"/>
        <v/>
      </c>
      <c r="AJ35" s="96" t="str">
        <f t="shared" si="21"/>
        <v/>
      </c>
      <c r="AK35" s="98" t="str">
        <f t="shared" si="22"/>
        <v/>
      </c>
      <c r="AL35" s="201" t="str">
        <f t="shared" si="23"/>
        <v/>
      </c>
      <c r="AM35" s="160"/>
      <c r="AN35" s="156">
        <v>99.668000000000006</v>
      </c>
      <c r="AO35" s="152">
        <f t="shared" si="45"/>
        <v>0</v>
      </c>
      <c r="AP35" s="151" t="str">
        <f t="shared" si="46"/>
        <v/>
      </c>
      <c r="AQ35" s="151" t="str">
        <f>IF(T35&gt;0,"",AP35)</f>
        <v/>
      </c>
      <c r="AR35" s="151" t="str">
        <f>IFERROR(AM35*AP35,"")</f>
        <v/>
      </c>
      <c r="AS35" s="151" t="str">
        <f>IFERROR(AR35*AN35%,"")</f>
        <v/>
      </c>
      <c r="AT35" s="134"/>
      <c r="AU35" s="130"/>
      <c r="AV35" s="18"/>
    </row>
    <row r="36" spans="1:48" ht="12" customHeight="1">
      <c r="A36" s="1"/>
      <c r="B36" s="18"/>
      <c r="C36" s="200" t="s">
        <v>50</v>
      </c>
      <c r="D36" s="113">
        <v>44078</v>
      </c>
      <c r="E36" s="92" t="s">
        <v>73</v>
      </c>
      <c r="F36" s="92">
        <v>400</v>
      </c>
      <c r="G36" s="111">
        <v>17.3</v>
      </c>
      <c r="H36" s="101">
        <f t="shared" si="0"/>
        <v>6920</v>
      </c>
      <c r="I36" s="94">
        <f t="shared" si="32"/>
        <v>6920</v>
      </c>
      <c r="J36" s="102">
        <v>14.51</v>
      </c>
      <c r="K36" s="94">
        <f t="shared" si="33"/>
        <v>5804</v>
      </c>
      <c r="L36" s="94">
        <f t="shared" si="34"/>
        <v>5804</v>
      </c>
      <c r="M36" s="95" t="str">
        <f t="shared" si="4"/>
        <v/>
      </c>
      <c r="N36" s="96" t="str">
        <f t="shared" si="5"/>
        <v/>
      </c>
      <c r="O36" s="103">
        <f t="shared" si="47"/>
        <v>2.7900000000000009</v>
      </c>
      <c r="P36" s="104">
        <f t="shared" si="48"/>
        <v>-0.16127167630057809</v>
      </c>
      <c r="Q36" s="105">
        <f t="shared" si="28"/>
        <v>2.7900000000000009</v>
      </c>
      <c r="R36" s="106">
        <f t="shared" si="29"/>
        <v>-0.16127167630057809</v>
      </c>
      <c r="S36" s="107"/>
      <c r="T36" s="92"/>
      <c r="U36" s="92"/>
      <c r="V36" s="101">
        <f t="shared" si="10"/>
        <v>0</v>
      </c>
      <c r="W36" s="97">
        <f t="shared" si="11"/>
        <v>-6920</v>
      </c>
      <c r="X36" s="98" t="str">
        <f t="shared" si="12"/>
        <v/>
      </c>
      <c r="Y36" s="98">
        <f t="shared" si="13"/>
        <v>6920</v>
      </c>
      <c r="Z36" s="95" t="str">
        <f t="shared" si="14"/>
        <v/>
      </c>
      <c r="AA36" s="108" t="str">
        <f t="shared" si="15"/>
        <v/>
      </c>
      <c r="AB36" s="98" t="str">
        <f t="shared" si="16"/>
        <v/>
      </c>
      <c r="AC36" s="98">
        <f t="shared" si="17"/>
        <v>-6920</v>
      </c>
      <c r="AD36" s="109" t="str">
        <f t="shared" si="18"/>
        <v/>
      </c>
      <c r="AE36" s="110"/>
      <c r="AF36" s="111"/>
      <c r="AG36" s="112"/>
      <c r="AH36" s="99" t="str">
        <f t="shared" si="19"/>
        <v/>
      </c>
      <c r="AI36" s="100" t="str">
        <f t="shared" si="20"/>
        <v/>
      </c>
      <c r="AJ36" s="96" t="str">
        <f t="shared" si="21"/>
        <v/>
      </c>
      <c r="AK36" s="98" t="str">
        <f t="shared" si="22"/>
        <v/>
      </c>
      <c r="AL36" s="201" t="str">
        <f t="shared" si="23"/>
        <v/>
      </c>
      <c r="AM36" s="160"/>
      <c r="AN36" s="157">
        <v>99.668000000000006</v>
      </c>
      <c r="AO36" s="152">
        <f t="shared" si="45"/>
        <v>0</v>
      </c>
      <c r="AP36" s="151" t="str">
        <f t="shared" si="46"/>
        <v/>
      </c>
      <c r="AQ36" s="151" t="str">
        <f>IF(T36&gt;0,"",AP36)</f>
        <v/>
      </c>
      <c r="AR36" s="151" t="str">
        <f>IFERROR(AM36*AP36,"")</f>
        <v/>
      </c>
      <c r="AS36" s="151" t="str">
        <f>IFERROR(AR36*AN36%,"")</f>
        <v/>
      </c>
      <c r="AT36" s="134"/>
      <c r="AU36" s="130"/>
      <c r="AV36" s="18"/>
    </row>
    <row r="37" spans="1:48" ht="12" customHeight="1">
      <c r="A37" s="1"/>
      <c r="B37" s="18"/>
      <c r="C37" s="200" t="s">
        <v>61</v>
      </c>
      <c r="D37" s="91">
        <v>44076</v>
      </c>
      <c r="E37" s="114" t="s">
        <v>71</v>
      </c>
      <c r="F37" s="92">
        <v>100</v>
      </c>
      <c r="G37" s="111">
        <v>110.9</v>
      </c>
      <c r="H37" s="101">
        <f t="shared" si="0"/>
        <v>11090</v>
      </c>
      <c r="I37" s="94">
        <f t="shared" si="32"/>
        <v>11090</v>
      </c>
      <c r="J37" s="102">
        <v>75.61</v>
      </c>
      <c r="K37" s="94">
        <f t="shared" si="33"/>
        <v>7561</v>
      </c>
      <c r="L37" s="94">
        <f t="shared" si="34"/>
        <v>7561</v>
      </c>
      <c r="M37" s="95" t="str">
        <f t="shared" si="4"/>
        <v/>
      </c>
      <c r="N37" s="96" t="str">
        <f t="shared" si="5"/>
        <v/>
      </c>
      <c r="O37" s="103">
        <f t="shared" si="47"/>
        <v>35.290000000000006</v>
      </c>
      <c r="P37" s="104">
        <f t="shared" si="48"/>
        <v>-0.31821460775473404</v>
      </c>
      <c r="Q37" s="105">
        <f t="shared" si="28"/>
        <v>35.290000000000006</v>
      </c>
      <c r="R37" s="106">
        <f t="shared" si="29"/>
        <v>-0.31821460775473404</v>
      </c>
      <c r="S37" s="107"/>
      <c r="T37" s="92"/>
      <c r="U37" s="92"/>
      <c r="V37" s="101">
        <f t="shared" si="10"/>
        <v>0</v>
      </c>
      <c r="W37" s="97">
        <f t="shared" si="11"/>
        <v>-11090</v>
      </c>
      <c r="X37" s="98" t="str">
        <f t="shared" si="12"/>
        <v/>
      </c>
      <c r="Y37" s="98">
        <f t="shared" si="13"/>
        <v>11090</v>
      </c>
      <c r="Z37" s="95" t="str">
        <f t="shared" si="14"/>
        <v/>
      </c>
      <c r="AA37" s="108" t="str">
        <f t="shared" si="15"/>
        <v/>
      </c>
      <c r="AB37" s="98" t="str">
        <f t="shared" si="16"/>
        <v/>
      </c>
      <c r="AC37" s="98">
        <f t="shared" si="17"/>
        <v>-11090</v>
      </c>
      <c r="AD37" s="109" t="str">
        <f t="shared" si="18"/>
        <v/>
      </c>
      <c r="AE37" s="110"/>
      <c r="AF37" s="111"/>
      <c r="AG37" s="112"/>
      <c r="AH37" s="99" t="str">
        <f t="shared" si="19"/>
        <v/>
      </c>
      <c r="AI37" s="100" t="str">
        <f t="shared" si="20"/>
        <v/>
      </c>
      <c r="AJ37" s="96" t="str">
        <f t="shared" si="21"/>
        <v/>
      </c>
      <c r="AK37" s="98" t="str">
        <f t="shared" si="22"/>
        <v/>
      </c>
      <c r="AL37" s="201" t="str">
        <f t="shared" si="23"/>
        <v/>
      </c>
      <c r="AM37" s="160"/>
      <c r="AN37" s="156">
        <v>99.668000000000006</v>
      </c>
      <c r="AO37" s="152">
        <f t="shared" si="45"/>
        <v>0</v>
      </c>
      <c r="AP37" s="151" t="str">
        <f t="shared" si="46"/>
        <v/>
      </c>
      <c r="AQ37" s="151" t="str">
        <f>IF(T37&gt;0,"",AP37)</f>
        <v/>
      </c>
      <c r="AR37" s="151" t="str">
        <f>IFERROR(AM37*AP37,"")</f>
        <v/>
      </c>
      <c r="AS37" s="151" t="str">
        <f>IFERROR(AR37*AN37%,"")</f>
        <v/>
      </c>
      <c r="AT37" s="134"/>
      <c r="AU37" s="130"/>
      <c r="AV37" s="18"/>
    </row>
    <row r="38" spans="1:48" ht="12" customHeight="1">
      <c r="A38" s="1"/>
      <c r="B38" s="18"/>
      <c r="C38" s="200" t="s">
        <v>61</v>
      </c>
      <c r="D38" s="113">
        <v>44076</v>
      </c>
      <c r="E38" s="114" t="s">
        <v>74</v>
      </c>
      <c r="F38" s="92">
        <v>400</v>
      </c>
      <c r="G38" s="111">
        <v>25.2</v>
      </c>
      <c r="H38" s="101">
        <f t="shared" si="0"/>
        <v>10080</v>
      </c>
      <c r="I38" s="94" t="str">
        <f t="shared" si="32"/>
        <v/>
      </c>
      <c r="J38" s="102">
        <v>26.47</v>
      </c>
      <c r="K38" s="94">
        <f t="shared" si="33"/>
        <v>10588</v>
      </c>
      <c r="L38" s="94" t="str">
        <f t="shared" si="34"/>
        <v/>
      </c>
      <c r="M38" s="95">
        <f t="shared" si="4"/>
        <v>507.99999999999983</v>
      </c>
      <c r="N38" s="96" t="str">
        <f t="shared" si="5"/>
        <v/>
      </c>
      <c r="O38" s="103">
        <f t="shared" si="47"/>
        <v>-1.2699999999999996</v>
      </c>
      <c r="P38" s="104">
        <f t="shared" si="48"/>
        <v>5.0396825396825384E-2</v>
      </c>
      <c r="Q38" s="105" t="str">
        <f t="shared" si="28"/>
        <v/>
      </c>
      <c r="R38" s="106" t="str">
        <f t="shared" si="29"/>
        <v/>
      </c>
      <c r="S38" s="107">
        <v>44204</v>
      </c>
      <c r="T38" s="92">
        <v>400</v>
      </c>
      <c r="U38" s="92">
        <v>28.54</v>
      </c>
      <c r="V38" s="101">
        <f t="shared" si="10"/>
        <v>11416</v>
      </c>
      <c r="W38" s="97">
        <f t="shared" si="11"/>
        <v>1336</v>
      </c>
      <c r="X38" s="98">
        <f t="shared" si="12"/>
        <v>1336</v>
      </c>
      <c r="Y38" s="98" t="str">
        <f t="shared" si="13"/>
        <v/>
      </c>
      <c r="Z38" s="95">
        <f t="shared" si="14"/>
        <v>1336</v>
      </c>
      <c r="AA38" s="108">
        <f t="shared" si="15"/>
        <v>0.13253968253968254</v>
      </c>
      <c r="AB38" s="98">
        <f t="shared" si="16"/>
        <v>1336</v>
      </c>
      <c r="AC38" s="98" t="str">
        <f t="shared" si="17"/>
        <v/>
      </c>
      <c r="AD38" s="109" t="str">
        <f t="shared" si="18"/>
        <v/>
      </c>
      <c r="AE38" s="110"/>
      <c r="AF38" s="111"/>
      <c r="AG38" s="112"/>
      <c r="AH38" s="99" t="str">
        <f t="shared" si="19"/>
        <v>S</v>
      </c>
      <c r="AI38" s="100" t="str">
        <f t="shared" si="20"/>
        <v/>
      </c>
      <c r="AJ38" s="96" t="str">
        <f t="shared" si="21"/>
        <v/>
      </c>
      <c r="AK38" s="98">
        <f t="shared" si="22"/>
        <v>200.4</v>
      </c>
      <c r="AL38" s="201">
        <f t="shared" si="23"/>
        <v>200.4</v>
      </c>
      <c r="AM38" s="160"/>
      <c r="AN38" s="157">
        <v>99.668000000000006</v>
      </c>
      <c r="AO38" s="152">
        <f t="shared" si="45"/>
        <v>0</v>
      </c>
      <c r="AP38" s="151">
        <f t="shared" si="46"/>
        <v>26.47</v>
      </c>
      <c r="AQ38" s="151" t="str">
        <f>IF(T38&gt;0,"",AP38)</f>
        <v/>
      </c>
      <c r="AR38" s="151">
        <f>IFERROR(AM38*AP38,"")</f>
        <v>0</v>
      </c>
      <c r="AS38" s="151">
        <f>IFERROR(AR38*AN38%,"")</f>
        <v>0</v>
      </c>
      <c r="AT38" s="134"/>
      <c r="AU38" s="130"/>
      <c r="AV38" s="18"/>
    </row>
    <row r="39" spans="1:48" ht="12" customHeight="1">
      <c r="A39" s="1"/>
      <c r="B39" s="18"/>
      <c r="C39" s="200" t="s">
        <v>50</v>
      </c>
      <c r="D39" s="116">
        <v>44089</v>
      </c>
      <c r="E39" s="92" t="s">
        <v>75</v>
      </c>
      <c r="F39" s="92">
        <v>500</v>
      </c>
      <c r="G39" s="111">
        <v>19.45</v>
      </c>
      <c r="H39" s="101">
        <f t="shared" si="0"/>
        <v>9725</v>
      </c>
      <c r="I39" s="94">
        <f t="shared" si="32"/>
        <v>9725</v>
      </c>
      <c r="J39" s="102">
        <v>17.170000000000002</v>
      </c>
      <c r="K39" s="94">
        <f t="shared" si="33"/>
        <v>8585</v>
      </c>
      <c r="L39" s="94">
        <f t="shared" si="34"/>
        <v>8585</v>
      </c>
      <c r="M39" s="95" t="str">
        <f t="shared" si="4"/>
        <v/>
      </c>
      <c r="N39" s="96" t="str">
        <f t="shared" si="5"/>
        <v/>
      </c>
      <c r="O39" s="103">
        <f t="shared" si="47"/>
        <v>2.2799999999999976</v>
      </c>
      <c r="P39" s="104">
        <f t="shared" si="48"/>
        <v>-0.11722365038560399</v>
      </c>
      <c r="Q39" s="105">
        <f t="shared" si="28"/>
        <v>2.2799999999999976</v>
      </c>
      <c r="R39" s="106">
        <f t="shared" si="29"/>
        <v>-0.11722365038560399</v>
      </c>
      <c r="S39" s="107"/>
      <c r="T39" s="92"/>
      <c r="U39" s="92"/>
      <c r="V39" s="101">
        <f t="shared" si="10"/>
        <v>0</v>
      </c>
      <c r="W39" s="97">
        <f t="shared" si="11"/>
        <v>-9725</v>
      </c>
      <c r="X39" s="98" t="str">
        <f t="shared" si="12"/>
        <v/>
      </c>
      <c r="Y39" s="98">
        <f t="shared" si="13"/>
        <v>9725</v>
      </c>
      <c r="Z39" s="95" t="str">
        <f t="shared" si="14"/>
        <v/>
      </c>
      <c r="AA39" s="108" t="str">
        <f t="shared" si="15"/>
        <v/>
      </c>
      <c r="AB39" s="98" t="str">
        <f t="shared" si="16"/>
        <v/>
      </c>
      <c r="AC39" s="98">
        <f t="shared" si="17"/>
        <v>-9725</v>
      </c>
      <c r="AD39" s="109" t="str">
        <f t="shared" si="18"/>
        <v/>
      </c>
      <c r="AE39" s="110"/>
      <c r="AF39" s="111"/>
      <c r="AG39" s="112"/>
      <c r="AH39" s="99" t="str">
        <f t="shared" si="19"/>
        <v/>
      </c>
      <c r="AI39" s="100" t="str">
        <f t="shared" si="20"/>
        <v/>
      </c>
      <c r="AJ39" s="96" t="str">
        <f t="shared" si="21"/>
        <v/>
      </c>
      <c r="AK39" s="98" t="str">
        <f t="shared" si="22"/>
        <v/>
      </c>
      <c r="AL39" s="201" t="str">
        <f t="shared" si="23"/>
        <v/>
      </c>
      <c r="AM39" s="160"/>
      <c r="AN39" s="156">
        <v>99.668000000000006</v>
      </c>
      <c r="AO39" s="152">
        <f t="shared" si="45"/>
        <v>0</v>
      </c>
      <c r="AP39" s="151" t="str">
        <f t="shared" si="46"/>
        <v/>
      </c>
      <c r="AQ39" s="151" t="str">
        <f>IF(T39&gt;0,"",AP39)</f>
        <v/>
      </c>
      <c r="AR39" s="151" t="str">
        <f>IFERROR(AM39*AP39,"")</f>
        <v/>
      </c>
      <c r="AS39" s="151" t="str">
        <f>IFERROR(AR39*AN39%,"")</f>
        <v/>
      </c>
      <c r="AT39" s="134"/>
      <c r="AU39" s="130"/>
      <c r="AV39" s="18"/>
    </row>
    <row r="40" spans="1:48" ht="12" customHeight="1">
      <c r="A40" s="1"/>
      <c r="B40" s="18"/>
      <c r="C40" s="200" t="s">
        <v>50</v>
      </c>
      <c r="D40" s="116">
        <v>44110</v>
      </c>
      <c r="E40" s="92" t="s">
        <v>76</v>
      </c>
      <c r="F40" s="92">
        <v>1800</v>
      </c>
      <c r="G40" s="93">
        <v>10.25</v>
      </c>
      <c r="H40" s="101">
        <f t="shared" si="0"/>
        <v>18450</v>
      </c>
      <c r="I40" s="94">
        <f t="shared" si="32"/>
        <v>18450</v>
      </c>
      <c r="J40" s="102">
        <v>8.18</v>
      </c>
      <c r="K40" s="94">
        <f t="shared" si="33"/>
        <v>14724</v>
      </c>
      <c r="L40" s="94">
        <f t="shared" si="34"/>
        <v>14724</v>
      </c>
      <c r="M40" s="95" t="str">
        <f t="shared" si="4"/>
        <v/>
      </c>
      <c r="N40" s="96" t="str">
        <f t="shared" si="5"/>
        <v/>
      </c>
      <c r="O40" s="103">
        <f t="shared" si="47"/>
        <v>2.0700000000000003</v>
      </c>
      <c r="P40" s="104">
        <f t="shared" si="48"/>
        <v>-0.20195121951219516</v>
      </c>
      <c r="Q40" s="105">
        <f t="shared" si="28"/>
        <v>2.0700000000000003</v>
      </c>
      <c r="R40" s="106">
        <f t="shared" si="29"/>
        <v>-0.20195121951219516</v>
      </c>
      <c r="S40" s="107"/>
      <c r="T40" s="92"/>
      <c r="U40" s="92"/>
      <c r="V40" s="101">
        <f t="shared" si="10"/>
        <v>0</v>
      </c>
      <c r="W40" s="97">
        <f t="shared" si="11"/>
        <v>-18450</v>
      </c>
      <c r="X40" s="98" t="str">
        <f t="shared" si="12"/>
        <v/>
      </c>
      <c r="Y40" s="98">
        <f t="shared" si="13"/>
        <v>18450</v>
      </c>
      <c r="Z40" s="95" t="str">
        <f t="shared" si="14"/>
        <v/>
      </c>
      <c r="AA40" s="108" t="str">
        <f t="shared" si="15"/>
        <v/>
      </c>
      <c r="AB40" s="98" t="str">
        <f t="shared" si="16"/>
        <v/>
      </c>
      <c r="AC40" s="98">
        <f t="shared" si="17"/>
        <v>-18450</v>
      </c>
      <c r="AD40" s="109" t="str">
        <f t="shared" si="18"/>
        <v/>
      </c>
      <c r="AE40" s="110"/>
      <c r="AF40" s="111"/>
      <c r="AG40" s="112"/>
      <c r="AH40" s="99" t="str">
        <f t="shared" si="19"/>
        <v/>
      </c>
      <c r="AI40" s="100" t="str">
        <f t="shared" si="20"/>
        <v/>
      </c>
      <c r="AJ40" s="96" t="str">
        <f t="shared" si="21"/>
        <v/>
      </c>
      <c r="AK40" s="98" t="str">
        <f t="shared" si="22"/>
        <v/>
      </c>
      <c r="AL40" s="201" t="str">
        <f t="shared" si="23"/>
        <v/>
      </c>
      <c r="AM40" s="160"/>
      <c r="AN40" s="157">
        <v>99.668000000000006</v>
      </c>
      <c r="AO40" s="152">
        <f t="shared" si="45"/>
        <v>0</v>
      </c>
      <c r="AP40" s="151" t="str">
        <f t="shared" si="46"/>
        <v/>
      </c>
      <c r="AQ40" s="151" t="str">
        <f>IF(T40&gt;0,"",AP40)</f>
        <v/>
      </c>
      <c r="AR40" s="151" t="str">
        <f>IFERROR(AM40*AP40,"")</f>
        <v/>
      </c>
      <c r="AS40" s="151" t="str">
        <f>IFERROR(AR40*AN40%,"")</f>
        <v/>
      </c>
      <c r="AT40" s="134"/>
      <c r="AU40" s="130"/>
      <c r="AV40" s="18"/>
    </row>
    <row r="41" spans="1:48" ht="12" customHeight="1">
      <c r="A41" s="1"/>
      <c r="B41" s="18"/>
      <c r="C41" s="200" t="s">
        <v>50</v>
      </c>
      <c r="D41" s="116">
        <v>44124</v>
      </c>
      <c r="E41" s="92" t="s">
        <v>77</v>
      </c>
      <c r="F41" s="92">
        <v>100</v>
      </c>
      <c r="G41" s="111">
        <v>24.17</v>
      </c>
      <c r="H41" s="101">
        <f t="shared" si="0"/>
        <v>2417</v>
      </c>
      <c r="I41" s="94">
        <f t="shared" si="32"/>
        <v>2417</v>
      </c>
      <c r="J41" s="102">
        <v>23.5</v>
      </c>
      <c r="K41" s="94">
        <f t="shared" si="33"/>
        <v>2350</v>
      </c>
      <c r="L41" s="94">
        <f t="shared" si="34"/>
        <v>2350</v>
      </c>
      <c r="M41" s="95" t="str">
        <f t="shared" si="4"/>
        <v/>
      </c>
      <c r="N41" s="96" t="str">
        <f t="shared" si="5"/>
        <v/>
      </c>
      <c r="O41" s="103">
        <f t="shared" si="47"/>
        <v>0.67000000000000171</v>
      </c>
      <c r="P41" s="104">
        <f t="shared" si="48"/>
        <v>-2.7720314439387741E-2</v>
      </c>
      <c r="Q41" s="105">
        <f t="shared" si="28"/>
        <v>0.67000000000000171</v>
      </c>
      <c r="R41" s="106">
        <f t="shared" si="29"/>
        <v>-2.7720314439387741E-2</v>
      </c>
      <c r="S41" s="107"/>
      <c r="T41" s="92"/>
      <c r="U41" s="92"/>
      <c r="V41" s="101">
        <f t="shared" si="10"/>
        <v>0</v>
      </c>
      <c r="W41" s="97">
        <f t="shared" si="11"/>
        <v>-2417</v>
      </c>
      <c r="X41" s="98" t="str">
        <f t="shared" si="12"/>
        <v/>
      </c>
      <c r="Y41" s="98">
        <f t="shared" si="13"/>
        <v>2417</v>
      </c>
      <c r="Z41" s="95" t="str">
        <f t="shared" si="14"/>
        <v/>
      </c>
      <c r="AA41" s="108" t="str">
        <f t="shared" si="15"/>
        <v/>
      </c>
      <c r="AB41" s="98" t="str">
        <f t="shared" si="16"/>
        <v/>
      </c>
      <c r="AC41" s="98">
        <f t="shared" si="17"/>
        <v>-2417</v>
      </c>
      <c r="AD41" s="109" t="str">
        <f t="shared" si="18"/>
        <v/>
      </c>
      <c r="AE41" s="110"/>
      <c r="AF41" s="111"/>
      <c r="AG41" s="112"/>
      <c r="AH41" s="99" t="str">
        <f t="shared" si="19"/>
        <v/>
      </c>
      <c r="AI41" s="100" t="str">
        <f t="shared" si="20"/>
        <v/>
      </c>
      <c r="AJ41" s="96" t="str">
        <f t="shared" si="21"/>
        <v/>
      </c>
      <c r="AK41" s="98" t="str">
        <f t="shared" si="22"/>
        <v/>
      </c>
      <c r="AL41" s="201" t="str">
        <f t="shared" si="23"/>
        <v/>
      </c>
      <c r="AM41" s="160"/>
      <c r="AN41" s="156">
        <v>99.668000000000006</v>
      </c>
      <c r="AO41" s="152">
        <f t="shared" si="45"/>
        <v>0</v>
      </c>
      <c r="AP41" s="151" t="str">
        <f t="shared" si="46"/>
        <v/>
      </c>
      <c r="AQ41" s="151" t="str">
        <f>IF(T41&gt;0,"",AP41)</f>
        <v/>
      </c>
      <c r="AR41" s="151" t="str">
        <f>IFERROR(AM41*AP41,"")</f>
        <v/>
      </c>
      <c r="AS41" s="151" t="str">
        <f>IFERROR(AR41*AN41%,"")</f>
        <v/>
      </c>
      <c r="AT41" s="134"/>
      <c r="AU41" s="130"/>
      <c r="AV41" s="18"/>
    </row>
    <row r="42" spans="1:48" ht="12" customHeight="1">
      <c r="A42" s="1"/>
      <c r="B42" s="18"/>
      <c r="C42" s="200" t="s">
        <v>61</v>
      </c>
      <c r="D42" s="116">
        <v>44126</v>
      </c>
      <c r="E42" s="117" t="s">
        <v>79</v>
      </c>
      <c r="F42" s="92">
        <v>100</v>
      </c>
      <c r="G42" s="111">
        <v>23.08</v>
      </c>
      <c r="H42" s="101">
        <f t="shared" si="0"/>
        <v>2308</v>
      </c>
      <c r="I42" s="94">
        <f t="shared" si="32"/>
        <v>2308</v>
      </c>
      <c r="J42" s="102">
        <v>20.45</v>
      </c>
      <c r="K42" s="94">
        <f t="shared" si="33"/>
        <v>2045</v>
      </c>
      <c r="L42" s="94">
        <f t="shared" si="34"/>
        <v>2045</v>
      </c>
      <c r="M42" s="95" t="str">
        <f t="shared" si="4"/>
        <v/>
      </c>
      <c r="N42" s="96" t="str">
        <f t="shared" si="5"/>
        <v/>
      </c>
      <c r="O42" s="103">
        <f t="shared" si="47"/>
        <v>2.629999999999999</v>
      </c>
      <c r="P42" s="104">
        <f t="shared" si="48"/>
        <v>-0.11395147313691505</v>
      </c>
      <c r="Q42" s="105">
        <f t="shared" si="28"/>
        <v>2.629999999999999</v>
      </c>
      <c r="R42" s="106">
        <f t="shared" si="29"/>
        <v>-0.11395147313691505</v>
      </c>
      <c r="S42" s="107"/>
      <c r="T42" s="92"/>
      <c r="U42" s="92"/>
      <c r="V42" s="101">
        <f t="shared" si="10"/>
        <v>0</v>
      </c>
      <c r="W42" s="97">
        <f t="shared" si="11"/>
        <v>-2308</v>
      </c>
      <c r="X42" s="98" t="str">
        <f t="shared" si="12"/>
        <v/>
      </c>
      <c r="Y42" s="98">
        <f t="shared" si="13"/>
        <v>2308</v>
      </c>
      <c r="Z42" s="95" t="str">
        <f t="shared" si="14"/>
        <v/>
      </c>
      <c r="AA42" s="108" t="str">
        <f t="shared" si="15"/>
        <v/>
      </c>
      <c r="AB42" s="98" t="str">
        <f t="shared" si="16"/>
        <v/>
      </c>
      <c r="AC42" s="98">
        <f t="shared" si="17"/>
        <v>-2308</v>
      </c>
      <c r="AD42" s="109" t="str">
        <f t="shared" si="18"/>
        <v/>
      </c>
      <c r="AE42" s="110"/>
      <c r="AF42" s="111"/>
      <c r="AG42" s="112"/>
      <c r="AH42" s="99" t="str">
        <f t="shared" si="19"/>
        <v/>
      </c>
      <c r="AI42" s="100" t="str">
        <f t="shared" si="20"/>
        <v/>
      </c>
      <c r="AJ42" s="96" t="str">
        <f t="shared" si="21"/>
        <v/>
      </c>
      <c r="AK42" s="98" t="str">
        <f t="shared" si="22"/>
        <v/>
      </c>
      <c r="AL42" s="201" t="str">
        <f t="shared" si="23"/>
        <v/>
      </c>
      <c r="AM42" s="160"/>
      <c r="AN42" s="157">
        <v>99.668000000000006</v>
      </c>
      <c r="AO42" s="152">
        <f t="shared" si="45"/>
        <v>0</v>
      </c>
      <c r="AP42" s="151" t="str">
        <f t="shared" si="46"/>
        <v/>
      </c>
      <c r="AQ42" s="151" t="str">
        <f>IF(T42&gt;0,"",AP42)</f>
        <v/>
      </c>
      <c r="AR42" s="151" t="str">
        <f>IFERROR(AM42*AP42,"")</f>
        <v/>
      </c>
      <c r="AS42" s="151" t="str">
        <f>IFERROR(AR42*AN42%,"")</f>
        <v/>
      </c>
      <c r="AT42" s="134"/>
      <c r="AU42" s="130"/>
      <c r="AV42" s="18"/>
    </row>
    <row r="43" spans="1:48" ht="12" customHeight="1">
      <c r="A43" s="1"/>
      <c r="B43" s="18"/>
      <c r="C43" s="200" t="s">
        <v>50</v>
      </c>
      <c r="D43" s="118">
        <v>44155</v>
      </c>
      <c r="E43" s="92" t="s">
        <v>81</v>
      </c>
      <c r="F43" s="92">
        <v>3200</v>
      </c>
      <c r="G43" s="111">
        <v>26.158750999999999</v>
      </c>
      <c r="H43" s="101">
        <f t="shared" si="0"/>
        <v>83708.003199999992</v>
      </c>
      <c r="I43" s="94">
        <f t="shared" si="32"/>
        <v>83708.003199999992</v>
      </c>
      <c r="J43" s="102">
        <v>24.95</v>
      </c>
      <c r="K43" s="94">
        <f t="shared" si="33"/>
        <v>79840</v>
      </c>
      <c r="L43" s="94">
        <f t="shared" si="34"/>
        <v>79840</v>
      </c>
      <c r="M43" s="95" t="str">
        <f t="shared" si="4"/>
        <v/>
      </c>
      <c r="N43" s="96" t="str">
        <f t="shared" si="5"/>
        <v/>
      </c>
      <c r="O43" s="103">
        <f t="shared" si="47"/>
        <v>1.2087509999999995</v>
      </c>
      <c r="P43" s="104">
        <f t="shared" si="48"/>
        <v>-4.6208284179928907E-2</v>
      </c>
      <c r="Q43" s="105">
        <f t="shared" si="28"/>
        <v>1.2087509999999995</v>
      </c>
      <c r="R43" s="106">
        <f t="shared" si="29"/>
        <v>-4.6208284179928907E-2</v>
      </c>
      <c r="S43" s="107"/>
      <c r="T43" s="92"/>
      <c r="U43" s="92"/>
      <c r="V43" s="101">
        <f t="shared" si="10"/>
        <v>0</v>
      </c>
      <c r="W43" s="97">
        <f t="shared" si="11"/>
        <v>-83708.003199999992</v>
      </c>
      <c r="X43" s="98" t="str">
        <f t="shared" si="12"/>
        <v/>
      </c>
      <c r="Y43" s="98">
        <f t="shared" si="13"/>
        <v>83708.003199999992</v>
      </c>
      <c r="Z43" s="95" t="str">
        <f t="shared" si="14"/>
        <v/>
      </c>
      <c r="AA43" s="108" t="str">
        <f t="shared" si="15"/>
        <v/>
      </c>
      <c r="AB43" s="98" t="str">
        <f t="shared" si="16"/>
        <v/>
      </c>
      <c r="AC43" s="98">
        <f t="shared" si="17"/>
        <v>-83708.003199999992</v>
      </c>
      <c r="AD43" s="109" t="str">
        <f t="shared" si="18"/>
        <v/>
      </c>
      <c r="AE43" s="110"/>
      <c r="AF43" s="111"/>
      <c r="AG43" s="112"/>
      <c r="AH43" s="99" t="str">
        <f t="shared" si="19"/>
        <v/>
      </c>
      <c r="AI43" s="100" t="str">
        <f t="shared" si="20"/>
        <v/>
      </c>
      <c r="AJ43" s="96" t="str">
        <f t="shared" si="21"/>
        <v/>
      </c>
      <c r="AK43" s="98" t="str">
        <f t="shared" si="22"/>
        <v/>
      </c>
      <c r="AL43" s="201" t="str">
        <f t="shared" si="23"/>
        <v/>
      </c>
      <c r="AM43" s="160"/>
      <c r="AN43" s="156">
        <v>99.668000000000006</v>
      </c>
      <c r="AO43" s="152">
        <f t="shared" si="45"/>
        <v>0</v>
      </c>
      <c r="AP43" s="151" t="str">
        <f t="shared" si="46"/>
        <v/>
      </c>
      <c r="AQ43" s="151" t="str">
        <f>IF(T43&gt;0,"",AP43)</f>
        <v/>
      </c>
      <c r="AR43" s="151" t="str">
        <f>IFERROR(AM43*AP43,"")</f>
        <v/>
      </c>
      <c r="AS43" s="151" t="str">
        <f>IFERROR(AR43*AN43%,"")</f>
        <v/>
      </c>
      <c r="AT43" s="134"/>
      <c r="AU43" s="130"/>
      <c r="AV43" s="18"/>
    </row>
    <row r="44" spans="1:48" ht="12" customHeight="1">
      <c r="A44" s="1"/>
      <c r="B44" s="18"/>
      <c r="C44" s="200" t="s">
        <v>61</v>
      </c>
      <c r="D44" s="116">
        <v>44153</v>
      </c>
      <c r="E44" s="119" t="s">
        <v>82</v>
      </c>
      <c r="F44" s="92">
        <v>400</v>
      </c>
      <c r="G44" s="111">
        <v>14.9</v>
      </c>
      <c r="H44" s="101">
        <f t="shared" si="0"/>
        <v>5960</v>
      </c>
      <c r="I44" s="94" t="str">
        <f t="shared" si="32"/>
        <v/>
      </c>
      <c r="J44" s="102">
        <v>15.65</v>
      </c>
      <c r="K44" s="94">
        <f t="shared" si="33"/>
        <v>6260</v>
      </c>
      <c r="L44" s="94" t="str">
        <f t="shared" si="34"/>
        <v/>
      </c>
      <c r="M44" s="95">
        <f t="shared" si="4"/>
        <v>300</v>
      </c>
      <c r="N44" s="96" t="str">
        <f t="shared" si="5"/>
        <v/>
      </c>
      <c r="O44" s="103">
        <f t="shared" si="47"/>
        <v>-0.75</v>
      </c>
      <c r="P44" s="104">
        <f t="shared" si="48"/>
        <v>5.0335570469798654E-2</v>
      </c>
      <c r="Q44" s="105" t="str">
        <f t="shared" si="28"/>
        <v/>
      </c>
      <c r="R44" s="106" t="str">
        <f t="shared" si="29"/>
        <v/>
      </c>
      <c r="S44" s="107">
        <v>44204</v>
      </c>
      <c r="T44" s="92">
        <v>400</v>
      </c>
      <c r="U44" s="92">
        <v>16.27</v>
      </c>
      <c r="V44" s="101">
        <f t="shared" si="10"/>
        <v>6508</v>
      </c>
      <c r="W44" s="97">
        <f t="shared" si="11"/>
        <v>548</v>
      </c>
      <c r="X44" s="98">
        <f t="shared" si="12"/>
        <v>548</v>
      </c>
      <c r="Y44" s="98" t="str">
        <f t="shared" si="13"/>
        <v/>
      </c>
      <c r="Z44" s="95">
        <f t="shared" si="14"/>
        <v>548</v>
      </c>
      <c r="AA44" s="108">
        <f t="shared" si="15"/>
        <v>9.1946308724832213E-2</v>
      </c>
      <c r="AB44" s="98">
        <f t="shared" si="16"/>
        <v>548</v>
      </c>
      <c r="AC44" s="98" t="str">
        <f t="shared" si="17"/>
        <v/>
      </c>
      <c r="AD44" s="109" t="str">
        <f t="shared" si="18"/>
        <v/>
      </c>
      <c r="AE44" s="110"/>
      <c r="AF44" s="111"/>
      <c r="AG44" s="112"/>
      <c r="AH44" s="99" t="str">
        <f t="shared" si="19"/>
        <v>S</v>
      </c>
      <c r="AI44" s="100" t="str">
        <f t="shared" si="20"/>
        <v/>
      </c>
      <c r="AJ44" s="96" t="str">
        <f t="shared" si="21"/>
        <v/>
      </c>
      <c r="AK44" s="98">
        <f t="shared" si="22"/>
        <v>82.2</v>
      </c>
      <c r="AL44" s="201">
        <f t="shared" si="23"/>
        <v>82.2</v>
      </c>
      <c r="AM44" s="160"/>
      <c r="AN44" s="157">
        <v>99.668000000000006</v>
      </c>
      <c r="AO44" s="152">
        <f t="shared" si="45"/>
        <v>0</v>
      </c>
      <c r="AP44" s="151">
        <f t="shared" si="46"/>
        <v>15.65</v>
      </c>
      <c r="AQ44" s="151" t="str">
        <f>IF(T44&gt;0,"",AP44)</f>
        <v/>
      </c>
      <c r="AR44" s="151">
        <f>IFERROR(AM44*AP44,"")</f>
        <v>0</v>
      </c>
      <c r="AS44" s="151">
        <f>IFERROR(AR44*AN44%,"")</f>
        <v>0</v>
      </c>
      <c r="AT44" s="134"/>
      <c r="AU44" s="130"/>
      <c r="AV44" s="18"/>
    </row>
    <row r="45" spans="1:48" ht="12" customHeight="1">
      <c r="A45" s="1"/>
      <c r="B45" s="18"/>
      <c r="C45" s="200" t="s">
        <v>50</v>
      </c>
      <c r="D45" s="118">
        <v>44159</v>
      </c>
      <c r="E45" s="92" t="s">
        <v>84</v>
      </c>
      <c r="F45" s="92">
        <v>400</v>
      </c>
      <c r="G45" s="111">
        <v>79.2</v>
      </c>
      <c r="H45" s="101">
        <f t="shared" si="0"/>
        <v>31680</v>
      </c>
      <c r="I45" s="94" t="str">
        <f t="shared" si="32"/>
        <v/>
      </c>
      <c r="J45" s="102">
        <v>34.979999999999997</v>
      </c>
      <c r="K45" s="94">
        <f t="shared" si="33"/>
        <v>13991.999999999998</v>
      </c>
      <c r="L45" s="94" t="str">
        <f t="shared" si="34"/>
        <v/>
      </c>
      <c r="M45" s="95" t="str">
        <f t="shared" si="4"/>
        <v/>
      </c>
      <c r="N45" s="96" t="str">
        <f t="shared" si="5"/>
        <v/>
      </c>
      <c r="O45" s="103">
        <f t="shared" si="47"/>
        <v>44.220000000000006</v>
      </c>
      <c r="P45" s="104">
        <f t="shared" si="48"/>
        <v>-0.55833333333333335</v>
      </c>
      <c r="Q45" s="105" t="str">
        <f t="shared" si="28"/>
        <v/>
      </c>
      <c r="R45" s="106" t="str">
        <f t="shared" si="29"/>
        <v/>
      </c>
      <c r="S45" s="107">
        <v>44204</v>
      </c>
      <c r="T45" s="92">
        <v>400</v>
      </c>
      <c r="U45" s="92">
        <v>86.767499999999998</v>
      </c>
      <c r="V45" s="101">
        <f t="shared" si="10"/>
        <v>34707</v>
      </c>
      <c r="W45" s="97">
        <f t="shared" si="11"/>
        <v>3027</v>
      </c>
      <c r="X45" s="98">
        <f t="shared" si="12"/>
        <v>3027</v>
      </c>
      <c r="Y45" s="98" t="str">
        <f t="shared" si="13"/>
        <v/>
      </c>
      <c r="Z45" s="95">
        <f t="shared" si="14"/>
        <v>3027</v>
      </c>
      <c r="AA45" s="108">
        <f t="shared" si="15"/>
        <v>9.5549242424242425E-2</v>
      </c>
      <c r="AB45" s="98">
        <f t="shared" si="16"/>
        <v>3027</v>
      </c>
      <c r="AC45" s="98" t="str">
        <f t="shared" si="17"/>
        <v/>
      </c>
      <c r="AD45" s="109" t="str">
        <f t="shared" si="18"/>
        <v/>
      </c>
      <c r="AE45" s="110">
        <v>-16.23</v>
      </c>
      <c r="AF45" s="111">
        <v>-1.82</v>
      </c>
      <c r="AG45" s="112">
        <v>1.82</v>
      </c>
      <c r="AH45" s="99" t="str">
        <f t="shared" si="19"/>
        <v>S</v>
      </c>
      <c r="AI45" s="100" t="str">
        <f t="shared" si="20"/>
        <v/>
      </c>
      <c r="AJ45" s="96" t="str">
        <f t="shared" si="21"/>
        <v/>
      </c>
      <c r="AK45" s="98">
        <f t="shared" si="22"/>
        <v>454.05</v>
      </c>
      <c r="AL45" s="201">
        <f t="shared" si="23"/>
        <v>454.05</v>
      </c>
      <c r="AM45" s="160"/>
      <c r="AN45" s="156">
        <v>99.668000000000006</v>
      </c>
      <c r="AO45" s="152">
        <f t="shared" si="45"/>
        <v>0</v>
      </c>
      <c r="AP45" s="151" t="str">
        <f t="shared" si="46"/>
        <v/>
      </c>
      <c r="AQ45" s="151" t="str">
        <f>IF(T45&gt;0,"",AP45)</f>
        <v/>
      </c>
      <c r="AR45" s="151" t="str">
        <f>IFERROR(AM45*AP45,"")</f>
        <v/>
      </c>
      <c r="AS45" s="151" t="str">
        <f>IFERROR(AR45*AN45%,"")</f>
        <v/>
      </c>
      <c r="AT45" s="134"/>
      <c r="AU45" s="130"/>
      <c r="AV45" s="18"/>
    </row>
    <row r="46" spans="1:48" ht="12" customHeight="1">
      <c r="A46" s="1"/>
      <c r="B46" s="18"/>
      <c r="C46" s="200" t="s">
        <v>50</v>
      </c>
      <c r="D46" s="116">
        <v>44165</v>
      </c>
      <c r="E46" s="92" t="s">
        <v>85</v>
      </c>
      <c r="F46" s="92">
        <v>200</v>
      </c>
      <c r="G46" s="111">
        <v>2.84</v>
      </c>
      <c r="H46" s="101">
        <f t="shared" si="0"/>
        <v>568</v>
      </c>
      <c r="I46" s="94">
        <f t="shared" si="32"/>
        <v>568</v>
      </c>
      <c r="J46" s="102">
        <v>2.87</v>
      </c>
      <c r="K46" s="94">
        <f t="shared" si="33"/>
        <v>574</v>
      </c>
      <c r="L46" s="94">
        <f t="shared" si="34"/>
        <v>574</v>
      </c>
      <c r="M46" s="95">
        <f t="shared" si="4"/>
        <v>6.0000000000000497</v>
      </c>
      <c r="N46" s="96">
        <f t="shared" si="5"/>
        <v>6.0000000000000497</v>
      </c>
      <c r="O46" s="103">
        <f t="shared" si="47"/>
        <v>-3.0000000000000249E-2</v>
      </c>
      <c r="P46" s="104">
        <f t="shared" si="48"/>
        <v>1.0563380281690229E-2</v>
      </c>
      <c r="Q46" s="105">
        <f t="shared" si="28"/>
        <v>-3.0000000000000249E-2</v>
      </c>
      <c r="R46" s="106">
        <f t="shared" si="29"/>
        <v>1.0563380281690229E-2</v>
      </c>
      <c r="S46" s="107"/>
      <c r="T46" s="92"/>
      <c r="U46" s="92"/>
      <c r="V46" s="101">
        <f t="shared" si="10"/>
        <v>0</v>
      </c>
      <c r="W46" s="97">
        <f t="shared" si="11"/>
        <v>-568</v>
      </c>
      <c r="X46" s="98" t="str">
        <f t="shared" si="12"/>
        <v/>
      </c>
      <c r="Y46" s="98">
        <f t="shared" si="13"/>
        <v>568</v>
      </c>
      <c r="Z46" s="95" t="str">
        <f t="shared" si="14"/>
        <v/>
      </c>
      <c r="AA46" s="108" t="str">
        <f t="shared" si="15"/>
        <v/>
      </c>
      <c r="AB46" s="98" t="str">
        <f t="shared" si="16"/>
        <v/>
      </c>
      <c r="AC46" s="98">
        <f t="shared" si="17"/>
        <v>-568</v>
      </c>
      <c r="AD46" s="109" t="str">
        <f t="shared" si="18"/>
        <v/>
      </c>
      <c r="AE46" s="110"/>
      <c r="AF46" s="111"/>
      <c r="AG46" s="112"/>
      <c r="AH46" s="99" t="str">
        <f t="shared" si="19"/>
        <v/>
      </c>
      <c r="AI46" s="100" t="str">
        <f t="shared" si="20"/>
        <v/>
      </c>
      <c r="AJ46" s="96" t="str">
        <f t="shared" si="21"/>
        <v/>
      </c>
      <c r="AK46" s="98" t="str">
        <f t="shared" si="22"/>
        <v/>
      </c>
      <c r="AL46" s="201" t="str">
        <f t="shared" si="23"/>
        <v/>
      </c>
      <c r="AM46" s="160"/>
      <c r="AN46" s="157">
        <v>99.668000000000006</v>
      </c>
      <c r="AO46" s="152">
        <f t="shared" si="45"/>
        <v>0</v>
      </c>
      <c r="AP46" s="151">
        <f t="shared" si="46"/>
        <v>2.87</v>
      </c>
      <c r="AQ46" s="151">
        <f>IF(T46&gt;0,"",AP46)</f>
        <v>2.87</v>
      </c>
      <c r="AR46" s="151">
        <f>IFERROR(AM46*AP46,"")</f>
        <v>0</v>
      </c>
      <c r="AS46" s="151">
        <f>IFERROR(AR46*AN46%,"")</f>
        <v>0</v>
      </c>
      <c r="AT46" s="134"/>
      <c r="AU46" s="130"/>
      <c r="AV46" s="18"/>
    </row>
    <row r="47" spans="1:48" ht="12" customHeight="1">
      <c r="A47" s="1"/>
      <c r="B47" s="18"/>
      <c r="C47" s="200" t="s">
        <v>50</v>
      </c>
      <c r="D47" s="116">
        <v>44165</v>
      </c>
      <c r="E47" s="92" t="s">
        <v>86</v>
      </c>
      <c r="F47" s="92">
        <v>500</v>
      </c>
      <c r="G47" s="111">
        <v>18.760000000000002</v>
      </c>
      <c r="H47" s="101">
        <f t="shared" si="0"/>
        <v>9380</v>
      </c>
      <c r="I47" s="94">
        <f t="shared" si="32"/>
        <v>9380</v>
      </c>
      <c r="J47" s="102">
        <v>16.16</v>
      </c>
      <c r="K47" s="94">
        <f t="shared" si="33"/>
        <v>8080</v>
      </c>
      <c r="L47" s="94">
        <f t="shared" si="34"/>
        <v>8080</v>
      </c>
      <c r="M47" s="95" t="str">
        <f t="shared" ref="M47:M78" si="49">IFERROR(IF(G47&gt;J47,"",(G47-J47)*-F47),"")</f>
        <v/>
      </c>
      <c r="N47" s="96" t="str">
        <f t="shared" si="5"/>
        <v/>
      </c>
      <c r="O47" s="103">
        <f t="shared" si="47"/>
        <v>2.6000000000000014</v>
      </c>
      <c r="P47" s="104">
        <f t="shared" si="48"/>
        <v>-0.13859275053304909</v>
      </c>
      <c r="Q47" s="105">
        <f t="shared" si="28"/>
        <v>2.6000000000000014</v>
      </c>
      <c r="R47" s="106">
        <f t="shared" si="29"/>
        <v>-0.13859275053304909</v>
      </c>
      <c r="S47" s="107"/>
      <c r="T47" s="92"/>
      <c r="U47" s="92"/>
      <c r="V47" s="101">
        <f t="shared" si="10"/>
        <v>0</v>
      </c>
      <c r="W47" s="97">
        <f t="shared" ref="W47:W78" si="50">V47-H47</f>
        <v>-9380</v>
      </c>
      <c r="X47" s="98" t="str">
        <f t="shared" ref="X47:X78" si="51">IF(OR(F47="",T47=""),"",(V47-H47))</f>
        <v/>
      </c>
      <c r="Y47" s="98">
        <f t="shared" si="13"/>
        <v>9380</v>
      </c>
      <c r="Z47" s="95" t="str">
        <f t="shared" si="14"/>
        <v/>
      </c>
      <c r="AA47" s="108" t="str">
        <f t="shared" ref="AA47:AA78" si="52">IFERROR(Z47/H47,"")</f>
        <v/>
      </c>
      <c r="AB47" s="98" t="str">
        <f t="shared" si="16"/>
        <v/>
      </c>
      <c r="AC47" s="98">
        <f t="shared" si="17"/>
        <v>-9380</v>
      </c>
      <c r="AD47" s="109" t="str">
        <f t="shared" si="18"/>
        <v/>
      </c>
      <c r="AE47" s="110"/>
      <c r="AF47" s="111"/>
      <c r="AG47" s="112"/>
      <c r="AH47" s="99" t="str">
        <f t="shared" ref="AH47:AH78" si="53">IF(AND(D47&lt;&gt;"",S47&lt;&gt;""),IF(D47=S47,"D","S"),"")</f>
        <v/>
      </c>
      <c r="AI47" s="100" t="str">
        <f t="shared" ref="AI47:AI78" si="54">IFERROR(IF(D47=S47,Z47*0.2,""),"")</f>
        <v/>
      </c>
      <c r="AJ47" s="96" t="str">
        <f t="shared" si="21"/>
        <v/>
      </c>
      <c r="AK47" s="98" t="str">
        <f t="shared" ref="AK47:AK78" si="55">IFERROR(IF(D47&lt;&gt;S47,X47*0.15,""),"")</f>
        <v/>
      </c>
      <c r="AL47" s="201" t="str">
        <f t="shared" si="23"/>
        <v/>
      </c>
      <c r="AM47" s="160"/>
      <c r="AN47" s="156">
        <v>99.668000000000006</v>
      </c>
      <c r="AO47" s="152">
        <f t="shared" si="45"/>
        <v>0</v>
      </c>
      <c r="AP47" s="151" t="str">
        <f t="shared" si="46"/>
        <v/>
      </c>
      <c r="AQ47" s="151" t="str">
        <f>IF(T47&gt;0,"",AP47)</f>
        <v/>
      </c>
      <c r="AR47" s="151" t="str">
        <f>IFERROR(AM47*AP47,"")</f>
        <v/>
      </c>
      <c r="AS47" s="151" t="str">
        <f>IFERROR(AR47*AN47%,"")</f>
        <v/>
      </c>
      <c r="AT47" s="134"/>
      <c r="AU47" s="130"/>
      <c r="AV47" s="18"/>
    </row>
    <row r="48" spans="1:48" ht="12" customHeight="1">
      <c r="A48" s="1"/>
      <c r="B48" s="18"/>
      <c r="C48" s="200" t="s">
        <v>50</v>
      </c>
      <c r="D48" s="116">
        <v>44161</v>
      </c>
      <c r="E48" s="92" t="s">
        <v>87</v>
      </c>
      <c r="F48" s="92">
        <v>200</v>
      </c>
      <c r="G48" s="111">
        <v>12.225</v>
      </c>
      <c r="H48" s="101">
        <f t="shared" si="0"/>
        <v>2445</v>
      </c>
      <c r="I48" s="94">
        <f t="shared" si="32"/>
        <v>2445</v>
      </c>
      <c r="J48" s="102">
        <v>12.25</v>
      </c>
      <c r="K48" s="94">
        <f t="shared" si="33"/>
        <v>2450</v>
      </c>
      <c r="L48" s="94">
        <f t="shared" si="34"/>
        <v>2450</v>
      </c>
      <c r="M48" s="95">
        <f t="shared" si="49"/>
        <v>5.0000000000000711</v>
      </c>
      <c r="N48" s="96">
        <f t="shared" si="5"/>
        <v>5.0000000000000711</v>
      </c>
      <c r="O48" s="103">
        <f t="shared" si="47"/>
        <v>-2.5000000000000355E-2</v>
      </c>
      <c r="P48" s="104">
        <f t="shared" si="48"/>
        <v>2.044989775051154E-3</v>
      </c>
      <c r="Q48" s="105">
        <f t="shared" si="28"/>
        <v>-2.5000000000000355E-2</v>
      </c>
      <c r="R48" s="106">
        <f t="shared" si="29"/>
        <v>2.044989775051154E-3</v>
      </c>
      <c r="S48" s="107"/>
      <c r="T48" s="92"/>
      <c r="U48" s="92"/>
      <c r="V48" s="101">
        <f t="shared" si="10"/>
        <v>0</v>
      </c>
      <c r="W48" s="97">
        <f t="shared" si="50"/>
        <v>-2445</v>
      </c>
      <c r="X48" s="98" t="str">
        <f t="shared" si="51"/>
        <v/>
      </c>
      <c r="Y48" s="98">
        <f t="shared" si="13"/>
        <v>2445</v>
      </c>
      <c r="Z48" s="95" t="str">
        <f t="shared" si="14"/>
        <v/>
      </c>
      <c r="AA48" s="108" t="str">
        <f t="shared" si="52"/>
        <v/>
      </c>
      <c r="AB48" s="98" t="str">
        <f t="shared" si="16"/>
        <v/>
      </c>
      <c r="AC48" s="98">
        <f t="shared" si="17"/>
        <v>-2445</v>
      </c>
      <c r="AD48" s="109" t="str">
        <f t="shared" si="18"/>
        <v/>
      </c>
      <c r="AE48" s="110"/>
      <c r="AF48" s="111"/>
      <c r="AG48" s="112"/>
      <c r="AH48" s="99" t="str">
        <f t="shared" si="53"/>
        <v/>
      </c>
      <c r="AI48" s="100" t="str">
        <f t="shared" si="54"/>
        <v/>
      </c>
      <c r="AJ48" s="96" t="str">
        <f t="shared" si="21"/>
        <v/>
      </c>
      <c r="AK48" s="98" t="str">
        <f t="shared" si="55"/>
        <v/>
      </c>
      <c r="AL48" s="201" t="str">
        <f t="shared" si="23"/>
        <v/>
      </c>
      <c r="AM48" s="160"/>
      <c r="AN48" s="157">
        <v>99.668000000000006</v>
      </c>
      <c r="AO48" s="152">
        <f t="shared" si="45"/>
        <v>0</v>
      </c>
      <c r="AP48" s="151">
        <f t="shared" si="46"/>
        <v>12.25</v>
      </c>
      <c r="AQ48" s="151">
        <f>IF(T48&gt;0,"",AP48)</f>
        <v>12.25</v>
      </c>
      <c r="AR48" s="151">
        <f>IFERROR(AM48*AP48,"")</f>
        <v>0</v>
      </c>
      <c r="AS48" s="151">
        <f>IFERROR(AR48*AN48%,"")</f>
        <v>0</v>
      </c>
      <c r="AT48" s="134"/>
      <c r="AU48" s="130"/>
      <c r="AV48" s="18"/>
    </row>
    <row r="49" spans="1:48" ht="12" customHeight="1">
      <c r="A49" s="1"/>
      <c r="B49" s="18"/>
      <c r="C49" s="200" t="s">
        <v>50</v>
      </c>
      <c r="D49" s="116">
        <v>44169</v>
      </c>
      <c r="E49" s="92" t="s">
        <v>89</v>
      </c>
      <c r="F49" s="92">
        <v>100</v>
      </c>
      <c r="G49" s="111">
        <v>17.77</v>
      </c>
      <c r="H49" s="101">
        <f t="shared" si="0"/>
        <v>1777</v>
      </c>
      <c r="I49" s="94" t="str">
        <f t="shared" si="32"/>
        <v/>
      </c>
      <c r="J49" s="102">
        <v>17.62</v>
      </c>
      <c r="K49" s="94">
        <f t="shared" si="33"/>
        <v>1762</v>
      </c>
      <c r="L49" s="94" t="str">
        <f t="shared" si="34"/>
        <v/>
      </c>
      <c r="M49" s="95" t="str">
        <f t="shared" si="49"/>
        <v/>
      </c>
      <c r="N49" s="96" t="str">
        <f t="shared" si="5"/>
        <v/>
      </c>
      <c r="O49" s="103">
        <f t="shared" si="47"/>
        <v>0.14999999999999858</v>
      </c>
      <c r="P49" s="104">
        <f t="shared" si="48"/>
        <v>-8.4411930219470219E-3</v>
      </c>
      <c r="Q49" s="105" t="str">
        <f t="shared" si="28"/>
        <v/>
      </c>
      <c r="R49" s="106" t="str">
        <f t="shared" si="29"/>
        <v/>
      </c>
      <c r="S49" s="107">
        <v>44204</v>
      </c>
      <c r="T49" s="92">
        <v>100</v>
      </c>
      <c r="U49" s="92">
        <v>17.98</v>
      </c>
      <c r="V49" s="101">
        <f t="shared" si="10"/>
        <v>1798</v>
      </c>
      <c r="W49" s="97">
        <f t="shared" si="50"/>
        <v>21</v>
      </c>
      <c r="X49" s="98">
        <f t="shared" si="51"/>
        <v>21</v>
      </c>
      <c r="Y49" s="98" t="str">
        <f t="shared" si="13"/>
        <v/>
      </c>
      <c r="Z49" s="95">
        <f t="shared" si="14"/>
        <v>21</v>
      </c>
      <c r="AA49" s="108">
        <f t="shared" si="52"/>
        <v>1.1817670230725942E-2</v>
      </c>
      <c r="AB49" s="98">
        <f t="shared" si="16"/>
        <v>21</v>
      </c>
      <c r="AC49" s="98" t="str">
        <f t="shared" si="17"/>
        <v/>
      </c>
      <c r="AD49" s="109" t="str">
        <f t="shared" si="18"/>
        <v/>
      </c>
      <c r="AE49" s="110">
        <v>0.18</v>
      </c>
      <c r="AF49" s="111">
        <v>0.02</v>
      </c>
      <c r="AG49" s="112"/>
      <c r="AH49" s="99" t="str">
        <f t="shared" si="53"/>
        <v>S</v>
      </c>
      <c r="AI49" s="100" t="str">
        <f t="shared" si="54"/>
        <v/>
      </c>
      <c r="AJ49" s="96" t="str">
        <f t="shared" si="21"/>
        <v/>
      </c>
      <c r="AK49" s="98">
        <f t="shared" si="55"/>
        <v>3.15</v>
      </c>
      <c r="AL49" s="201">
        <f t="shared" si="23"/>
        <v>3.15</v>
      </c>
      <c r="AM49" s="160"/>
      <c r="AN49" s="156">
        <v>99.668000000000006</v>
      </c>
      <c r="AO49" s="152">
        <f t="shared" si="45"/>
        <v>0</v>
      </c>
      <c r="AP49" s="151" t="str">
        <f t="shared" si="46"/>
        <v/>
      </c>
      <c r="AQ49" s="151" t="str">
        <f>IF(T49&gt;0,"",AP49)</f>
        <v/>
      </c>
      <c r="AR49" s="151" t="str">
        <f>IFERROR(AM49*AP49,"")</f>
        <v/>
      </c>
      <c r="AS49" s="151" t="str">
        <f>IFERROR(AR49*AN49%,"")</f>
        <v/>
      </c>
      <c r="AT49" s="134"/>
      <c r="AU49" s="130"/>
      <c r="AV49" s="18"/>
    </row>
    <row r="50" spans="1:48" ht="12" customHeight="1">
      <c r="A50" s="1"/>
      <c r="B50" s="18"/>
      <c r="C50" s="200" t="s">
        <v>61</v>
      </c>
      <c r="D50" s="116">
        <v>44041</v>
      </c>
      <c r="E50" s="119" t="s">
        <v>108</v>
      </c>
      <c r="F50" s="92">
        <v>28</v>
      </c>
      <c r="G50" s="93">
        <v>12.2</v>
      </c>
      <c r="H50" s="101">
        <f t="shared" si="0"/>
        <v>341.59999999999997</v>
      </c>
      <c r="I50" s="94" t="str">
        <f t="shared" si="32"/>
        <v/>
      </c>
      <c r="J50" s="102">
        <v>14.58</v>
      </c>
      <c r="K50" s="94">
        <f t="shared" si="33"/>
        <v>408.24</v>
      </c>
      <c r="L50" s="94" t="str">
        <f t="shared" si="34"/>
        <v/>
      </c>
      <c r="M50" s="95">
        <f t="shared" si="49"/>
        <v>66.640000000000015</v>
      </c>
      <c r="N50" s="96" t="str">
        <f t="shared" si="5"/>
        <v/>
      </c>
      <c r="O50" s="103">
        <f t="shared" si="47"/>
        <v>-2.3800000000000008</v>
      </c>
      <c r="P50" s="104">
        <f t="shared" si="48"/>
        <v>0.19508196721311483</v>
      </c>
      <c r="Q50" s="105" t="str">
        <f t="shared" si="28"/>
        <v/>
      </c>
      <c r="R50" s="106" t="str">
        <f t="shared" si="29"/>
        <v/>
      </c>
      <c r="S50" s="107">
        <v>44204</v>
      </c>
      <c r="T50" s="92">
        <v>28</v>
      </c>
      <c r="U50" s="92">
        <v>15.03</v>
      </c>
      <c r="V50" s="101">
        <f t="shared" si="10"/>
        <v>420.84</v>
      </c>
      <c r="W50" s="97">
        <f t="shared" si="50"/>
        <v>79.240000000000009</v>
      </c>
      <c r="X50" s="98">
        <f t="shared" si="51"/>
        <v>79.240000000000009</v>
      </c>
      <c r="Y50" s="98" t="str">
        <f t="shared" si="13"/>
        <v/>
      </c>
      <c r="Z50" s="95">
        <f t="shared" si="14"/>
        <v>79.240000000000009</v>
      </c>
      <c r="AA50" s="108">
        <f t="shared" si="52"/>
        <v>0.23196721311475416</v>
      </c>
      <c r="AB50" s="98">
        <f t="shared" si="16"/>
        <v>79.240000000000009</v>
      </c>
      <c r="AC50" s="98" t="str">
        <f t="shared" si="17"/>
        <v/>
      </c>
      <c r="AD50" s="109" t="str">
        <f t="shared" si="18"/>
        <v/>
      </c>
      <c r="AE50" s="110"/>
      <c r="AF50" s="111"/>
      <c r="AG50" s="112"/>
      <c r="AH50" s="99" t="str">
        <f t="shared" si="53"/>
        <v>S</v>
      </c>
      <c r="AI50" s="100" t="str">
        <f t="shared" si="54"/>
        <v/>
      </c>
      <c r="AJ50" s="96" t="str">
        <f t="shared" si="21"/>
        <v/>
      </c>
      <c r="AK50" s="98">
        <f t="shared" si="55"/>
        <v>11.886000000000001</v>
      </c>
      <c r="AL50" s="201">
        <f t="shared" si="23"/>
        <v>11.886000000000001</v>
      </c>
      <c r="AM50" s="160"/>
      <c r="AN50" s="157">
        <v>99.668000000000006</v>
      </c>
      <c r="AO50" s="152">
        <f t="shared" si="45"/>
        <v>0</v>
      </c>
      <c r="AP50" s="151">
        <f t="shared" si="46"/>
        <v>14.58</v>
      </c>
      <c r="AQ50" s="151" t="str">
        <f>IF(T50&gt;0,"",AP50)</f>
        <v/>
      </c>
      <c r="AR50" s="151">
        <f>IFERROR(AM50*AP50,"")</f>
        <v>0</v>
      </c>
      <c r="AS50" s="151">
        <f>IFERROR(AR50*AN50%,"")</f>
        <v>0</v>
      </c>
      <c r="AT50" s="134"/>
      <c r="AU50" s="130"/>
      <c r="AV50" s="18"/>
    </row>
    <row r="51" spans="1:48" ht="12" customHeight="1">
      <c r="A51" s="1"/>
      <c r="B51" s="18"/>
      <c r="C51" s="200" t="s">
        <v>61</v>
      </c>
      <c r="D51" s="116">
        <v>44174</v>
      </c>
      <c r="E51" s="119" t="s">
        <v>90</v>
      </c>
      <c r="F51" s="92">
        <v>300</v>
      </c>
      <c r="G51" s="111">
        <v>13.21</v>
      </c>
      <c r="H51" s="101">
        <f t="shared" si="0"/>
        <v>3963.0000000000005</v>
      </c>
      <c r="I51" s="94" t="str">
        <f t="shared" si="32"/>
        <v/>
      </c>
      <c r="J51" s="102">
        <v>14.61</v>
      </c>
      <c r="K51" s="94">
        <f t="shared" si="33"/>
        <v>4383</v>
      </c>
      <c r="L51" s="94" t="str">
        <f t="shared" si="34"/>
        <v/>
      </c>
      <c r="M51" s="95">
        <f t="shared" si="49"/>
        <v>419.99999999999955</v>
      </c>
      <c r="N51" s="96" t="str">
        <f t="shared" si="5"/>
        <v/>
      </c>
      <c r="O51" s="103">
        <f t="shared" si="47"/>
        <v>-1.3999999999999986</v>
      </c>
      <c r="P51" s="104">
        <f t="shared" si="48"/>
        <v>0.10598031794095371</v>
      </c>
      <c r="Q51" s="105" t="str">
        <f t="shared" si="28"/>
        <v/>
      </c>
      <c r="R51" s="106" t="str">
        <f t="shared" si="29"/>
        <v/>
      </c>
      <c r="S51" s="107">
        <v>44200</v>
      </c>
      <c r="T51" s="92">
        <v>300</v>
      </c>
      <c r="U51" s="92">
        <v>15.3</v>
      </c>
      <c r="V51" s="101">
        <f t="shared" si="10"/>
        <v>4590</v>
      </c>
      <c r="W51" s="97">
        <f t="shared" si="50"/>
        <v>626.99999999999955</v>
      </c>
      <c r="X51" s="98">
        <f t="shared" si="51"/>
        <v>626.99999999999955</v>
      </c>
      <c r="Y51" s="98" t="str">
        <f t="shared" si="13"/>
        <v/>
      </c>
      <c r="Z51" s="95">
        <f t="shared" si="14"/>
        <v>626.99999999999955</v>
      </c>
      <c r="AA51" s="108">
        <f t="shared" si="52"/>
        <v>0.15821347464042379</v>
      </c>
      <c r="AB51" s="98">
        <f t="shared" si="16"/>
        <v>626.99999999999955</v>
      </c>
      <c r="AC51" s="98" t="str">
        <f t="shared" si="17"/>
        <v/>
      </c>
      <c r="AD51" s="109" t="str">
        <f t="shared" si="18"/>
        <v/>
      </c>
      <c r="AE51" s="110"/>
      <c r="AF51" s="111"/>
      <c r="AG51" s="112"/>
      <c r="AH51" s="99" t="str">
        <f t="shared" si="53"/>
        <v>S</v>
      </c>
      <c r="AI51" s="100" t="str">
        <f t="shared" si="54"/>
        <v/>
      </c>
      <c r="AJ51" s="96" t="str">
        <f t="shared" si="21"/>
        <v/>
      </c>
      <c r="AK51" s="98">
        <f t="shared" si="55"/>
        <v>94.049999999999926</v>
      </c>
      <c r="AL51" s="201">
        <f t="shared" si="23"/>
        <v>94.049999999999926</v>
      </c>
      <c r="AM51" s="160"/>
      <c r="AN51" s="156">
        <v>99.668000000000006</v>
      </c>
      <c r="AO51" s="152">
        <f t="shared" si="45"/>
        <v>0</v>
      </c>
      <c r="AP51" s="151">
        <f t="shared" si="46"/>
        <v>14.61</v>
      </c>
      <c r="AQ51" s="151" t="str">
        <f>IF(T51&gt;0,"",AP51)</f>
        <v/>
      </c>
      <c r="AR51" s="151">
        <f>IFERROR(AM51*AP51,"")</f>
        <v>0</v>
      </c>
      <c r="AS51" s="151">
        <f>IFERROR(AR51*AN51%,"")</f>
        <v>0</v>
      </c>
      <c r="AT51" s="134"/>
      <c r="AU51" s="130"/>
      <c r="AV51" s="18"/>
    </row>
    <row r="52" spans="1:48" ht="12" customHeight="1">
      <c r="A52" s="1"/>
      <c r="B52" s="18"/>
      <c r="C52" s="200" t="s">
        <v>50</v>
      </c>
      <c r="D52" s="120">
        <v>44202</v>
      </c>
      <c r="E52" s="121" t="s">
        <v>88</v>
      </c>
      <c r="F52" s="92">
        <v>94</v>
      </c>
      <c r="G52" s="93">
        <v>18.112200000000001</v>
      </c>
      <c r="H52" s="101">
        <f t="shared" si="0"/>
        <v>1702.5468000000001</v>
      </c>
      <c r="I52" s="94">
        <f t="shared" si="32"/>
        <v>1702.5468000000001</v>
      </c>
      <c r="J52" s="102"/>
      <c r="K52" s="94">
        <f t="shared" si="33"/>
        <v>0</v>
      </c>
      <c r="L52" s="94">
        <f t="shared" si="34"/>
        <v>0</v>
      </c>
      <c r="M52" s="95" t="str">
        <f t="shared" si="49"/>
        <v/>
      </c>
      <c r="N52" s="96" t="str">
        <f t="shared" si="5"/>
        <v/>
      </c>
      <c r="O52" s="103">
        <f t="shared" si="47"/>
        <v>18.112200000000001</v>
      </c>
      <c r="P52" s="104">
        <f t="shared" si="48"/>
        <v>-1</v>
      </c>
      <c r="Q52" s="105">
        <f t="shared" si="28"/>
        <v>18.112200000000001</v>
      </c>
      <c r="R52" s="106">
        <f t="shared" si="29"/>
        <v>-1</v>
      </c>
      <c r="S52" s="107"/>
      <c r="T52" s="92"/>
      <c r="U52" s="92"/>
      <c r="V52" s="101">
        <f t="shared" si="10"/>
        <v>0</v>
      </c>
      <c r="W52" s="97">
        <f t="shared" si="50"/>
        <v>-1702.5468000000001</v>
      </c>
      <c r="X52" s="98" t="str">
        <f t="shared" si="51"/>
        <v/>
      </c>
      <c r="Y52" s="98">
        <f t="shared" si="13"/>
        <v>1702.5468000000001</v>
      </c>
      <c r="Z52" s="95" t="str">
        <f t="shared" si="14"/>
        <v/>
      </c>
      <c r="AA52" s="108" t="str">
        <f t="shared" si="52"/>
        <v/>
      </c>
      <c r="AB52" s="98" t="str">
        <f t="shared" si="16"/>
        <v/>
      </c>
      <c r="AC52" s="98">
        <f t="shared" si="17"/>
        <v>-1702.5468000000001</v>
      </c>
      <c r="AD52" s="109" t="str">
        <f t="shared" si="18"/>
        <v/>
      </c>
      <c r="AE52" s="110"/>
      <c r="AF52" s="111"/>
      <c r="AG52" s="112"/>
      <c r="AH52" s="99" t="str">
        <f t="shared" si="53"/>
        <v/>
      </c>
      <c r="AI52" s="100" t="str">
        <f t="shared" si="54"/>
        <v/>
      </c>
      <c r="AJ52" s="96" t="str">
        <f t="shared" si="21"/>
        <v/>
      </c>
      <c r="AK52" s="98" t="str">
        <f t="shared" si="55"/>
        <v/>
      </c>
      <c r="AL52" s="201" t="str">
        <f t="shared" si="23"/>
        <v/>
      </c>
      <c r="AM52" s="160"/>
      <c r="AN52" s="157">
        <v>99.668000000000006</v>
      </c>
      <c r="AO52" s="152">
        <f t="shared" si="45"/>
        <v>0</v>
      </c>
      <c r="AP52" s="151" t="str">
        <f t="shared" si="46"/>
        <v/>
      </c>
      <c r="AQ52" s="151" t="str">
        <f>IF(T52&gt;0,"",AP52)</f>
        <v/>
      </c>
      <c r="AR52" s="151" t="str">
        <f>IFERROR(AM52*AP52,"")</f>
        <v/>
      </c>
      <c r="AS52" s="151" t="str">
        <f>IFERROR(AR52*AN52%,"")</f>
        <v/>
      </c>
      <c r="AT52" s="134"/>
      <c r="AU52" s="149"/>
      <c r="AV52" s="134"/>
    </row>
    <row r="53" spans="1:48" ht="12" customHeight="1">
      <c r="A53" s="1"/>
      <c r="B53" s="18"/>
      <c r="C53" s="200" t="s">
        <v>50</v>
      </c>
      <c r="D53" s="122">
        <v>44204</v>
      </c>
      <c r="E53" s="121" t="s">
        <v>112</v>
      </c>
      <c r="F53" s="92">
        <v>100</v>
      </c>
      <c r="G53" s="93">
        <v>37.32</v>
      </c>
      <c r="H53" s="101">
        <f t="shared" si="0"/>
        <v>3732</v>
      </c>
      <c r="I53" s="94">
        <f t="shared" si="32"/>
        <v>3732</v>
      </c>
      <c r="J53" s="102"/>
      <c r="K53" s="94">
        <f t="shared" si="33"/>
        <v>0</v>
      </c>
      <c r="L53" s="94">
        <f t="shared" si="34"/>
        <v>0</v>
      </c>
      <c r="M53" s="95" t="str">
        <f t="shared" si="49"/>
        <v/>
      </c>
      <c r="N53" s="96" t="str">
        <f t="shared" si="5"/>
        <v/>
      </c>
      <c r="O53" s="103">
        <f t="shared" si="47"/>
        <v>37.32</v>
      </c>
      <c r="P53" s="104">
        <f t="shared" si="48"/>
        <v>-1</v>
      </c>
      <c r="Q53" s="105">
        <f t="shared" si="28"/>
        <v>37.32</v>
      </c>
      <c r="R53" s="106">
        <f t="shared" si="29"/>
        <v>-1</v>
      </c>
      <c r="S53" s="107"/>
      <c r="T53" s="92"/>
      <c r="U53" s="92"/>
      <c r="V53" s="101">
        <f t="shared" si="10"/>
        <v>0</v>
      </c>
      <c r="W53" s="97">
        <f t="shared" si="50"/>
        <v>-3732</v>
      </c>
      <c r="X53" s="98" t="str">
        <f t="shared" si="51"/>
        <v/>
      </c>
      <c r="Y53" s="98">
        <f t="shared" si="13"/>
        <v>3732</v>
      </c>
      <c r="Z53" s="95" t="str">
        <f t="shared" si="14"/>
        <v/>
      </c>
      <c r="AA53" s="108" t="str">
        <f t="shared" si="52"/>
        <v/>
      </c>
      <c r="AB53" s="98" t="str">
        <f t="shared" si="16"/>
        <v/>
      </c>
      <c r="AC53" s="98">
        <f t="shared" si="17"/>
        <v>-3732</v>
      </c>
      <c r="AD53" s="109" t="str">
        <f t="shared" si="18"/>
        <v/>
      </c>
      <c r="AE53" s="110"/>
      <c r="AF53" s="111"/>
      <c r="AG53" s="112"/>
      <c r="AH53" s="99" t="str">
        <f t="shared" si="53"/>
        <v/>
      </c>
      <c r="AI53" s="100" t="str">
        <f t="shared" si="54"/>
        <v/>
      </c>
      <c r="AJ53" s="96" t="str">
        <f t="shared" si="21"/>
        <v/>
      </c>
      <c r="AK53" s="98" t="str">
        <f t="shared" si="55"/>
        <v/>
      </c>
      <c r="AL53" s="201" t="str">
        <f t="shared" si="23"/>
        <v/>
      </c>
      <c r="AM53" s="160"/>
      <c r="AN53" s="156">
        <v>99.668000000000006</v>
      </c>
      <c r="AO53" s="152">
        <f t="shared" si="45"/>
        <v>0</v>
      </c>
      <c r="AP53" s="151" t="str">
        <f t="shared" si="46"/>
        <v/>
      </c>
      <c r="AQ53" s="151" t="str">
        <f>IF(T53&gt;0,"",AP53)</f>
        <v/>
      </c>
      <c r="AR53" s="151" t="str">
        <f>IFERROR(AM53*AP53,"")</f>
        <v/>
      </c>
      <c r="AS53" s="151" t="str">
        <f>IFERROR(AR53*AN53%,"")</f>
        <v/>
      </c>
      <c r="AT53" s="134"/>
      <c r="AU53" s="149"/>
      <c r="AV53" s="134"/>
    </row>
    <row r="54" spans="1:48" ht="12" customHeight="1">
      <c r="A54" s="1"/>
      <c r="B54" s="18"/>
      <c r="C54" s="200" t="s">
        <v>50</v>
      </c>
      <c r="D54" s="122">
        <v>44534</v>
      </c>
      <c r="E54" s="121" t="s">
        <v>89</v>
      </c>
      <c r="F54" s="92">
        <v>300</v>
      </c>
      <c r="G54" s="93">
        <v>17.77</v>
      </c>
      <c r="H54" s="101">
        <f t="shared" si="0"/>
        <v>5331</v>
      </c>
      <c r="I54" s="94">
        <f t="shared" si="32"/>
        <v>5331</v>
      </c>
      <c r="J54" s="102"/>
      <c r="K54" s="94">
        <f t="shared" si="33"/>
        <v>0</v>
      </c>
      <c r="L54" s="94">
        <f t="shared" si="34"/>
        <v>0</v>
      </c>
      <c r="M54" s="95" t="str">
        <f t="shared" si="49"/>
        <v/>
      </c>
      <c r="N54" s="96" t="str">
        <f t="shared" si="5"/>
        <v/>
      </c>
      <c r="O54" s="103">
        <f t="shared" si="47"/>
        <v>17.77</v>
      </c>
      <c r="P54" s="104">
        <f t="shared" si="48"/>
        <v>-1</v>
      </c>
      <c r="Q54" s="105">
        <f t="shared" si="28"/>
        <v>17.77</v>
      </c>
      <c r="R54" s="106">
        <f t="shared" si="29"/>
        <v>-1</v>
      </c>
      <c r="S54" s="107"/>
      <c r="T54" s="92"/>
      <c r="U54" s="92"/>
      <c r="V54" s="101">
        <f t="shared" si="10"/>
        <v>0</v>
      </c>
      <c r="W54" s="97">
        <f t="shared" si="50"/>
        <v>-5331</v>
      </c>
      <c r="X54" s="98" t="str">
        <f t="shared" si="51"/>
        <v/>
      </c>
      <c r="Y54" s="98">
        <f t="shared" si="13"/>
        <v>5331</v>
      </c>
      <c r="Z54" s="95" t="str">
        <f t="shared" si="14"/>
        <v/>
      </c>
      <c r="AA54" s="108" t="str">
        <f t="shared" si="52"/>
        <v/>
      </c>
      <c r="AB54" s="98" t="str">
        <f t="shared" si="16"/>
        <v/>
      </c>
      <c r="AC54" s="98">
        <f t="shared" si="17"/>
        <v>-5331</v>
      </c>
      <c r="AD54" s="109" t="str">
        <f t="shared" si="18"/>
        <v/>
      </c>
      <c r="AE54" s="110"/>
      <c r="AF54" s="111"/>
      <c r="AG54" s="112"/>
      <c r="AH54" s="99" t="str">
        <f t="shared" si="53"/>
        <v/>
      </c>
      <c r="AI54" s="100" t="str">
        <f t="shared" si="54"/>
        <v/>
      </c>
      <c r="AJ54" s="96" t="str">
        <f t="shared" si="21"/>
        <v/>
      </c>
      <c r="AK54" s="98" t="str">
        <f t="shared" si="55"/>
        <v/>
      </c>
      <c r="AL54" s="201" t="str">
        <f t="shared" si="23"/>
        <v/>
      </c>
      <c r="AM54" s="160"/>
      <c r="AN54" s="157">
        <v>99.668000000000006</v>
      </c>
      <c r="AO54" s="152">
        <f t="shared" si="45"/>
        <v>0</v>
      </c>
      <c r="AP54" s="151" t="str">
        <f t="shared" si="46"/>
        <v/>
      </c>
      <c r="AQ54" s="151" t="str">
        <f>IF(T54&gt;0,"",AP54)</f>
        <v/>
      </c>
      <c r="AR54" s="151" t="str">
        <f>IFERROR(AM54*AP54,"")</f>
        <v/>
      </c>
      <c r="AS54" s="151" t="str">
        <f>IFERROR(AR54*AN54%,"")</f>
        <v/>
      </c>
      <c r="AT54" s="134"/>
      <c r="AU54" s="149"/>
      <c r="AV54" s="134"/>
    </row>
    <row r="55" spans="1:48" ht="12" customHeight="1">
      <c r="A55" s="1"/>
      <c r="B55" s="18"/>
      <c r="C55" s="200" t="s">
        <v>50</v>
      </c>
      <c r="D55" s="122">
        <v>44204</v>
      </c>
      <c r="E55" s="121" t="s">
        <v>113</v>
      </c>
      <c r="F55" s="92">
        <v>500</v>
      </c>
      <c r="G55" s="93">
        <v>37.597999999999999</v>
      </c>
      <c r="H55" s="101">
        <f t="shared" si="0"/>
        <v>18799</v>
      </c>
      <c r="I55" s="94" t="str">
        <f t="shared" si="32"/>
        <v/>
      </c>
      <c r="J55" s="102"/>
      <c r="K55" s="94">
        <f t="shared" si="33"/>
        <v>0</v>
      </c>
      <c r="L55" s="94" t="str">
        <f t="shared" si="34"/>
        <v/>
      </c>
      <c r="M55" s="95" t="str">
        <f t="shared" si="49"/>
        <v/>
      </c>
      <c r="N55" s="96" t="str">
        <f t="shared" si="5"/>
        <v/>
      </c>
      <c r="O55" s="103">
        <f t="shared" si="47"/>
        <v>37.597999999999999</v>
      </c>
      <c r="P55" s="104">
        <f t="shared" si="48"/>
        <v>-1</v>
      </c>
      <c r="Q55" s="105" t="str">
        <f t="shared" si="28"/>
        <v/>
      </c>
      <c r="R55" s="106" t="str">
        <f t="shared" si="29"/>
        <v/>
      </c>
      <c r="S55" s="107">
        <v>44208</v>
      </c>
      <c r="T55" s="92">
        <v>500</v>
      </c>
      <c r="U55" s="92">
        <v>38</v>
      </c>
      <c r="V55" s="101">
        <f t="shared" si="10"/>
        <v>19000</v>
      </c>
      <c r="W55" s="97">
        <f t="shared" si="50"/>
        <v>201</v>
      </c>
      <c r="X55" s="98">
        <f t="shared" si="51"/>
        <v>201</v>
      </c>
      <c r="Y55" s="98" t="str">
        <f t="shared" si="13"/>
        <v/>
      </c>
      <c r="Z55" s="95">
        <f t="shared" si="14"/>
        <v>201</v>
      </c>
      <c r="AA55" s="108">
        <f t="shared" si="52"/>
        <v>1.069205808819618E-2</v>
      </c>
      <c r="AB55" s="98">
        <f t="shared" si="16"/>
        <v>201</v>
      </c>
      <c r="AC55" s="98" t="str">
        <f t="shared" si="17"/>
        <v/>
      </c>
      <c r="AD55" s="109" t="str">
        <f t="shared" si="18"/>
        <v/>
      </c>
      <c r="AE55" s="110">
        <v>2.41</v>
      </c>
      <c r="AF55" s="111">
        <v>0.27</v>
      </c>
      <c r="AG55" s="112"/>
      <c r="AH55" s="99" t="str">
        <f t="shared" si="53"/>
        <v>S</v>
      </c>
      <c r="AI55" s="100" t="str">
        <f t="shared" si="54"/>
        <v/>
      </c>
      <c r="AJ55" s="96" t="str">
        <f t="shared" si="21"/>
        <v/>
      </c>
      <c r="AK55" s="98">
        <f t="shared" si="55"/>
        <v>30.15</v>
      </c>
      <c r="AL55" s="201">
        <f t="shared" si="23"/>
        <v>30.15</v>
      </c>
      <c r="AM55" s="160"/>
      <c r="AN55" s="156">
        <v>99.668000000000006</v>
      </c>
      <c r="AO55" s="152">
        <f t="shared" si="45"/>
        <v>0</v>
      </c>
      <c r="AP55" s="151" t="str">
        <f t="shared" si="46"/>
        <v/>
      </c>
      <c r="AQ55" s="151" t="str">
        <f>IF(T55&gt;0,"",AP55)</f>
        <v/>
      </c>
      <c r="AR55" s="151" t="str">
        <f>IFERROR(AM55*AP55,"")</f>
        <v/>
      </c>
      <c r="AS55" s="151" t="str">
        <f>IFERROR(AR55*AN55%,"")</f>
        <v/>
      </c>
      <c r="AT55" s="134"/>
      <c r="AU55" s="149"/>
      <c r="AV55" s="134"/>
    </row>
    <row r="56" spans="1:48" ht="12" customHeight="1">
      <c r="A56" s="1"/>
      <c r="B56" s="18"/>
      <c r="C56" s="200" t="s">
        <v>61</v>
      </c>
      <c r="D56" s="122">
        <v>44200</v>
      </c>
      <c r="E56" s="121" t="s">
        <v>114</v>
      </c>
      <c r="F56" s="92">
        <v>300</v>
      </c>
      <c r="G56" s="93">
        <v>31.8</v>
      </c>
      <c r="H56" s="101">
        <f t="shared" si="0"/>
        <v>9540</v>
      </c>
      <c r="I56" s="94">
        <f t="shared" si="32"/>
        <v>9540</v>
      </c>
      <c r="J56" s="102"/>
      <c r="K56" s="94">
        <f t="shared" si="33"/>
        <v>0</v>
      </c>
      <c r="L56" s="94">
        <f t="shared" si="34"/>
        <v>0</v>
      </c>
      <c r="M56" s="95" t="str">
        <f t="shared" si="49"/>
        <v/>
      </c>
      <c r="N56" s="96" t="str">
        <f t="shared" si="5"/>
        <v/>
      </c>
      <c r="O56" s="103">
        <f t="shared" si="47"/>
        <v>31.8</v>
      </c>
      <c r="P56" s="104">
        <f t="shared" si="48"/>
        <v>-1</v>
      </c>
      <c r="Q56" s="105">
        <f t="shared" si="28"/>
        <v>31.8</v>
      </c>
      <c r="R56" s="106">
        <f t="shared" si="29"/>
        <v>-1</v>
      </c>
      <c r="S56" s="107"/>
      <c r="T56" s="92"/>
      <c r="U56" s="92"/>
      <c r="V56" s="101">
        <f t="shared" si="10"/>
        <v>0</v>
      </c>
      <c r="W56" s="97">
        <f t="shared" si="50"/>
        <v>-9540</v>
      </c>
      <c r="X56" s="98" t="str">
        <f t="shared" si="51"/>
        <v/>
      </c>
      <c r="Y56" s="98">
        <f t="shared" si="13"/>
        <v>9540</v>
      </c>
      <c r="Z56" s="95" t="str">
        <f t="shared" si="14"/>
        <v/>
      </c>
      <c r="AA56" s="108" t="str">
        <f t="shared" si="52"/>
        <v/>
      </c>
      <c r="AB56" s="98" t="str">
        <f t="shared" si="16"/>
        <v/>
      </c>
      <c r="AC56" s="98">
        <f t="shared" si="17"/>
        <v>-9540</v>
      </c>
      <c r="AD56" s="109" t="str">
        <f t="shared" si="18"/>
        <v/>
      </c>
      <c r="AE56" s="110">
        <v>10.73</v>
      </c>
      <c r="AF56" s="111">
        <v>1.17</v>
      </c>
      <c r="AG56" s="112">
        <v>0.74</v>
      </c>
      <c r="AH56" s="99" t="str">
        <f t="shared" si="53"/>
        <v/>
      </c>
      <c r="AI56" s="100" t="str">
        <f t="shared" si="54"/>
        <v/>
      </c>
      <c r="AJ56" s="96" t="str">
        <f t="shared" si="21"/>
        <v/>
      </c>
      <c r="AK56" s="98" t="str">
        <f t="shared" si="55"/>
        <v/>
      </c>
      <c r="AL56" s="201" t="str">
        <f t="shared" si="23"/>
        <v/>
      </c>
      <c r="AM56" s="160"/>
      <c r="AN56" s="157">
        <v>99.668000000000006</v>
      </c>
      <c r="AO56" s="152">
        <f t="shared" si="45"/>
        <v>0</v>
      </c>
      <c r="AP56" s="151" t="str">
        <f t="shared" si="46"/>
        <v/>
      </c>
      <c r="AQ56" s="151" t="str">
        <f>IF(T56&gt;0,"",AP56)</f>
        <v/>
      </c>
      <c r="AR56" s="151" t="str">
        <f>IFERROR(AM56*AP56,"")</f>
        <v/>
      </c>
      <c r="AS56" s="151" t="str">
        <f>IFERROR(AR56*AN56%,"")</f>
        <v/>
      </c>
      <c r="AT56" s="134"/>
      <c r="AU56" s="149"/>
      <c r="AV56" s="134"/>
    </row>
    <row r="57" spans="1:48" ht="12" customHeight="1">
      <c r="A57" s="1"/>
      <c r="B57" s="18"/>
      <c r="C57" s="200" t="s">
        <v>61</v>
      </c>
      <c r="D57" s="122">
        <v>44200</v>
      </c>
      <c r="E57" s="121" t="s">
        <v>115</v>
      </c>
      <c r="F57" s="92">
        <v>500</v>
      </c>
      <c r="G57" s="93">
        <v>14.4</v>
      </c>
      <c r="H57" s="101">
        <f t="shared" si="0"/>
        <v>7200</v>
      </c>
      <c r="I57" s="94">
        <f t="shared" si="32"/>
        <v>7200</v>
      </c>
      <c r="J57" s="102"/>
      <c r="K57" s="94">
        <f t="shared" si="33"/>
        <v>0</v>
      </c>
      <c r="L57" s="94">
        <f t="shared" si="34"/>
        <v>0</v>
      </c>
      <c r="M57" s="95" t="str">
        <f t="shared" si="49"/>
        <v/>
      </c>
      <c r="N57" s="96" t="str">
        <f t="shared" si="5"/>
        <v/>
      </c>
      <c r="O57" s="103">
        <f t="shared" si="47"/>
        <v>14.4</v>
      </c>
      <c r="P57" s="104">
        <f t="shared" si="48"/>
        <v>-1</v>
      </c>
      <c r="Q57" s="105">
        <f t="shared" si="28"/>
        <v>14.4</v>
      </c>
      <c r="R57" s="106">
        <f t="shared" si="29"/>
        <v>-1</v>
      </c>
      <c r="S57" s="107"/>
      <c r="T57" s="92"/>
      <c r="U57" s="92"/>
      <c r="V57" s="101">
        <f t="shared" si="10"/>
        <v>0</v>
      </c>
      <c r="W57" s="97">
        <f t="shared" si="50"/>
        <v>-7200</v>
      </c>
      <c r="X57" s="98" t="str">
        <f t="shared" si="51"/>
        <v/>
      </c>
      <c r="Y57" s="98">
        <f t="shared" si="13"/>
        <v>7200</v>
      </c>
      <c r="Z57" s="95" t="str">
        <f t="shared" si="14"/>
        <v/>
      </c>
      <c r="AA57" s="108" t="str">
        <f t="shared" si="52"/>
        <v/>
      </c>
      <c r="AB57" s="98" t="str">
        <f t="shared" si="16"/>
        <v/>
      </c>
      <c r="AC57" s="98">
        <f t="shared" si="17"/>
        <v>-7200</v>
      </c>
      <c r="AD57" s="109" t="str">
        <f t="shared" si="18"/>
        <v/>
      </c>
      <c r="AE57" s="110"/>
      <c r="AF57" s="111"/>
      <c r="AG57" s="112"/>
      <c r="AH57" s="99" t="str">
        <f t="shared" si="53"/>
        <v/>
      </c>
      <c r="AI57" s="100" t="str">
        <f t="shared" si="54"/>
        <v/>
      </c>
      <c r="AJ57" s="96" t="str">
        <f t="shared" si="21"/>
        <v/>
      </c>
      <c r="AK57" s="98" t="str">
        <f t="shared" si="55"/>
        <v/>
      </c>
      <c r="AL57" s="201" t="str">
        <f t="shared" si="23"/>
        <v/>
      </c>
      <c r="AM57" s="160"/>
      <c r="AN57" s="156">
        <v>99.668000000000006</v>
      </c>
      <c r="AO57" s="152">
        <f t="shared" si="45"/>
        <v>0</v>
      </c>
      <c r="AP57" s="151" t="str">
        <f t="shared" si="46"/>
        <v/>
      </c>
      <c r="AQ57" s="151" t="str">
        <f>IF(T57&gt;0,"",AP57)</f>
        <v/>
      </c>
      <c r="AR57" s="151" t="str">
        <f>IFERROR(AM57*AP57,"")</f>
        <v/>
      </c>
      <c r="AS57" s="151" t="str">
        <f>IFERROR(AR57*AN57%,"")</f>
        <v/>
      </c>
      <c r="AT57" s="134"/>
      <c r="AU57" s="149"/>
      <c r="AV57" s="134"/>
    </row>
    <row r="58" spans="1:48" ht="12" customHeight="1">
      <c r="A58" s="1"/>
      <c r="B58" s="18"/>
      <c r="C58" s="200" t="s">
        <v>61</v>
      </c>
      <c r="D58" s="122">
        <v>44200</v>
      </c>
      <c r="E58" s="121" t="s">
        <v>88</v>
      </c>
      <c r="F58" s="92">
        <v>400</v>
      </c>
      <c r="G58" s="93">
        <v>18.579999999999998</v>
      </c>
      <c r="H58" s="101">
        <f t="shared" si="0"/>
        <v>7431.9999999999991</v>
      </c>
      <c r="I58" s="94" t="str">
        <f t="shared" si="32"/>
        <v/>
      </c>
      <c r="J58" s="102"/>
      <c r="K58" s="94">
        <f t="shared" si="33"/>
        <v>0</v>
      </c>
      <c r="L58" s="94" t="str">
        <f t="shared" si="34"/>
        <v/>
      </c>
      <c r="M58" s="95" t="str">
        <f t="shared" si="49"/>
        <v/>
      </c>
      <c r="N58" s="96" t="str">
        <f t="shared" si="5"/>
        <v/>
      </c>
      <c r="O58" s="103">
        <f t="shared" si="47"/>
        <v>18.579999999999998</v>
      </c>
      <c r="P58" s="104">
        <f t="shared" si="48"/>
        <v>-1</v>
      </c>
      <c r="Q58" s="105" t="str">
        <f t="shared" si="28"/>
        <v/>
      </c>
      <c r="R58" s="106" t="str">
        <f t="shared" si="29"/>
        <v/>
      </c>
      <c r="S58" s="107">
        <v>44209</v>
      </c>
      <c r="T58" s="92">
        <v>400</v>
      </c>
      <c r="U58" s="92">
        <v>20.97</v>
      </c>
      <c r="V58" s="101">
        <f t="shared" si="10"/>
        <v>8388</v>
      </c>
      <c r="W58" s="97">
        <f t="shared" si="50"/>
        <v>956.00000000000091</v>
      </c>
      <c r="X58" s="98">
        <f t="shared" si="51"/>
        <v>956.00000000000091</v>
      </c>
      <c r="Y58" s="98" t="str">
        <f t="shared" si="13"/>
        <v/>
      </c>
      <c r="Z58" s="95">
        <f t="shared" si="14"/>
        <v>956.00000000000091</v>
      </c>
      <c r="AA58" s="108">
        <f t="shared" si="52"/>
        <v>0.12863293864370304</v>
      </c>
      <c r="AB58" s="98">
        <f t="shared" si="16"/>
        <v>956.00000000000091</v>
      </c>
      <c r="AC58" s="98" t="str">
        <f t="shared" si="17"/>
        <v/>
      </c>
      <c r="AD58" s="109" t="str">
        <f t="shared" si="18"/>
        <v/>
      </c>
      <c r="AE58" s="110"/>
      <c r="AF58" s="111"/>
      <c r="AG58" s="112"/>
      <c r="AH58" s="99" t="str">
        <f t="shared" si="53"/>
        <v>S</v>
      </c>
      <c r="AI58" s="100" t="str">
        <f t="shared" si="54"/>
        <v/>
      </c>
      <c r="AJ58" s="96" t="str">
        <f t="shared" si="21"/>
        <v/>
      </c>
      <c r="AK58" s="98">
        <f t="shared" si="55"/>
        <v>143.40000000000012</v>
      </c>
      <c r="AL58" s="201">
        <f t="shared" si="23"/>
        <v>143.40000000000012</v>
      </c>
      <c r="AM58" s="160"/>
      <c r="AN58" s="157">
        <v>99.668000000000006</v>
      </c>
      <c r="AO58" s="152">
        <f t="shared" si="45"/>
        <v>0</v>
      </c>
      <c r="AP58" s="151" t="str">
        <f t="shared" si="46"/>
        <v/>
      </c>
      <c r="AQ58" s="151" t="str">
        <f>IF(T58&gt;0,"",AP58)</f>
        <v/>
      </c>
      <c r="AR58" s="151" t="str">
        <f>IFERROR(AM58*AP58,"")</f>
        <v/>
      </c>
      <c r="AS58" s="151" t="str">
        <f>IFERROR(AR58*AN58%,"")</f>
        <v/>
      </c>
      <c r="AT58" s="134"/>
      <c r="AU58" s="149"/>
      <c r="AV58" s="134"/>
    </row>
    <row r="59" spans="1:48" ht="12" customHeight="1">
      <c r="A59" s="1"/>
      <c r="B59" s="18"/>
      <c r="C59" s="200" t="s">
        <v>61</v>
      </c>
      <c r="D59" s="122">
        <v>44201</v>
      </c>
      <c r="E59" s="121" t="s">
        <v>91</v>
      </c>
      <c r="F59" s="92">
        <v>700</v>
      </c>
      <c r="G59" s="93">
        <v>10.1014</v>
      </c>
      <c r="H59" s="101">
        <f t="shared" si="0"/>
        <v>7070.98</v>
      </c>
      <c r="I59" s="94">
        <f t="shared" si="32"/>
        <v>7070.98</v>
      </c>
      <c r="J59" s="102"/>
      <c r="K59" s="94">
        <f t="shared" si="33"/>
        <v>0</v>
      </c>
      <c r="L59" s="94">
        <f t="shared" si="34"/>
        <v>0</v>
      </c>
      <c r="M59" s="95" t="str">
        <f t="shared" si="49"/>
        <v/>
      </c>
      <c r="N59" s="96" t="str">
        <f t="shared" si="5"/>
        <v/>
      </c>
      <c r="O59" s="103">
        <f t="shared" si="47"/>
        <v>10.1014</v>
      </c>
      <c r="P59" s="104">
        <f t="shared" si="48"/>
        <v>-1</v>
      </c>
      <c r="Q59" s="105">
        <f t="shared" si="28"/>
        <v>10.1014</v>
      </c>
      <c r="R59" s="106">
        <f t="shared" si="29"/>
        <v>-1</v>
      </c>
      <c r="S59" s="107"/>
      <c r="T59" s="92"/>
      <c r="U59" s="92"/>
      <c r="V59" s="101">
        <f t="shared" si="10"/>
        <v>0</v>
      </c>
      <c r="W59" s="97">
        <f t="shared" si="50"/>
        <v>-7070.98</v>
      </c>
      <c r="X59" s="98" t="str">
        <f t="shared" si="51"/>
        <v/>
      </c>
      <c r="Y59" s="98">
        <f t="shared" si="13"/>
        <v>7070.98</v>
      </c>
      <c r="Z59" s="95" t="str">
        <f t="shared" si="14"/>
        <v/>
      </c>
      <c r="AA59" s="108" t="str">
        <f t="shared" si="52"/>
        <v/>
      </c>
      <c r="AB59" s="98" t="str">
        <f t="shared" si="16"/>
        <v/>
      </c>
      <c r="AC59" s="98">
        <f t="shared" si="17"/>
        <v>-7070.98</v>
      </c>
      <c r="AD59" s="109" t="str">
        <f t="shared" si="18"/>
        <v/>
      </c>
      <c r="AE59" s="110"/>
      <c r="AF59" s="111"/>
      <c r="AG59" s="112"/>
      <c r="AH59" s="99" t="str">
        <f t="shared" si="53"/>
        <v/>
      </c>
      <c r="AI59" s="100" t="str">
        <f t="shared" si="54"/>
        <v/>
      </c>
      <c r="AJ59" s="96" t="str">
        <f t="shared" si="21"/>
        <v/>
      </c>
      <c r="AK59" s="98" t="str">
        <f t="shared" si="55"/>
        <v/>
      </c>
      <c r="AL59" s="201" t="str">
        <f t="shared" si="23"/>
        <v/>
      </c>
      <c r="AM59" s="160"/>
      <c r="AN59" s="156">
        <v>99.668000000000006</v>
      </c>
      <c r="AO59" s="152">
        <f t="shared" si="45"/>
        <v>0</v>
      </c>
      <c r="AP59" s="151" t="str">
        <f t="shared" si="46"/>
        <v/>
      </c>
      <c r="AQ59" s="151" t="str">
        <f>IF(T59&gt;0,"",AP59)</f>
        <v/>
      </c>
      <c r="AR59" s="151" t="str">
        <f>IFERROR(AM59*AP59,"")</f>
        <v/>
      </c>
      <c r="AS59" s="151" t="str">
        <f>IFERROR(AR59*AN59%,"")</f>
        <v/>
      </c>
      <c r="AT59" s="134"/>
      <c r="AU59" s="149"/>
      <c r="AV59" s="134"/>
    </row>
    <row r="60" spans="1:48" ht="12" customHeight="1">
      <c r="A60" s="1"/>
      <c r="B60" s="18"/>
      <c r="C60" s="200" t="s">
        <v>61</v>
      </c>
      <c r="D60" s="122">
        <v>44201</v>
      </c>
      <c r="E60" s="121" t="s">
        <v>116</v>
      </c>
      <c r="F60" s="92">
        <v>200</v>
      </c>
      <c r="G60" s="93">
        <v>15</v>
      </c>
      <c r="H60" s="101">
        <f t="shared" si="0"/>
        <v>3000</v>
      </c>
      <c r="I60" s="94">
        <f t="shared" si="32"/>
        <v>3000</v>
      </c>
      <c r="J60" s="102"/>
      <c r="K60" s="94">
        <f t="shared" si="33"/>
        <v>0</v>
      </c>
      <c r="L60" s="94">
        <f t="shared" si="34"/>
        <v>0</v>
      </c>
      <c r="M60" s="95" t="str">
        <f t="shared" si="49"/>
        <v/>
      </c>
      <c r="N60" s="96" t="str">
        <f t="shared" si="5"/>
        <v/>
      </c>
      <c r="O60" s="103">
        <f t="shared" si="47"/>
        <v>15</v>
      </c>
      <c r="P60" s="104">
        <f t="shared" si="48"/>
        <v>-1</v>
      </c>
      <c r="Q60" s="105">
        <f t="shared" si="28"/>
        <v>15</v>
      </c>
      <c r="R60" s="106">
        <f t="shared" si="29"/>
        <v>-1</v>
      </c>
      <c r="S60" s="107"/>
      <c r="T60" s="92"/>
      <c r="U60" s="92"/>
      <c r="V60" s="101">
        <f t="shared" si="10"/>
        <v>0</v>
      </c>
      <c r="W60" s="97">
        <f t="shared" si="50"/>
        <v>-3000</v>
      </c>
      <c r="X60" s="98" t="str">
        <f t="shared" si="51"/>
        <v/>
      </c>
      <c r="Y60" s="98">
        <f t="shared" si="13"/>
        <v>3000</v>
      </c>
      <c r="Z60" s="95" t="str">
        <f t="shared" si="14"/>
        <v/>
      </c>
      <c r="AA60" s="108" t="str">
        <f t="shared" si="52"/>
        <v/>
      </c>
      <c r="AB60" s="98" t="str">
        <f t="shared" si="16"/>
        <v/>
      </c>
      <c r="AC60" s="98">
        <f t="shared" si="17"/>
        <v>-3000</v>
      </c>
      <c r="AD60" s="109" t="str">
        <f t="shared" si="18"/>
        <v/>
      </c>
      <c r="AE60" s="110">
        <v>1.91</v>
      </c>
      <c r="AF60" s="111">
        <v>0.21</v>
      </c>
      <c r="AG60" s="112"/>
      <c r="AH60" s="99" t="str">
        <f t="shared" si="53"/>
        <v/>
      </c>
      <c r="AI60" s="100" t="str">
        <f t="shared" si="54"/>
        <v/>
      </c>
      <c r="AJ60" s="96" t="str">
        <f t="shared" si="21"/>
        <v/>
      </c>
      <c r="AK60" s="98" t="str">
        <f t="shared" si="55"/>
        <v/>
      </c>
      <c r="AL60" s="201" t="str">
        <f t="shared" si="23"/>
        <v/>
      </c>
      <c r="AM60" s="160"/>
      <c r="AN60" s="157">
        <v>99.668000000000006</v>
      </c>
      <c r="AO60" s="152">
        <f t="shared" si="45"/>
        <v>0</v>
      </c>
      <c r="AP60" s="151" t="str">
        <f t="shared" si="46"/>
        <v/>
      </c>
      <c r="AQ60" s="151" t="str">
        <f>IF(T60&gt;0,"",AP60)</f>
        <v/>
      </c>
      <c r="AR60" s="151" t="str">
        <f>IFERROR(AM60*AP60,"")</f>
        <v/>
      </c>
      <c r="AS60" s="151" t="str">
        <f>IFERROR(AR60*AN60%,"")</f>
        <v/>
      </c>
      <c r="AT60" s="134"/>
      <c r="AU60" s="149"/>
      <c r="AV60" s="134"/>
    </row>
    <row r="61" spans="1:48" ht="12" customHeight="1">
      <c r="A61" s="1"/>
      <c r="B61" s="18"/>
      <c r="C61" s="200" t="s">
        <v>61</v>
      </c>
      <c r="D61" s="122">
        <v>44203</v>
      </c>
      <c r="E61" s="121" t="s">
        <v>117</v>
      </c>
      <c r="F61" s="92">
        <v>100</v>
      </c>
      <c r="G61" s="93">
        <v>23.8</v>
      </c>
      <c r="H61" s="101">
        <f t="shared" si="0"/>
        <v>2380</v>
      </c>
      <c r="I61" s="94" t="str">
        <f t="shared" si="32"/>
        <v/>
      </c>
      <c r="J61" s="102"/>
      <c r="K61" s="94">
        <f t="shared" si="33"/>
        <v>0</v>
      </c>
      <c r="L61" s="94" t="str">
        <f t="shared" si="34"/>
        <v/>
      </c>
      <c r="M61" s="95" t="str">
        <f t="shared" si="49"/>
        <v/>
      </c>
      <c r="N61" s="96" t="str">
        <f t="shared" si="5"/>
        <v/>
      </c>
      <c r="O61" s="103">
        <f t="shared" si="47"/>
        <v>23.8</v>
      </c>
      <c r="P61" s="104">
        <f t="shared" si="48"/>
        <v>-1</v>
      </c>
      <c r="Q61" s="105" t="str">
        <f t="shared" si="28"/>
        <v/>
      </c>
      <c r="R61" s="106" t="str">
        <f t="shared" si="29"/>
        <v/>
      </c>
      <c r="S61" s="107">
        <v>44204</v>
      </c>
      <c r="T61" s="92">
        <v>100</v>
      </c>
      <c r="U61" s="92">
        <v>24.3</v>
      </c>
      <c r="V61" s="101">
        <f t="shared" si="10"/>
        <v>2430</v>
      </c>
      <c r="W61" s="97">
        <f t="shared" si="50"/>
        <v>50</v>
      </c>
      <c r="X61" s="98">
        <f t="shared" si="51"/>
        <v>50</v>
      </c>
      <c r="Y61" s="98" t="str">
        <f t="shared" si="13"/>
        <v/>
      </c>
      <c r="Z61" s="95">
        <f t="shared" si="14"/>
        <v>50</v>
      </c>
      <c r="AA61" s="108">
        <f t="shared" si="52"/>
        <v>2.100840336134454E-2</v>
      </c>
      <c r="AB61" s="98">
        <f t="shared" si="16"/>
        <v>50</v>
      </c>
      <c r="AC61" s="98" t="str">
        <f t="shared" si="17"/>
        <v/>
      </c>
      <c r="AD61" s="109" t="str">
        <f t="shared" si="18"/>
        <v/>
      </c>
      <c r="AE61" s="110">
        <v>0.65</v>
      </c>
      <c r="AF61" s="111">
        <v>7.0000000000000007E-2</v>
      </c>
      <c r="AG61" s="112"/>
      <c r="AH61" s="99" t="str">
        <f t="shared" si="53"/>
        <v>S</v>
      </c>
      <c r="AI61" s="100" t="str">
        <f t="shared" si="54"/>
        <v/>
      </c>
      <c r="AJ61" s="96" t="str">
        <f t="shared" si="21"/>
        <v/>
      </c>
      <c r="AK61" s="98">
        <f t="shared" si="55"/>
        <v>7.5</v>
      </c>
      <c r="AL61" s="201">
        <f t="shared" si="23"/>
        <v>7.5</v>
      </c>
      <c r="AM61" s="160"/>
      <c r="AN61" s="156">
        <v>99.668000000000006</v>
      </c>
      <c r="AO61" s="152">
        <f t="shared" si="45"/>
        <v>0</v>
      </c>
      <c r="AP61" s="151" t="str">
        <f t="shared" si="46"/>
        <v/>
      </c>
      <c r="AQ61" s="151" t="str">
        <f>IF(T61&gt;0,"",AP61)</f>
        <v/>
      </c>
      <c r="AR61" s="151" t="str">
        <f>IFERROR(AM61*AP61,"")</f>
        <v/>
      </c>
      <c r="AS61" s="151" t="str">
        <f>IFERROR(AR61*AN61%,"")</f>
        <v/>
      </c>
      <c r="AT61" s="134"/>
      <c r="AU61" s="149"/>
      <c r="AV61" s="134"/>
    </row>
    <row r="62" spans="1:48" ht="12" customHeight="1">
      <c r="A62" s="1"/>
      <c r="B62" s="18"/>
      <c r="C62" s="200" t="s">
        <v>61</v>
      </c>
      <c r="D62" s="122">
        <v>44204</v>
      </c>
      <c r="E62" s="121" t="s">
        <v>118</v>
      </c>
      <c r="F62" s="92">
        <v>300</v>
      </c>
      <c r="G62" s="93">
        <v>14.9</v>
      </c>
      <c r="H62" s="101">
        <f t="shared" si="0"/>
        <v>4470</v>
      </c>
      <c r="I62" s="94">
        <f t="shared" si="32"/>
        <v>4470</v>
      </c>
      <c r="J62" s="102"/>
      <c r="K62" s="94">
        <f t="shared" si="33"/>
        <v>0</v>
      </c>
      <c r="L62" s="94">
        <f t="shared" si="34"/>
        <v>0</v>
      </c>
      <c r="M62" s="95" t="str">
        <f t="shared" si="49"/>
        <v/>
      </c>
      <c r="N62" s="96" t="str">
        <f t="shared" si="5"/>
        <v/>
      </c>
      <c r="O62" s="103">
        <f t="shared" si="47"/>
        <v>14.9</v>
      </c>
      <c r="P62" s="104">
        <f t="shared" si="48"/>
        <v>-1</v>
      </c>
      <c r="Q62" s="105">
        <f t="shared" si="28"/>
        <v>14.9</v>
      </c>
      <c r="R62" s="106">
        <f t="shared" si="29"/>
        <v>-1</v>
      </c>
      <c r="S62" s="107"/>
      <c r="T62" s="92"/>
      <c r="U62" s="92"/>
      <c r="V62" s="101">
        <f t="shared" si="10"/>
        <v>0</v>
      </c>
      <c r="W62" s="97">
        <f t="shared" si="50"/>
        <v>-4470</v>
      </c>
      <c r="X62" s="98" t="str">
        <f t="shared" si="51"/>
        <v/>
      </c>
      <c r="Y62" s="98">
        <f t="shared" si="13"/>
        <v>4470</v>
      </c>
      <c r="Z62" s="95" t="str">
        <f t="shared" si="14"/>
        <v/>
      </c>
      <c r="AA62" s="108" t="str">
        <f t="shared" si="52"/>
        <v/>
      </c>
      <c r="AB62" s="98" t="str">
        <f t="shared" si="16"/>
        <v/>
      </c>
      <c r="AC62" s="98">
        <f t="shared" si="17"/>
        <v>-4470</v>
      </c>
      <c r="AD62" s="109" t="str">
        <f t="shared" si="18"/>
        <v/>
      </c>
      <c r="AE62" s="110">
        <v>-6.94</v>
      </c>
      <c r="AF62" s="111">
        <v>-0.78</v>
      </c>
      <c r="AG62" s="112">
        <v>1.03</v>
      </c>
      <c r="AH62" s="99" t="str">
        <f t="shared" si="53"/>
        <v/>
      </c>
      <c r="AI62" s="100" t="str">
        <f t="shared" si="54"/>
        <v/>
      </c>
      <c r="AJ62" s="96" t="str">
        <f t="shared" si="21"/>
        <v/>
      </c>
      <c r="AK62" s="98" t="str">
        <f t="shared" si="55"/>
        <v/>
      </c>
      <c r="AL62" s="201" t="str">
        <f t="shared" si="23"/>
        <v/>
      </c>
      <c r="AM62" s="160"/>
      <c r="AN62" s="157">
        <v>99.668000000000006</v>
      </c>
      <c r="AO62" s="152">
        <f t="shared" si="45"/>
        <v>0</v>
      </c>
      <c r="AP62" s="151" t="str">
        <f t="shared" si="46"/>
        <v/>
      </c>
      <c r="AQ62" s="151" t="str">
        <f>IF(T62&gt;0,"",AP62)</f>
        <v/>
      </c>
      <c r="AR62" s="151" t="str">
        <f>IFERROR(AM62*AP62,"")</f>
        <v/>
      </c>
      <c r="AS62" s="151" t="str">
        <f>IFERROR(AR62*AN62%,"")</f>
        <v/>
      </c>
      <c r="AT62" s="134"/>
      <c r="AU62" s="149"/>
      <c r="AV62" s="134"/>
    </row>
    <row r="63" spans="1:48" ht="12" customHeight="1">
      <c r="A63" s="1"/>
      <c r="B63" s="18"/>
      <c r="C63" s="200" t="s">
        <v>50</v>
      </c>
      <c r="D63" s="122">
        <v>44207</v>
      </c>
      <c r="E63" s="121" t="s">
        <v>119</v>
      </c>
      <c r="F63" s="92">
        <v>400</v>
      </c>
      <c r="G63" s="93">
        <v>12.7</v>
      </c>
      <c r="H63" s="101">
        <f t="shared" si="0"/>
        <v>5080</v>
      </c>
      <c r="I63" s="94">
        <f t="shared" si="32"/>
        <v>5080</v>
      </c>
      <c r="J63" s="102"/>
      <c r="K63" s="94">
        <f t="shared" si="33"/>
        <v>0</v>
      </c>
      <c r="L63" s="94">
        <f t="shared" si="34"/>
        <v>0</v>
      </c>
      <c r="M63" s="95" t="str">
        <f t="shared" si="49"/>
        <v/>
      </c>
      <c r="N63" s="96" t="str">
        <f t="shared" si="5"/>
        <v/>
      </c>
      <c r="O63" s="103">
        <f t="shared" si="47"/>
        <v>12.7</v>
      </c>
      <c r="P63" s="104">
        <f t="shared" si="48"/>
        <v>-1</v>
      </c>
      <c r="Q63" s="105">
        <f t="shared" si="28"/>
        <v>12.7</v>
      </c>
      <c r="R63" s="106">
        <f t="shared" si="29"/>
        <v>-1</v>
      </c>
      <c r="S63" s="107"/>
      <c r="T63" s="92"/>
      <c r="U63" s="92"/>
      <c r="V63" s="101">
        <f t="shared" si="10"/>
        <v>0</v>
      </c>
      <c r="W63" s="97">
        <f t="shared" si="50"/>
        <v>-5080</v>
      </c>
      <c r="X63" s="98" t="str">
        <f t="shared" si="51"/>
        <v/>
      </c>
      <c r="Y63" s="98">
        <f t="shared" si="13"/>
        <v>5080</v>
      </c>
      <c r="Z63" s="95" t="str">
        <f t="shared" si="14"/>
        <v/>
      </c>
      <c r="AA63" s="108" t="str">
        <f t="shared" si="52"/>
        <v/>
      </c>
      <c r="AB63" s="98" t="str">
        <f t="shared" si="16"/>
        <v/>
      </c>
      <c r="AC63" s="98">
        <f t="shared" si="17"/>
        <v>-5080</v>
      </c>
      <c r="AD63" s="109" t="str">
        <f t="shared" si="18"/>
        <v/>
      </c>
      <c r="AE63" s="110"/>
      <c r="AF63" s="111"/>
      <c r="AG63" s="112"/>
      <c r="AH63" s="99" t="str">
        <f t="shared" si="53"/>
        <v/>
      </c>
      <c r="AI63" s="100" t="str">
        <f t="shared" si="54"/>
        <v/>
      </c>
      <c r="AJ63" s="96" t="str">
        <f t="shared" si="21"/>
        <v/>
      </c>
      <c r="AK63" s="98" t="str">
        <f t="shared" si="55"/>
        <v/>
      </c>
      <c r="AL63" s="201" t="str">
        <f t="shared" si="23"/>
        <v/>
      </c>
      <c r="AM63" s="160"/>
      <c r="AN63" s="156">
        <v>99.668000000000006</v>
      </c>
      <c r="AO63" s="152">
        <f t="shared" si="45"/>
        <v>0</v>
      </c>
      <c r="AP63" s="151" t="str">
        <f t="shared" si="46"/>
        <v/>
      </c>
      <c r="AQ63" s="151" t="str">
        <f>IF(T63&gt;0,"",AP63)</f>
        <v/>
      </c>
      <c r="AR63" s="151" t="str">
        <f>IFERROR(AM63*AP63,"")</f>
        <v/>
      </c>
      <c r="AS63" s="151" t="str">
        <f>IFERROR(AR63*AN63%,"")</f>
        <v/>
      </c>
      <c r="AT63" s="134"/>
      <c r="AU63" s="149"/>
      <c r="AV63" s="134"/>
    </row>
    <row r="64" spans="1:48" ht="12" customHeight="1">
      <c r="A64" s="1"/>
      <c r="B64" s="18"/>
      <c r="C64" s="200" t="s">
        <v>50</v>
      </c>
      <c r="D64" s="122">
        <v>44208</v>
      </c>
      <c r="E64" s="121" t="s">
        <v>91</v>
      </c>
      <c r="F64" s="92">
        <v>500</v>
      </c>
      <c r="G64" s="93">
        <v>9.94</v>
      </c>
      <c r="H64" s="101">
        <f t="shared" si="0"/>
        <v>4970</v>
      </c>
      <c r="I64" s="94">
        <f t="shared" si="32"/>
        <v>4970</v>
      </c>
      <c r="J64" s="102"/>
      <c r="K64" s="94">
        <f t="shared" si="33"/>
        <v>0</v>
      </c>
      <c r="L64" s="94">
        <f t="shared" si="34"/>
        <v>0</v>
      </c>
      <c r="M64" s="95" t="str">
        <f t="shared" si="49"/>
        <v/>
      </c>
      <c r="N64" s="96" t="str">
        <f t="shared" si="5"/>
        <v/>
      </c>
      <c r="O64" s="103">
        <f t="shared" si="47"/>
        <v>9.94</v>
      </c>
      <c r="P64" s="104">
        <f t="shared" si="48"/>
        <v>-1</v>
      </c>
      <c r="Q64" s="105">
        <f t="shared" si="28"/>
        <v>9.94</v>
      </c>
      <c r="R64" s="106">
        <f t="shared" si="29"/>
        <v>-1</v>
      </c>
      <c r="S64" s="107"/>
      <c r="T64" s="92"/>
      <c r="U64" s="92"/>
      <c r="V64" s="101">
        <f t="shared" si="10"/>
        <v>0</v>
      </c>
      <c r="W64" s="97">
        <f t="shared" si="50"/>
        <v>-4970</v>
      </c>
      <c r="X64" s="98" t="str">
        <f t="shared" si="51"/>
        <v/>
      </c>
      <c r="Y64" s="98">
        <f t="shared" si="13"/>
        <v>4970</v>
      </c>
      <c r="Z64" s="95" t="str">
        <f t="shared" si="14"/>
        <v/>
      </c>
      <c r="AA64" s="108" t="str">
        <f t="shared" si="52"/>
        <v/>
      </c>
      <c r="AB64" s="98" t="str">
        <f t="shared" si="16"/>
        <v/>
      </c>
      <c r="AC64" s="98">
        <f t="shared" si="17"/>
        <v>-4970</v>
      </c>
      <c r="AD64" s="109" t="str">
        <f t="shared" si="18"/>
        <v/>
      </c>
      <c r="AE64" s="110"/>
      <c r="AF64" s="111"/>
      <c r="AG64" s="112"/>
      <c r="AH64" s="99" t="str">
        <f t="shared" si="53"/>
        <v/>
      </c>
      <c r="AI64" s="100" t="str">
        <f t="shared" si="54"/>
        <v/>
      </c>
      <c r="AJ64" s="96" t="str">
        <f t="shared" si="21"/>
        <v/>
      </c>
      <c r="AK64" s="98" t="str">
        <f t="shared" si="55"/>
        <v/>
      </c>
      <c r="AL64" s="201" t="str">
        <f t="shared" si="23"/>
        <v/>
      </c>
      <c r="AM64" s="160"/>
      <c r="AN64" s="157">
        <v>99.668000000000006</v>
      </c>
      <c r="AO64" s="152">
        <f t="shared" si="45"/>
        <v>0</v>
      </c>
      <c r="AP64" s="151" t="str">
        <f t="shared" si="46"/>
        <v/>
      </c>
      <c r="AQ64" s="151" t="str">
        <f>IF(T64&gt;0,"",AP64)</f>
        <v/>
      </c>
      <c r="AR64" s="151" t="str">
        <f>IFERROR(AM64*AP64,"")</f>
        <v/>
      </c>
      <c r="AS64" s="151" t="str">
        <f>IFERROR(AR64*AN64%,"")</f>
        <v/>
      </c>
      <c r="AT64" s="134"/>
      <c r="AU64" s="149"/>
      <c r="AV64" s="134"/>
    </row>
    <row r="65" spans="1:48" ht="12" customHeight="1">
      <c r="A65" s="1"/>
      <c r="B65" s="18"/>
      <c r="C65" s="200" t="s">
        <v>50</v>
      </c>
      <c r="D65" s="122">
        <v>44208</v>
      </c>
      <c r="E65" s="121" t="s">
        <v>120</v>
      </c>
      <c r="F65" s="92">
        <v>1600</v>
      </c>
      <c r="G65" s="93">
        <v>7.367</v>
      </c>
      <c r="H65" s="101">
        <f t="shared" si="0"/>
        <v>11787.2</v>
      </c>
      <c r="I65" s="94" t="str">
        <f t="shared" si="32"/>
        <v/>
      </c>
      <c r="J65" s="102"/>
      <c r="K65" s="94">
        <f t="shared" si="33"/>
        <v>0</v>
      </c>
      <c r="L65" s="94" t="str">
        <f t="shared" si="34"/>
        <v/>
      </c>
      <c r="M65" s="95" t="str">
        <f t="shared" si="49"/>
        <v/>
      </c>
      <c r="N65" s="96" t="str">
        <f t="shared" si="5"/>
        <v/>
      </c>
      <c r="O65" s="103">
        <f t="shared" si="47"/>
        <v>7.367</v>
      </c>
      <c r="P65" s="104">
        <f t="shared" si="48"/>
        <v>-1</v>
      </c>
      <c r="Q65" s="105" t="str">
        <f t="shared" si="28"/>
        <v/>
      </c>
      <c r="R65" s="106" t="str">
        <f t="shared" si="29"/>
        <v/>
      </c>
      <c r="S65" s="107">
        <v>44209</v>
      </c>
      <c r="T65" s="92">
        <v>1600</v>
      </c>
      <c r="U65" s="92">
        <v>7.6</v>
      </c>
      <c r="V65" s="101">
        <f t="shared" si="10"/>
        <v>12160</v>
      </c>
      <c r="W65" s="97">
        <f t="shared" si="50"/>
        <v>372.79999999999927</v>
      </c>
      <c r="X65" s="98">
        <f t="shared" si="51"/>
        <v>372.79999999999927</v>
      </c>
      <c r="Y65" s="98" t="str">
        <f t="shared" si="13"/>
        <v/>
      </c>
      <c r="Z65" s="95">
        <f t="shared" si="14"/>
        <v>372.79999999999927</v>
      </c>
      <c r="AA65" s="108">
        <f t="shared" si="52"/>
        <v>3.1627528166146265E-2</v>
      </c>
      <c r="AB65" s="98">
        <f t="shared" si="16"/>
        <v>372.79999999999927</v>
      </c>
      <c r="AC65" s="98" t="str">
        <f t="shared" si="17"/>
        <v/>
      </c>
      <c r="AD65" s="109" t="str">
        <f t="shared" si="18"/>
        <v/>
      </c>
      <c r="AE65" s="110"/>
      <c r="AF65" s="111"/>
      <c r="AG65" s="112"/>
      <c r="AH65" s="99" t="str">
        <f t="shared" si="53"/>
        <v>S</v>
      </c>
      <c r="AI65" s="100" t="str">
        <f t="shared" si="54"/>
        <v/>
      </c>
      <c r="AJ65" s="96" t="str">
        <f t="shared" si="21"/>
        <v/>
      </c>
      <c r="AK65" s="98">
        <f t="shared" si="55"/>
        <v>55.919999999999888</v>
      </c>
      <c r="AL65" s="201">
        <f t="shared" si="23"/>
        <v>55.919999999999888</v>
      </c>
      <c r="AM65" s="160"/>
      <c r="AN65" s="156">
        <v>99.668000000000006</v>
      </c>
      <c r="AO65" s="152">
        <f t="shared" si="45"/>
        <v>0</v>
      </c>
      <c r="AP65" s="151" t="str">
        <f t="shared" si="46"/>
        <v/>
      </c>
      <c r="AQ65" s="151" t="str">
        <f>IF(T65&gt;0,"",AP65)</f>
        <v/>
      </c>
      <c r="AR65" s="151" t="str">
        <f>IFERROR(AM65*AP65,"")</f>
        <v/>
      </c>
      <c r="AS65" s="151" t="str">
        <f>IFERROR(AR65*AN65%,"")</f>
        <v/>
      </c>
      <c r="AT65" s="134"/>
      <c r="AU65" s="149"/>
      <c r="AV65" s="134"/>
    </row>
    <row r="66" spans="1:48" ht="12" customHeight="1">
      <c r="A66" s="1"/>
      <c r="B66" s="18"/>
      <c r="C66" s="200" t="s">
        <v>50</v>
      </c>
      <c r="D66" s="122">
        <v>44208</v>
      </c>
      <c r="E66" s="121" t="s">
        <v>121</v>
      </c>
      <c r="F66" s="92">
        <v>700</v>
      </c>
      <c r="G66" s="93">
        <v>15.53</v>
      </c>
      <c r="H66" s="101">
        <f t="shared" si="0"/>
        <v>10871</v>
      </c>
      <c r="I66" s="94">
        <f t="shared" si="32"/>
        <v>10871</v>
      </c>
      <c r="J66" s="102"/>
      <c r="K66" s="94">
        <f t="shared" si="33"/>
        <v>0</v>
      </c>
      <c r="L66" s="94">
        <f t="shared" si="34"/>
        <v>0</v>
      </c>
      <c r="M66" s="95" t="str">
        <f t="shared" si="49"/>
        <v/>
      </c>
      <c r="N66" s="96" t="str">
        <f t="shared" si="5"/>
        <v/>
      </c>
      <c r="O66" s="103">
        <f t="shared" si="47"/>
        <v>15.53</v>
      </c>
      <c r="P66" s="104">
        <f t="shared" si="48"/>
        <v>-1</v>
      </c>
      <c r="Q66" s="105">
        <f t="shared" si="28"/>
        <v>15.53</v>
      </c>
      <c r="R66" s="106">
        <f t="shared" si="29"/>
        <v>-1</v>
      </c>
      <c r="S66" s="107"/>
      <c r="T66" s="92"/>
      <c r="U66" s="92"/>
      <c r="V66" s="101">
        <f t="shared" si="10"/>
        <v>0</v>
      </c>
      <c r="W66" s="97">
        <f t="shared" si="50"/>
        <v>-10871</v>
      </c>
      <c r="X66" s="98" t="str">
        <f t="shared" si="51"/>
        <v/>
      </c>
      <c r="Y66" s="98">
        <f t="shared" si="13"/>
        <v>10871</v>
      </c>
      <c r="Z66" s="95" t="str">
        <f t="shared" si="14"/>
        <v/>
      </c>
      <c r="AA66" s="108" t="str">
        <f t="shared" si="52"/>
        <v/>
      </c>
      <c r="AB66" s="98" t="str">
        <f t="shared" si="16"/>
        <v/>
      </c>
      <c r="AC66" s="98">
        <f t="shared" si="17"/>
        <v>-10871</v>
      </c>
      <c r="AD66" s="109" t="str">
        <f t="shared" si="18"/>
        <v/>
      </c>
      <c r="AE66" s="110">
        <v>1.25</v>
      </c>
      <c r="AF66" s="111">
        <v>0.14000000000000001</v>
      </c>
      <c r="AG66" s="112"/>
      <c r="AH66" s="99" t="str">
        <f t="shared" si="53"/>
        <v/>
      </c>
      <c r="AI66" s="100" t="str">
        <f t="shared" si="54"/>
        <v/>
      </c>
      <c r="AJ66" s="96" t="str">
        <f t="shared" si="21"/>
        <v/>
      </c>
      <c r="AK66" s="98" t="str">
        <f t="shared" si="55"/>
        <v/>
      </c>
      <c r="AL66" s="201" t="str">
        <f t="shared" si="23"/>
        <v/>
      </c>
      <c r="AM66" s="160"/>
      <c r="AN66" s="157">
        <v>99.668000000000006</v>
      </c>
      <c r="AO66" s="152">
        <f t="shared" si="45"/>
        <v>0</v>
      </c>
      <c r="AP66" s="151" t="str">
        <f t="shared" si="46"/>
        <v/>
      </c>
      <c r="AQ66" s="151" t="str">
        <f>IF(T66&gt;0,"",AP66)</f>
        <v/>
      </c>
      <c r="AR66" s="151" t="str">
        <f>IFERROR(AM66*AP66,"")</f>
        <v/>
      </c>
      <c r="AS66" s="151" t="str">
        <f>IFERROR(AR66*AN66%,"")</f>
        <v/>
      </c>
      <c r="AT66" s="134"/>
      <c r="AU66" s="149"/>
      <c r="AV66" s="134"/>
    </row>
    <row r="67" spans="1:48" ht="12" customHeight="1">
      <c r="A67" s="1"/>
      <c r="B67" s="18"/>
      <c r="C67" s="200" t="s">
        <v>61</v>
      </c>
      <c r="D67" s="122">
        <v>44207</v>
      </c>
      <c r="E67" s="121" t="s">
        <v>122</v>
      </c>
      <c r="F67" s="92">
        <v>600</v>
      </c>
      <c r="G67" s="93">
        <v>7.6</v>
      </c>
      <c r="H67" s="101">
        <f t="shared" si="0"/>
        <v>4560</v>
      </c>
      <c r="I67" s="94">
        <f t="shared" si="32"/>
        <v>4560</v>
      </c>
      <c r="J67" s="102"/>
      <c r="K67" s="94">
        <f t="shared" si="33"/>
        <v>0</v>
      </c>
      <c r="L67" s="94">
        <f t="shared" si="34"/>
        <v>0</v>
      </c>
      <c r="M67" s="95" t="str">
        <f t="shared" si="49"/>
        <v/>
      </c>
      <c r="N67" s="96" t="str">
        <f t="shared" si="5"/>
        <v/>
      </c>
      <c r="O67" s="103">
        <f t="shared" si="47"/>
        <v>7.6</v>
      </c>
      <c r="P67" s="104">
        <f t="shared" si="48"/>
        <v>-1</v>
      </c>
      <c r="Q67" s="105">
        <f t="shared" si="28"/>
        <v>7.6</v>
      </c>
      <c r="R67" s="106">
        <f t="shared" si="29"/>
        <v>-1</v>
      </c>
      <c r="S67" s="107"/>
      <c r="T67" s="92"/>
      <c r="U67" s="92"/>
      <c r="V67" s="101">
        <f t="shared" si="10"/>
        <v>0</v>
      </c>
      <c r="W67" s="97">
        <f t="shared" si="50"/>
        <v>-4560</v>
      </c>
      <c r="X67" s="98" t="str">
        <f t="shared" si="51"/>
        <v/>
      </c>
      <c r="Y67" s="98">
        <f t="shared" si="13"/>
        <v>4560</v>
      </c>
      <c r="Z67" s="95" t="str">
        <f t="shared" si="14"/>
        <v/>
      </c>
      <c r="AA67" s="108" t="str">
        <f t="shared" si="52"/>
        <v/>
      </c>
      <c r="AB67" s="98" t="str">
        <f t="shared" si="16"/>
        <v/>
      </c>
      <c r="AC67" s="98">
        <f t="shared" si="17"/>
        <v>-4560</v>
      </c>
      <c r="AD67" s="109" t="str">
        <f t="shared" si="18"/>
        <v/>
      </c>
      <c r="AE67" s="110">
        <v>11.8</v>
      </c>
      <c r="AF67" s="111">
        <v>1.32</v>
      </c>
      <c r="AG67" s="112">
        <v>0.95</v>
      </c>
      <c r="AH67" s="99" t="str">
        <f t="shared" si="53"/>
        <v/>
      </c>
      <c r="AI67" s="100" t="str">
        <f t="shared" si="54"/>
        <v/>
      </c>
      <c r="AJ67" s="96" t="str">
        <f t="shared" si="21"/>
        <v/>
      </c>
      <c r="AK67" s="98" t="str">
        <f t="shared" si="55"/>
        <v/>
      </c>
      <c r="AL67" s="201" t="str">
        <f t="shared" si="23"/>
        <v/>
      </c>
      <c r="AM67" s="160"/>
      <c r="AN67" s="156">
        <v>99.668000000000006</v>
      </c>
      <c r="AO67" s="152">
        <f t="shared" si="45"/>
        <v>0</v>
      </c>
      <c r="AP67" s="151" t="str">
        <f t="shared" si="46"/>
        <v/>
      </c>
      <c r="AQ67" s="151" t="str">
        <f>IF(T67&gt;0,"",AP67)</f>
        <v/>
      </c>
      <c r="AR67" s="151" t="str">
        <f>IFERROR(AM67*AP67,"")</f>
        <v/>
      </c>
      <c r="AS67" s="151" t="str">
        <f>IFERROR(AR67*AN67%,"")</f>
        <v/>
      </c>
      <c r="AT67" s="134"/>
      <c r="AU67" s="149"/>
      <c r="AV67" s="134"/>
    </row>
    <row r="68" spans="1:48" ht="12" customHeight="1">
      <c r="A68" s="1"/>
      <c r="B68" s="18"/>
      <c r="C68" s="200" t="s">
        <v>50</v>
      </c>
      <c r="D68" s="122">
        <v>44209</v>
      </c>
      <c r="E68" s="121" t="s">
        <v>90</v>
      </c>
      <c r="F68" s="92">
        <v>500</v>
      </c>
      <c r="G68" s="93">
        <v>15.5</v>
      </c>
      <c r="H68" s="101">
        <f t="shared" si="0"/>
        <v>7750</v>
      </c>
      <c r="I68" s="94">
        <f t="shared" si="32"/>
        <v>7750</v>
      </c>
      <c r="J68" s="102"/>
      <c r="K68" s="94">
        <f t="shared" si="33"/>
        <v>0</v>
      </c>
      <c r="L68" s="94">
        <f t="shared" si="34"/>
        <v>0</v>
      </c>
      <c r="M68" s="95" t="str">
        <f t="shared" si="49"/>
        <v/>
      </c>
      <c r="N68" s="96" t="str">
        <f t="shared" si="5"/>
        <v/>
      </c>
      <c r="O68" s="103">
        <f t="shared" si="47"/>
        <v>15.5</v>
      </c>
      <c r="P68" s="104">
        <f t="shared" si="48"/>
        <v>-1</v>
      </c>
      <c r="Q68" s="105">
        <f t="shared" si="28"/>
        <v>15.5</v>
      </c>
      <c r="R68" s="106">
        <f t="shared" si="29"/>
        <v>-1</v>
      </c>
      <c r="S68" s="107"/>
      <c r="T68" s="92"/>
      <c r="U68" s="92"/>
      <c r="V68" s="101">
        <f t="shared" si="10"/>
        <v>0</v>
      </c>
      <c r="W68" s="97">
        <f t="shared" si="50"/>
        <v>-7750</v>
      </c>
      <c r="X68" s="98" t="str">
        <f t="shared" si="51"/>
        <v/>
      </c>
      <c r="Y68" s="98">
        <f t="shared" si="13"/>
        <v>7750</v>
      </c>
      <c r="Z68" s="95" t="str">
        <f t="shared" si="14"/>
        <v/>
      </c>
      <c r="AA68" s="108" t="str">
        <f t="shared" si="52"/>
        <v/>
      </c>
      <c r="AB68" s="98" t="str">
        <f t="shared" si="16"/>
        <v/>
      </c>
      <c r="AC68" s="98">
        <f t="shared" si="17"/>
        <v>-7750</v>
      </c>
      <c r="AD68" s="109" t="str">
        <f t="shared" si="18"/>
        <v/>
      </c>
      <c r="AE68" s="110">
        <v>-5.47</v>
      </c>
      <c r="AF68" s="111">
        <v>-0.61</v>
      </c>
      <c r="AG68" s="112"/>
      <c r="AH68" s="99" t="str">
        <f t="shared" si="53"/>
        <v/>
      </c>
      <c r="AI68" s="100" t="str">
        <f t="shared" si="54"/>
        <v/>
      </c>
      <c r="AJ68" s="96" t="str">
        <f t="shared" si="21"/>
        <v/>
      </c>
      <c r="AK68" s="98" t="str">
        <f t="shared" si="55"/>
        <v/>
      </c>
      <c r="AL68" s="201" t="str">
        <f t="shared" si="23"/>
        <v/>
      </c>
      <c r="AM68" s="160"/>
      <c r="AN68" s="157">
        <v>99.668000000000006</v>
      </c>
      <c r="AO68" s="152">
        <f t="shared" si="45"/>
        <v>0</v>
      </c>
      <c r="AP68" s="151" t="str">
        <f t="shared" si="46"/>
        <v/>
      </c>
      <c r="AQ68" s="151" t="str">
        <f>IF(T68&gt;0,"",AP68)</f>
        <v/>
      </c>
      <c r="AR68" s="151" t="str">
        <f>IFERROR(AM68*AP68,"")</f>
        <v/>
      </c>
      <c r="AS68" s="151" t="str">
        <f>IFERROR(AR68*AN68%,"")</f>
        <v/>
      </c>
      <c r="AT68" s="134"/>
      <c r="AU68" s="149"/>
      <c r="AV68" s="134"/>
    </row>
    <row r="69" spans="1:48" ht="12" customHeight="1">
      <c r="A69" s="1"/>
      <c r="B69" s="18"/>
      <c r="C69" s="200" t="s">
        <v>61</v>
      </c>
      <c r="D69" s="122">
        <v>44209</v>
      </c>
      <c r="E69" s="121" t="s">
        <v>124</v>
      </c>
      <c r="F69" s="92">
        <v>200</v>
      </c>
      <c r="G69" s="93">
        <v>25.315000000000001</v>
      </c>
      <c r="H69" s="101">
        <f t="shared" si="0"/>
        <v>5063</v>
      </c>
      <c r="I69" s="94">
        <f t="shared" si="32"/>
        <v>5063</v>
      </c>
      <c r="J69" s="102"/>
      <c r="K69" s="94">
        <f t="shared" si="33"/>
        <v>0</v>
      </c>
      <c r="L69" s="94">
        <f t="shared" si="34"/>
        <v>0</v>
      </c>
      <c r="M69" s="95" t="str">
        <f t="shared" si="49"/>
        <v/>
      </c>
      <c r="N69" s="96" t="str">
        <f t="shared" si="5"/>
        <v/>
      </c>
      <c r="O69" s="103">
        <f t="shared" si="47"/>
        <v>25.315000000000001</v>
      </c>
      <c r="P69" s="104">
        <f t="shared" si="48"/>
        <v>-1</v>
      </c>
      <c r="Q69" s="105">
        <f t="shared" si="28"/>
        <v>25.315000000000001</v>
      </c>
      <c r="R69" s="106">
        <f t="shared" si="29"/>
        <v>-1</v>
      </c>
      <c r="S69" s="107"/>
      <c r="T69" s="92"/>
      <c r="U69" s="92"/>
      <c r="V69" s="101">
        <f t="shared" si="10"/>
        <v>0</v>
      </c>
      <c r="W69" s="97">
        <f t="shared" si="50"/>
        <v>-5063</v>
      </c>
      <c r="X69" s="98" t="str">
        <f t="shared" si="51"/>
        <v/>
      </c>
      <c r="Y69" s="98">
        <f t="shared" si="13"/>
        <v>5063</v>
      </c>
      <c r="Z69" s="95" t="str">
        <f t="shared" si="14"/>
        <v/>
      </c>
      <c r="AA69" s="108" t="str">
        <f t="shared" si="52"/>
        <v/>
      </c>
      <c r="AB69" s="98" t="str">
        <f t="shared" si="16"/>
        <v/>
      </c>
      <c r="AC69" s="98">
        <f t="shared" si="17"/>
        <v>-5063</v>
      </c>
      <c r="AD69" s="109" t="str">
        <f t="shared" si="18"/>
        <v/>
      </c>
      <c r="AE69" s="110"/>
      <c r="AF69" s="111"/>
      <c r="AG69" s="112"/>
      <c r="AH69" s="99" t="str">
        <f t="shared" si="53"/>
        <v/>
      </c>
      <c r="AI69" s="100" t="str">
        <f t="shared" si="54"/>
        <v/>
      </c>
      <c r="AJ69" s="96" t="str">
        <f t="shared" si="21"/>
        <v/>
      </c>
      <c r="AK69" s="98" t="str">
        <f t="shared" si="55"/>
        <v/>
      </c>
      <c r="AL69" s="201" t="str">
        <f t="shared" si="23"/>
        <v/>
      </c>
      <c r="AM69" s="160"/>
      <c r="AN69" s="156">
        <v>99.668000000000006</v>
      </c>
      <c r="AO69" s="152">
        <f t="shared" si="45"/>
        <v>0</v>
      </c>
      <c r="AP69" s="151" t="str">
        <f t="shared" si="46"/>
        <v/>
      </c>
      <c r="AQ69" s="151" t="str">
        <f>IF(T69&gt;0,"",AP69)</f>
        <v/>
      </c>
      <c r="AR69" s="151" t="str">
        <f>IFERROR(AM69*AP69,"")</f>
        <v/>
      </c>
      <c r="AS69" s="151" t="str">
        <f>IFERROR(AR69*AN69%,"")</f>
        <v/>
      </c>
      <c r="AT69" s="149"/>
      <c r="AU69" s="149"/>
      <c r="AV69" s="149"/>
    </row>
    <row r="70" spans="1:48" ht="12" customHeight="1">
      <c r="A70" s="1"/>
      <c r="B70" s="18"/>
      <c r="C70" s="200"/>
      <c r="D70" s="122"/>
      <c r="E70" s="121"/>
      <c r="F70" s="92"/>
      <c r="G70" s="93"/>
      <c r="H70" s="101">
        <f t="shared" si="0"/>
        <v>0</v>
      </c>
      <c r="I70" s="94">
        <f t="shared" si="32"/>
        <v>0</v>
      </c>
      <c r="J70" s="102"/>
      <c r="K70" s="94">
        <f t="shared" si="33"/>
        <v>0</v>
      </c>
      <c r="L70" s="94">
        <f t="shared" si="34"/>
        <v>0</v>
      </c>
      <c r="M70" s="95">
        <f t="shared" si="49"/>
        <v>0</v>
      </c>
      <c r="N70" s="96">
        <f t="shared" si="5"/>
        <v>0</v>
      </c>
      <c r="O70" s="103">
        <f t="shared" si="47"/>
        <v>0</v>
      </c>
      <c r="P70" s="104" t="str">
        <f t="shared" si="48"/>
        <v/>
      </c>
      <c r="Q70" s="105">
        <f t="shared" si="28"/>
        <v>0</v>
      </c>
      <c r="R70" s="106" t="str">
        <f t="shared" si="29"/>
        <v/>
      </c>
      <c r="S70" s="107"/>
      <c r="T70" s="92"/>
      <c r="U70" s="92"/>
      <c r="V70" s="101">
        <f t="shared" si="10"/>
        <v>0</v>
      </c>
      <c r="W70" s="97">
        <f t="shared" si="50"/>
        <v>0</v>
      </c>
      <c r="X70" s="98" t="str">
        <f t="shared" si="51"/>
        <v/>
      </c>
      <c r="Y70" s="98" t="str">
        <f t="shared" si="13"/>
        <v/>
      </c>
      <c r="Z70" s="95" t="str">
        <f t="shared" si="14"/>
        <v/>
      </c>
      <c r="AA70" s="108" t="str">
        <f t="shared" si="52"/>
        <v/>
      </c>
      <c r="AB70" s="98" t="str">
        <f t="shared" si="16"/>
        <v/>
      </c>
      <c r="AC70" s="98" t="str">
        <f t="shared" si="17"/>
        <v/>
      </c>
      <c r="AD70" s="109" t="str">
        <f t="shared" si="18"/>
        <v/>
      </c>
      <c r="AE70" s="110"/>
      <c r="AF70" s="111"/>
      <c r="AG70" s="112"/>
      <c r="AH70" s="99" t="str">
        <f t="shared" si="53"/>
        <v/>
      </c>
      <c r="AI70" s="100" t="str">
        <f t="shared" si="54"/>
        <v/>
      </c>
      <c r="AJ70" s="96" t="str">
        <f t="shared" si="21"/>
        <v/>
      </c>
      <c r="AK70" s="98" t="str">
        <f t="shared" si="55"/>
        <v/>
      </c>
      <c r="AL70" s="201" t="str">
        <f t="shared" si="23"/>
        <v/>
      </c>
      <c r="AM70" s="160"/>
      <c r="AN70" s="157">
        <v>99.668000000000006</v>
      </c>
      <c r="AO70" s="152">
        <f t="shared" si="45"/>
        <v>0</v>
      </c>
      <c r="AP70" s="151" t="str">
        <f t="shared" si="46"/>
        <v/>
      </c>
      <c r="AQ70" s="151" t="str">
        <f>IF(T70&gt;0,"",AP70)</f>
        <v/>
      </c>
      <c r="AR70" s="151" t="str">
        <f>IFERROR(AM70*AP70,"")</f>
        <v/>
      </c>
      <c r="AS70" s="151" t="str">
        <f>IFERROR(AR70*AN70%,"")</f>
        <v/>
      </c>
      <c r="AT70" s="134"/>
      <c r="AU70" s="130"/>
      <c r="AV70" s="18"/>
    </row>
    <row r="71" spans="1:48" ht="12" customHeight="1">
      <c r="A71" s="1"/>
      <c r="B71" s="18"/>
      <c r="C71" s="200"/>
      <c r="D71" s="122"/>
      <c r="E71" s="121"/>
      <c r="F71" s="92"/>
      <c r="G71" s="93"/>
      <c r="H71" s="101">
        <f t="shared" si="0"/>
        <v>0</v>
      </c>
      <c r="I71" s="94">
        <f t="shared" si="32"/>
        <v>0</v>
      </c>
      <c r="J71" s="102"/>
      <c r="K71" s="94">
        <f t="shared" si="33"/>
        <v>0</v>
      </c>
      <c r="L71" s="94">
        <f t="shared" si="34"/>
        <v>0</v>
      </c>
      <c r="M71" s="95">
        <f t="shared" si="49"/>
        <v>0</v>
      </c>
      <c r="N71" s="96">
        <f t="shared" si="5"/>
        <v>0</v>
      </c>
      <c r="O71" s="103">
        <f t="shared" si="47"/>
        <v>0</v>
      </c>
      <c r="P71" s="104" t="str">
        <f t="shared" si="48"/>
        <v/>
      </c>
      <c r="Q71" s="105">
        <f t="shared" si="28"/>
        <v>0</v>
      </c>
      <c r="R71" s="106" t="str">
        <f t="shared" si="29"/>
        <v/>
      </c>
      <c r="S71" s="107"/>
      <c r="T71" s="92"/>
      <c r="U71" s="92"/>
      <c r="V71" s="101">
        <f t="shared" si="10"/>
        <v>0</v>
      </c>
      <c r="W71" s="97">
        <f t="shared" si="50"/>
        <v>0</v>
      </c>
      <c r="X71" s="98" t="str">
        <f t="shared" si="51"/>
        <v/>
      </c>
      <c r="Y71" s="98" t="str">
        <f t="shared" si="13"/>
        <v/>
      </c>
      <c r="Z71" s="95" t="str">
        <f t="shared" si="14"/>
        <v/>
      </c>
      <c r="AA71" s="108" t="str">
        <f t="shared" si="52"/>
        <v/>
      </c>
      <c r="AB71" s="98" t="str">
        <f t="shared" si="16"/>
        <v/>
      </c>
      <c r="AC71" s="98" t="str">
        <f t="shared" si="17"/>
        <v/>
      </c>
      <c r="AD71" s="109" t="str">
        <f t="shared" si="18"/>
        <v/>
      </c>
      <c r="AE71" s="110"/>
      <c r="AF71" s="111"/>
      <c r="AG71" s="112"/>
      <c r="AH71" s="99" t="str">
        <f t="shared" si="53"/>
        <v/>
      </c>
      <c r="AI71" s="100" t="str">
        <f t="shared" si="54"/>
        <v/>
      </c>
      <c r="AJ71" s="96" t="str">
        <f t="shared" si="21"/>
        <v/>
      </c>
      <c r="AK71" s="98" t="str">
        <f t="shared" si="55"/>
        <v/>
      </c>
      <c r="AL71" s="201" t="str">
        <f t="shared" si="23"/>
        <v/>
      </c>
      <c r="AM71" s="160"/>
      <c r="AN71" s="156">
        <v>99.668000000000006</v>
      </c>
      <c r="AO71" s="152">
        <f t="shared" si="45"/>
        <v>0</v>
      </c>
      <c r="AP71" s="151" t="str">
        <f t="shared" si="46"/>
        <v/>
      </c>
      <c r="AQ71" s="151" t="str">
        <f>IF(T71&gt;0,"",AP71)</f>
        <v/>
      </c>
      <c r="AR71" s="151" t="str">
        <f>IFERROR(AM71*AP71,"")</f>
        <v/>
      </c>
      <c r="AS71" s="151" t="str">
        <f>IFERROR(AR71*AN71%,"")</f>
        <v/>
      </c>
      <c r="AT71" s="134"/>
      <c r="AU71" s="130"/>
      <c r="AV71" s="18"/>
    </row>
    <row r="72" spans="1:48" ht="12" customHeight="1">
      <c r="A72" s="1"/>
      <c r="B72" s="18"/>
      <c r="C72" s="200"/>
      <c r="D72" s="122"/>
      <c r="E72" s="121"/>
      <c r="F72" s="92"/>
      <c r="G72" s="93"/>
      <c r="H72" s="101">
        <f t="shared" si="0"/>
        <v>0</v>
      </c>
      <c r="I72" s="94">
        <f t="shared" si="32"/>
        <v>0</v>
      </c>
      <c r="J72" s="102"/>
      <c r="K72" s="94">
        <f t="shared" si="33"/>
        <v>0</v>
      </c>
      <c r="L72" s="94">
        <f t="shared" si="34"/>
        <v>0</v>
      </c>
      <c r="M72" s="95">
        <f t="shared" si="49"/>
        <v>0</v>
      </c>
      <c r="N72" s="96">
        <f t="shared" si="5"/>
        <v>0</v>
      </c>
      <c r="O72" s="103">
        <f t="shared" si="47"/>
        <v>0</v>
      </c>
      <c r="P72" s="104" t="str">
        <f t="shared" si="48"/>
        <v/>
      </c>
      <c r="Q72" s="105">
        <f t="shared" si="28"/>
        <v>0</v>
      </c>
      <c r="R72" s="106" t="str">
        <f t="shared" si="29"/>
        <v/>
      </c>
      <c r="S72" s="107"/>
      <c r="T72" s="92"/>
      <c r="U72" s="92"/>
      <c r="V72" s="101">
        <f t="shared" si="10"/>
        <v>0</v>
      </c>
      <c r="W72" s="97">
        <f t="shared" si="50"/>
        <v>0</v>
      </c>
      <c r="X72" s="98" t="str">
        <f t="shared" si="51"/>
        <v/>
      </c>
      <c r="Y72" s="98" t="str">
        <f t="shared" si="13"/>
        <v/>
      </c>
      <c r="Z72" s="95" t="str">
        <f t="shared" si="14"/>
        <v/>
      </c>
      <c r="AA72" s="108" t="str">
        <f t="shared" si="52"/>
        <v/>
      </c>
      <c r="AB72" s="98" t="str">
        <f t="shared" si="16"/>
        <v/>
      </c>
      <c r="AC72" s="98" t="str">
        <f t="shared" si="17"/>
        <v/>
      </c>
      <c r="AD72" s="109" t="str">
        <f t="shared" si="18"/>
        <v/>
      </c>
      <c r="AE72" s="110"/>
      <c r="AF72" s="111"/>
      <c r="AG72" s="112"/>
      <c r="AH72" s="99" t="str">
        <f t="shared" si="53"/>
        <v/>
      </c>
      <c r="AI72" s="100" t="str">
        <f t="shared" si="54"/>
        <v/>
      </c>
      <c r="AJ72" s="96" t="str">
        <f t="shared" si="21"/>
        <v/>
      </c>
      <c r="AK72" s="98" t="str">
        <f t="shared" si="55"/>
        <v/>
      </c>
      <c r="AL72" s="201" t="str">
        <f t="shared" si="23"/>
        <v/>
      </c>
      <c r="AM72" s="160"/>
      <c r="AN72" s="157">
        <v>99.668000000000006</v>
      </c>
      <c r="AO72" s="152">
        <f t="shared" si="45"/>
        <v>0</v>
      </c>
      <c r="AP72" s="151" t="str">
        <f t="shared" si="46"/>
        <v/>
      </c>
      <c r="AQ72" s="151" t="str">
        <f>IF(T72&gt;0,"",AP72)</f>
        <v/>
      </c>
      <c r="AR72" s="151" t="str">
        <f>IFERROR(AM72*AP72,"")</f>
        <v/>
      </c>
      <c r="AS72" s="151" t="str">
        <f>IFERROR(AR72*AN72%,"")</f>
        <v/>
      </c>
      <c r="AT72" s="134"/>
      <c r="AU72" s="130"/>
      <c r="AV72" s="18"/>
    </row>
    <row r="73" spans="1:48" ht="12" customHeight="1">
      <c r="A73" s="1"/>
      <c r="B73" s="18"/>
      <c r="C73" s="200"/>
      <c r="D73" s="122"/>
      <c r="E73" s="121"/>
      <c r="F73" s="92"/>
      <c r="G73" s="93"/>
      <c r="H73" s="101">
        <f t="shared" si="0"/>
        <v>0</v>
      </c>
      <c r="I73" s="94">
        <f t="shared" si="32"/>
        <v>0</v>
      </c>
      <c r="J73" s="102"/>
      <c r="K73" s="94">
        <f t="shared" si="33"/>
        <v>0</v>
      </c>
      <c r="L73" s="94">
        <f t="shared" si="34"/>
        <v>0</v>
      </c>
      <c r="M73" s="95">
        <f t="shared" si="49"/>
        <v>0</v>
      </c>
      <c r="N73" s="96">
        <f t="shared" si="5"/>
        <v>0</v>
      </c>
      <c r="O73" s="103">
        <f t="shared" si="47"/>
        <v>0</v>
      </c>
      <c r="P73" s="104" t="str">
        <f t="shared" si="48"/>
        <v/>
      </c>
      <c r="Q73" s="105">
        <f t="shared" si="28"/>
        <v>0</v>
      </c>
      <c r="R73" s="106" t="str">
        <f t="shared" si="29"/>
        <v/>
      </c>
      <c r="S73" s="107"/>
      <c r="T73" s="92"/>
      <c r="U73" s="92"/>
      <c r="V73" s="101">
        <f t="shared" si="10"/>
        <v>0</v>
      </c>
      <c r="W73" s="97">
        <f t="shared" si="50"/>
        <v>0</v>
      </c>
      <c r="X73" s="98" t="str">
        <f t="shared" si="51"/>
        <v/>
      </c>
      <c r="Y73" s="98" t="str">
        <f t="shared" si="13"/>
        <v/>
      </c>
      <c r="Z73" s="95" t="str">
        <f t="shared" si="14"/>
        <v/>
      </c>
      <c r="AA73" s="108" t="str">
        <f t="shared" si="52"/>
        <v/>
      </c>
      <c r="AB73" s="98" t="str">
        <f t="shared" si="16"/>
        <v/>
      </c>
      <c r="AC73" s="98" t="str">
        <f t="shared" si="17"/>
        <v/>
      </c>
      <c r="AD73" s="109" t="str">
        <f t="shared" si="18"/>
        <v/>
      </c>
      <c r="AE73" s="110"/>
      <c r="AF73" s="111"/>
      <c r="AG73" s="112"/>
      <c r="AH73" s="99" t="str">
        <f t="shared" si="53"/>
        <v/>
      </c>
      <c r="AI73" s="100" t="str">
        <f t="shared" si="54"/>
        <v/>
      </c>
      <c r="AJ73" s="96" t="str">
        <f t="shared" si="21"/>
        <v/>
      </c>
      <c r="AK73" s="98" t="str">
        <f t="shared" si="55"/>
        <v/>
      </c>
      <c r="AL73" s="201" t="str">
        <f t="shared" si="23"/>
        <v/>
      </c>
      <c r="AM73" s="160"/>
      <c r="AN73" s="156">
        <v>99.668000000000006</v>
      </c>
      <c r="AO73" s="152">
        <f t="shared" si="45"/>
        <v>0</v>
      </c>
      <c r="AP73" s="151" t="str">
        <f t="shared" si="46"/>
        <v/>
      </c>
      <c r="AQ73" s="151" t="str">
        <f>IF(T73&gt;0,"",AP73)</f>
        <v/>
      </c>
      <c r="AR73" s="151" t="str">
        <f>IFERROR(AM73*AP73,"")</f>
        <v/>
      </c>
      <c r="AS73" s="151" t="str">
        <f>IFERROR(AR73*AN73%,"")</f>
        <v/>
      </c>
      <c r="AT73" s="134"/>
      <c r="AU73" s="130"/>
      <c r="AV73" s="18"/>
    </row>
    <row r="74" spans="1:48" ht="12" customHeight="1">
      <c r="A74" s="1"/>
      <c r="B74" s="18"/>
      <c r="C74" s="200"/>
      <c r="D74" s="122"/>
      <c r="E74" s="121"/>
      <c r="F74" s="92"/>
      <c r="G74" s="93"/>
      <c r="H74" s="101">
        <f t="shared" si="0"/>
        <v>0</v>
      </c>
      <c r="I74" s="94">
        <f t="shared" si="32"/>
        <v>0</v>
      </c>
      <c r="J74" s="102"/>
      <c r="K74" s="94">
        <f t="shared" si="33"/>
        <v>0</v>
      </c>
      <c r="L74" s="94">
        <f t="shared" si="34"/>
        <v>0</v>
      </c>
      <c r="M74" s="95">
        <f t="shared" si="49"/>
        <v>0</v>
      </c>
      <c r="N74" s="96">
        <f t="shared" si="5"/>
        <v>0</v>
      </c>
      <c r="O74" s="103">
        <f t="shared" si="47"/>
        <v>0</v>
      </c>
      <c r="P74" s="104" t="str">
        <f t="shared" si="48"/>
        <v/>
      </c>
      <c r="Q74" s="105">
        <f t="shared" si="28"/>
        <v>0</v>
      </c>
      <c r="R74" s="106" t="str">
        <f t="shared" si="29"/>
        <v/>
      </c>
      <c r="S74" s="107"/>
      <c r="T74" s="92"/>
      <c r="U74" s="92"/>
      <c r="V74" s="101">
        <f t="shared" si="10"/>
        <v>0</v>
      </c>
      <c r="W74" s="97">
        <f t="shared" si="50"/>
        <v>0</v>
      </c>
      <c r="X74" s="98" t="str">
        <f t="shared" si="51"/>
        <v/>
      </c>
      <c r="Y74" s="98" t="str">
        <f t="shared" si="13"/>
        <v/>
      </c>
      <c r="Z74" s="95" t="str">
        <f t="shared" si="14"/>
        <v/>
      </c>
      <c r="AA74" s="108" t="str">
        <f t="shared" si="52"/>
        <v/>
      </c>
      <c r="AB74" s="98" t="str">
        <f t="shared" si="16"/>
        <v/>
      </c>
      <c r="AC74" s="98" t="str">
        <f t="shared" si="17"/>
        <v/>
      </c>
      <c r="AD74" s="109" t="str">
        <f t="shared" si="18"/>
        <v/>
      </c>
      <c r="AE74" s="110"/>
      <c r="AF74" s="111"/>
      <c r="AG74" s="112"/>
      <c r="AH74" s="99" t="str">
        <f t="shared" si="53"/>
        <v/>
      </c>
      <c r="AI74" s="100" t="str">
        <f t="shared" si="54"/>
        <v/>
      </c>
      <c r="AJ74" s="96" t="str">
        <f t="shared" si="21"/>
        <v/>
      </c>
      <c r="AK74" s="98" t="str">
        <f t="shared" si="55"/>
        <v/>
      </c>
      <c r="AL74" s="201" t="str">
        <f t="shared" si="23"/>
        <v/>
      </c>
      <c r="AM74" s="160"/>
      <c r="AN74" s="157">
        <v>99.668000000000006</v>
      </c>
      <c r="AO74" s="152">
        <f t="shared" si="45"/>
        <v>0</v>
      </c>
      <c r="AP74" s="151" t="str">
        <f t="shared" si="46"/>
        <v/>
      </c>
      <c r="AQ74" s="151" t="str">
        <f>IF(T74&gt;0,"",AP74)</f>
        <v/>
      </c>
      <c r="AR74" s="151" t="str">
        <f>IFERROR(AM74*AP74,"")</f>
        <v/>
      </c>
      <c r="AS74" s="151" t="str">
        <f>IFERROR(AR74*AN74%,"")</f>
        <v/>
      </c>
      <c r="AT74" s="134"/>
      <c r="AU74" s="130"/>
      <c r="AV74" s="18"/>
    </row>
    <row r="75" spans="1:48" ht="12" customHeight="1">
      <c r="A75" s="1"/>
      <c r="B75" s="18"/>
      <c r="C75" s="200"/>
      <c r="D75" s="122"/>
      <c r="E75" s="121"/>
      <c r="F75" s="92"/>
      <c r="G75" s="93"/>
      <c r="H75" s="101">
        <f t="shared" si="0"/>
        <v>0</v>
      </c>
      <c r="I75" s="94">
        <f t="shared" si="32"/>
        <v>0</v>
      </c>
      <c r="J75" s="102"/>
      <c r="K75" s="94">
        <f t="shared" si="33"/>
        <v>0</v>
      </c>
      <c r="L75" s="94">
        <f t="shared" si="34"/>
        <v>0</v>
      </c>
      <c r="M75" s="95">
        <f t="shared" si="49"/>
        <v>0</v>
      </c>
      <c r="N75" s="96">
        <f t="shared" si="5"/>
        <v>0</v>
      </c>
      <c r="O75" s="103">
        <f t="shared" si="47"/>
        <v>0</v>
      </c>
      <c r="P75" s="104" t="str">
        <f t="shared" si="48"/>
        <v/>
      </c>
      <c r="Q75" s="105">
        <f t="shared" si="28"/>
        <v>0</v>
      </c>
      <c r="R75" s="106" t="str">
        <f t="shared" si="29"/>
        <v/>
      </c>
      <c r="S75" s="107"/>
      <c r="T75" s="92"/>
      <c r="U75" s="92"/>
      <c r="V75" s="101">
        <f t="shared" si="10"/>
        <v>0</v>
      </c>
      <c r="W75" s="97">
        <f t="shared" si="50"/>
        <v>0</v>
      </c>
      <c r="X75" s="98" t="str">
        <f t="shared" si="51"/>
        <v/>
      </c>
      <c r="Y75" s="98" t="str">
        <f t="shared" si="13"/>
        <v/>
      </c>
      <c r="Z75" s="95" t="str">
        <f t="shared" si="14"/>
        <v/>
      </c>
      <c r="AA75" s="108" t="str">
        <f t="shared" si="52"/>
        <v/>
      </c>
      <c r="AB75" s="98" t="str">
        <f t="shared" si="16"/>
        <v/>
      </c>
      <c r="AC75" s="98" t="str">
        <f t="shared" si="17"/>
        <v/>
      </c>
      <c r="AD75" s="109" t="str">
        <f t="shared" si="18"/>
        <v/>
      </c>
      <c r="AE75" s="110"/>
      <c r="AF75" s="111"/>
      <c r="AG75" s="112"/>
      <c r="AH75" s="99" t="str">
        <f t="shared" si="53"/>
        <v/>
      </c>
      <c r="AI75" s="100" t="str">
        <f t="shared" si="54"/>
        <v/>
      </c>
      <c r="AJ75" s="96" t="str">
        <f t="shared" si="21"/>
        <v/>
      </c>
      <c r="AK75" s="98" t="str">
        <f t="shared" si="55"/>
        <v/>
      </c>
      <c r="AL75" s="201" t="str">
        <f t="shared" si="23"/>
        <v/>
      </c>
      <c r="AM75" s="160"/>
      <c r="AN75" s="156">
        <v>99.668000000000006</v>
      </c>
      <c r="AO75" s="152">
        <f t="shared" si="45"/>
        <v>0</v>
      </c>
      <c r="AP75" s="151" t="str">
        <f t="shared" si="46"/>
        <v/>
      </c>
      <c r="AQ75" s="151" t="str">
        <f>IF(T75&gt;0,"",AP75)</f>
        <v/>
      </c>
      <c r="AR75" s="151" t="str">
        <f>IFERROR(AM75*AP75,"")</f>
        <v/>
      </c>
      <c r="AS75" s="151" t="str">
        <f>IFERROR(AR75*AN75%,"")</f>
        <v/>
      </c>
      <c r="AT75" s="134"/>
      <c r="AU75" s="130"/>
      <c r="AV75" s="18"/>
    </row>
    <row r="76" spans="1:48" ht="12" customHeight="1">
      <c r="A76" s="1"/>
      <c r="B76" s="18"/>
      <c r="C76" s="200"/>
      <c r="D76" s="122"/>
      <c r="E76" s="121"/>
      <c r="F76" s="92"/>
      <c r="G76" s="93"/>
      <c r="H76" s="101">
        <f t="shared" si="0"/>
        <v>0</v>
      </c>
      <c r="I76" s="94">
        <f t="shared" si="32"/>
        <v>0</v>
      </c>
      <c r="J76" s="102"/>
      <c r="K76" s="94">
        <f t="shared" si="33"/>
        <v>0</v>
      </c>
      <c r="L76" s="94">
        <f t="shared" si="34"/>
        <v>0</v>
      </c>
      <c r="M76" s="95">
        <f t="shared" si="49"/>
        <v>0</v>
      </c>
      <c r="N76" s="96">
        <f t="shared" si="5"/>
        <v>0</v>
      </c>
      <c r="O76" s="103">
        <f t="shared" si="47"/>
        <v>0</v>
      </c>
      <c r="P76" s="104" t="str">
        <f t="shared" si="48"/>
        <v/>
      </c>
      <c r="Q76" s="105">
        <f t="shared" si="28"/>
        <v>0</v>
      </c>
      <c r="R76" s="106" t="str">
        <f t="shared" si="29"/>
        <v/>
      </c>
      <c r="S76" s="107"/>
      <c r="T76" s="92"/>
      <c r="U76" s="92"/>
      <c r="V76" s="101">
        <f t="shared" si="10"/>
        <v>0</v>
      </c>
      <c r="W76" s="97">
        <f t="shared" si="50"/>
        <v>0</v>
      </c>
      <c r="X76" s="98" t="str">
        <f t="shared" si="51"/>
        <v/>
      </c>
      <c r="Y76" s="98" t="str">
        <f t="shared" si="13"/>
        <v/>
      </c>
      <c r="Z76" s="95" t="str">
        <f t="shared" si="14"/>
        <v/>
      </c>
      <c r="AA76" s="108" t="str">
        <f t="shared" si="52"/>
        <v/>
      </c>
      <c r="AB76" s="98" t="str">
        <f t="shared" si="16"/>
        <v/>
      </c>
      <c r="AC76" s="98" t="str">
        <f t="shared" si="17"/>
        <v/>
      </c>
      <c r="AD76" s="109" t="str">
        <f t="shared" si="18"/>
        <v/>
      </c>
      <c r="AE76" s="110"/>
      <c r="AF76" s="111"/>
      <c r="AG76" s="112"/>
      <c r="AH76" s="99" t="str">
        <f t="shared" si="53"/>
        <v/>
      </c>
      <c r="AI76" s="100" t="str">
        <f t="shared" si="54"/>
        <v/>
      </c>
      <c r="AJ76" s="96" t="str">
        <f t="shared" si="21"/>
        <v/>
      </c>
      <c r="AK76" s="98" t="str">
        <f t="shared" si="55"/>
        <v/>
      </c>
      <c r="AL76" s="201" t="str">
        <f t="shared" si="23"/>
        <v/>
      </c>
      <c r="AM76" s="160"/>
      <c r="AN76" s="157">
        <v>99.668000000000006</v>
      </c>
      <c r="AO76" s="152">
        <f t="shared" si="45"/>
        <v>0</v>
      </c>
      <c r="AP76" s="151" t="str">
        <f t="shared" si="46"/>
        <v/>
      </c>
      <c r="AQ76" s="151" t="str">
        <f>IF(T76&gt;0,"",AP76)</f>
        <v/>
      </c>
      <c r="AR76" s="151" t="str">
        <f>IFERROR(AM76*AP76,"")</f>
        <v/>
      </c>
      <c r="AS76" s="151" t="str">
        <f>IFERROR(AR76*AN76%,"")</f>
        <v/>
      </c>
      <c r="AT76" s="134"/>
      <c r="AU76" s="130"/>
      <c r="AV76" s="18"/>
    </row>
    <row r="77" spans="1:48" ht="12" customHeight="1">
      <c r="A77" s="1"/>
      <c r="B77" s="18"/>
      <c r="C77" s="200"/>
      <c r="D77" s="122"/>
      <c r="E77" s="121"/>
      <c r="F77" s="92"/>
      <c r="G77" s="93"/>
      <c r="H77" s="101">
        <f t="shared" si="0"/>
        <v>0</v>
      </c>
      <c r="I77" s="94">
        <f t="shared" si="32"/>
        <v>0</v>
      </c>
      <c r="J77" s="102"/>
      <c r="K77" s="94">
        <f t="shared" si="33"/>
        <v>0</v>
      </c>
      <c r="L77" s="94">
        <f t="shared" si="34"/>
        <v>0</v>
      </c>
      <c r="M77" s="95">
        <f t="shared" si="49"/>
        <v>0</v>
      </c>
      <c r="N77" s="96">
        <f t="shared" si="5"/>
        <v>0</v>
      </c>
      <c r="O77" s="103">
        <f t="shared" si="47"/>
        <v>0</v>
      </c>
      <c r="P77" s="104" t="str">
        <f t="shared" si="48"/>
        <v/>
      </c>
      <c r="Q77" s="105">
        <f t="shared" si="28"/>
        <v>0</v>
      </c>
      <c r="R77" s="106" t="str">
        <f t="shared" si="29"/>
        <v/>
      </c>
      <c r="S77" s="107"/>
      <c r="T77" s="92"/>
      <c r="U77" s="92"/>
      <c r="V77" s="101">
        <f t="shared" si="10"/>
        <v>0</v>
      </c>
      <c r="W77" s="97">
        <f t="shared" si="50"/>
        <v>0</v>
      </c>
      <c r="X77" s="98" t="str">
        <f t="shared" si="51"/>
        <v/>
      </c>
      <c r="Y77" s="98" t="str">
        <f t="shared" si="13"/>
        <v/>
      </c>
      <c r="Z77" s="95" t="str">
        <f t="shared" si="14"/>
        <v/>
      </c>
      <c r="AA77" s="108" t="str">
        <f t="shared" si="52"/>
        <v/>
      </c>
      <c r="AB77" s="98" t="str">
        <f t="shared" si="16"/>
        <v/>
      </c>
      <c r="AC77" s="98" t="str">
        <f t="shared" si="17"/>
        <v/>
      </c>
      <c r="AD77" s="109" t="str">
        <f t="shared" si="18"/>
        <v/>
      </c>
      <c r="AE77" s="110"/>
      <c r="AF77" s="111"/>
      <c r="AG77" s="112"/>
      <c r="AH77" s="99" t="str">
        <f t="shared" si="53"/>
        <v/>
      </c>
      <c r="AI77" s="100" t="str">
        <f t="shared" si="54"/>
        <v/>
      </c>
      <c r="AJ77" s="96" t="str">
        <f t="shared" si="21"/>
        <v/>
      </c>
      <c r="AK77" s="98" t="str">
        <f t="shared" si="55"/>
        <v/>
      </c>
      <c r="AL77" s="201" t="str">
        <f t="shared" si="23"/>
        <v/>
      </c>
      <c r="AM77" s="160"/>
      <c r="AN77" s="156">
        <v>99.668000000000006</v>
      </c>
      <c r="AO77" s="152">
        <f t="shared" si="45"/>
        <v>0</v>
      </c>
      <c r="AP77" s="151" t="str">
        <f t="shared" si="46"/>
        <v/>
      </c>
      <c r="AQ77" s="151" t="str">
        <f>IF(T77&gt;0,"",AP77)</f>
        <v/>
      </c>
      <c r="AR77" s="151" t="str">
        <f>IFERROR(AM77*AP77,"")</f>
        <v/>
      </c>
      <c r="AS77" s="151" t="str">
        <f>IFERROR(AR77*AN77%,"")</f>
        <v/>
      </c>
      <c r="AT77" s="134"/>
      <c r="AU77" s="130"/>
      <c r="AV77" s="18"/>
    </row>
    <row r="78" spans="1:48" ht="12" customHeight="1">
      <c r="A78" s="1"/>
      <c r="B78" s="18"/>
      <c r="C78" s="200"/>
      <c r="D78" s="122"/>
      <c r="E78" s="121"/>
      <c r="F78" s="92"/>
      <c r="G78" s="93"/>
      <c r="H78" s="101">
        <f t="shared" si="0"/>
        <v>0</v>
      </c>
      <c r="I78" s="94">
        <f t="shared" si="32"/>
        <v>0</v>
      </c>
      <c r="J78" s="102"/>
      <c r="K78" s="94">
        <f t="shared" si="33"/>
        <v>0</v>
      </c>
      <c r="L78" s="94">
        <f t="shared" si="34"/>
        <v>0</v>
      </c>
      <c r="M78" s="95">
        <f t="shared" si="49"/>
        <v>0</v>
      </c>
      <c r="N78" s="96">
        <f t="shared" si="5"/>
        <v>0</v>
      </c>
      <c r="O78" s="103">
        <f t="shared" ref="O78:O115" si="56">IFERROR(G78-J78,"")</f>
        <v>0</v>
      </c>
      <c r="P78" s="104" t="str">
        <f t="shared" ref="P78:P115" si="57">IFERROR(-O78/G78,"")</f>
        <v/>
      </c>
      <c r="Q78" s="105">
        <f t="shared" ref="Q78:Q115" si="58">IF(T78&gt;0,"",O78)</f>
        <v>0</v>
      </c>
      <c r="R78" s="106" t="str">
        <f t="shared" ref="R78:R115" si="59">IF(T78&gt;0,"",P78)</f>
        <v/>
      </c>
      <c r="S78" s="107"/>
      <c r="T78" s="92"/>
      <c r="U78" s="92"/>
      <c r="V78" s="101">
        <f t="shared" si="10"/>
        <v>0</v>
      </c>
      <c r="W78" s="97">
        <f t="shared" si="50"/>
        <v>0</v>
      </c>
      <c r="X78" s="98" t="str">
        <f t="shared" si="51"/>
        <v/>
      </c>
      <c r="Y78" s="98" t="str">
        <f t="shared" si="13"/>
        <v/>
      </c>
      <c r="Z78" s="95" t="str">
        <f t="shared" si="14"/>
        <v/>
      </c>
      <c r="AA78" s="108" t="str">
        <f t="shared" si="52"/>
        <v/>
      </c>
      <c r="AB78" s="98" t="str">
        <f t="shared" si="16"/>
        <v/>
      </c>
      <c r="AC78" s="98" t="str">
        <f t="shared" si="17"/>
        <v/>
      </c>
      <c r="AD78" s="109" t="str">
        <f t="shared" si="18"/>
        <v/>
      </c>
      <c r="AE78" s="110"/>
      <c r="AF78" s="111"/>
      <c r="AG78" s="112"/>
      <c r="AH78" s="99" t="str">
        <f t="shared" si="53"/>
        <v/>
      </c>
      <c r="AI78" s="100" t="str">
        <f t="shared" si="54"/>
        <v/>
      </c>
      <c r="AJ78" s="96" t="str">
        <f t="shared" si="21"/>
        <v/>
      </c>
      <c r="AK78" s="98" t="str">
        <f t="shared" si="55"/>
        <v/>
      </c>
      <c r="AL78" s="201" t="str">
        <f t="shared" si="23"/>
        <v/>
      </c>
      <c r="AM78" s="160"/>
      <c r="AN78" s="157">
        <v>99.668000000000006</v>
      </c>
      <c r="AO78" s="152">
        <f t="shared" si="45"/>
        <v>0</v>
      </c>
      <c r="AP78" s="151" t="str">
        <f t="shared" si="46"/>
        <v/>
      </c>
      <c r="AQ78" s="151" t="str">
        <f>IF(T78&gt;0,"",AP78)</f>
        <v/>
      </c>
      <c r="AR78" s="151" t="str">
        <f>IFERROR(AM78*AP78,"")</f>
        <v/>
      </c>
      <c r="AS78" s="151" t="str">
        <f>IFERROR(AR78*AN78%,"")</f>
        <v/>
      </c>
      <c r="AT78" s="134"/>
      <c r="AU78" s="130"/>
      <c r="AV78" s="18"/>
    </row>
    <row r="79" spans="1:48" ht="12" customHeight="1">
      <c r="A79" s="1"/>
      <c r="B79" s="18"/>
      <c r="C79" s="200"/>
      <c r="D79" s="122"/>
      <c r="E79" s="121"/>
      <c r="F79" s="92"/>
      <c r="G79" s="93"/>
      <c r="H79" s="101">
        <f t="shared" si="0"/>
        <v>0</v>
      </c>
      <c r="I79" s="94">
        <f t="shared" si="32"/>
        <v>0</v>
      </c>
      <c r="J79" s="102"/>
      <c r="K79" s="94">
        <f t="shared" si="33"/>
        <v>0</v>
      </c>
      <c r="L79" s="94">
        <f t="shared" si="34"/>
        <v>0</v>
      </c>
      <c r="M79" s="95">
        <f t="shared" ref="M79:M103" si="60">IFERROR(IF(G79&gt;J79,"",(G79-J79)*-F79),"")</f>
        <v>0</v>
      </c>
      <c r="N79" s="96">
        <f t="shared" si="5"/>
        <v>0</v>
      </c>
      <c r="O79" s="103">
        <f t="shared" si="56"/>
        <v>0</v>
      </c>
      <c r="P79" s="104" t="str">
        <f t="shared" si="57"/>
        <v/>
      </c>
      <c r="Q79" s="105">
        <f t="shared" si="58"/>
        <v>0</v>
      </c>
      <c r="R79" s="106" t="str">
        <f t="shared" si="59"/>
        <v/>
      </c>
      <c r="S79" s="107"/>
      <c r="T79" s="92"/>
      <c r="U79" s="92"/>
      <c r="V79" s="101">
        <f t="shared" si="10"/>
        <v>0</v>
      </c>
      <c r="W79" s="97">
        <f t="shared" ref="W79:W103" si="61">V79-H79</f>
        <v>0</v>
      </c>
      <c r="X79" s="98" t="str">
        <f t="shared" ref="X79:X103" si="62">IF(OR(F79="",T79=""),"",(V79-H79))</f>
        <v/>
      </c>
      <c r="Y79" s="98" t="str">
        <f t="shared" si="13"/>
        <v/>
      </c>
      <c r="Z79" s="95" t="str">
        <f t="shared" si="14"/>
        <v/>
      </c>
      <c r="AA79" s="108" t="str">
        <f t="shared" ref="AA79:AA103" si="63">IFERROR(Z79/H79,"")</f>
        <v/>
      </c>
      <c r="AB79" s="98" t="str">
        <f t="shared" si="16"/>
        <v/>
      </c>
      <c r="AC79" s="98" t="str">
        <f t="shared" si="17"/>
        <v/>
      </c>
      <c r="AD79" s="109" t="str">
        <f t="shared" si="18"/>
        <v/>
      </c>
      <c r="AE79" s="110"/>
      <c r="AF79" s="111"/>
      <c r="AG79" s="112"/>
      <c r="AH79" s="99" t="str">
        <f t="shared" ref="AH79:AH103" si="64">IF(AND(D79&lt;&gt;"",S79&lt;&gt;""),IF(D79=S79,"D","S"),"")</f>
        <v/>
      </c>
      <c r="AI79" s="100" t="str">
        <f t="shared" ref="AI79:AI103" si="65">IFERROR(IF(D79=S79,Z79*0.2,""),"")</f>
        <v/>
      </c>
      <c r="AJ79" s="96" t="str">
        <f t="shared" si="21"/>
        <v/>
      </c>
      <c r="AK79" s="98" t="str">
        <f t="shared" ref="AK79:AK103" si="66">IFERROR(IF(D79&lt;&gt;S79,X79*0.15,""),"")</f>
        <v/>
      </c>
      <c r="AL79" s="201" t="str">
        <f t="shared" si="23"/>
        <v/>
      </c>
      <c r="AM79" s="160"/>
      <c r="AN79" s="156">
        <v>99.668000000000006</v>
      </c>
      <c r="AO79" s="152">
        <f t="shared" si="45"/>
        <v>0</v>
      </c>
      <c r="AP79" s="151" t="str">
        <f t="shared" si="46"/>
        <v/>
      </c>
      <c r="AQ79" s="151" t="str">
        <f>IF(T79&gt;0,"",AP79)</f>
        <v/>
      </c>
      <c r="AR79" s="151" t="str">
        <f>IFERROR(AM79*AP79,"")</f>
        <v/>
      </c>
      <c r="AS79" s="151" t="str">
        <f>IFERROR(AR79*AN79%,"")</f>
        <v/>
      </c>
      <c r="AT79" s="134"/>
      <c r="AU79" s="130"/>
      <c r="AV79" s="18"/>
    </row>
    <row r="80" spans="1:48" ht="12" customHeight="1">
      <c r="A80" s="1"/>
      <c r="B80" s="18"/>
      <c r="C80" s="200"/>
      <c r="D80" s="122"/>
      <c r="E80" s="121"/>
      <c r="F80" s="92"/>
      <c r="G80" s="93"/>
      <c r="H80" s="101">
        <f t="shared" si="0"/>
        <v>0</v>
      </c>
      <c r="I80" s="94">
        <f t="shared" si="32"/>
        <v>0</v>
      </c>
      <c r="J80" s="102"/>
      <c r="K80" s="94">
        <f t="shared" si="33"/>
        <v>0</v>
      </c>
      <c r="L80" s="94">
        <f t="shared" si="34"/>
        <v>0</v>
      </c>
      <c r="M80" s="95">
        <f t="shared" si="60"/>
        <v>0</v>
      </c>
      <c r="N80" s="96">
        <f t="shared" si="5"/>
        <v>0</v>
      </c>
      <c r="O80" s="103">
        <f t="shared" si="56"/>
        <v>0</v>
      </c>
      <c r="P80" s="104" t="str">
        <f t="shared" si="57"/>
        <v/>
      </c>
      <c r="Q80" s="105">
        <f t="shared" si="58"/>
        <v>0</v>
      </c>
      <c r="R80" s="106" t="str">
        <f t="shared" si="59"/>
        <v/>
      </c>
      <c r="S80" s="107"/>
      <c r="T80" s="92"/>
      <c r="U80" s="92"/>
      <c r="V80" s="101">
        <f t="shared" si="10"/>
        <v>0</v>
      </c>
      <c r="W80" s="97">
        <f t="shared" si="61"/>
        <v>0</v>
      </c>
      <c r="X80" s="98" t="str">
        <f t="shared" si="62"/>
        <v/>
      </c>
      <c r="Y80" s="98" t="str">
        <f t="shared" si="13"/>
        <v/>
      </c>
      <c r="Z80" s="95" t="str">
        <f t="shared" si="14"/>
        <v/>
      </c>
      <c r="AA80" s="108" t="str">
        <f t="shared" si="63"/>
        <v/>
      </c>
      <c r="AB80" s="98" t="str">
        <f t="shared" si="16"/>
        <v/>
      </c>
      <c r="AC80" s="98" t="str">
        <f t="shared" si="17"/>
        <v/>
      </c>
      <c r="AD80" s="109" t="str">
        <f t="shared" si="18"/>
        <v/>
      </c>
      <c r="AE80" s="110"/>
      <c r="AF80" s="111"/>
      <c r="AG80" s="112"/>
      <c r="AH80" s="99" t="str">
        <f t="shared" si="64"/>
        <v/>
      </c>
      <c r="AI80" s="100" t="str">
        <f t="shared" si="65"/>
        <v/>
      </c>
      <c r="AJ80" s="96" t="str">
        <f t="shared" si="21"/>
        <v/>
      </c>
      <c r="AK80" s="98" t="str">
        <f t="shared" si="66"/>
        <v/>
      </c>
      <c r="AL80" s="201" t="str">
        <f t="shared" si="23"/>
        <v/>
      </c>
      <c r="AM80" s="160"/>
      <c r="AN80" s="157">
        <v>99.668000000000006</v>
      </c>
      <c r="AO80" s="152">
        <f t="shared" ref="AO80:AO115" si="67">5%*AM80</f>
        <v>0</v>
      </c>
      <c r="AP80" s="151" t="str">
        <f t="shared" si="46"/>
        <v/>
      </c>
      <c r="AQ80" s="151" t="str">
        <f>IF(T80&gt;0,"",AP80)</f>
        <v/>
      </c>
      <c r="AR80" s="151" t="str">
        <f>IFERROR(AM80*AP80,"")</f>
        <v/>
      </c>
      <c r="AS80" s="151" t="str">
        <f>IFERROR(AR80*AN80%,"")</f>
        <v/>
      </c>
      <c r="AT80" s="134"/>
      <c r="AU80" s="130"/>
      <c r="AV80" s="18"/>
    </row>
    <row r="81" spans="1:48" ht="12" customHeight="1">
      <c r="A81" s="1"/>
      <c r="B81" s="18"/>
      <c r="C81" s="200"/>
      <c r="D81" s="122"/>
      <c r="E81" s="121"/>
      <c r="F81" s="92"/>
      <c r="G81" s="93"/>
      <c r="H81" s="101">
        <f t="shared" si="0"/>
        <v>0</v>
      </c>
      <c r="I81" s="94">
        <f t="shared" si="32"/>
        <v>0</v>
      </c>
      <c r="J81" s="102"/>
      <c r="K81" s="94">
        <f t="shared" si="33"/>
        <v>0</v>
      </c>
      <c r="L81" s="94">
        <f t="shared" si="34"/>
        <v>0</v>
      </c>
      <c r="M81" s="95">
        <f t="shared" si="60"/>
        <v>0</v>
      </c>
      <c r="N81" s="96">
        <f t="shared" si="5"/>
        <v>0</v>
      </c>
      <c r="O81" s="103">
        <f t="shared" si="56"/>
        <v>0</v>
      </c>
      <c r="P81" s="104" t="str">
        <f t="shared" si="57"/>
        <v/>
      </c>
      <c r="Q81" s="105">
        <f t="shared" si="58"/>
        <v>0</v>
      </c>
      <c r="R81" s="106" t="str">
        <f t="shared" si="59"/>
        <v/>
      </c>
      <c r="S81" s="107"/>
      <c r="T81" s="92"/>
      <c r="U81" s="92"/>
      <c r="V81" s="101">
        <f t="shared" si="10"/>
        <v>0</v>
      </c>
      <c r="W81" s="97">
        <f t="shared" si="61"/>
        <v>0</v>
      </c>
      <c r="X81" s="98" t="str">
        <f t="shared" si="62"/>
        <v/>
      </c>
      <c r="Y81" s="98" t="str">
        <f t="shared" si="13"/>
        <v/>
      </c>
      <c r="Z81" s="95" t="str">
        <f t="shared" si="14"/>
        <v/>
      </c>
      <c r="AA81" s="108" t="str">
        <f t="shared" si="63"/>
        <v/>
      </c>
      <c r="AB81" s="98" t="str">
        <f t="shared" si="16"/>
        <v/>
      </c>
      <c r="AC81" s="98" t="str">
        <f t="shared" si="17"/>
        <v/>
      </c>
      <c r="AD81" s="109" t="str">
        <f t="shared" si="18"/>
        <v/>
      </c>
      <c r="AE81" s="110"/>
      <c r="AF81" s="111"/>
      <c r="AG81" s="112"/>
      <c r="AH81" s="99" t="str">
        <f t="shared" si="64"/>
        <v/>
      </c>
      <c r="AI81" s="100" t="str">
        <f t="shared" si="65"/>
        <v/>
      </c>
      <c r="AJ81" s="96" t="str">
        <f t="shared" si="21"/>
        <v/>
      </c>
      <c r="AK81" s="98" t="str">
        <f t="shared" si="66"/>
        <v/>
      </c>
      <c r="AL81" s="201" t="str">
        <f t="shared" si="23"/>
        <v/>
      </c>
      <c r="AM81" s="160"/>
      <c r="AN81" s="156">
        <v>99.668000000000006</v>
      </c>
      <c r="AO81" s="152">
        <f t="shared" si="67"/>
        <v>0</v>
      </c>
      <c r="AP81" s="151" t="str">
        <f t="shared" si="46"/>
        <v/>
      </c>
      <c r="AQ81" s="151" t="str">
        <f>IF(T81&gt;0,"",AP81)</f>
        <v/>
      </c>
      <c r="AR81" s="151" t="str">
        <f>IFERROR(AM81*AP81,"")</f>
        <v/>
      </c>
      <c r="AS81" s="151" t="str">
        <f>IFERROR(AR81*AN81%,"")</f>
        <v/>
      </c>
      <c r="AT81" s="134"/>
      <c r="AU81" s="130"/>
      <c r="AV81" s="18"/>
    </row>
    <row r="82" spans="1:48" ht="12" customHeight="1">
      <c r="A82" s="1"/>
      <c r="B82" s="18"/>
      <c r="C82" s="200"/>
      <c r="D82" s="122"/>
      <c r="E82" s="121"/>
      <c r="F82" s="92"/>
      <c r="G82" s="93"/>
      <c r="H82" s="101">
        <f t="shared" si="0"/>
        <v>0</v>
      </c>
      <c r="I82" s="94">
        <f t="shared" si="32"/>
        <v>0</v>
      </c>
      <c r="J82" s="102"/>
      <c r="K82" s="94">
        <f t="shared" si="33"/>
        <v>0</v>
      </c>
      <c r="L82" s="94">
        <f t="shared" si="34"/>
        <v>0</v>
      </c>
      <c r="M82" s="95">
        <f t="shared" si="60"/>
        <v>0</v>
      </c>
      <c r="N82" s="96">
        <f t="shared" si="5"/>
        <v>0</v>
      </c>
      <c r="O82" s="103">
        <f t="shared" si="56"/>
        <v>0</v>
      </c>
      <c r="P82" s="104" t="str">
        <f t="shared" si="57"/>
        <v/>
      </c>
      <c r="Q82" s="105">
        <f t="shared" si="58"/>
        <v>0</v>
      </c>
      <c r="R82" s="106" t="str">
        <f t="shared" si="59"/>
        <v/>
      </c>
      <c r="S82" s="107"/>
      <c r="T82" s="92"/>
      <c r="U82" s="92"/>
      <c r="V82" s="101">
        <f t="shared" si="10"/>
        <v>0</v>
      </c>
      <c r="W82" s="97">
        <f t="shared" si="61"/>
        <v>0</v>
      </c>
      <c r="X82" s="98" t="str">
        <f t="shared" si="62"/>
        <v/>
      </c>
      <c r="Y82" s="98" t="str">
        <f t="shared" si="13"/>
        <v/>
      </c>
      <c r="Z82" s="95" t="str">
        <f t="shared" si="14"/>
        <v/>
      </c>
      <c r="AA82" s="108" t="str">
        <f t="shared" si="63"/>
        <v/>
      </c>
      <c r="AB82" s="98" t="str">
        <f t="shared" si="16"/>
        <v/>
      </c>
      <c r="AC82" s="98" t="str">
        <f t="shared" si="17"/>
        <v/>
      </c>
      <c r="AD82" s="109" t="str">
        <f t="shared" si="18"/>
        <v/>
      </c>
      <c r="AE82" s="110"/>
      <c r="AF82" s="111"/>
      <c r="AG82" s="112"/>
      <c r="AH82" s="99" t="str">
        <f t="shared" si="64"/>
        <v/>
      </c>
      <c r="AI82" s="100" t="str">
        <f t="shared" si="65"/>
        <v/>
      </c>
      <c r="AJ82" s="96" t="str">
        <f t="shared" si="21"/>
        <v/>
      </c>
      <c r="AK82" s="98" t="str">
        <f t="shared" si="66"/>
        <v/>
      </c>
      <c r="AL82" s="201" t="str">
        <f t="shared" si="23"/>
        <v/>
      </c>
      <c r="AM82" s="160"/>
      <c r="AN82" s="157">
        <v>99.668000000000006</v>
      </c>
      <c r="AO82" s="152">
        <f t="shared" si="67"/>
        <v>0</v>
      </c>
      <c r="AP82" s="151" t="str">
        <f t="shared" si="46"/>
        <v/>
      </c>
      <c r="AQ82" s="151" t="str">
        <f>IF(T82&gt;0,"",AP82)</f>
        <v/>
      </c>
      <c r="AR82" s="151" t="str">
        <f>IFERROR(AM82*AP82,"")</f>
        <v/>
      </c>
      <c r="AS82" s="151" t="str">
        <f>IFERROR(AR82*AN82%,"")</f>
        <v/>
      </c>
      <c r="AT82" s="134"/>
      <c r="AU82" s="130"/>
      <c r="AV82" s="18"/>
    </row>
    <row r="83" spans="1:48" ht="12" customHeight="1">
      <c r="A83" s="1"/>
      <c r="B83" s="18"/>
      <c r="C83" s="200"/>
      <c r="D83" s="122"/>
      <c r="E83" s="121"/>
      <c r="F83" s="92"/>
      <c r="G83" s="93"/>
      <c r="H83" s="101">
        <f t="shared" si="0"/>
        <v>0</v>
      </c>
      <c r="I83" s="94">
        <f t="shared" si="32"/>
        <v>0</v>
      </c>
      <c r="J83" s="102"/>
      <c r="K83" s="94">
        <f t="shared" si="33"/>
        <v>0</v>
      </c>
      <c r="L83" s="94">
        <f t="shared" si="34"/>
        <v>0</v>
      </c>
      <c r="M83" s="95">
        <f t="shared" si="60"/>
        <v>0</v>
      </c>
      <c r="N83" s="96">
        <f t="shared" si="5"/>
        <v>0</v>
      </c>
      <c r="O83" s="103">
        <f t="shared" si="56"/>
        <v>0</v>
      </c>
      <c r="P83" s="104" t="str">
        <f t="shared" si="57"/>
        <v/>
      </c>
      <c r="Q83" s="105">
        <f t="shared" si="58"/>
        <v>0</v>
      </c>
      <c r="R83" s="106" t="str">
        <f t="shared" si="59"/>
        <v/>
      </c>
      <c r="S83" s="107"/>
      <c r="T83" s="92"/>
      <c r="U83" s="92"/>
      <c r="V83" s="101">
        <f t="shared" si="10"/>
        <v>0</v>
      </c>
      <c r="W83" s="97">
        <f t="shared" si="61"/>
        <v>0</v>
      </c>
      <c r="X83" s="98" t="str">
        <f t="shared" si="62"/>
        <v/>
      </c>
      <c r="Y83" s="98" t="str">
        <f t="shared" si="13"/>
        <v/>
      </c>
      <c r="Z83" s="95" t="str">
        <f t="shared" si="14"/>
        <v/>
      </c>
      <c r="AA83" s="108" t="str">
        <f t="shared" si="63"/>
        <v/>
      </c>
      <c r="AB83" s="98" t="str">
        <f t="shared" si="16"/>
        <v/>
      </c>
      <c r="AC83" s="98" t="str">
        <f t="shared" si="17"/>
        <v/>
      </c>
      <c r="AD83" s="109" t="str">
        <f t="shared" si="18"/>
        <v/>
      </c>
      <c r="AE83" s="110"/>
      <c r="AF83" s="111"/>
      <c r="AG83" s="112"/>
      <c r="AH83" s="99" t="str">
        <f t="shared" si="64"/>
        <v/>
      </c>
      <c r="AI83" s="100" t="str">
        <f t="shared" si="65"/>
        <v/>
      </c>
      <c r="AJ83" s="96" t="str">
        <f t="shared" si="21"/>
        <v/>
      </c>
      <c r="AK83" s="98" t="str">
        <f t="shared" si="66"/>
        <v/>
      </c>
      <c r="AL83" s="201" t="str">
        <f t="shared" si="23"/>
        <v/>
      </c>
      <c r="AM83" s="160"/>
      <c r="AN83" s="156">
        <v>99.668000000000006</v>
      </c>
      <c r="AO83" s="152">
        <f t="shared" si="67"/>
        <v>0</v>
      </c>
      <c r="AP83" s="151" t="str">
        <f t="shared" si="46"/>
        <v/>
      </c>
      <c r="AQ83" s="151" t="str">
        <f>IF(T83&gt;0,"",AP83)</f>
        <v/>
      </c>
      <c r="AR83" s="151" t="str">
        <f>IFERROR(AM83*AP83,"")</f>
        <v/>
      </c>
      <c r="AS83" s="151" t="str">
        <f>IFERROR(AR83*AN83%,"")</f>
        <v/>
      </c>
      <c r="AT83" s="134"/>
      <c r="AU83" s="130"/>
      <c r="AV83" s="18"/>
    </row>
    <row r="84" spans="1:48" ht="12" customHeight="1">
      <c r="A84" s="1"/>
      <c r="B84" s="18"/>
      <c r="C84" s="200"/>
      <c r="D84" s="122"/>
      <c r="E84" s="121"/>
      <c r="F84" s="92"/>
      <c r="G84" s="93"/>
      <c r="H84" s="101">
        <f t="shared" si="0"/>
        <v>0</v>
      </c>
      <c r="I84" s="94">
        <f t="shared" si="32"/>
        <v>0</v>
      </c>
      <c r="J84" s="102"/>
      <c r="K84" s="94">
        <f t="shared" si="33"/>
        <v>0</v>
      </c>
      <c r="L84" s="94">
        <f t="shared" si="34"/>
        <v>0</v>
      </c>
      <c r="M84" s="95">
        <f t="shared" si="60"/>
        <v>0</v>
      </c>
      <c r="N84" s="96">
        <f t="shared" si="5"/>
        <v>0</v>
      </c>
      <c r="O84" s="103">
        <f t="shared" si="56"/>
        <v>0</v>
      </c>
      <c r="P84" s="104" t="str">
        <f t="shared" si="57"/>
        <v/>
      </c>
      <c r="Q84" s="105">
        <f t="shared" si="58"/>
        <v>0</v>
      </c>
      <c r="R84" s="106" t="str">
        <f t="shared" si="59"/>
        <v/>
      </c>
      <c r="S84" s="107"/>
      <c r="T84" s="92"/>
      <c r="U84" s="92"/>
      <c r="V84" s="101">
        <f t="shared" si="10"/>
        <v>0</v>
      </c>
      <c r="W84" s="97">
        <f t="shared" si="61"/>
        <v>0</v>
      </c>
      <c r="X84" s="98" t="str">
        <f t="shared" si="62"/>
        <v/>
      </c>
      <c r="Y84" s="98" t="str">
        <f t="shared" si="13"/>
        <v/>
      </c>
      <c r="Z84" s="95" t="str">
        <f t="shared" si="14"/>
        <v/>
      </c>
      <c r="AA84" s="108" t="str">
        <f t="shared" si="63"/>
        <v/>
      </c>
      <c r="AB84" s="98" t="str">
        <f t="shared" si="16"/>
        <v/>
      </c>
      <c r="AC84" s="98" t="str">
        <f t="shared" si="17"/>
        <v/>
      </c>
      <c r="AD84" s="109" t="str">
        <f t="shared" si="18"/>
        <v/>
      </c>
      <c r="AE84" s="110"/>
      <c r="AF84" s="111"/>
      <c r="AG84" s="112"/>
      <c r="AH84" s="99" t="str">
        <f t="shared" si="64"/>
        <v/>
      </c>
      <c r="AI84" s="100" t="str">
        <f t="shared" si="65"/>
        <v/>
      </c>
      <c r="AJ84" s="96" t="str">
        <f t="shared" si="21"/>
        <v/>
      </c>
      <c r="AK84" s="98" t="str">
        <f t="shared" si="66"/>
        <v/>
      </c>
      <c r="AL84" s="201" t="str">
        <f t="shared" si="23"/>
        <v/>
      </c>
      <c r="AM84" s="160"/>
      <c r="AN84" s="157">
        <v>99.668000000000006</v>
      </c>
      <c r="AO84" s="152">
        <f t="shared" si="67"/>
        <v>0</v>
      </c>
      <c r="AP84" s="151" t="str">
        <f t="shared" si="46"/>
        <v/>
      </c>
      <c r="AQ84" s="151" t="str">
        <f>IF(T84&gt;0,"",AP84)</f>
        <v/>
      </c>
      <c r="AR84" s="151" t="str">
        <f>IFERROR(AM84*AP84,"")</f>
        <v/>
      </c>
      <c r="AS84" s="151" t="str">
        <f>IFERROR(AR84*AN84%,"")</f>
        <v/>
      </c>
      <c r="AT84" s="134"/>
      <c r="AU84" s="130"/>
      <c r="AV84" s="18"/>
    </row>
    <row r="85" spans="1:48" ht="12" customHeight="1">
      <c r="A85" s="1"/>
      <c r="B85" s="18"/>
      <c r="C85" s="200"/>
      <c r="D85" s="122"/>
      <c r="E85" s="121"/>
      <c r="F85" s="92"/>
      <c r="G85" s="93"/>
      <c r="H85" s="101">
        <f t="shared" si="0"/>
        <v>0</v>
      </c>
      <c r="I85" s="94">
        <f t="shared" si="32"/>
        <v>0</v>
      </c>
      <c r="J85" s="102"/>
      <c r="K85" s="94">
        <f t="shared" si="33"/>
        <v>0</v>
      </c>
      <c r="L85" s="94">
        <f t="shared" si="34"/>
        <v>0</v>
      </c>
      <c r="M85" s="95">
        <f t="shared" si="60"/>
        <v>0</v>
      </c>
      <c r="N85" s="96">
        <f t="shared" si="5"/>
        <v>0</v>
      </c>
      <c r="O85" s="103">
        <f t="shared" si="56"/>
        <v>0</v>
      </c>
      <c r="P85" s="104" t="str">
        <f t="shared" si="57"/>
        <v/>
      </c>
      <c r="Q85" s="105">
        <f t="shared" si="58"/>
        <v>0</v>
      </c>
      <c r="R85" s="106" t="str">
        <f t="shared" si="59"/>
        <v/>
      </c>
      <c r="S85" s="107"/>
      <c r="T85" s="92"/>
      <c r="U85" s="92"/>
      <c r="V85" s="101">
        <f t="shared" si="10"/>
        <v>0</v>
      </c>
      <c r="W85" s="97">
        <f t="shared" si="61"/>
        <v>0</v>
      </c>
      <c r="X85" s="98" t="str">
        <f t="shared" si="62"/>
        <v/>
      </c>
      <c r="Y85" s="98" t="str">
        <f t="shared" si="13"/>
        <v/>
      </c>
      <c r="Z85" s="95" t="str">
        <f t="shared" si="14"/>
        <v/>
      </c>
      <c r="AA85" s="108" t="str">
        <f t="shared" si="63"/>
        <v/>
      </c>
      <c r="AB85" s="98" t="str">
        <f t="shared" si="16"/>
        <v/>
      </c>
      <c r="AC85" s="98" t="str">
        <f t="shared" si="17"/>
        <v/>
      </c>
      <c r="AD85" s="109" t="str">
        <f t="shared" si="18"/>
        <v/>
      </c>
      <c r="AE85" s="110"/>
      <c r="AF85" s="111"/>
      <c r="AG85" s="112"/>
      <c r="AH85" s="99" t="str">
        <f t="shared" si="64"/>
        <v/>
      </c>
      <c r="AI85" s="100" t="str">
        <f t="shared" si="65"/>
        <v/>
      </c>
      <c r="AJ85" s="96" t="str">
        <f t="shared" si="21"/>
        <v/>
      </c>
      <c r="AK85" s="98" t="str">
        <f t="shared" si="66"/>
        <v/>
      </c>
      <c r="AL85" s="201" t="str">
        <f t="shared" si="23"/>
        <v/>
      </c>
      <c r="AM85" s="160"/>
      <c r="AN85" s="156">
        <v>99.668000000000006</v>
      </c>
      <c r="AO85" s="152">
        <f t="shared" si="67"/>
        <v>0</v>
      </c>
      <c r="AP85" s="151" t="str">
        <f t="shared" si="46"/>
        <v/>
      </c>
      <c r="AQ85" s="151" t="str">
        <f>IF(T85&gt;0,"",AP85)</f>
        <v/>
      </c>
      <c r="AR85" s="151" t="str">
        <f>IFERROR(AM85*AP85,"")</f>
        <v/>
      </c>
      <c r="AS85" s="151" t="str">
        <f>IFERROR(AR85*AN85%,"")</f>
        <v/>
      </c>
      <c r="AT85" s="134"/>
      <c r="AU85" s="130"/>
      <c r="AV85" s="18"/>
    </row>
    <row r="86" spans="1:48" ht="12" customHeight="1">
      <c r="A86" s="1"/>
      <c r="B86" s="18"/>
      <c r="C86" s="200"/>
      <c r="D86" s="122"/>
      <c r="E86" s="121"/>
      <c r="F86" s="92"/>
      <c r="G86" s="93"/>
      <c r="H86" s="101">
        <f t="shared" si="0"/>
        <v>0</v>
      </c>
      <c r="I86" s="94">
        <f t="shared" si="32"/>
        <v>0</v>
      </c>
      <c r="J86" s="102"/>
      <c r="K86" s="94">
        <f t="shared" si="33"/>
        <v>0</v>
      </c>
      <c r="L86" s="94">
        <f t="shared" si="34"/>
        <v>0</v>
      </c>
      <c r="M86" s="95">
        <f t="shared" si="60"/>
        <v>0</v>
      </c>
      <c r="N86" s="96">
        <f t="shared" si="5"/>
        <v>0</v>
      </c>
      <c r="O86" s="103">
        <f t="shared" si="56"/>
        <v>0</v>
      </c>
      <c r="P86" s="104" t="str">
        <f t="shared" si="57"/>
        <v/>
      </c>
      <c r="Q86" s="105">
        <f t="shared" si="58"/>
        <v>0</v>
      </c>
      <c r="R86" s="106" t="str">
        <f t="shared" si="59"/>
        <v/>
      </c>
      <c r="S86" s="107"/>
      <c r="T86" s="92"/>
      <c r="U86" s="92"/>
      <c r="V86" s="101">
        <f t="shared" si="10"/>
        <v>0</v>
      </c>
      <c r="W86" s="97">
        <f t="shared" si="61"/>
        <v>0</v>
      </c>
      <c r="X86" s="98" t="str">
        <f t="shared" si="62"/>
        <v/>
      </c>
      <c r="Y86" s="98" t="str">
        <f t="shared" si="13"/>
        <v/>
      </c>
      <c r="Z86" s="95" t="str">
        <f t="shared" si="14"/>
        <v/>
      </c>
      <c r="AA86" s="108" t="str">
        <f t="shared" si="63"/>
        <v/>
      </c>
      <c r="AB86" s="98" t="str">
        <f t="shared" si="16"/>
        <v/>
      </c>
      <c r="AC86" s="98" t="str">
        <f t="shared" si="17"/>
        <v/>
      </c>
      <c r="AD86" s="109" t="str">
        <f t="shared" si="18"/>
        <v/>
      </c>
      <c r="AE86" s="110"/>
      <c r="AF86" s="111"/>
      <c r="AG86" s="112"/>
      <c r="AH86" s="99" t="str">
        <f t="shared" si="64"/>
        <v/>
      </c>
      <c r="AI86" s="100" t="str">
        <f t="shared" si="65"/>
        <v/>
      </c>
      <c r="AJ86" s="96" t="str">
        <f t="shared" si="21"/>
        <v/>
      </c>
      <c r="AK86" s="98" t="str">
        <f t="shared" si="66"/>
        <v/>
      </c>
      <c r="AL86" s="201" t="str">
        <f t="shared" si="23"/>
        <v/>
      </c>
      <c r="AM86" s="160"/>
      <c r="AN86" s="157">
        <v>99.668000000000006</v>
      </c>
      <c r="AO86" s="152">
        <f t="shared" si="67"/>
        <v>0</v>
      </c>
      <c r="AP86" s="151" t="str">
        <f t="shared" si="46"/>
        <v/>
      </c>
      <c r="AQ86" s="151" t="str">
        <f>IF(T86&gt;0,"",AP86)</f>
        <v/>
      </c>
      <c r="AR86" s="151" t="str">
        <f>IFERROR(AM86*AP86,"")</f>
        <v/>
      </c>
      <c r="AS86" s="151" t="str">
        <f>IFERROR(AR86*AN86%,"")</f>
        <v/>
      </c>
      <c r="AT86" s="134"/>
      <c r="AU86" s="130"/>
      <c r="AV86" s="18"/>
    </row>
    <row r="87" spans="1:48" ht="12" customHeight="1">
      <c r="A87" s="1"/>
      <c r="B87" s="18"/>
      <c r="C87" s="200"/>
      <c r="D87" s="122"/>
      <c r="E87" s="121"/>
      <c r="F87" s="92"/>
      <c r="G87" s="93"/>
      <c r="H87" s="101">
        <f t="shared" si="0"/>
        <v>0</v>
      </c>
      <c r="I87" s="94">
        <f t="shared" ref="I87:I115" si="68">IF(T87&gt;0,"",H87)</f>
        <v>0</v>
      </c>
      <c r="J87" s="102"/>
      <c r="K87" s="94">
        <f t="shared" ref="K87:K115" si="69">IFERROR(F87*J87,"")</f>
        <v>0</v>
      </c>
      <c r="L87" s="94">
        <f t="shared" ref="L87:L115" si="70">IF(T87&gt;0,"",K87)</f>
        <v>0</v>
      </c>
      <c r="M87" s="95">
        <f t="shared" si="60"/>
        <v>0</v>
      </c>
      <c r="N87" s="96">
        <f t="shared" si="5"/>
        <v>0</v>
      </c>
      <c r="O87" s="103">
        <f t="shared" si="56"/>
        <v>0</v>
      </c>
      <c r="P87" s="104" t="str">
        <f t="shared" si="57"/>
        <v/>
      </c>
      <c r="Q87" s="105">
        <f t="shared" si="58"/>
        <v>0</v>
      </c>
      <c r="R87" s="106" t="str">
        <f t="shared" si="59"/>
        <v/>
      </c>
      <c r="S87" s="107"/>
      <c r="T87" s="92"/>
      <c r="U87" s="92"/>
      <c r="V87" s="101">
        <f t="shared" si="10"/>
        <v>0</v>
      </c>
      <c r="W87" s="97">
        <f t="shared" si="61"/>
        <v>0</v>
      </c>
      <c r="X87" s="98" t="str">
        <f t="shared" si="62"/>
        <v/>
      </c>
      <c r="Y87" s="98" t="str">
        <f t="shared" si="13"/>
        <v/>
      </c>
      <c r="Z87" s="95" t="str">
        <f t="shared" si="14"/>
        <v/>
      </c>
      <c r="AA87" s="108" t="str">
        <f t="shared" si="63"/>
        <v/>
      </c>
      <c r="AB87" s="98" t="str">
        <f t="shared" si="16"/>
        <v/>
      </c>
      <c r="AC87" s="98" t="str">
        <f t="shared" si="17"/>
        <v/>
      </c>
      <c r="AD87" s="109" t="str">
        <f t="shared" si="18"/>
        <v/>
      </c>
      <c r="AE87" s="110"/>
      <c r="AF87" s="111"/>
      <c r="AG87" s="112"/>
      <c r="AH87" s="99" t="str">
        <f t="shared" si="64"/>
        <v/>
      </c>
      <c r="AI87" s="100" t="str">
        <f t="shared" si="65"/>
        <v/>
      </c>
      <c r="AJ87" s="96" t="str">
        <f t="shared" si="21"/>
        <v/>
      </c>
      <c r="AK87" s="98" t="str">
        <f t="shared" si="66"/>
        <v/>
      </c>
      <c r="AL87" s="201" t="str">
        <f t="shared" si="23"/>
        <v/>
      </c>
      <c r="AM87" s="160"/>
      <c r="AN87" s="156">
        <v>99.668000000000006</v>
      </c>
      <c r="AO87" s="152">
        <f t="shared" si="67"/>
        <v>0</v>
      </c>
      <c r="AP87" s="151" t="str">
        <f t="shared" si="46"/>
        <v/>
      </c>
      <c r="AQ87" s="151" t="str">
        <f>IF(T87&gt;0,"",AP87)</f>
        <v/>
      </c>
      <c r="AR87" s="151" t="str">
        <f>IFERROR(AM87*AP87,"")</f>
        <v/>
      </c>
      <c r="AS87" s="151" t="str">
        <f>IFERROR(AR87*AN87%,"")</f>
        <v/>
      </c>
      <c r="AT87" s="134"/>
      <c r="AU87" s="130"/>
      <c r="AV87" s="18"/>
    </row>
    <row r="88" spans="1:48" ht="12" customHeight="1">
      <c r="A88" s="1"/>
      <c r="B88" s="18"/>
      <c r="C88" s="200"/>
      <c r="D88" s="122"/>
      <c r="E88" s="121"/>
      <c r="F88" s="92"/>
      <c r="G88" s="93"/>
      <c r="H88" s="101">
        <f t="shared" si="0"/>
        <v>0</v>
      </c>
      <c r="I88" s="94">
        <f t="shared" si="68"/>
        <v>0</v>
      </c>
      <c r="J88" s="102"/>
      <c r="K88" s="94">
        <f t="shared" si="69"/>
        <v>0</v>
      </c>
      <c r="L88" s="94">
        <f t="shared" si="70"/>
        <v>0</v>
      </c>
      <c r="M88" s="95">
        <f t="shared" si="60"/>
        <v>0</v>
      </c>
      <c r="N88" s="96">
        <f t="shared" si="5"/>
        <v>0</v>
      </c>
      <c r="O88" s="103">
        <f t="shared" si="56"/>
        <v>0</v>
      </c>
      <c r="P88" s="104" t="str">
        <f t="shared" si="57"/>
        <v/>
      </c>
      <c r="Q88" s="105">
        <f t="shared" si="58"/>
        <v>0</v>
      </c>
      <c r="R88" s="106" t="str">
        <f t="shared" si="59"/>
        <v/>
      </c>
      <c r="S88" s="107"/>
      <c r="T88" s="92"/>
      <c r="U88" s="92"/>
      <c r="V88" s="101">
        <f t="shared" si="10"/>
        <v>0</v>
      </c>
      <c r="W88" s="97">
        <f t="shared" si="61"/>
        <v>0</v>
      </c>
      <c r="X88" s="98" t="str">
        <f t="shared" si="62"/>
        <v/>
      </c>
      <c r="Y88" s="98" t="str">
        <f t="shared" si="13"/>
        <v/>
      </c>
      <c r="Z88" s="95" t="str">
        <f t="shared" si="14"/>
        <v/>
      </c>
      <c r="AA88" s="108" t="str">
        <f t="shared" si="63"/>
        <v/>
      </c>
      <c r="AB88" s="98" t="str">
        <f t="shared" si="16"/>
        <v/>
      </c>
      <c r="AC88" s="98" t="str">
        <f t="shared" si="17"/>
        <v/>
      </c>
      <c r="AD88" s="109" t="str">
        <f t="shared" si="18"/>
        <v/>
      </c>
      <c r="AE88" s="110"/>
      <c r="AF88" s="111"/>
      <c r="AG88" s="112"/>
      <c r="AH88" s="99" t="str">
        <f t="shared" si="64"/>
        <v/>
      </c>
      <c r="AI88" s="100" t="str">
        <f t="shared" si="65"/>
        <v/>
      </c>
      <c r="AJ88" s="96" t="str">
        <f t="shared" si="21"/>
        <v/>
      </c>
      <c r="AK88" s="98" t="str">
        <f t="shared" si="66"/>
        <v/>
      </c>
      <c r="AL88" s="201" t="str">
        <f t="shared" si="23"/>
        <v/>
      </c>
      <c r="AM88" s="160"/>
      <c r="AN88" s="157">
        <v>99.668000000000006</v>
      </c>
      <c r="AO88" s="152">
        <f t="shared" si="67"/>
        <v>0</v>
      </c>
      <c r="AP88" s="151" t="str">
        <f t="shared" si="46"/>
        <v/>
      </c>
      <c r="AQ88" s="151" t="str">
        <f>IF(T88&gt;0,"",AP88)</f>
        <v/>
      </c>
      <c r="AR88" s="151" t="str">
        <f>IFERROR(AM88*AP88,"")</f>
        <v/>
      </c>
      <c r="AS88" s="151" t="str">
        <f>IFERROR(AR88*AN88%,"")</f>
        <v/>
      </c>
      <c r="AT88" s="134"/>
      <c r="AU88" s="130"/>
      <c r="AV88" s="18"/>
    </row>
    <row r="89" spans="1:48" ht="12" customHeight="1">
      <c r="A89" s="1"/>
      <c r="B89" s="18"/>
      <c r="C89" s="200"/>
      <c r="D89" s="122"/>
      <c r="E89" s="121"/>
      <c r="F89" s="92"/>
      <c r="G89" s="93"/>
      <c r="H89" s="101">
        <f t="shared" si="0"/>
        <v>0</v>
      </c>
      <c r="I89" s="94">
        <f t="shared" si="68"/>
        <v>0</v>
      </c>
      <c r="J89" s="102"/>
      <c r="K89" s="94">
        <f t="shared" si="69"/>
        <v>0</v>
      </c>
      <c r="L89" s="94">
        <f t="shared" si="70"/>
        <v>0</v>
      </c>
      <c r="M89" s="95">
        <f t="shared" si="60"/>
        <v>0</v>
      </c>
      <c r="N89" s="96">
        <f t="shared" si="5"/>
        <v>0</v>
      </c>
      <c r="O89" s="103">
        <f t="shared" si="56"/>
        <v>0</v>
      </c>
      <c r="P89" s="104" t="str">
        <f t="shared" si="57"/>
        <v/>
      </c>
      <c r="Q89" s="105">
        <f t="shared" si="58"/>
        <v>0</v>
      </c>
      <c r="R89" s="106" t="str">
        <f t="shared" si="59"/>
        <v/>
      </c>
      <c r="S89" s="107"/>
      <c r="T89" s="92"/>
      <c r="U89" s="92"/>
      <c r="V89" s="101">
        <f t="shared" si="10"/>
        <v>0</v>
      </c>
      <c r="W89" s="97">
        <f t="shared" si="61"/>
        <v>0</v>
      </c>
      <c r="X89" s="98" t="str">
        <f t="shared" si="62"/>
        <v/>
      </c>
      <c r="Y89" s="98" t="str">
        <f t="shared" si="13"/>
        <v/>
      </c>
      <c r="Z89" s="95" t="str">
        <f t="shared" si="14"/>
        <v/>
      </c>
      <c r="AA89" s="108" t="str">
        <f t="shared" si="63"/>
        <v/>
      </c>
      <c r="AB89" s="98" t="str">
        <f t="shared" si="16"/>
        <v/>
      </c>
      <c r="AC89" s="98" t="str">
        <f t="shared" si="17"/>
        <v/>
      </c>
      <c r="AD89" s="109" t="str">
        <f t="shared" si="18"/>
        <v/>
      </c>
      <c r="AE89" s="110"/>
      <c r="AF89" s="111"/>
      <c r="AG89" s="112"/>
      <c r="AH89" s="99" t="str">
        <f t="shared" si="64"/>
        <v/>
      </c>
      <c r="AI89" s="100" t="str">
        <f t="shared" si="65"/>
        <v/>
      </c>
      <c r="AJ89" s="96" t="str">
        <f t="shared" si="21"/>
        <v/>
      </c>
      <c r="AK89" s="98" t="str">
        <f t="shared" si="66"/>
        <v/>
      </c>
      <c r="AL89" s="201" t="str">
        <f t="shared" si="23"/>
        <v/>
      </c>
      <c r="AM89" s="160"/>
      <c r="AN89" s="156">
        <v>99.668000000000006</v>
      </c>
      <c r="AO89" s="152">
        <f t="shared" si="67"/>
        <v>0</v>
      </c>
      <c r="AP89" s="151" t="str">
        <f t="shared" si="46"/>
        <v/>
      </c>
      <c r="AQ89" s="151" t="str">
        <f>IF(T89&gt;0,"",AP89)</f>
        <v/>
      </c>
      <c r="AR89" s="151" t="str">
        <f>IFERROR(AM89*AP89,"")</f>
        <v/>
      </c>
      <c r="AS89" s="151" t="str">
        <f>IFERROR(AR89*AN89%,"")</f>
        <v/>
      </c>
      <c r="AT89" s="134"/>
      <c r="AU89" s="149"/>
      <c r="AV89" s="134"/>
    </row>
    <row r="90" spans="1:48" ht="12" customHeight="1">
      <c r="A90" s="1"/>
      <c r="B90" s="18"/>
      <c r="C90" s="200"/>
      <c r="D90" s="122"/>
      <c r="E90" s="121"/>
      <c r="F90" s="92"/>
      <c r="G90" s="93"/>
      <c r="H90" s="101">
        <f t="shared" si="0"/>
        <v>0</v>
      </c>
      <c r="I90" s="94">
        <f t="shared" si="68"/>
        <v>0</v>
      </c>
      <c r="J90" s="102"/>
      <c r="K90" s="94">
        <f t="shared" si="69"/>
        <v>0</v>
      </c>
      <c r="L90" s="94">
        <f t="shared" si="70"/>
        <v>0</v>
      </c>
      <c r="M90" s="95">
        <f t="shared" si="60"/>
        <v>0</v>
      </c>
      <c r="N90" s="96">
        <f t="shared" si="5"/>
        <v>0</v>
      </c>
      <c r="O90" s="103">
        <f t="shared" si="56"/>
        <v>0</v>
      </c>
      <c r="P90" s="104" t="str">
        <f t="shared" si="57"/>
        <v/>
      </c>
      <c r="Q90" s="105">
        <f t="shared" si="58"/>
        <v>0</v>
      </c>
      <c r="R90" s="106" t="str">
        <f t="shared" si="59"/>
        <v/>
      </c>
      <c r="S90" s="107"/>
      <c r="T90" s="92"/>
      <c r="U90" s="92"/>
      <c r="V90" s="101">
        <f t="shared" si="10"/>
        <v>0</v>
      </c>
      <c r="W90" s="97">
        <f t="shared" si="61"/>
        <v>0</v>
      </c>
      <c r="X90" s="98" t="str">
        <f t="shared" si="62"/>
        <v/>
      </c>
      <c r="Y90" s="98" t="str">
        <f t="shared" si="13"/>
        <v/>
      </c>
      <c r="Z90" s="95" t="str">
        <f t="shared" si="14"/>
        <v/>
      </c>
      <c r="AA90" s="108" t="str">
        <f t="shared" si="63"/>
        <v/>
      </c>
      <c r="AB90" s="98" t="str">
        <f t="shared" si="16"/>
        <v/>
      </c>
      <c r="AC90" s="98" t="str">
        <f t="shared" si="17"/>
        <v/>
      </c>
      <c r="AD90" s="109" t="str">
        <f t="shared" si="18"/>
        <v/>
      </c>
      <c r="AE90" s="110"/>
      <c r="AF90" s="111"/>
      <c r="AG90" s="112"/>
      <c r="AH90" s="99" t="str">
        <f t="shared" si="64"/>
        <v/>
      </c>
      <c r="AI90" s="100" t="str">
        <f t="shared" si="65"/>
        <v/>
      </c>
      <c r="AJ90" s="96" t="str">
        <f t="shared" si="21"/>
        <v/>
      </c>
      <c r="AK90" s="98" t="str">
        <f t="shared" si="66"/>
        <v/>
      </c>
      <c r="AL90" s="201" t="str">
        <f t="shared" si="23"/>
        <v/>
      </c>
      <c r="AM90" s="160"/>
      <c r="AN90" s="157">
        <v>99.668000000000006</v>
      </c>
      <c r="AO90" s="152">
        <f t="shared" si="67"/>
        <v>0</v>
      </c>
      <c r="AP90" s="151" t="str">
        <f t="shared" si="46"/>
        <v/>
      </c>
      <c r="AQ90" s="151" t="str">
        <f>IF(T90&gt;0,"",AP90)</f>
        <v/>
      </c>
      <c r="AR90" s="151" t="str">
        <f>IFERROR(AM90*AP90,"")</f>
        <v/>
      </c>
      <c r="AS90" s="151" t="str">
        <f>IFERROR(AR90*AN90%,"")</f>
        <v/>
      </c>
      <c r="AT90" s="134"/>
      <c r="AU90" s="149"/>
      <c r="AV90" s="134"/>
    </row>
    <row r="91" spans="1:48" ht="12" customHeight="1">
      <c r="A91" s="1"/>
      <c r="B91" s="18"/>
      <c r="C91" s="200"/>
      <c r="D91" s="122"/>
      <c r="E91" s="121"/>
      <c r="F91" s="92"/>
      <c r="G91" s="93"/>
      <c r="H91" s="101">
        <f t="shared" si="0"/>
        <v>0</v>
      </c>
      <c r="I91" s="94">
        <f t="shared" si="68"/>
        <v>0</v>
      </c>
      <c r="J91" s="102"/>
      <c r="K91" s="94">
        <f t="shared" si="69"/>
        <v>0</v>
      </c>
      <c r="L91" s="94">
        <f t="shared" si="70"/>
        <v>0</v>
      </c>
      <c r="M91" s="95">
        <f t="shared" si="60"/>
        <v>0</v>
      </c>
      <c r="N91" s="96">
        <f t="shared" si="5"/>
        <v>0</v>
      </c>
      <c r="O91" s="103">
        <f t="shared" si="56"/>
        <v>0</v>
      </c>
      <c r="P91" s="104" t="str">
        <f t="shared" si="57"/>
        <v/>
      </c>
      <c r="Q91" s="105">
        <f t="shared" si="58"/>
        <v>0</v>
      </c>
      <c r="R91" s="106" t="str">
        <f t="shared" si="59"/>
        <v/>
      </c>
      <c r="S91" s="107"/>
      <c r="T91" s="92"/>
      <c r="U91" s="92"/>
      <c r="V91" s="101">
        <f t="shared" si="10"/>
        <v>0</v>
      </c>
      <c r="W91" s="97">
        <f t="shared" si="61"/>
        <v>0</v>
      </c>
      <c r="X91" s="98" t="str">
        <f t="shared" si="62"/>
        <v/>
      </c>
      <c r="Y91" s="98" t="str">
        <f t="shared" si="13"/>
        <v/>
      </c>
      <c r="Z91" s="95" t="str">
        <f t="shared" si="14"/>
        <v/>
      </c>
      <c r="AA91" s="108" t="str">
        <f t="shared" si="63"/>
        <v/>
      </c>
      <c r="AB91" s="98" t="str">
        <f t="shared" si="16"/>
        <v/>
      </c>
      <c r="AC91" s="98" t="str">
        <f t="shared" si="17"/>
        <v/>
      </c>
      <c r="AD91" s="109" t="str">
        <f t="shared" si="18"/>
        <v/>
      </c>
      <c r="AE91" s="110"/>
      <c r="AF91" s="111"/>
      <c r="AG91" s="112"/>
      <c r="AH91" s="99" t="str">
        <f t="shared" si="64"/>
        <v/>
      </c>
      <c r="AI91" s="100" t="str">
        <f t="shared" si="65"/>
        <v/>
      </c>
      <c r="AJ91" s="96" t="str">
        <f t="shared" si="21"/>
        <v/>
      </c>
      <c r="AK91" s="98" t="str">
        <f t="shared" si="66"/>
        <v/>
      </c>
      <c r="AL91" s="201" t="str">
        <f t="shared" si="23"/>
        <v/>
      </c>
      <c r="AM91" s="160"/>
      <c r="AN91" s="156">
        <v>99.668000000000006</v>
      </c>
      <c r="AO91" s="152">
        <f t="shared" si="67"/>
        <v>0</v>
      </c>
      <c r="AP91" s="151" t="str">
        <f t="shared" si="46"/>
        <v/>
      </c>
      <c r="AQ91" s="151" t="str">
        <f>IF(T91&gt;0,"",AP91)</f>
        <v/>
      </c>
      <c r="AR91" s="151" t="str">
        <f>IFERROR(AM91*AP91,"")</f>
        <v/>
      </c>
      <c r="AS91" s="151" t="str">
        <f>IFERROR(AR91*AN91%,"")</f>
        <v/>
      </c>
      <c r="AT91" s="134"/>
      <c r="AU91" s="149"/>
      <c r="AV91" s="134"/>
    </row>
    <row r="92" spans="1:48" ht="12" customHeight="1">
      <c r="A92" s="1"/>
      <c r="B92" s="18"/>
      <c r="C92" s="200"/>
      <c r="D92" s="122"/>
      <c r="E92" s="121"/>
      <c r="F92" s="92"/>
      <c r="G92" s="93"/>
      <c r="H92" s="101">
        <f t="shared" si="0"/>
        <v>0</v>
      </c>
      <c r="I92" s="94">
        <f t="shared" si="68"/>
        <v>0</v>
      </c>
      <c r="J92" s="102"/>
      <c r="K92" s="94">
        <f t="shared" si="69"/>
        <v>0</v>
      </c>
      <c r="L92" s="94">
        <f t="shared" si="70"/>
        <v>0</v>
      </c>
      <c r="M92" s="95">
        <f t="shared" si="60"/>
        <v>0</v>
      </c>
      <c r="N92" s="96">
        <f t="shared" si="5"/>
        <v>0</v>
      </c>
      <c r="O92" s="103">
        <f t="shared" si="56"/>
        <v>0</v>
      </c>
      <c r="P92" s="104" t="str">
        <f t="shared" si="57"/>
        <v/>
      </c>
      <c r="Q92" s="105">
        <f t="shared" si="58"/>
        <v>0</v>
      </c>
      <c r="R92" s="106" t="str">
        <f t="shared" si="59"/>
        <v/>
      </c>
      <c r="S92" s="107"/>
      <c r="T92" s="92"/>
      <c r="U92" s="92"/>
      <c r="V92" s="101">
        <f t="shared" si="10"/>
        <v>0</v>
      </c>
      <c r="W92" s="97">
        <f t="shared" si="61"/>
        <v>0</v>
      </c>
      <c r="X92" s="98" t="str">
        <f t="shared" si="62"/>
        <v/>
      </c>
      <c r="Y92" s="98" t="str">
        <f t="shared" si="13"/>
        <v/>
      </c>
      <c r="Z92" s="95" t="str">
        <f t="shared" si="14"/>
        <v/>
      </c>
      <c r="AA92" s="108" t="str">
        <f t="shared" si="63"/>
        <v/>
      </c>
      <c r="AB92" s="98" t="str">
        <f t="shared" si="16"/>
        <v/>
      </c>
      <c r="AC92" s="98" t="str">
        <f t="shared" si="17"/>
        <v/>
      </c>
      <c r="AD92" s="109" t="str">
        <f t="shared" si="18"/>
        <v/>
      </c>
      <c r="AE92" s="110"/>
      <c r="AF92" s="111"/>
      <c r="AG92" s="112"/>
      <c r="AH92" s="99" t="str">
        <f t="shared" si="64"/>
        <v/>
      </c>
      <c r="AI92" s="100" t="str">
        <f t="shared" si="65"/>
        <v/>
      </c>
      <c r="AJ92" s="96" t="str">
        <f t="shared" si="21"/>
        <v/>
      </c>
      <c r="AK92" s="98" t="str">
        <f t="shared" si="66"/>
        <v/>
      </c>
      <c r="AL92" s="201" t="str">
        <f t="shared" si="23"/>
        <v/>
      </c>
      <c r="AM92" s="160"/>
      <c r="AN92" s="157">
        <v>99.668000000000006</v>
      </c>
      <c r="AO92" s="152">
        <f t="shared" si="67"/>
        <v>0</v>
      </c>
      <c r="AP92" s="151" t="str">
        <f t="shared" si="46"/>
        <v/>
      </c>
      <c r="AQ92" s="151" t="str">
        <f>IF(T92&gt;0,"",AP92)</f>
        <v/>
      </c>
      <c r="AR92" s="151" t="str">
        <f>IFERROR(AM92*AP92,"")</f>
        <v/>
      </c>
      <c r="AS92" s="151" t="str">
        <f>IFERROR(AR92*AN92%,"")</f>
        <v/>
      </c>
      <c r="AT92" s="134"/>
      <c r="AU92" s="149"/>
      <c r="AV92" s="134"/>
    </row>
    <row r="93" spans="1:48" ht="12" customHeight="1">
      <c r="A93" s="1"/>
      <c r="B93" s="18"/>
      <c r="C93" s="200"/>
      <c r="D93" s="122"/>
      <c r="E93" s="121"/>
      <c r="F93" s="92"/>
      <c r="G93" s="93"/>
      <c r="H93" s="101">
        <f t="shared" si="0"/>
        <v>0</v>
      </c>
      <c r="I93" s="94">
        <f t="shared" si="68"/>
        <v>0</v>
      </c>
      <c r="J93" s="102"/>
      <c r="K93" s="94">
        <f t="shared" si="69"/>
        <v>0</v>
      </c>
      <c r="L93" s="94">
        <f t="shared" si="70"/>
        <v>0</v>
      </c>
      <c r="M93" s="95">
        <f t="shared" si="60"/>
        <v>0</v>
      </c>
      <c r="N93" s="96">
        <f t="shared" si="5"/>
        <v>0</v>
      </c>
      <c r="O93" s="103">
        <f t="shared" si="56"/>
        <v>0</v>
      </c>
      <c r="P93" s="104" t="str">
        <f t="shared" si="57"/>
        <v/>
      </c>
      <c r="Q93" s="105">
        <f t="shared" si="58"/>
        <v>0</v>
      </c>
      <c r="R93" s="106" t="str">
        <f t="shared" si="59"/>
        <v/>
      </c>
      <c r="S93" s="107"/>
      <c r="T93" s="92"/>
      <c r="U93" s="92"/>
      <c r="V93" s="101">
        <f t="shared" si="10"/>
        <v>0</v>
      </c>
      <c r="W93" s="97">
        <f t="shared" si="61"/>
        <v>0</v>
      </c>
      <c r="X93" s="98" t="str">
        <f t="shared" si="62"/>
        <v/>
      </c>
      <c r="Y93" s="98" t="str">
        <f t="shared" si="13"/>
        <v/>
      </c>
      <c r="Z93" s="95" t="str">
        <f t="shared" si="14"/>
        <v/>
      </c>
      <c r="AA93" s="108" t="str">
        <f t="shared" si="63"/>
        <v/>
      </c>
      <c r="AB93" s="98" t="str">
        <f t="shared" si="16"/>
        <v/>
      </c>
      <c r="AC93" s="98" t="str">
        <f t="shared" si="17"/>
        <v/>
      </c>
      <c r="AD93" s="109" t="str">
        <f t="shared" si="18"/>
        <v/>
      </c>
      <c r="AE93" s="110"/>
      <c r="AF93" s="111"/>
      <c r="AG93" s="112"/>
      <c r="AH93" s="99" t="str">
        <f t="shared" si="64"/>
        <v/>
      </c>
      <c r="AI93" s="100" t="str">
        <f t="shared" si="65"/>
        <v/>
      </c>
      <c r="AJ93" s="96" t="str">
        <f t="shared" si="21"/>
        <v/>
      </c>
      <c r="AK93" s="98" t="str">
        <f t="shared" si="66"/>
        <v/>
      </c>
      <c r="AL93" s="201" t="str">
        <f t="shared" si="23"/>
        <v/>
      </c>
      <c r="AM93" s="160"/>
      <c r="AN93" s="156">
        <v>99.668000000000006</v>
      </c>
      <c r="AO93" s="152">
        <f t="shared" si="67"/>
        <v>0</v>
      </c>
      <c r="AP93" s="151" t="str">
        <f t="shared" si="46"/>
        <v/>
      </c>
      <c r="AQ93" s="151" t="str">
        <f>IF(T93&gt;0,"",AP93)</f>
        <v/>
      </c>
      <c r="AR93" s="151" t="str">
        <f>IFERROR(AM93*AP93,"")</f>
        <v/>
      </c>
      <c r="AS93" s="151" t="str">
        <f>IFERROR(AR93*AN93%,"")</f>
        <v/>
      </c>
      <c r="AT93" s="134"/>
      <c r="AU93" s="149"/>
      <c r="AV93" s="134"/>
    </row>
    <row r="94" spans="1:48" ht="12" customHeight="1">
      <c r="A94" s="1"/>
      <c r="B94" s="18"/>
      <c r="C94" s="200"/>
      <c r="D94" s="122"/>
      <c r="E94" s="121"/>
      <c r="F94" s="92"/>
      <c r="G94" s="93"/>
      <c r="H94" s="101">
        <f t="shared" si="0"/>
        <v>0</v>
      </c>
      <c r="I94" s="94">
        <f t="shared" si="68"/>
        <v>0</v>
      </c>
      <c r="J94" s="102"/>
      <c r="K94" s="94">
        <f t="shared" si="69"/>
        <v>0</v>
      </c>
      <c r="L94" s="94">
        <f t="shared" si="70"/>
        <v>0</v>
      </c>
      <c r="M94" s="95">
        <f t="shared" si="60"/>
        <v>0</v>
      </c>
      <c r="N94" s="96">
        <f t="shared" si="5"/>
        <v>0</v>
      </c>
      <c r="O94" s="103">
        <f t="shared" si="56"/>
        <v>0</v>
      </c>
      <c r="P94" s="104" t="str">
        <f t="shared" si="57"/>
        <v/>
      </c>
      <c r="Q94" s="105">
        <f t="shared" si="58"/>
        <v>0</v>
      </c>
      <c r="R94" s="106" t="str">
        <f t="shared" si="59"/>
        <v/>
      </c>
      <c r="S94" s="107"/>
      <c r="T94" s="92"/>
      <c r="U94" s="92"/>
      <c r="V94" s="101">
        <f t="shared" si="10"/>
        <v>0</v>
      </c>
      <c r="W94" s="97">
        <f t="shared" si="61"/>
        <v>0</v>
      </c>
      <c r="X94" s="98" t="str">
        <f t="shared" si="62"/>
        <v/>
      </c>
      <c r="Y94" s="98" t="str">
        <f t="shared" si="13"/>
        <v/>
      </c>
      <c r="Z94" s="95" t="str">
        <f t="shared" si="14"/>
        <v/>
      </c>
      <c r="AA94" s="108" t="str">
        <f t="shared" si="63"/>
        <v/>
      </c>
      <c r="AB94" s="98" t="str">
        <f t="shared" si="16"/>
        <v/>
      </c>
      <c r="AC94" s="98" t="str">
        <f t="shared" si="17"/>
        <v/>
      </c>
      <c r="AD94" s="109" t="str">
        <f t="shared" si="18"/>
        <v/>
      </c>
      <c r="AE94" s="110"/>
      <c r="AF94" s="111"/>
      <c r="AG94" s="112"/>
      <c r="AH94" s="99" t="str">
        <f t="shared" si="64"/>
        <v/>
      </c>
      <c r="AI94" s="100" t="str">
        <f t="shared" si="65"/>
        <v/>
      </c>
      <c r="AJ94" s="96" t="str">
        <f t="shared" si="21"/>
        <v/>
      </c>
      <c r="AK94" s="98" t="str">
        <f t="shared" si="66"/>
        <v/>
      </c>
      <c r="AL94" s="201" t="str">
        <f t="shared" si="23"/>
        <v/>
      </c>
      <c r="AM94" s="160"/>
      <c r="AN94" s="157">
        <v>99.668000000000006</v>
      </c>
      <c r="AO94" s="152">
        <f t="shared" si="67"/>
        <v>0</v>
      </c>
      <c r="AP94" s="151" t="str">
        <f t="shared" si="46"/>
        <v/>
      </c>
      <c r="AQ94" s="151" t="str">
        <f>IF(T94&gt;0,"",AP94)</f>
        <v/>
      </c>
      <c r="AR94" s="151" t="str">
        <f>IFERROR(AM94*AP94,"")</f>
        <v/>
      </c>
      <c r="AS94" s="151" t="str">
        <f>IFERROR(AR94*AN94%,"")</f>
        <v/>
      </c>
      <c r="AT94" s="134"/>
      <c r="AU94" s="149"/>
      <c r="AV94" s="134"/>
    </row>
    <row r="95" spans="1:48" ht="12" customHeight="1">
      <c r="A95" s="1"/>
      <c r="B95" s="18"/>
      <c r="C95" s="200"/>
      <c r="D95" s="122"/>
      <c r="E95" s="121"/>
      <c r="F95" s="92"/>
      <c r="G95" s="93"/>
      <c r="H95" s="101">
        <f t="shared" si="0"/>
        <v>0</v>
      </c>
      <c r="I95" s="94">
        <f t="shared" si="68"/>
        <v>0</v>
      </c>
      <c r="J95" s="102"/>
      <c r="K95" s="94">
        <f t="shared" si="69"/>
        <v>0</v>
      </c>
      <c r="L95" s="94">
        <f t="shared" si="70"/>
        <v>0</v>
      </c>
      <c r="M95" s="95">
        <f t="shared" si="60"/>
        <v>0</v>
      </c>
      <c r="N95" s="96">
        <f t="shared" si="5"/>
        <v>0</v>
      </c>
      <c r="O95" s="103">
        <f t="shared" si="56"/>
        <v>0</v>
      </c>
      <c r="P95" s="104" t="str">
        <f t="shared" si="57"/>
        <v/>
      </c>
      <c r="Q95" s="105">
        <f t="shared" si="58"/>
        <v>0</v>
      </c>
      <c r="R95" s="106" t="str">
        <f t="shared" si="59"/>
        <v/>
      </c>
      <c r="S95" s="107"/>
      <c r="T95" s="92"/>
      <c r="U95" s="92"/>
      <c r="V95" s="101">
        <f t="shared" si="10"/>
        <v>0</v>
      </c>
      <c r="W95" s="97">
        <f t="shared" si="61"/>
        <v>0</v>
      </c>
      <c r="X95" s="98" t="str">
        <f t="shared" si="62"/>
        <v/>
      </c>
      <c r="Y95" s="98" t="str">
        <f t="shared" si="13"/>
        <v/>
      </c>
      <c r="Z95" s="95" t="str">
        <f t="shared" si="14"/>
        <v/>
      </c>
      <c r="AA95" s="108" t="str">
        <f t="shared" si="63"/>
        <v/>
      </c>
      <c r="AB95" s="98" t="str">
        <f t="shared" si="16"/>
        <v/>
      </c>
      <c r="AC95" s="98" t="str">
        <f t="shared" si="17"/>
        <v/>
      </c>
      <c r="AD95" s="109" t="str">
        <f t="shared" si="18"/>
        <v/>
      </c>
      <c r="AE95" s="110"/>
      <c r="AF95" s="111"/>
      <c r="AG95" s="112"/>
      <c r="AH95" s="99" t="str">
        <f t="shared" si="64"/>
        <v/>
      </c>
      <c r="AI95" s="100" t="str">
        <f t="shared" si="65"/>
        <v/>
      </c>
      <c r="AJ95" s="96" t="str">
        <f t="shared" si="21"/>
        <v/>
      </c>
      <c r="AK95" s="98" t="str">
        <f t="shared" si="66"/>
        <v/>
      </c>
      <c r="AL95" s="201" t="str">
        <f t="shared" si="23"/>
        <v/>
      </c>
      <c r="AM95" s="160"/>
      <c r="AN95" s="156">
        <v>99.668000000000006</v>
      </c>
      <c r="AO95" s="152">
        <f t="shared" si="67"/>
        <v>0</v>
      </c>
      <c r="AP95" s="151" t="str">
        <f t="shared" si="46"/>
        <v/>
      </c>
      <c r="AQ95" s="151" t="str">
        <f>IF(T95&gt;0,"",AP95)</f>
        <v/>
      </c>
      <c r="AR95" s="151" t="str">
        <f>IFERROR(AM95*AP95,"")</f>
        <v/>
      </c>
      <c r="AS95" s="151" t="str">
        <f>IFERROR(AR95*AN95%,"")</f>
        <v/>
      </c>
      <c r="AT95" s="134"/>
      <c r="AU95" s="149"/>
      <c r="AV95" s="134"/>
    </row>
    <row r="96" spans="1:48" ht="12" customHeight="1">
      <c r="A96" s="1"/>
      <c r="B96" s="18"/>
      <c r="C96" s="200"/>
      <c r="D96" s="122"/>
      <c r="E96" s="121"/>
      <c r="F96" s="92"/>
      <c r="G96" s="93"/>
      <c r="H96" s="101">
        <f t="shared" si="0"/>
        <v>0</v>
      </c>
      <c r="I96" s="94">
        <f t="shared" si="68"/>
        <v>0</v>
      </c>
      <c r="J96" s="102"/>
      <c r="K96" s="94">
        <f t="shared" si="69"/>
        <v>0</v>
      </c>
      <c r="L96" s="94">
        <f t="shared" si="70"/>
        <v>0</v>
      </c>
      <c r="M96" s="95">
        <f t="shared" si="60"/>
        <v>0</v>
      </c>
      <c r="N96" s="96">
        <f t="shared" si="5"/>
        <v>0</v>
      </c>
      <c r="O96" s="103">
        <f t="shared" si="56"/>
        <v>0</v>
      </c>
      <c r="P96" s="104" t="str">
        <f t="shared" si="57"/>
        <v/>
      </c>
      <c r="Q96" s="105">
        <f t="shared" si="58"/>
        <v>0</v>
      </c>
      <c r="R96" s="106" t="str">
        <f t="shared" si="59"/>
        <v/>
      </c>
      <c r="S96" s="107"/>
      <c r="T96" s="92"/>
      <c r="U96" s="92"/>
      <c r="V96" s="101">
        <f t="shared" si="10"/>
        <v>0</v>
      </c>
      <c r="W96" s="97">
        <f t="shared" si="61"/>
        <v>0</v>
      </c>
      <c r="X96" s="98" t="str">
        <f t="shared" si="62"/>
        <v/>
      </c>
      <c r="Y96" s="98" t="str">
        <f t="shared" si="13"/>
        <v/>
      </c>
      <c r="Z96" s="95" t="str">
        <f t="shared" si="14"/>
        <v/>
      </c>
      <c r="AA96" s="108" t="str">
        <f t="shared" si="63"/>
        <v/>
      </c>
      <c r="AB96" s="98" t="str">
        <f t="shared" si="16"/>
        <v/>
      </c>
      <c r="AC96" s="98" t="str">
        <f t="shared" si="17"/>
        <v/>
      </c>
      <c r="AD96" s="109" t="str">
        <f t="shared" si="18"/>
        <v/>
      </c>
      <c r="AE96" s="110"/>
      <c r="AF96" s="111"/>
      <c r="AG96" s="112"/>
      <c r="AH96" s="99" t="str">
        <f t="shared" si="64"/>
        <v/>
      </c>
      <c r="AI96" s="100" t="str">
        <f t="shared" si="65"/>
        <v/>
      </c>
      <c r="AJ96" s="96" t="str">
        <f t="shared" si="21"/>
        <v/>
      </c>
      <c r="AK96" s="98" t="str">
        <f t="shared" si="66"/>
        <v/>
      </c>
      <c r="AL96" s="201" t="str">
        <f t="shared" si="23"/>
        <v/>
      </c>
      <c r="AM96" s="160"/>
      <c r="AN96" s="157">
        <v>99.668000000000006</v>
      </c>
      <c r="AO96" s="152">
        <f t="shared" si="67"/>
        <v>0</v>
      </c>
      <c r="AP96" s="151" t="str">
        <f t="shared" si="46"/>
        <v/>
      </c>
      <c r="AQ96" s="151" t="str">
        <f>IF(T96&gt;0,"",AP96)</f>
        <v/>
      </c>
      <c r="AR96" s="151" t="str">
        <f>IFERROR(AM96*AP96,"")</f>
        <v/>
      </c>
      <c r="AS96" s="151" t="str">
        <f>IFERROR(AR96*AN96%,"")</f>
        <v/>
      </c>
      <c r="AT96" s="134"/>
      <c r="AU96" s="149"/>
      <c r="AV96" s="134"/>
    </row>
    <row r="97" spans="1:48" ht="12" customHeight="1">
      <c r="A97" s="1"/>
      <c r="B97" s="18"/>
      <c r="C97" s="200"/>
      <c r="D97" s="122"/>
      <c r="E97" s="121"/>
      <c r="F97" s="92"/>
      <c r="G97" s="93"/>
      <c r="H97" s="101">
        <f t="shared" si="0"/>
        <v>0</v>
      </c>
      <c r="I97" s="94">
        <f t="shared" si="68"/>
        <v>0</v>
      </c>
      <c r="J97" s="102"/>
      <c r="K97" s="94">
        <f t="shared" si="69"/>
        <v>0</v>
      </c>
      <c r="L97" s="94">
        <f t="shared" si="70"/>
        <v>0</v>
      </c>
      <c r="M97" s="95">
        <f t="shared" si="60"/>
        <v>0</v>
      </c>
      <c r="N97" s="96">
        <f t="shared" si="5"/>
        <v>0</v>
      </c>
      <c r="O97" s="103">
        <f t="shared" si="56"/>
        <v>0</v>
      </c>
      <c r="P97" s="104" t="str">
        <f t="shared" si="57"/>
        <v/>
      </c>
      <c r="Q97" s="105">
        <f t="shared" si="58"/>
        <v>0</v>
      </c>
      <c r="R97" s="106" t="str">
        <f t="shared" si="59"/>
        <v/>
      </c>
      <c r="S97" s="107"/>
      <c r="T97" s="92"/>
      <c r="U97" s="92"/>
      <c r="V97" s="101">
        <f t="shared" si="10"/>
        <v>0</v>
      </c>
      <c r="W97" s="97">
        <f t="shared" si="61"/>
        <v>0</v>
      </c>
      <c r="X97" s="98" t="str">
        <f t="shared" si="62"/>
        <v/>
      </c>
      <c r="Y97" s="98" t="str">
        <f t="shared" si="13"/>
        <v/>
      </c>
      <c r="Z97" s="95" t="str">
        <f t="shared" si="14"/>
        <v/>
      </c>
      <c r="AA97" s="108" t="str">
        <f t="shared" si="63"/>
        <v/>
      </c>
      <c r="AB97" s="98" t="str">
        <f t="shared" si="16"/>
        <v/>
      </c>
      <c r="AC97" s="98" t="str">
        <f t="shared" si="17"/>
        <v/>
      </c>
      <c r="AD97" s="109" t="str">
        <f t="shared" si="18"/>
        <v/>
      </c>
      <c r="AE97" s="110"/>
      <c r="AF97" s="111"/>
      <c r="AG97" s="112"/>
      <c r="AH97" s="99" t="str">
        <f t="shared" si="64"/>
        <v/>
      </c>
      <c r="AI97" s="100" t="str">
        <f t="shared" si="65"/>
        <v/>
      </c>
      <c r="AJ97" s="96" t="str">
        <f t="shared" si="21"/>
        <v/>
      </c>
      <c r="AK97" s="98" t="str">
        <f t="shared" si="66"/>
        <v/>
      </c>
      <c r="AL97" s="201" t="str">
        <f t="shared" si="23"/>
        <v/>
      </c>
      <c r="AM97" s="160"/>
      <c r="AN97" s="156">
        <v>99.668000000000006</v>
      </c>
      <c r="AO97" s="152">
        <f t="shared" si="67"/>
        <v>0</v>
      </c>
      <c r="AP97" s="151" t="str">
        <f t="shared" ref="AP97:AP115" si="71">IF(J97&gt;G97,J97,"")</f>
        <v/>
      </c>
      <c r="AQ97" s="151" t="str">
        <f>IF(T97&gt;0,"",AP97)</f>
        <v/>
      </c>
      <c r="AR97" s="151" t="str">
        <f>IFERROR(AM97*AP97,"")</f>
        <v/>
      </c>
      <c r="AS97" s="151" t="str">
        <f>IFERROR(AR97*AN97%,"")</f>
        <v/>
      </c>
      <c r="AT97" s="134"/>
      <c r="AU97" s="149"/>
      <c r="AV97" s="134"/>
    </row>
    <row r="98" spans="1:48" ht="12" customHeight="1">
      <c r="A98" s="1"/>
      <c r="B98" s="18"/>
      <c r="C98" s="200"/>
      <c r="D98" s="122"/>
      <c r="E98" s="121"/>
      <c r="F98" s="92"/>
      <c r="G98" s="93"/>
      <c r="H98" s="101">
        <f t="shared" si="0"/>
        <v>0</v>
      </c>
      <c r="I98" s="94">
        <f t="shared" si="68"/>
        <v>0</v>
      </c>
      <c r="J98" s="102"/>
      <c r="K98" s="94">
        <f t="shared" si="69"/>
        <v>0</v>
      </c>
      <c r="L98" s="94">
        <f t="shared" si="70"/>
        <v>0</v>
      </c>
      <c r="M98" s="95">
        <f t="shared" si="60"/>
        <v>0</v>
      </c>
      <c r="N98" s="96">
        <f t="shared" si="5"/>
        <v>0</v>
      </c>
      <c r="O98" s="103">
        <f t="shared" si="56"/>
        <v>0</v>
      </c>
      <c r="P98" s="104" t="str">
        <f t="shared" si="57"/>
        <v/>
      </c>
      <c r="Q98" s="105">
        <f t="shared" si="58"/>
        <v>0</v>
      </c>
      <c r="R98" s="106" t="str">
        <f t="shared" si="59"/>
        <v/>
      </c>
      <c r="S98" s="107"/>
      <c r="T98" s="92"/>
      <c r="U98" s="92"/>
      <c r="V98" s="101">
        <f t="shared" si="10"/>
        <v>0</v>
      </c>
      <c r="W98" s="97">
        <f t="shared" si="61"/>
        <v>0</v>
      </c>
      <c r="X98" s="98" t="str">
        <f t="shared" si="62"/>
        <v/>
      </c>
      <c r="Y98" s="98" t="str">
        <f t="shared" si="13"/>
        <v/>
      </c>
      <c r="Z98" s="95" t="str">
        <f t="shared" si="14"/>
        <v/>
      </c>
      <c r="AA98" s="108" t="str">
        <f t="shared" si="63"/>
        <v/>
      </c>
      <c r="AB98" s="98" t="str">
        <f t="shared" si="16"/>
        <v/>
      </c>
      <c r="AC98" s="98" t="str">
        <f t="shared" si="17"/>
        <v/>
      </c>
      <c r="AD98" s="109" t="str">
        <f t="shared" si="18"/>
        <v/>
      </c>
      <c r="AE98" s="110"/>
      <c r="AF98" s="111"/>
      <c r="AG98" s="112"/>
      <c r="AH98" s="99" t="str">
        <f t="shared" si="64"/>
        <v/>
      </c>
      <c r="AI98" s="100" t="str">
        <f t="shared" si="65"/>
        <v/>
      </c>
      <c r="AJ98" s="96" t="str">
        <f t="shared" si="21"/>
        <v/>
      </c>
      <c r="AK98" s="98" t="str">
        <f t="shared" si="66"/>
        <v/>
      </c>
      <c r="AL98" s="201" t="str">
        <f t="shared" si="23"/>
        <v/>
      </c>
      <c r="AM98" s="160"/>
      <c r="AN98" s="157">
        <v>99.668000000000006</v>
      </c>
      <c r="AO98" s="152">
        <f t="shared" si="67"/>
        <v>0</v>
      </c>
      <c r="AP98" s="151" t="str">
        <f t="shared" si="71"/>
        <v/>
      </c>
      <c r="AQ98" s="151" t="str">
        <f>IF(T98&gt;0,"",AP98)</f>
        <v/>
      </c>
      <c r="AR98" s="151" t="str">
        <f>IFERROR(AM98*AP98,"")</f>
        <v/>
      </c>
      <c r="AS98" s="151" t="str">
        <f>IFERROR(AR98*AN98%,"")</f>
        <v/>
      </c>
      <c r="AT98" s="134"/>
      <c r="AU98" s="149"/>
      <c r="AV98" s="134"/>
    </row>
    <row r="99" spans="1:48" ht="12" customHeight="1">
      <c r="A99" s="1"/>
      <c r="B99" s="18"/>
      <c r="C99" s="200"/>
      <c r="D99" s="122"/>
      <c r="E99" s="121"/>
      <c r="F99" s="92"/>
      <c r="G99" s="93"/>
      <c r="H99" s="101">
        <f t="shared" si="0"/>
        <v>0</v>
      </c>
      <c r="I99" s="94">
        <f t="shared" si="68"/>
        <v>0</v>
      </c>
      <c r="J99" s="102"/>
      <c r="K99" s="94">
        <f t="shared" si="69"/>
        <v>0</v>
      </c>
      <c r="L99" s="94">
        <f t="shared" si="70"/>
        <v>0</v>
      </c>
      <c r="M99" s="95">
        <f t="shared" si="60"/>
        <v>0</v>
      </c>
      <c r="N99" s="96">
        <f t="shared" si="5"/>
        <v>0</v>
      </c>
      <c r="O99" s="103">
        <f t="shared" si="56"/>
        <v>0</v>
      </c>
      <c r="P99" s="104" t="str">
        <f t="shared" si="57"/>
        <v/>
      </c>
      <c r="Q99" s="105">
        <f t="shared" si="58"/>
        <v>0</v>
      </c>
      <c r="R99" s="106" t="str">
        <f t="shared" si="59"/>
        <v/>
      </c>
      <c r="S99" s="107"/>
      <c r="T99" s="92"/>
      <c r="U99" s="92"/>
      <c r="V99" s="101">
        <f t="shared" si="10"/>
        <v>0</v>
      </c>
      <c r="W99" s="97">
        <f t="shared" si="61"/>
        <v>0</v>
      </c>
      <c r="X99" s="98" t="str">
        <f t="shared" si="62"/>
        <v/>
      </c>
      <c r="Y99" s="98" t="str">
        <f t="shared" si="13"/>
        <v/>
      </c>
      <c r="Z99" s="95" t="str">
        <f t="shared" si="14"/>
        <v/>
      </c>
      <c r="AA99" s="108" t="str">
        <f t="shared" si="63"/>
        <v/>
      </c>
      <c r="AB99" s="98" t="str">
        <f t="shared" si="16"/>
        <v/>
      </c>
      <c r="AC99" s="98" t="str">
        <f t="shared" si="17"/>
        <v/>
      </c>
      <c r="AD99" s="109" t="str">
        <f t="shared" si="18"/>
        <v/>
      </c>
      <c r="AE99" s="110"/>
      <c r="AF99" s="111"/>
      <c r="AG99" s="112"/>
      <c r="AH99" s="99" t="str">
        <f t="shared" si="64"/>
        <v/>
      </c>
      <c r="AI99" s="100" t="str">
        <f t="shared" si="65"/>
        <v/>
      </c>
      <c r="AJ99" s="96" t="str">
        <f t="shared" si="21"/>
        <v/>
      </c>
      <c r="AK99" s="98" t="str">
        <f t="shared" si="66"/>
        <v/>
      </c>
      <c r="AL99" s="201" t="str">
        <f t="shared" si="23"/>
        <v/>
      </c>
      <c r="AM99" s="160"/>
      <c r="AN99" s="156">
        <v>99.668000000000006</v>
      </c>
      <c r="AO99" s="152">
        <f t="shared" si="67"/>
        <v>0</v>
      </c>
      <c r="AP99" s="151" t="str">
        <f t="shared" si="71"/>
        <v/>
      </c>
      <c r="AQ99" s="151" t="str">
        <f>IF(T99&gt;0,"",AP99)</f>
        <v/>
      </c>
      <c r="AR99" s="151" t="str">
        <f>IFERROR(AM99*AP99,"")</f>
        <v/>
      </c>
      <c r="AS99" s="151" t="str">
        <f>IFERROR(AR99*AN99%,"")</f>
        <v/>
      </c>
      <c r="AT99" s="134"/>
      <c r="AU99" s="149"/>
      <c r="AV99" s="134"/>
    </row>
    <row r="100" spans="1:48" ht="12" customHeight="1">
      <c r="A100" s="1"/>
      <c r="B100" s="18"/>
      <c r="C100" s="200"/>
      <c r="D100" s="122"/>
      <c r="E100" s="121"/>
      <c r="F100" s="92"/>
      <c r="G100" s="93"/>
      <c r="H100" s="101">
        <f t="shared" si="0"/>
        <v>0</v>
      </c>
      <c r="I100" s="94">
        <f t="shared" si="68"/>
        <v>0</v>
      </c>
      <c r="J100" s="102"/>
      <c r="K100" s="94">
        <f t="shared" si="69"/>
        <v>0</v>
      </c>
      <c r="L100" s="94">
        <f t="shared" si="70"/>
        <v>0</v>
      </c>
      <c r="M100" s="95">
        <f t="shared" si="60"/>
        <v>0</v>
      </c>
      <c r="N100" s="96">
        <f t="shared" si="5"/>
        <v>0</v>
      </c>
      <c r="O100" s="103">
        <f t="shared" si="56"/>
        <v>0</v>
      </c>
      <c r="P100" s="104" t="str">
        <f t="shared" si="57"/>
        <v/>
      </c>
      <c r="Q100" s="105">
        <f t="shared" si="58"/>
        <v>0</v>
      </c>
      <c r="R100" s="106" t="str">
        <f t="shared" si="59"/>
        <v/>
      </c>
      <c r="S100" s="107"/>
      <c r="T100" s="92"/>
      <c r="U100" s="92"/>
      <c r="V100" s="101">
        <f t="shared" si="10"/>
        <v>0</v>
      </c>
      <c r="W100" s="97">
        <f t="shared" si="61"/>
        <v>0</v>
      </c>
      <c r="X100" s="98" t="str">
        <f t="shared" si="62"/>
        <v/>
      </c>
      <c r="Y100" s="98" t="str">
        <f t="shared" si="13"/>
        <v/>
      </c>
      <c r="Z100" s="95" t="str">
        <f t="shared" si="14"/>
        <v/>
      </c>
      <c r="AA100" s="108" t="str">
        <f t="shared" si="63"/>
        <v/>
      </c>
      <c r="AB100" s="98" t="str">
        <f t="shared" si="16"/>
        <v/>
      </c>
      <c r="AC100" s="98" t="str">
        <f t="shared" si="17"/>
        <v/>
      </c>
      <c r="AD100" s="109" t="str">
        <f t="shared" si="18"/>
        <v/>
      </c>
      <c r="AE100" s="110"/>
      <c r="AF100" s="111"/>
      <c r="AG100" s="112"/>
      <c r="AH100" s="99" t="str">
        <f t="shared" si="64"/>
        <v/>
      </c>
      <c r="AI100" s="100" t="str">
        <f t="shared" si="65"/>
        <v/>
      </c>
      <c r="AJ100" s="96" t="str">
        <f t="shared" si="21"/>
        <v/>
      </c>
      <c r="AK100" s="98" t="str">
        <f t="shared" si="66"/>
        <v/>
      </c>
      <c r="AL100" s="201" t="str">
        <f t="shared" si="23"/>
        <v/>
      </c>
      <c r="AM100" s="160"/>
      <c r="AN100" s="157">
        <v>99.668000000000006</v>
      </c>
      <c r="AO100" s="152">
        <f t="shared" si="67"/>
        <v>0</v>
      </c>
      <c r="AP100" s="151" t="str">
        <f t="shared" si="71"/>
        <v/>
      </c>
      <c r="AQ100" s="151" t="str">
        <f>IF(T100&gt;0,"",AP100)</f>
        <v/>
      </c>
      <c r="AR100" s="151" t="str">
        <f>IFERROR(AM100*AP100,"")</f>
        <v/>
      </c>
      <c r="AS100" s="151" t="str">
        <f>IFERROR(AR100*AN100%,"")</f>
        <v/>
      </c>
      <c r="AT100" s="134"/>
      <c r="AU100" s="149"/>
      <c r="AV100" s="134"/>
    </row>
    <row r="101" spans="1:48" ht="12" customHeight="1">
      <c r="A101" s="1"/>
      <c r="B101" s="18"/>
      <c r="C101" s="200"/>
      <c r="D101" s="122"/>
      <c r="E101" s="121"/>
      <c r="F101" s="92"/>
      <c r="G101" s="93"/>
      <c r="H101" s="101">
        <f t="shared" si="0"/>
        <v>0</v>
      </c>
      <c r="I101" s="94">
        <f t="shared" si="68"/>
        <v>0</v>
      </c>
      <c r="J101" s="102"/>
      <c r="K101" s="94">
        <f t="shared" si="69"/>
        <v>0</v>
      </c>
      <c r="L101" s="94">
        <f t="shared" si="70"/>
        <v>0</v>
      </c>
      <c r="M101" s="95">
        <f t="shared" si="60"/>
        <v>0</v>
      </c>
      <c r="N101" s="96">
        <f t="shared" si="5"/>
        <v>0</v>
      </c>
      <c r="O101" s="103">
        <f t="shared" si="56"/>
        <v>0</v>
      </c>
      <c r="P101" s="104" t="str">
        <f t="shared" si="57"/>
        <v/>
      </c>
      <c r="Q101" s="105">
        <f t="shared" si="58"/>
        <v>0</v>
      </c>
      <c r="R101" s="106" t="str">
        <f t="shared" si="59"/>
        <v/>
      </c>
      <c r="S101" s="107"/>
      <c r="T101" s="92"/>
      <c r="U101" s="92"/>
      <c r="V101" s="101">
        <f t="shared" si="10"/>
        <v>0</v>
      </c>
      <c r="W101" s="97">
        <f t="shared" si="61"/>
        <v>0</v>
      </c>
      <c r="X101" s="98" t="str">
        <f t="shared" si="62"/>
        <v/>
      </c>
      <c r="Y101" s="98" t="str">
        <f t="shared" si="13"/>
        <v/>
      </c>
      <c r="Z101" s="95" t="str">
        <f t="shared" si="14"/>
        <v/>
      </c>
      <c r="AA101" s="108" t="str">
        <f t="shared" si="63"/>
        <v/>
      </c>
      <c r="AB101" s="98" t="str">
        <f t="shared" si="16"/>
        <v/>
      </c>
      <c r="AC101" s="98" t="str">
        <f t="shared" si="17"/>
        <v/>
      </c>
      <c r="AD101" s="109" t="str">
        <f t="shared" si="18"/>
        <v/>
      </c>
      <c r="AE101" s="110"/>
      <c r="AF101" s="111"/>
      <c r="AG101" s="112"/>
      <c r="AH101" s="99" t="str">
        <f t="shared" si="64"/>
        <v/>
      </c>
      <c r="AI101" s="100" t="str">
        <f t="shared" si="65"/>
        <v/>
      </c>
      <c r="AJ101" s="96" t="str">
        <f t="shared" si="21"/>
        <v/>
      </c>
      <c r="AK101" s="98" t="str">
        <f t="shared" si="66"/>
        <v/>
      </c>
      <c r="AL101" s="201" t="str">
        <f t="shared" si="23"/>
        <v/>
      </c>
      <c r="AM101" s="160"/>
      <c r="AN101" s="156">
        <v>99.668000000000006</v>
      </c>
      <c r="AO101" s="152">
        <f t="shared" si="67"/>
        <v>0</v>
      </c>
      <c r="AP101" s="151" t="str">
        <f t="shared" si="71"/>
        <v/>
      </c>
      <c r="AQ101" s="151" t="str">
        <f>IF(T101&gt;0,"",AP101)</f>
        <v/>
      </c>
      <c r="AR101" s="151" t="str">
        <f>IFERROR(AM101*AP101,"")</f>
        <v/>
      </c>
      <c r="AS101" s="151" t="str">
        <f>IFERROR(AR101*AN101%,"")</f>
        <v/>
      </c>
      <c r="AT101" s="134"/>
      <c r="AU101" s="149"/>
      <c r="AV101" s="134"/>
    </row>
    <row r="102" spans="1:48" ht="12" customHeight="1">
      <c r="A102" s="1"/>
      <c r="B102" s="18"/>
      <c r="C102" s="200"/>
      <c r="D102" s="122"/>
      <c r="E102" s="121"/>
      <c r="F102" s="92"/>
      <c r="G102" s="93"/>
      <c r="H102" s="101">
        <f t="shared" si="0"/>
        <v>0</v>
      </c>
      <c r="I102" s="94">
        <f t="shared" si="68"/>
        <v>0</v>
      </c>
      <c r="J102" s="102"/>
      <c r="K102" s="94">
        <f t="shared" si="69"/>
        <v>0</v>
      </c>
      <c r="L102" s="94">
        <f t="shared" si="70"/>
        <v>0</v>
      </c>
      <c r="M102" s="95">
        <f t="shared" si="60"/>
        <v>0</v>
      </c>
      <c r="N102" s="96">
        <f t="shared" si="5"/>
        <v>0</v>
      </c>
      <c r="O102" s="103">
        <f t="shared" si="56"/>
        <v>0</v>
      </c>
      <c r="P102" s="104" t="str">
        <f t="shared" si="57"/>
        <v/>
      </c>
      <c r="Q102" s="105">
        <f t="shared" si="58"/>
        <v>0</v>
      </c>
      <c r="R102" s="106" t="str">
        <f t="shared" si="59"/>
        <v/>
      </c>
      <c r="S102" s="107"/>
      <c r="T102" s="92"/>
      <c r="U102" s="92"/>
      <c r="V102" s="101">
        <f t="shared" si="10"/>
        <v>0</v>
      </c>
      <c r="W102" s="97">
        <f t="shared" si="61"/>
        <v>0</v>
      </c>
      <c r="X102" s="98" t="str">
        <f t="shared" si="62"/>
        <v/>
      </c>
      <c r="Y102" s="98" t="str">
        <f t="shared" si="13"/>
        <v/>
      </c>
      <c r="Z102" s="95" t="str">
        <f t="shared" si="14"/>
        <v/>
      </c>
      <c r="AA102" s="108" t="str">
        <f t="shared" si="63"/>
        <v/>
      </c>
      <c r="AB102" s="98" t="str">
        <f t="shared" si="16"/>
        <v/>
      </c>
      <c r="AC102" s="98" t="str">
        <f t="shared" si="17"/>
        <v/>
      </c>
      <c r="AD102" s="109" t="str">
        <f t="shared" si="18"/>
        <v/>
      </c>
      <c r="AE102" s="110"/>
      <c r="AF102" s="111"/>
      <c r="AG102" s="112"/>
      <c r="AH102" s="99" t="str">
        <f t="shared" si="64"/>
        <v/>
      </c>
      <c r="AI102" s="100" t="str">
        <f t="shared" si="65"/>
        <v/>
      </c>
      <c r="AJ102" s="96" t="str">
        <f t="shared" si="21"/>
        <v/>
      </c>
      <c r="AK102" s="98" t="str">
        <f t="shared" si="66"/>
        <v/>
      </c>
      <c r="AL102" s="201" t="str">
        <f t="shared" si="23"/>
        <v/>
      </c>
      <c r="AM102" s="160"/>
      <c r="AN102" s="157">
        <v>99.668000000000006</v>
      </c>
      <c r="AO102" s="152">
        <f t="shared" si="67"/>
        <v>0</v>
      </c>
      <c r="AP102" s="151" t="str">
        <f t="shared" si="71"/>
        <v/>
      </c>
      <c r="AQ102" s="151" t="str">
        <f>IF(T102&gt;0,"",AP102)</f>
        <v/>
      </c>
      <c r="AR102" s="151" t="str">
        <f>IFERROR(AM102*AP102,"")</f>
        <v/>
      </c>
      <c r="AS102" s="151" t="str">
        <f>IFERROR(AR102*AN102%,"")</f>
        <v/>
      </c>
      <c r="AT102" s="134"/>
      <c r="AU102" s="149"/>
      <c r="AV102" s="134"/>
    </row>
    <row r="103" spans="1:48" ht="12" customHeight="1">
      <c r="A103" s="1"/>
      <c r="B103" s="18"/>
      <c r="C103" s="200"/>
      <c r="D103" s="122"/>
      <c r="E103" s="121"/>
      <c r="F103" s="92"/>
      <c r="G103" s="93"/>
      <c r="H103" s="101">
        <f t="shared" si="0"/>
        <v>0</v>
      </c>
      <c r="I103" s="94">
        <f t="shared" si="68"/>
        <v>0</v>
      </c>
      <c r="J103" s="102"/>
      <c r="K103" s="94">
        <f t="shared" si="69"/>
        <v>0</v>
      </c>
      <c r="L103" s="94">
        <f t="shared" si="70"/>
        <v>0</v>
      </c>
      <c r="M103" s="95">
        <f t="shared" si="60"/>
        <v>0</v>
      </c>
      <c r="N103" s="96">
        <f t="shared" si="5"/>
        <v>0</v>
      </c>
      <c r="O103" s="103">
        <f t="shared" si="56"/>
        <v>0</v>
      </c>
      <c r="P103" s="104" t="str">
        <f t="shared" si="57"/>
        <v/>
      </c>
      <c r="Q103" s="105">
        <f t="shared" si="58"/>
        <v>0</v>
      </c>
      <c r="R103" s="106" t="str">
        <f t="shared" si="59"/>
        <v/>
      </c>
      <c r="S103" s="107"/>
      <c r="T103" s="92"/>
      <c r="U103" s="92"/>
      <c r="V103" s="101">
        <f t="shared" si="10"/>
        <v>0</v>
      </c>
      <c r="W103" s="97">
        <f t="shared" si="61"/>
        <v>0</v>
      </c>
      <c r="X103" s="98" t="str">
        <f t="shared" si="62"/>
        <v/>
      </c>
      <c r="Y103" s="98" t="str">
        <f t="shared" si="13"/>
        <v/>
      </c>
      <c r="Z103" s="95" t="str">
        <f t="shared" si="14"/>
        <v/>
      </c>
      <c r="AA103" s="108" t="str">
        <f t="shared" si="63"/>
        <v/>
      </c>
      <c r="AB103" s="98" t="str">
        <f t="shared" si="16"/>
        <v/>
      </c>
      <c r="AC103" s="98" t="str">
        <f t="shared" si="17"/>
        <v/>
      </c>
      <c r="AD103" s="109" t="str">
        <f t="shared" si="18"/>
        <v/>
      </c>
      <c r="AE103" s="110"/>
      <c r="AF103" s="111"/>
      <c r="AG103" s="112"/>
      <c r="AH103" s="99" t="str">
        <f t="shared" si="64"/>
        <v/>
      </c>
      <c r="AI103" s="100" t="str">
        <f t="shared" si="65"/>
        <v/>
      </c>
      <c r="AJ103" s="96" t="str">
        <f t="shared" si="21"/>
        <v/>
      </c>
      <c r="AK103" s="98" t="str">
        <f t="shared" si="66"/>
        <v/>
      </c>
      <c r="AL103" s="201" t="str">
        <f t="shared" si="23"/>
        <v/>
      </c>
      <c r="AM103" s="160"/>
      <c r="AN103" s="156">
        <v>99.668000000000006</v>
      </c>
      <c r="AO103" s="152">
        <f t="shared" si="67"/>
        <v>0</v>
      </c>
      <c r="AP103" s="151" t="str">
        <f t="shared" si="71"/>
        <v/>
      </c>
      <c r="AQ103" s="151" t="str">
        <f>IF(T103&gt;0,"",AP103)</f>
        <v/>
      </c>
      <c r="AR103" s="151" t="str">
        <f>IFERROR(AM103*AP103,"")</f>
        <v/>
      </c>
      <c r="AS103" s="151" t="str">
        <f>IFERROR(AR103*AN103%,"")</f>
        <v/>
      </c>
      <c r="AT103" s="134"/>
      <c r="AU103" s="149"/>
      <c r="AV103" s="134"/>
    </row>
    <row r="104" spans="1:48" ht="12" customHeight="1">
      <c r="A104" s="1"/>
      <c r="B104" s="18"/>
      <c r="C104" s="200"/>
      <c r="D104" s="122"/>
      <c r="E104" s="121"/>
      <c r="F104" s="92"/>
      <c r="G104" s="93"/>
      <c r="H104" s="101">
        <f t="shared" ref="H104:H115" si="72">F104*G104</f>
        <v>0</v>
      </c>
      <c r="I104" s="94">
        <f t="shared" si="68"/>
        <v>0</v>
      </c>
      <c r="J104" s="102"/>
      <c r="K104" s="94">
        <f t="shared" si="69"/>
        <v>0</v>
      </c>
      <c r="L104" s="94">
        <f t="shared" si="70"/>
        <v>0</v>
      </c>
      <c r="M104" s="95">
        <f t="shared" ref="M104:M115" si="73">IFERROR(IF(G104&gt;J104,"",(G104-J104)*-F104),"")</f>
        <v>0</v>
      </c>
      <c r="N104" s="96">
        <f t="shared" ref="N104:N115" si="74">IF(T104&gt;0,"",M104)</f>
        <v>0</v>
      </c>
      <c r="O104" s="103">
        <f t="shared" si="56"/>
        <v>0</v>
      </c>
      <c r="P104" s="104" t="str">
        <f t="shared" si="57"/>
        <v/>
      </c>
      <c r="Q104" s="105">
        <f t="shared" si="58"/>
        <v>0</v>
      </c>
      <c r="R104" s="106" t="str">
        <f t="shared" si="59"/>
        <v/>
      </c>
      <c r="S104" s="107"/>
      <c r="T104" s="92"/>
      <c r="U104" s="92"/>
      <c r="V104" s="101"/>
      <c r="W104" s="97"/>
      <c r="X104" s="98"/>
      <c r="Y104" s="98"/>
      <c r="Z104" s="95"/>
      <c r="AA104" s="108"/>
      <c r="AB104" s="98"/>
      <c r="AC104" s="98"/>
      <c r="AD104" s="109"/>
      <c r="AE104" s="110"/>
      <c r="AF104" s="111"/>
      <c r="AG104" s="112"/>
      <c r="AH104" s="99"/>
      <c r="AI104" s="100"/>
      <c r="AJ104" s="96"/>
      <c r="AK104" s="98"/>
      <c r="AL104" s="201"/>
      <c r="AM104" s="160"/>
      <c r="AN104" s="157">
        <v>99.668000000000006</v>
      </c>
      <c r="AO104" s="152">
        <f t="shared" si="67"/>
        <v>0</v>
      </c>
      <c r="AP104" s="151" t="str">
        <f t="shared" si="71"/>
        <v/>
      </c>
      <c r="AQ104" s="151" t="str">
        <f>IF(T104&gt;0,"",AP104)</f>
        <v/>
      </c>
      <c r="AR104" s="151" t="str">
        <f>IFERROR(AM104*AP104,"")</f>
        <v/>
      </c>
      <c r="AS104" s="151" t="str">
        <f>IFERROR(AR104*AN104%,"")</f>
        <v/>
      </c>
      <c r="AT104" s="134"/>
      <c r="AU104" s="149"/>
      <c r="AV104" s="134"/>
    </row>
    <row r="105" spans="1:48" ht="12" customHeight="1">
      <c r="A105" s="1"/>
      <c r="B105" s="18"/>
      <c r="C105" s="200"/>
      <c r="D105" s="122"/>
      <c r="E105" s="121"/>
      <c r="F105" s="92"/>
      <c r="G105" s="93"/>
      <c r="H105" s="101">
        <f t="shared" si="72"/>
        <v>0</v>
      </c>
      <c r="I105" s="94">
        <f t="shared" si="68"/>
        <v>0</v>
      </c>
      <c r="J105" s="102"/>
      <c r="K105" s="94">
        <f t="shared" si="69"/>
        <v>0</v>
      </c>
      <c r="L105" s="94">
        <f t="shared" si="70"/>
        <v>0</v>
      </c>
      <c r="M105" s="95">
        <f t="shared" si="73"/>
        <v>0</v>
      </c>
      <c r="N105" s="96">
        <f t="shared" si="74"/>
        <v>0</v>
      </c>
      <c r="O105" s="103">
        <f t="shared" si="56"/>
        <v>0</v>
      </c>
      <c r="P105" s="104" t="str">
        <f t="shared" si="57"/>
        <v/>
      </c>
      <c r="Q105" s="105">
        <f t="shared" si="58"/>
        <v>0</v>
      </c>
      <c r="R105" s="106" t="str">
        <f t="shared" si="59"/>
        <v/>
      </c>
      <c r="S105" s="107"/>
      <c r="T105" s="92"/>
      <c r="U105" s="92"/>
      <c r="V105" s="101"/>
      <c r="W105" s="97"/>
      <c r="X105" s="98"/>
      <c r="Y105" s="98"/>
      <c r="Z105" s="95"/>
      <c r="AA105" s="108"/>
      <c r="AB105" s="98"/>
      <c r="AC105" s="98"/>
      <c r="AD105" s="109"/>
      <c r="AE105" s="110"/>
      <c r="AF105" s="111"/>
      <c r="AG105" s="112"/>
      <c r="AH105" s="99"/>
      <c r="AI105" s="100"/>
      <c r="AJ105" s="96"/>
      <c r="AK105" s="98"/>
      <c r="AL105" s="201"/>
      <c r="AM105" s="160"/>
      <c r="AN105" s="156">
        <v>99.668000000000006</v>
      </c>
      <c r="AO105" s="152">
        <f t="shared" si="67"/>
        <v>0</v>
      </c>
      <c r="AP105" s="151" t="str">
        <f t="shared" si="71"/>
        <v/>
      </c>
      <c r="AQ105" s="151" t="str">
        <f>IF(T105&gt;0,"",AP105)</f>
        <v/>
      </c>
      <c r="AR105" s="151" t="str">
        <f>IFERROR(AM105*AP105,"")</f>
        <v/>
      </c>
      <c r="AS105" s="151" t="str">
        <f>IFERROR(AR105*AN105%,"")</f>
        <v/>
      </c>
      <c r="AT105" s="134"/>
      <c r="AU105" s="149"/>
      <c r="AV105" s="134"/>
    </row>
    <row r="106" spans="1:48" ht="12" customHeight="1">
      <c r="A106" s="1"/>
      <c r="B106" s="18"/>
      <c r="C106" s="200"/>
      <c r="D106" s="122"/>
      <c r="E106" s="121"/>
      <c r="F106" s="92"/>
      <c r="G106" s="93"/>
      <c r="H106" s="101">
        <f t="shared" si="72"/>
        <v>0</v>
      </c>
      <c r="I106" s="94">
        <f t="shared" si="68"/>
        <v>0</v>
      </c>
      <c r="J106" s="102"/>
      <c r="K106" s="94">
        <f t="shared" si="69"/>
        <v>0</v>
      </c>
      <c r="L106" s="94">
        <f t="shared" si="70"/>
        <v>0</v>
      </c>
      <c r="M106" s="95">
        <f t="shared" si="73"/>
        <v>0</v>
      </c>
      <c r="N106" s="96">
        <f t="shared" si="74"/>
        <v>0</v>
      </c>
      <c r="O106" s="103">
        <f t="shared" si="56"/>
        <v>0</v>
      </c>
      <c r="P106" s="104" t="str">
        <f t="shared" si="57"/>
        <v/>
      </c>
      <c r="Q106" s="105">
        <f t="shared" si="58"/>
        <v>0</v>
      </c>
      <c r="R106" s="106" t="str">
        <f t="shared" si="59"/>
        <v/>
      </c>
      <c r="S106" s="107"/>
      <c r="T106" s="92"/>
      <c r="U106" s="92"/>
      <c r="V106" s="101"/>
      <c r="W106" s="97"/>
      <c r="X106" s="98"/>
      <c r="Y106" s="98"/>
      <c r="Z106" s="95"/>
      <c r="AA106" s="108"/>
      <c r="AB106" s="98"/>
      <c r="AC106" s="98"/>
      <c r="AD106" s="109"/>
      <c r="AE106" s="110"/>
      <c r="AF106" s="111"/>
      <c r="AG106" s="112"/>
      <c r="AH106" s="99"/>
      <c r="AI106" s="100"/>
      <c r="AJ106" s="96"/>
      <c r="AK106" s="98"/>
      <c r="AL106" s="201"/>
      <c r="AM106" s="160"/>
      <c r="AN106" s="157">
        <v>99.668000000000006</v>
      </c>
      <c r="AO106" s="152">
        <f t="shared" si="67"/>
        <v>0</v>
      </c>
      <c r="AP106" s="151" t="str">
        <f t="shared" si="71"/>
        <v/>
      </c>
      <c r="AQ106" s="151" t="str">
        <f>IF(T106&gt;0,"",AP106)</f>
        <v/>
      </c>
      <c r="AR106" s="151" t="str">
        <f>IFERROR(AM106*AP106,"")</f>
        <v/>
      </c>
      <c r="AS106" s="151" t="str">
        <f>IFERROR(AR106*AN106%,"")</f>
        <v/>
      </c>
      <c r="AT106" s="149"/>
      <c r="AU106" s="149"/>
      <c r="AV106" s="149"/>
    </row>
    <row r="107" spans="1:48" ht="12" customHeight="1">
      <c r="A107" s="1"/>
      <c r="B107" s="18"/>
      <c r="C107" s="200"/>
      <c r="D107" s="122"/>
      <c r="E107" s="121"/>
      <c r="F107" s="92"/>
      <c r="G107" s="93"/>
      <c r="H107" s="101">
        <f t="shared" si="72"/>
        <v>0</v>
      </c>
      <c r="I107" s="94">
        <f t="shared" si="68"/>
        <v>0</v>
      </c>
      <c r="J107" s="102"/>
      <c r="K107" s="94">
        <f t="shared" si="69"/>
        <v>0</v>
      </c>
      <c r="L107" s="94">
        <f t="shared" si="70"/>
        <v>0</v>
      </c>
      <c r="M107" s="95">
        <f t="shared" si="73"/>
        <v>0</v>
      </c>
      <c r="N107" s="96">
        <f t="shared" si="74"/>
        <v>0</v>
      </c>
      <c r="O107" s="103">
        <f t="shared" si="56"/>
        <v>0</v>
      </c>
      <c r="P107" s="104" t="str">
        <f t="shared" si="57"/>
        <v/>
      </c>
      <c r="Q107" s="105">
        <f t="shared" si="58"/>
        <v>0</v>
      </c>
      <c r="R107" s="106" t="str">
        <f t="shared" si="59"/>
        <v/>
      </c>
      <c r="S107" s="107"/>
      <c r="T107" s="92"/>
      <c r="U107" s="92"/>
      <c r="V107" s="101"/>
      <c r="W107" s="97"/>
      <c r="X107" s="98"/>
      <c r="Y107" s="98"/>
      <c r="Z107" s="95"/>
      <c r="AA107" s="108"/>
      <c r="AB107" s="98"/>
      <c r="AC107" s="98"/>
      <c r="AD107" s="109"/>
      <c r="AE107" s="110"/>
      <c r="AF107" s="111"/>
      <c r="AG107" s="112"/>
      <c r="AH107" s="99"/>
      <c r="AI107" s="100"/>
      <c r="AJ107" s="96"/>
      <c r="AK107" s="98"/>
      <c r="AL107" s="201"/>
      <c r="AM107" s="160"/>
      <c r="AN107" s="156">
        <v>99.668000000000006</v>
      </c>
      <c r="AO107" s="152">
        <f t="shared" si="67"/>
        <v>0</v>
      </c>
      <c r="AP107" s="151" t="str">
        <f t="shared" si="71"/>
        <v/>
      </c>
      <c r="AQ107" s="151" t="str">
        <f>IF(T107&gt;0,"",AP107)</f>
        <v/>
      </c>
      <c r="AR107" s="151" t="str">
        <f>IFERROR(AM107*AP107,"")</f>
        <v/>
      </c>
      <c r="AS107" s="151" t="str">
        <f>IFERROR(AR107*AN107%,"")</f>
        <v/>
      </c>
      <c r="AT107" s="134"/>
      <c r="AU107" s="130"/>
      <c r="AV107" s="18"/>
    </row>
    <row r="108" spans="1:48" ht="12" customHeight="1">
      <c r="A108" s="1"/>
      <c r="B108" s="18"/>
      <c r="C108" s="200"/>
      <c r="D108" s="122"/>
      <c r="E108" s="121"/>
      <c r="F108" s="92"/>
      <c r="G108" s="93"/>
      <c r="H108" s="101">
        <f t="shared" si="72"/>
        <v>0</v>
      </c>
      <c r="I108" s="94">
        <f t="shared" si="68"/>
        <v>0</v>
      </c>
      <c r="J108" s="102"/>
      <c r="K108" s="94">
        <f t="shared" si="69"/>
        <v>0</v>
      </c>
      <c r="L108" s="94">
        <f t="shared" si="70"/>
        <v>0</v>
      </c>
      <c r="M108" s="95">
        <f t="shared" si="73"/>
        <v>0</v>
      </c>
      <c r="N108" s="96">
        <f t="shared" si="74"/>
        <v>0</v>
      </c>
      <c r="O108" s="103">
        <f t="shared" si="56"/>
        <v>0</v>
      </c>
      <c r="P108" s="104" t="str">
        <f t="shared" si="57"/>
        <v/>
      </c>
      <c r="Q108" s="105">
        <f t="shared" si="58"/>
        <v>0</v>
      </c>
      <c r="R108" s="106" t="str">
        <f t="shared" si="59"/>
        <v/>
      </c>
      <c r="S108" s="107"/>
      <c r="T108" s="92"/>
      <c r="U108" s="92"/>
      <c r="V108" s="101">
        <f t="shared" ref="V108:V115" si="75">T108*U108</f>
        <v>0</v>
      </c>
      <c r="W108" s="97">
        <f t="shared" ref="W108:W115" si="76">V108-H108</f>
        <v>0</v>
      </c>
      <c r="X108" s="98" t="str">
        <f t="shared" ref="X108:X116" si="77">IF(OR(F108="",T108=""),"",(V108-H108))</f>
        <v/>
      </c>
      <c r="Y108" s="98" t="str">
        <f t="shared" ref="Y108:Y115" si="78">IF(W108&lt;0,W108*-1,"")</f>
        <v/>
      </c>
      <c r="Z108" s="95" t="str">
        <f t="shared" ref="Z108:Z115" si="79">X108</f>
        <v/>
      </c>
      <c r="AA108" s="108" t="str">
        <f t="shared" ref="AA108:AA115" si="80">IFERROR(Z108/H108,"")</f>
        <v/>
      </c>
      <c r="AB108" s="98" t="str">
        <f t="shared" ref="AB108:AB115" si="81">IF(W108&gt;0,W108,"")</f>
        <v/>
      </c>
      <c r="AC108" s="98" t="str">
        <f t="shared" ref="AC108:AC115" si="82">IF(W108&lt;0,W108,"")</f>
        <v/>
      </c>
      <c r="AD108" s="109" t="str">
        <f t="shared" ref="AD108:AD115" si="83">IF(U108&gt;0,AC108,"")</f>
        <v/>
      </c>
      <c r="AE108" s="110"/>
      <c r="AF108" s="111"/>
      <c r="AG108" s="112"/>
      <c r="AH108" s="99" t="str">
        <f t="shared" ref="AH108:AH115" si="84">IF(AND(D108&lt;&gt;"",S108&lt;&gt;""),IF(D108=S108,"D","S"),"")</f>
        <v/>
      </c>
      <c r="AI108" s="100" t="str">
        <f t="shared" ref="AI108:AI115" si="85">IFERROR(IF(D108=S108,Z108*0.2,""),"")</f>
        <v/>
      </c>
      <c r="AJ108" s="96" t="str">
        <f t="shared" ref="AJ108:AJ115" si="86">IFERROR(IF(AI108&gt;0,AI108,""),"")</f>
        <v/>
      </c>
      <c r="AK108" s="98" t="str">
        <f t="shared" ref="AK108:AK115" si="87">IFERROR(IF(D108&lt;&gt;S108,X108*0.15,""),"")</f>
        <v/>
      </c>
      <c r="AL108" s="201" t="str">
        <f t="shared" ref="AL108:AL115" si="88">IF(AK108&gt;0,AK108,"")</f>
        <v/>
      </c>
      <c r="AM108" s="160"/>
      <c r="AN108" s="157">
        <v>99.668000000000006</v>
      </c>
      <c r="AO108" s="152">
        <f t="shared" si="67"/>
        <v>0</v>
      </c>
      <c r="AP108" s="151" t="str">
        <f t="shared" si="71"/>
        <v/>
      </c>
      <c r="AQ108" s="151" t="str">
        <f>IF(T108&gt;0,"",AP108)</f>
        <v/>
      </c>
      <c r="AR108" s="151" t="str">
        <f>IFERROR(AM108*AP108,"")</f>
        <v/>
      </c>
      <c r="AS108" s="151" t="str">
        <f>IFERROR(AR108*AN108%,"")</f>
        <v/>
      </c>
      <c r="AT108" s="134"/>
      <c r="AU108" s="130"/>
      <c r="AV108" s="18"/>
    </row>
    <row r="109" spans="1:48" ht="12" customHeight="1">
      <c r="A109" s="1"/>
      <c r="B109" s="18"/>
      <c r="C109" s="200"/>
      <c r="D109" s="122"/>
      <c r="E109" s="121"/>
      <c r="F109" s="92"/>
      <c r="G109" s="93"/>
      <c r="H109" s="101">
        <f t="shared" si="72"/>
        <v>0</v>
      </c>
      <c r="I109" s="94">
        <f t="shared" si="68"/>
        <v>0</v>
      </c>
      <c r="J109" s="102"/>
      <c r="K109" s="94">
        <f t="shared" si="69"/>
        <v>0</v>
      </c>
      <c r="L109" s="94">
        <f t="shared" si="70"/>
        <v>0</v>
      </c>
      <c r="M109" s="95">
        <f t="shared" si="73"/>
        <v>0</v>
      </c>
      <c r="N109" s="96">
        <f t="shared" si="74"/>
        <v>0</v>
      </c>
      <c r="O109" s="103">
        <f t="shared" si="56"/>
        <v>0</v>
      </c>
      <c r="P109" s="104" t="str">
        <f t="shared" si="57"/>
        <v/>
      </c>
      <c r="Q109" s="105">
        <f t="shared" si="58"/>
        <v>0</v>
      </c>
      <c r="R109" s="106" t="str">
        <f t="shared" si="59"/>
        <v/>
      </c>
      <c r="S109" s="107"/>
      <c r="T109" s="92"/>
      <c r="U109" s="92"/>
      <c r="V109" s="101">
        <f t="shared" si="75"/>
        <v>0</v>
      </c>
      <c r="W109" s="97">
        <f t="shared" si="76"/>
        <v>0</v>
      </c>
      <c r="X109" s="98" t="str">
        <f t="shared" si="77"/>
        <v/>
      </c>
      <c r="Y109" s="98" t="str">
        <f t="shared" si="78"/>
        <v/>
      </c>
      <c r="Z109" s="95" t="str">
        <f t="shared" si="79"/>
        <v/>
      </c>
      <c r="AA109" s="108" t="str">
        <f t="shared" si="80"/>
        <v/>
      </c>
      <c r="AB109" s="98" t="str">
        <f t="shared" si="81"/>
        <v/>
      </c>
      <c r="AC109" s="98" t="str">
        <f t="shared" si="82"/>
        <v/>
      </c>
      <c r="AD109" s="109" t="str">
        <f t="shared" si="83"/>
        <v/>
      </c>
      <c r="AE109" s="110"/>
      <c r="AF109" s="111"/>
      <c r="AG109" s="112"/>
      <c r="AH109" s="99" t="str">
        <f t="shared" si="84"/>
        <v/>
      </c>
      <c r="AI109" s="100" t="str">
        <f t="shared" si="85"/>
        <v/>
      </c>
      <c r="AJ109" s="96" t="str">
        <f t="shared" si="86"/>
        <v/>
      </c>
      <c r="AK109" s="98" t="str">
        <f t="shared" si="87"/>
        <v/>
      </c>
      <c r="AL109" s="201" t="str">
        <f t="shared" si="88"/>
        <v/>
      </c>
      <c r="AM109" s="160"/>
      <c r="AN109" s="156">
        <v>99.668000000000006</v>
      </c>
      <c r="AO109" s="152">
        <f t="shared" si="67"/>
        <v>0</v>
      </c>
      <c r="AP109" s="151" t="str">
        <f t="shared" si="71"/>
        <v/>
      </c>
      <c r="AQ109" s="151" t="str">
        <f>IF(T109&gt;0,"",AP109)</f>
        <v/>
      </c>
      <c r="AR109" s="151" t="str">
        <f>IFERROR(AM109*AP109,"")</f>
        <v/>
      </c>
      <c r="AS109" s="151" t="str">
        <f>IFERROR(AR109*AN109%,"")</f>
        <v/>
      </c>
      <c r="AT109" s="134"/>
      <c r="AU109" s="130"/>
      <c r="AV109" s="18"/>
    </row>
    <row r="110" spans="1:48" ht="12" customHeight="1">
      <c r="A110" s="1"/>
      <c r="B110" s="18"/>
      <c r="C110" s="200"/>
      <c r="D110" s="122"/>
      <c r="E110" s="121"/>
      <c r="F110" s="92"/>
      <c r="G110" s="93"/>
      <c r="H110" s="101">
        <f t="shared" si="72"/>
        <v>0</v>
      </c>
      <c r="I110" s="94">
        <f t="shared" si="68"/>
        <v>0</v>
      </c>
      <c r="J110" s="102"/>
      <c r="K110" s="94">
        <f t="shared" si="69"/>
        <v>0</v>
      </c>
      <c r="L110" s="94">
        <f t="shared" si="70"/>
        <v>0</v>
      </c>
      <c r="M110" s="95">
        <f t="shared" si="73"/>
        <v>0</v>
      </c>
      <c r="N110" s="96">
        <f t="shared" si="74"/>
        <v>0</v>
      </c>
      <c r="O110" s="103">
        <f t="shared" si="56"/>
        <v>0</v>
      </c>
      <c r="P110" s="104" t="str">
        <f t="shared" si="57"/>
        <v/>
      </c>
      <c r="Q110" s="105">
        <f t="shared" si="58"/>
        <v>0</v>
      </c>
      <c r="R110" s="106" t="str">
        <f t="shared" si="59"/>
        <v/>
      </c>
      <c r="S110" s="107"/>
      <c r="T110" s="92"/>
      <c r="U110" s="92"/>
      <c r="V110" s="101">
        <f t="shared" si="75"/>
        <v>0</v>
      </c>
      <c r="W110" s="97">
        <f t="shared" si="76"/>
        <v>0</v>
      </c>
      <c r="X110" s="98" t="str">
        <f t="shared" si="77"/>
        <v/>
      </c>
      <c r="Y110" s="98" t="str">
        <f t="shared" si="78"/>
        <v/>
      </c>
      <c r="Z110" s="95" t="str">
        <f t="shared" si="79"/>
        <v/>
      </c>
      <c r="AA110" s="108" t="str">
        <f t="shared" si="80"/>
        <v/>
      </c>
      <c r="AB110" s="98" t="str">
        <f t="shared" si="81"/>
        <v/>
      </c>
      <c r="AC110" s="98" t="str">
        <f t="shared" si="82"/>
        <v/>
      </c>
      <c r="AD110" s="109" t="str">
        <f t="shared" si="83"/>
        <v/>
      </c>
      <c r="AE110" s="110"/>
      <c r="AF110" s="111"/>
      <c r="AG110" s="112"/>
      <c r="AH110" s="99" t="str">
        <f t="shared" si="84"/>
        <v/>
      </c>
      <c r="AI110" s="100" t="str">
        <f t="shared" si="85"/>
        <v/>
      </c>
      <c r="AJ110" s="96" t="str">
        <f t="shared" si="86"/>
        <v/>
      </c>
      <c r="AK110" s="98" t="str">
        <f t="shared" si="87"/>
        <v/>
      </c>
      <c r="AL110" s="201" t="str">
        <f t="shared" si="88"/>
        <v/>
      </c>
      <c r="AM110" s="160"/>
      <c r="AN110" s="157">
        <v>99.668000000000006</v>
      </c>
      <c r="AO110" s="152">
        <f t="shared" si="67"/>
        <v>0</v>
      </c>
      <c r="AP110" s="151" t="str">
        <f t="shared" si="71"/>
        <v/>
      </c>
      <c r="AQ110" s="151" t="str">
        <f>IF(T110&gt;0,"",AP110)</f>
        <v/>
      </c>
      <c r="AR110" s="151" t="str">
        <f>IFERROR(AM110*AP110,"")</f>
        <v/>
      </c>
      <c r="AS110" s="151" t="str">
        <f>IFERROR(AR110*AN110%,"")</f>
        <v/>
      </c>
      <c r="AT110" s="134"/>
      <c r="AU110" s="130"/>
      <c r="AV110" s="18"/>
    </row>
    <row r="111" spans="1:48" ht="12" customHeight="1">
      <c r="A111" s="1"/>
      <c r="B111" s="18"/>
      <c r="C111" s="200"/>
      <c r="D111" s="122"/>
      <c r="E111" s="121"/>
      <c r="F111" s="92"/>
      <c r="G111" s="93"/>
      <c r="H111" s="101">
        <f t="shared" si="72"/>
        <v>0</v>
      </c>
      <c r="I111" s="94">
        <f t="shared" si="68"/>
        <v>0</v>
      </c>
      <c r="J111" s="102"/>
      <c r="K111" s="94">
        <f t="shared" si="69"/>
        <v>0</v>
      </c>
      <c r="L111" s="94">
        <f t="shared" si="70"/>
        <v>0</v>
      </c>
      <c r="M111" s="95">
        <f t="shared" si="73"/>
        <v>0</v>
      </c>
      <c r="N111" s="96">
        <f t="shared" si="74"/>
        <v>0</v>
      </c>
      <c r="O111" s="103">
        <f t="shared" si="56"/>
        <v>0</v>
      </c>
      <c r="P111" s="104" t="str">
        <f t="shared" si="57"/>
        <v/>
      </c>
      <c r="Q111" s="105">
        <f t="shared" si="58"/>
        <v>0</v>
      </c>
      <c r="R111" s="106" t="str">
        <f t="shared" si="59"/>
        <v/>
      </c>
      <c r="S111" s="107"/>
      <c r="T111" s="92"/>
      <c r="U111" s="92"/>
      <c r="V111" s="101">
        <f t="shared" si="75"/>
        <v>0</v>
      </c>
      <c r="W111" s="97">
        <f t="shared" si="76"/>
        <v>0</v>
      </c>
      <c r="X111" s="98" t="str">
        <f t="shared" si="77"/>
        <v/>
      </c>
      <c r="Y111" s="98" t="str">
        <f t="shared" si="78"/>
        <v/>
      </c>
      <c r="Z111" s="95" t="str">
        <f t="shared" si="79"/>
        <v/>
      </c>
      <c r="AA111" s="108" t="str">
        <f t="shared" si="80"/>
        <v/>
      </c>
      <c r="AB111" s="98" t="str">
        <f t="shared" si="81"/>
        <v/>
      </c>
      <c r="AC111" s="98" t="str">
        <f t="shared" si="82"/>
        <v/>
      </c>
      <c r="AD111" s="109" t="str">
        <f t="shared" si="83"/>
        <v/>
      </c>
      <c r="AE111" s="110"/>
      <c r="AF111" s="111"/>
      <c r="AG111" s="112"/>
      <c r="AH111" s="99" t="str">
        <f t="shared" si="84"/>
        <v/>
      </c>
      <c r="AI111" s="100" t="str">
        <f t="shared" si="85"/>
        <v/>
      </c>
      <c r="AJ111" s="96" t="str">
        <f t="shared" si="86"/>
        <v/>
      </c>
      <c r="AK111" s="98" t="str">
        <f t="shared" si="87"/>
        <v/>
      </c>
      <c r="AL111" s="201" t="str">
        <f t="shared" si="88"/>
        <v/>
      </c>
      <c r="AM111" s="160"/>
      <c r="AN111" s="156">
        <v>99.668000000000006</v>
      </c>
      <c r="AO111" s="152">
        <f t="shared" si="67"/>
        <v>0</v>
      </c>
      <c r="AP111" s="151" t="str">
        <f t="shared" si="71"/>
        <v/>
      </c>
      <c r="AQ111" s="151" t="str">
        <f>IF(T111&gt;0,"",AP111)</f>
        <v/>
      </c>
      <c r="AR111" s="151" t="str">
        <f>IFERROR(AM111*AP111,"")</f>
        <v/>
      </c>
      <c r="AS111" s="151" t="str">
        <f>IFERROR(AR111*AN111%,"")</f>
        <v/>
      </c>
      <c r="AT111" s="134"/>
      <c r="AU111" s="130"/>
      <c r="AV111" s="18"/>
    </row>
    <row r="112" spans="1:48" ht="12" customHeight="1">
      <c r="A112" s="1"/>
      <c r="B112" s="18"/>
      <c r="C112" s="200"/>
      <c r="D112" s="122"/>
      <c r="E112" s="121"/>
      <c r="F112" s="92"/>
      <c r="G112" s="93"/>
      <c r="H112" s="101">
        <f t="shared" si="72"/>
        <v>0</v>
      </c>
      <c r="I112" s="94">
        <f t="shared" si="68"/>
        <v>0</v>
      </c>
      <c r="J112" s="102"/>
      <c r="K112" s="94">
        <f t="shared" si="69"/>
        <v>0</v>
      </c>
      <c r="L112" s="94">
        <f t="shared" si="70"/>
        <v>0</v>
      </c>
      <c r="M112" s="95">
        <f t="shared" si="73"/>
        <v>0</v>
      </c>
      <c r="N112" s="96">
        <f t="shared" si="74"/>
        <v>0</v>
      </c>
      <c r="O112" s="103">
        <f t="shared" si="56"/>
        <v>0</v>
      </c>
      <c r="P112" s="104" t="str">
        <f t="shared" si="57"/>
        <v/>
      </c>
      <c r="Q112" s="105">
        <f t="shared" si="58"/>
        <v>0</v>
      </c>
      <c r="R112" s="106" t="str">
        <f t="shared" si="59"/>
        <v/>
      </c>
      <c r="S112" s="107"/>
      <c r="T112" s="92"/>
      <c r="U112" s="92"/>
      <c r="V112" s="101">
        <f t="shared" si="75"/>
        <v>0</v>
      </c>
      <c r="W112" s="97">
        <f t="shared" si="76"/>
        <v>0</v>
      </c>
      <c r="X112" s="98" t="str">
        <f t="shared" si="77"/>
        <v/>
      </c>
      <c r="Y112" s="98" t="str">
        <f t="shared" si="78"/>
        <v/>
      </c>
      <c r="Z112" s="95" t="str">
        <f t="shared" si="79"/>
        <v/>
      </c>
      <c r="AA112" s="108" t="str">
        <f t="shared" si="80"/>
        <v/>
      </c>
      <c r="AB112" s="98" t="str">
        <f t="shared" si="81"/>
        <v/>
      </c>
      <c r="AC112" s="98" t="str">
        <f t="shared" si="82"/>
        <v/>
      </c>
      <c r="AD112" s="109" t="str">
        <f t="shared" si="83"/>
        <v/>
      </c>
      <c r="AE112" s="110"/>
      <c r="AF112" s="111"/>
      <c r="AG112" s="112"/>
      <c r="AH112" s="99" t="str">
        <f t="shared" si="84"/>
        <v/>
      </c>
      <c r="AI112" s="100" t="str">
        <f t="shared" si="85"/>
        <v/>
      </c>
      <c r="AJ112" s="96" t="str">
        <f t="shared" si="86"/>
        <v/>
      </c>
      <c r="AK112" s="98" t="str">
        <f t="shared" si="87"/>
        <v/>
      </c>
      <c r="AL112" s="201" t="str">
        <f t="shared" si="88"/>
        <v/>
      </c>
      <c r="AM112" s="160"/>
      <c r="AN112" s="157">
        <v>99.668000000000006</v>
      </c>
      <c r="AO112" s="152">
        <f t="shared" si="67"/>
        <v>0</v>
      </c>
      <c r="AP112" s="151" t="str">
        <f t="shared" si="71"/>
        <v/>
      </c>
      <c r="AQ112" s="151" t="str">
        <f>IF(T112&gt;0,"",AP112)</f>
        <v/>
      </c>
      <c r="AR112" s="151" t="str">
        <f>IFERROR(AM112*AP112,"")</f>
        <v/>
      </c>
      <c r="AS112" s="151" t="str">
        <f>IFERROR(AR112*AN112%,"")</f>
        <v/>
      </c>
      <c r="AT112" s="134"/>
      <c r="AU112" s="130"/>
      <c r="AV112" s="18"/>
    </row>
    <row r="113" spans="1:48" ht="12" customHeight="1">
      <c r="A113" s="1"/>
      <c r="B113" s="18"/>
      <c r="C113" s="200"/>
      <c r="D113" s="122"/>
      <c r="E113" s="121"/>
      <c r="F113" s="92"/>
      <c r="G113" s="93"/>
      <c r="H113" s="101">
        <f t="shared" si="72"/>
        <v>0</v>
      </c>
      <c r="I113" s="94">
        <f t="shared" si="68"/>
        <v>0</v>
      </c>
      <c r="J113" s="102"/>
      <c r="K113" s="94">
        <f t="shared" si="69"/>
        <v>0</v>
      </c>
      <c r="L113" s="94">
        <f t="shared" si="70"/>
        <v>0</v>
      </c>
      <c r="M113" s="95">
        <f t="shared" si="73"/>
        <v>0</v>
      </c>
      <c r="N113" s="96">
        <f t="shared" si="74"/>
        <v>0</v>
      </c>
      <c r="O113" s="103">
        <f t="shared" si="56"/>
        <v>0</v>
      </c>
      <c r="P113" s="104" t="str">
        <f t="shared" si="57"/>
        <v/>
      </c>
      <c r="Q113" s="105">
        <f t="shared" si="58"/>
        <v>0</v>
      </c>
      <c r="R113" s="106" t="str">
        <f t="shared" si="59"/>
        <v/>
      </c>
      <c r="S113" s="107"/>
      <c r="T113" s="92"/>
      <c r="U113" s="92"/>
      <c r="V113" s="101">
        <f t="shared" si="75"/>
        <v>0</v>
      </c>
      <c r="W113" s="97">
        <f t="shared" si="76"/>
        <v>0</v>
      </c>
      <c r="X113" s="98" t="str">
        <f t="shared" si="77"/>
        <v/>
      </c>
      <c r="Y113" s="98" t="str">
        <f t="shared" si="78"/>
        <v/>
      </c>
      <c r="Z113" s="95" t="str">
        <f t="shared" si="79"/>
        <v/>
      </c>
      <c r="AA113" s="108" t="str">
        <f t="shared" si="80"/>
        <v/>
      </c>
      <c r="AB113" s="98" t="str">
        <f t="shared" si="81"/>
        <v/>
      </c>
      <c r="AC113" s="98" t="str">
        <f t="shared" si="82"/>
        <v/>
      </c>
      <c r="AD113" s="109" t="str">
        <f t="shared" si="83"/>
        <v/>
      </c>
      <c r="AE113" s="110"/>
      <c r="AF113" s="111"/>
      <c r="AG113" s="112"/>
      <c r="AH113" s="99" t="str">
        <f t="shared" si="84"/>
        <v/>
      </c>
      <c r="AI113" s="100" t="str">
        <f t="shared" si="85"/>
        <v/>
      </c>
      <c r="AJ113" s="96" t="str">
        <f t="shared" si="86"/>
        <v/>
      </c>
      <c r="AK113" s="98" t="str">
        <f t="shared" si="87"/>
        <v/>
      </c>
      <c r="AL113" s="201" t="str">
        <f t="shared" si="88"/>
        <v/>
      </c>
      <c r="AM113" s="160"/>
      <c r="AN113" s="156">
        <v>99.668000000000006</v>
      </c>
      <c r="AO113" s="152">
        <f t="shared" si="67"/>
        <v>0</v>
      </c>
      <c r="AP113" s="151" t="str">
        <f t="shared" si="71"/>
        <v/>
      </c>
      <c r="AQ113" s="151" t="str">
        <f>IF(T113&gt;0,"",AP113)</f>
        <v/>
      </c>
      <c r="AR113" s="151" t="str">
        <f>IFERROR(AM113*AP113,"")</f>
        <v/>
      </c>
      <c r="AS113" s="151" t="str">
        <f>IFERROR(AR113*AN113%,"")</f>
        <v/>
      </c>
      <c r="AT113" s="134"/>
      <c r="AU113" s="130"/>
      <c r="AV113" s="18"/>
    </row>
    <row r="114" spans="1:48" ht="12" customHeight="1">
      <c r="A114" s="1"/>
      <c r="B114" s="18"/>
      <c r="C114" s="200"/>
      <c r="D114" s="122"/>
      <c r="E114" s="121"/>
      <c r="F114" s="92"/>
      <c r="G114" s="93"/>
      <c r="H114" s="101">
        <f t="shared" si="72"/>
        <v>0</v>
      </c>
      <c r="I114" s="94">
        <f t="shared" si="68"/>
        <v>0</v>
      </c>
      <c r="J114" s="102"/>
      <c r="K114" s="94">
        <f t="shared" si="69"/>
        <v>0</v>
      </c>
      <c r="L114" s="94">
        <f t="shared" si="70"/>
        <v>0</v>
      </c>
      <c r="M114" s="95">
        <f t="shared" si="73"/>
        <v>0</v>
      </c>
      <c r="N114" s="96">
        <f t="shared" si="74"/>
        <v>0</v>
      </c>
      <c r="O114" s="103">
        <f t="shared" si="56"/>
        <v>0</v>
      </c>
      <c r="P114" s="104" t="str">
        <f t="shared" si="57"/>
        <v/>
      </c>
      <c r="Q114" s="105">
        <f t="shared" si="58"/>
        <v>0</v>
      </c>
      <c r="R114" s="106" t="str">
        <f t="shared" si="59"/>
        <v/>
      </c>
      <c r="S114" s="107"/>
      <c r="T114" s="92"/>
      <c r="U114" s="92"/>
      <c r="V114" s="101">
        <f t="shared" si="75"/>
        <v>0</v>
      </c>
      <c r="W114" s="97">
        <f t="shared" si="76"/>
        <v>0</v>
      </c>
      <c r="X114" s="98" t="str">
        <f t="shared" si="77"/>
        <v/>
      </c>
      <c r="Y114" s="98" t="str">
        <f t="shared" si="78"/>
        <v/>
      </c>
      <c r="Z114" s="95" t="str">
        <f t="shared" si="79"/>
        <v/>
      </c>
      <c r="AA114" s="108" t="str">
        <f t="shared" si="80"/>
        <v/>
      </c>
      <c r="AB114" s="98" t="str">
        <f t="shared" si="81"/>
        <v/>
      </c>
      <c r="AC114" s="98" t="str">
        <f t="shared" si="82"/>
        <v/>
      </c>
      <c r="AD114" s="109" t="str">
        <f t="shared" si="83"/>
        <v/>
      </c>
      <c r="AE114" s="110"/>
      <c r="AF114" s="111"/>
      <c r="AG114" s="112"/>
      <c r="AH114" s="99" t="str">
        <f t="shared" si="84"/>
        <v/>
      </c>
      <c r="AI114" s="100" t="str">
        <f t="shared" si="85"/>
        <v/>
      </c>
      <c r="AJ114" s="96" t="str">
        <f t="shared" si="86"/>
        <v/>
      </c>
      <c r="AK114" s="98" t="str">
        <f t="shared" si="87"/>
        <v/>
      </c>
      <c r="AL114" s="201" t="str">
        <f t="shared" si="88"/>
        <v/>
      </c>
      <c r="AM114" s="160"/>
      <c r="AN114" s="157">
        <v>99.668000000000006</v>
      </c>
      <c r="AO114" s="152">
        <f t="shared" si="67"/>
        <v>0</v>
      </c>
      <c r="AP114" s="151" t="str">
        <f t="shared" si="71"/>
        <v/>
      </c>
      <c r="AQ114" s="151" t="str">
        <f>IF(T114&gt;0,"",AP114)</f>
        <v/>
      </c>
      <c r="AR114" s="151" t="str">
        <f>IFERROR(AM114*AP114,"")</f>
        <v/>
      </c>
      <c r="AS114" s="151" t="str">
        <f>IFERROR(AR114*AN114%,"")</f>
        <v/>
      </c>
      <c r="AT114" s="134"/>
      <c r="AU114" s="130"/>
      <c r="AV114" s="18"/>
    </row>
    <row r="115" spans="1:48" ht="12" customHeight="1" thickBot="1">
      <c r="A115" s="1"/>
      <c r="B115" s="18"/>
      <c r="C115" s="204"/>
      <c r="D115" s="205"/>
      <c r="E115" s="206"/>
      <c r="F115" s="207"/>
      <c r="G115" s="208"/>
      <c r="H115" s="209">
        <f t="shared" si="72"/>
        <v>0</v>
      </c>
      <c r="I115" s="210">
        <f t="shared" si="68"/>
        <v>0</v>
      </c>
      <c r="J115" s="211"/>
      <c r="K115" s="210">
        <f t="shared" si="69"/>
        <v>0</v>
      </c>
      <c r="L115" s="210">
        <f t="shared" si="70"/>
        <v>0</v>
      </c>
      <c r="M115" s="212">
        <f t="shared" si="73"/>
        <v>0</v>
      </c>
      <c r="N115" s="213">
        <f t="shared" si="74"/>
        <v>0</v>
      </c>
      <c r="O115" s="214">
        <f t="shared" si="56"/>
        <v>0</v>
      </c>
      <c r="P115" s="215" t="str">
        <f t="shared" si="57"/>
        <v/>
      </c>
      <c r="Q115" s="216">
        <f t="shared" si="58"/>
        <v>0</v>
      </c>
      <c r="R115" s="217" t="str">
        <f t="shared" si="59"/>
        <v/>
      </c>
      <c r="S115" s="218"/>
      <c r="T115" s="207"/>
      <c r="U115" s="207"/>
      <c r="V115" s="209">
        <f t="shared" si="75"/>
        <v>0</v>
      </c>
      <c r="W115" s="219">
        <f t="shared" si="76"/>
        <v>0</v>
      </c>
      <c r="X115" s="220" t="str">
        <f t="shared" si="77"/>
        <v/>
      </c>
      <c r="Y115" s="220" t="str">
        <f t="shared" si="78"/>
        <v/>
      </c>
      <c r="Z115" s="212" t="str">
        <f t="shared" si="79"/>
        <v/>
      </c>
      <c r="AA115" s="221" t="str">
        <f t="shared" si="80"/>
        <v/>
      </c>
      <c r="AB115" s="220" t="str">
        <f t="shared" si="81"/>
        <v/>
      </c>
      <c r="AC115" s="220" t="str">
        <f t="shared" si="82"/>
        <v/>
      </c>
      <c r="AD115" s="222" t="str">
        <f t="shared" si="83"/>
        <v/>
      </c>
      <c r="AE115" s="223"/>
      <c r="AF115" s="224"/>
      <c r="AG115" s="225"/>
      <c r="AH115" s="226" t="str">
        <f t="shared" si="84"/>
        <v/>
      </c>
      <c r="AI115" s="227" t="str">
        <f t="shared" si="85"/>
        <v/>
      </c>
      <c r="AJ115" s="213" t="str">
        <f t="shared" si="86"/>
        <v/>
      </c>
      <c r="AK115" s="220" t="str">
        <f t="shared" si="87"/>
        <v/>
      </c>
      <c r="AL115" s="228" t="str">
        <f t="shared" si="88"/>
        <v/>
      </c>
      <c r="AM115" s="161"/>
      <c r="AN115" s="156">
        <v>99.668000000000006</v>
      </c>
      <c r="AO115" s="152">
        <f t="shared" si="67"/>
        <v>0</v>
      </c>
      <c r="AP115" s="151" t="str">
        <f t="shared" si="71"/>
        <v/>
      </c>
      <c r="AQ115" s="151" t="str">
        <f>IF(T115&gt;0,"",AP115)</f>
        <v/>
      </c>
      <c r="AR115" s="151" t="str">
        <f>IFERROR(AM115*AP115,"")</f>
        <v/>
      </c>
      <c r="AS115" s="151" t="str">
        <f>IFERROR(AR115*AN115%,"")</f>
        <v/>
      </c>
      <c r="AT115" s="134"/>
      <c r="AU115" s="130"/>
      <c r="AV115" s="18"/>
    </row>
    <row r="116" spans="1:48" ht="12" customHeight="1" thickBot="1">
      <c r="A116" s="1"/>
      <c r="B116" s="18"/>
      <c r="C116" s="164"/>
      <c r="D116" s="323" t="s">
        <v>92</v>
      </c>
      <c r="E116" s="324"/>
      <c r="F116" s="165"/>
      <c r="G116" s="166"/>
      <c r="H116" s="167">
        <f>SUM(H15:H115)</f>
        <v>491563.65678999998</v>
      </c>
      <c r="I116" s="167">
        <f>SUM(I15:I115)</f>
        <v>381768.85678999999</v>
      </c>
      <c r="J116" s="167"/>
      <c r="K116" s="168">
        <f>SUM(K15:K115)</f>
        <v>305798.57999999996</v>
      </c>
      <c r="L116" s="169">
        <f>SUM(L15:L115)</f>
        <v>253279.34</v>
      </c>
      <c r="M116" s="170"/>
      <c r="N116" s="167">
        <f>SUM(N17:N115)</f>
        <v>11.000000000000121</v>
      </c>
      <c r="O116" s="168"/>
      <c r="P116" s="170"/>
      <c r="Q116" s="171"/>
      <c r="R116" s="172"/>
      <c r="S116" s="172"/>
      <c r="T116" s="172"/>
      <c r="U116" s="166"/>
      <c r="V116" s="167">
        <f>SUM(V15:V115)</f>
        <v>117455.84</v>
      </c>
      <c r="W116" s="168">
        <f>V116-F116</f>
        <v>117455.84</v>
      </c>
      <c r="X116" s="173" t="str">
        <f t="shared" si="77"/>
        <v/>
      </c>
      <c r="Y116" s="173">
        <f>SUM(Y15:Y115)</f>
        <v>381928.85678999999</v>
      </c>
      <c r="Z116" s="169">
        <f>SUM(Z14:Z115)</f>
        <v>7661.04</v>
      </c>
      <c r="AA116" s="170"/>
      <c r="AB116" s="167">
        <f t="shared" ref="AB116:AG116" si="89">SUM(AB14:AB115)</f>
        <v>7821.04</v>
      </c>
      <c r="AC116" s="167">
        <f t="shared" si="89"/>
        <v>-381928.85678999999</v>
      </c>
      <c r="AD116" s="171">
        <f t="shared" si="89"/>
        <v>-160</v>
      </c>
      <c r="AE116" s="167">
        <f t="shared" si="89"/>
        <v>0.29000000000000004</v>
      </c>
      <c r="AF116" s="167">
        <f t="shared" si="89"/>
        <v>-1.0000000000000009E-2</v>
      </c>
      <c r="AG116" s="167">
        <f t="shared" si="89"/>
        <v>4.54</v>
      </c>
      <c r="AH116" s="168"/>
      <c r="AI116" s="170">
        <f t="shared" ref="AI116:AL116" si="90">SUM(AI14:AI115)</f>
        <v>0</v>
      </c>
      <c r="AJ116" s="174">
        <f t="shared" si="90"/>
        <v>0</v>
      </c>
      <c r="AK116" s="169">
        <f t="shared" si="90"/>
        <v>1149.1559999999999</v>
      </c>
      <c r="AL116" s="175">
        <f t="shared" si="90"/>
        <v>1173.1559999999999</v>
      </c>
      <c r="AM116" s="1"/>
      <c r="AN116" s="1"/>
      <c r="AO116" s="18"/>
      <c r="AP116" s="18"/>
      <c r="AQ116" s="18"/>
      <c r="AR116" s="18"/>
      <c r="AS116" s="18"/>
      <c r="AT116" s="18"/>
    </row>
    <row r="117" spans="1:48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8"/>
      <c r="AP117" s="18"/>
      <c r="AQ117" s="18"/>
      <c r="AR117" s="18"/>
      <c r="AS117" s="18"/>
      <c r="AT117" s="18"/>
    </row>
    <row r="118" spans="1:48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8"/>
      <c r="AP118" s="18"/>
      <c r="AQ118" s="18"/>
      <c r="AR118" s="18"/>
      <c r="AS118" s="18"/>
      <c r="AT118" s="18"/>
    </row>
    <row r="119" spans="1:48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4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8"/>
      <c r="AP119" s="18"/>
      <c r="AQ119" s="18"/>
      <c r="AR119" s="18"/>
      <c r="AS119" s="18"/>
      <c r="AT119" s="18"/>
    </row>
    <row r="120" spans="1:48" ht="12" customHeight="1">
      <c r="A120" s="1"/>
      <c r="B120" s="1"/>
      <c r="C120" s="1"/>
      <c r="D120" s="1"/>
      <c r="E120" s="1"/>
      <c r="F120" s="1"/>
      <c r="G120" s="1"/>
      <c r="H120" s="59"/>
      <c r="I120" s="7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4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8"/>
      <c r="AP120" s="18"/>
      <c r="AQ120" s="18"/>
      <c r="AR120" s="18"/>
      <c r="AS120" s="18"/>
      <c r="AT120" s="18"/>
    </row>
    <row r="121" spans="1:48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8"/>
      <c r="AP121" s="18"/>
      <c r="AQ121" s="18"/>
      <c r="AR121" s="18"/>
      <c r="AS121" s="18"/>
      <c r="AT121" s="18"/>
    </row>
    <row r="122" spans="1:48" ht="12" customHeight="1">
      <c r="A122" s="1"/>
      <c r="B122" s="1"/>
      <c r="C122" s="1"/>
      <c r="D122" s="1"/>
      <c r="E122" s="1"/>
      <c r="F122" s="1"/>
      <c r="G122" s="1"/>
      <c r="H122" s="76"/>
      <c r="I122" s="7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8"/>
      <c r="AP122" s="18"/>
      <c r="AQ122" s="18"/>
      <c r="AR122" s="18"/>
      <c r="AS122" s="18"/>
      <c r="AT122" s="18"/>
    </row>
    <row r="123" spans="1:48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8"/>
      <c r="AP123" s="18"/>
      <c r="AQ123" s="18"/>
      <c r="AR123" s="18"/>
      <c r="AS123" s="18"/>
      <c r="AT123" s="18"/>
    </row>
    <row r="124" spans="1:48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8"/>
      <c r="AP124" s="18"/>
      <c r="AQ124" s="18"/>
      <c r="AR124" s="18"/>
      <c r="AS124" s="18"/>
      <c r="AT124" s="18"/>
    </row>
    <row r="125" spans="1:48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8"/>
      <c r="AP125" s="18"/>
      <c r="AQ125" s="18"/>
      <c r="AR125" s="18"/>
      <c r="AS125" s="18"/>
      <c r="AT125" s="18"/>
    </row>
    <row r="126" spans="1:48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8"/>
      <c r="AP126" s="18"/>
      <c r="AQ126" s="18"/>
      <c r="AR126" s="18"/>
      <c r="AS126" s="18"/>
      <c r="AT126" s="18"/>
    </row>
    <row r="127" spans="1:48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8"/>
      <c r="AP127" s="18"/>
      <c r="AQ127" s="18"/>
      <c r="AR127" s="18"/>
      <c r="AS127" s="18"/>
      <c r="AT127" s="18"/>
    </row>
    <row r="128" spans="1:48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8"/>
      <c r="AP128" s="18"/>
      <c r="AQ128" s="18"/>
      <c r="AR128" s="18"/>
      <c r="AS128" s="18"/>
      <c r="AT128" s="18"/>
    </row>
    <row r="129" spans="1:46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8"/>
      <c r="AP129" s="18"/>
      <c r="AQ129" s="18"/>
      <c r="AR129" s="18"/>
      <c r="AS129" s="18"/>
      <c r="AT129" s="18"/>
    </row>
    <row r="130" spans="1:46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8"/>
      <c r="AP130" s="18"/>
      <c r="AQ130" s="18"/>
      <c r="AR130" s="18"/>
      <c r="AS130" s="18"/>
      <c r="AT130" s="18"/>
    </row>
    <row r="131" spans="1:46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8"/>
      <c r="AP131" s="18"/>
      <c r="AQ131" s="18"/>
      <c r="AR131" s="18"/>
      <c r="AS131" s="18"/>
      <c r="AT131" s="18"/>
    </row>
    <row r="132" spans="1:46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8"/>
      <c r="AP132" s="18"/>
      <c r="AQ132" s="18"/>
      <c r="AR132" s="18"/>
      <c r="AS132" s="18"/>
      <c r="AT132" s="18"/>
    </row>
    <row r="133" spans="1:46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6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8"/>
      <c r="AP133" s="18"/>
      <c r="AQ133" s="18"/>
      <c r="AR133" s="18"/>
      <c r="AS133" s="18"/>
      <c r="AT133" s="18"/>
    </row>
    <row r="134" spans="1:46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8"/>
      <c r="AP134" s="18"/>
      <c r="AQ134" s="18"/>
      <c r="AR134" s="18"/>
      <c r="AS134" s="18"/>
      <c r="AT134" s="18"/>
    </row>
    <row r="135" spans="1:46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8"/>
      <c r="AP135" s="18"/>
      <c r="AQ135" s="18"/>
      <c r="AR135" s="18"/>
      <c r="AS135" s="18"/>
      <c r="AT135" s="18"/>
    </row>
    <row r="136" spans="1:46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8"/>
      <c r="AP136" s="18"/>
      <c r="AQ136" s="18"/>
      <c r="AR136" s="18"/>
      <c r="AS136" s="18"/>
      <c r="AT136" s="18"/>
    </row>
    <row r="137" spans="1:46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8"/>
      <c r="AP137" s="18"/>
      <c r="AQ137" s="18"/>
      <c r="AR137" s="18"/>
      <c r="AS137" s="18"/>
      <c r="AT137" s="18"/>
    </row>
    <row r="138" spans="1:46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8"/>
      <c r="AP138" s="18"/>
      <c r="AQ138" s="18"/>
      <c r="AR138" s="18"/>
      <c r="AS138" s="18"/>
      <c r="AT138" s="18"/>
    </row>
    <row r="139" spans="1:46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8"/>
      <c r="AP139" s="18"/>
      <c r="AQ139" s="18"/>
      <c r="AR139" s="18"/>
      <c r="AS139" s="18"/>
      <c r="AT139" s="18"/>
    </row>
    <row r="140" spans="1:46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8"/>
      <c r="AP140" s="18"/>
      <c r="AQ140" s="18"/>
      <c r="AR140" s="18"/>
      <c r="AS140" s="18"/>
      <c r="AT140" s="18"/>
    </row>
    <row r="141" spans="1:46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8"/>
      <c r="AP141" s="18"/>
      <c r="AQ141" s="18"/>
      <c r="AR141" s="18"/>
      <c r="AS141" s="18"/>
      <c r="AT141" s="18"/>
    </row>
    <row r="142" spans="1:46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8"/>
      <c r="AP142" s="18"/>
      <c r="AQ142" s="18"/>
      <c r="AR142" s="18"/>
      <c r="AS142" s="18"/>
      <c r="AT142" s="18"/>
    </row>
    <row r="143" spans="1:46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8"/>
      <c r="AP143" s="18"/>
      <c r="AQ143" s="18"/>
      <c r="AR143" s="18"/>
      <c r="AS143" s="18"/>
      <c r="AT143" s="18"/>
    </row>
    <row r="144" spans="1:46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8"/>
      <c r="AP144" s="18"/>
      <c r="AQ144" s="18"/>
      <c r="AR144" s="18"/>
      <c r="AS144" s="18"/>
      <c r="AT144" s="18"/>
    </row>
    <row r="145" spans="1:46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8"/>
      <c r="AP145" s="18"/>
      <c r="AQ145" s="18"/>
      <c r="AR145" s="18"/>
      <c r="AS145" s="18"/>
      <c r="AT145" s="18"/>
    </row>
    <row r="146" spans="1:46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8"/>
      <c r="AP146" s="18"/>
      <c r="AQ146" s="18"/>
      <c r="AR146" s="18"/>
      <c r="AS146" s="18"/>
      <c r="AT146" s="18"/>
    </row>
    <row r="147" spans="1:46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8"/>
      <c r="AP147" s="18"/>
      <c r="AQ147" s="18"/>
      <c r="AR147" s="18"/>
      <c r="AS147" s="18"/>
      <c r="AT147" s="18"/>
    </row>
    <row r="148" spans="1:46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8"/>
      <c r="AP148" s="18"/>
      <c r="AQ148" s="18"/>
      <c r="AR148" s="18"/>
      <c r="AS148" s="18"/>
      <c r="AT148" s="18"/>
    </row>
    <row r="149" spans="1:46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8"/>
      <c r="AP149" s="18"/>
      <c r="AQ149" s="18"/>
      <c r="AR149" s="18"/>
      <c r="AS149" s="18"/>
      <c r="AT149" s="18"/>
    </row>
    <row r="150" spans="1:46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8"/>
      <c r="AP150" s="18"/>
      <c r="AQ150" s="18"/>
      <c r="AR150" s="18"/>
      <c r="AS150" s="18"/>
      <c r="AT150" s="18"/>
    </row>
    <row r="151" spans="1:46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8"/>
      <c r="AP151" s="18"/>
      <c r="AQ151" s="18"/>
      <c r="AR151" s="18"/>
      <c r="AS151" s="18"/>
      <c r="AT151" s="18"/>
    </row>
    <row r="152" spans="1:46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8"/>
      <c r="AP152" s="18"/>
      <c r="AQ152" s="18"/>
      <c r="AR152" s="18"/>
      <c r="AS152" s="18"/>
      <c r="AT152" s="18"/>
    </row>
    <row r="153" spans="1:46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8"/>
      <c r="AP153" s="18"/>
      <c r="AQ153" s="18"/>
      <c r="AR153" s="18"/>
      <c r="AS153" s="18"/>
      <c r="AT153" s="18"/>
    </row>
    <row r="154" spans="1:46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8"/>
      <c r="AP154" s="18"/>
      <c r="AQ154" s="18"/>
      <c r="AR154" s="18"/>
      <c r="AS154" s="18"/>
      <c r="AT154" s="18"/>
    </row>
    <row r="155" spans="1:46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8"/>
      <c r="AP155" s="18"/>
      <c r="AQ155" s="18"/>
      <c r="AR155" s="18"/>
      <c r="AS155" s="18"/>
      <c r="AT155" s="18"/>
    </row>
    <row r="156" spans="1:46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8"/>
      <c r="AP156" s="18"/>
      <c r="AQ156" s="18"/>
      <c r="AR156" s="18"/>
      <c r="AS156" s="18"/>
      <c r="AT156" s="18"/>
    </row>
    <row r="157" spans="1:46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8"/>
      <c r="AP157" s="18"/>
      <c r="AQ157" s="18"/>
      <c r="AR157" s="18"/>
      <c r="AS157" s="18"/>
      <c r="AT157" s="18"/>
    </row>
    <row r="158" spans="1:46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8"/>
      <c r="AP158" s="18"/>
      <c r="AQ158" s="18"/>
      <c r="AR158" s="18"/>
      <c r="AS158" s="18"/>
      <c r="AT158" s="18"/>
    </row>
    <row r="159" spans="1:46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8"/>
      <c r="AP159" s="18"/>
      <c r="AQ159" s="18"/>
      <c r="AR159" s="18"/>
      <c r="AS159" s="18"/>
      <c r="AT159" s="18"/>
    </row>
    <row r="160" spans="1:46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8"/>
      <c r="AP160" s="18"/>
      <c r="AQ160" s="18"/>
      <c r="AR160" s="18"/>
      <c r="AS160" s="18"/>
      <c r="AT160" s="18"/>
    </row>
    <row r="161" spans="1:46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8"/>
      <c r="AP161" s="18"/>
      <c r="AQ161" s="18"/>
      <c r="AR161" s="18"/>
      <c r="AS161" s="18"/>
      <c r="AT161" s="18"/>
    </row>
    <row r="162" spans="1:46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8"/>
      <c r="AP162" s="18"/>
      <c r="AQ162" s="18"/>
      <c r="AR162" s="18"/>
      <c r="AS162" s="18"/>
      <c r="AT162" s="18"/>
    </row>
    <row r="163" spans="1:46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8"/>
      <c r="AP163" s="18"/>
      <c r="AQ163" s="18"/>
      <c r="AR163" s="18"/>
      <c r="AS163" s="18"/>
      <c r="AT163" s="18"/>
    </row>
    <row r="164" spans="1:46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8"/>
      <c r="AP164" s="18"/>
      <c r="AQ164" s="18"/>
      <c r="AR164" s="18"/>
      <c r="AS164" s="18"/>
      <c r="AT164" s="18"/>
    </row>
    <row r="165" spans="1:46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8"/>
      <c r="AP165" s="18"/>
      <c r="AQ165" s="18"/>
      <c r="AR165" s="18"/>
      <c r="AS165" s="18"/>
      <c r="AT165" s="18"/>
    </row>
    <row r="166" spans="1:46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8"/>
      <c r="AP166" s="18"/>
      <c r="AQ166" s="18"/>
      <c r="AR166" s="18"/>
      <c r="AS166" s="18"/>
      <c r="AT166" s="18"/>
    </row>
    <row r="167" spans="1:46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8"/>
      <c r="AP167" s="18"/>
      <c r="AQ167" s="18"/>
      <c r="AR167" s="18"/>
      <c r="AS167" s="18"/>
      <c r="AT167" s="18"/>
    </row>
    <row r="168" spans="1:46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8"/>
      <c r="AP168" s="18"/>
      <c r="AQ168" s="18"/>
      <c r="AR168" s="18"/>
      <c r="AS168" s="18"/>
      <c r="AT168" s="18"/>
    </row>
    <row r="169" spans="1:46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8"/>
      <c r="AP169" s="18"/>
      <c r="AQ169" s="18"/>
      <c r="AR169" s="18"/>
      <c r="AS169" s="18"/>
      <c r="AT169" s="18"/>
    </row>
    <row r="170" spans="1:46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8"/>
      <c r="AP170" s="18"/>
      <c r="AQ170" s="18"/>
      <c r="AR170" s="18"/>
      <c r="AS170" s="18"/>
      <c r="AT170" s="18"/>
    </row>
    <row r="171" spans="1:46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8"/>
      <c r="AP171" s="18"/>
      <c r="AQ171" s="18"/>
      <c r="AR171" s="18"/>
      <c r="AS171" s="18"/>
      <c r="AT171" s="18"/>
    </row>
    <row r="172" spans="1:46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8"/>
      <c r="AP172" s="18"/>
      <c r="AQ172" s="18"/>
      <c r="AR172" s="18"/>
      <c r="AS172" s="18"/>
      <c r="AT172" s="18"/>
    </row>
    <row r="173" spans="1:46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8"/>
      <c r="AP173" s="18"/>
      <c r="AQ173" s="18"/>
      <c r="AR173" s="18"/>
      <c r="AS173" s="18"/>
      <c r="AT173" s="18"/>
    </row>
    <row r="174" spans="1:46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8"/>
      <c r="AP174" s="18"/>
      <c r="AQ174" s="18"/>
      <c r="AR174" s="18"/>
      <c r="AS174" s="18"/>
      <c r="AT174" s="18"/>
    </row>
    <row r="175" spans="1:46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8"/>
      <c r="AP175" s="18"/>
      <c r="AQ175" s="18"/>
      <c r="AR175" s="18"/>
      <c r="AS175" s="18"/>
      <c r="AT175" s="18"/>
    </row>
    <row r="176" spans="1:46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8"/>
      <c r="AP176" s="18"/>
      <c r="AQ176" s="18"/>
      <c r="AR176" s="18"/>
      <c r="AS176" s="18"/>
      <c r="AT176" s="18"/>
    </row>
    <row r="177" spans="1:46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8"/>
      <c r="AP177" s="18"/>
      <c r="AQ177" s="18"/>
      <c r="AR177" s="18"/>
      <c r="AS177" s="18"/>
      <c r="AT177" s="18"/>
    </row>
    <row r="178" spans="1:46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8"/>
      <c r="AP178" s="18"/>
      <c r="AQ178" s="18"/>
      <c r="AR178" s="18"/>
      <c r="AS178" s="18"/>
      <c r="AT178" s="18"/>
    </row>
    <row r="179" spans="1:46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8"/>
      <c r="AP179" s="18"/>
      <c r="AQ179" s="18"/>
      <c r="AR179" s="18"/>
      <c r="AS179" s="18"/>
      <c r="AT179" s="18"/>
    </row>
    <row r="180" spans="1:46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8"/>
      <c r="AP180" s="18"/>
      <c r="AQ180" s="18"/>
      <c r="AR180" s="18"/>
      <c r="AS180" s="18"/>
      <c r="AT180" s="18"/>
    </row>
    <row r="181" spans="1:46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8"/>
      <c r="AP181" s="18"/>
      <c r="AQ181" s="18"/>
      <c r="AR181" s="18"/>
      <c r="AS181" s="18"/>
      <c r="AT181" s="18"/>
    </row>
    <row r="182" spans="1:46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8"/>
      <c r="AP182" s="18"/>
      <c r="AQ182" s="18"/>
      <c r="AR182" s="18"/>
      <c r="AS182" s="18"/>
      <c r="AT182" s="18"/>
    </row>
    <row r="183" spans="1:46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8"/>
      <c r="AP183" s="18"/>
      <c r="AQ183" s="18"/>
      <c r="AR183" s="18"/>
      <c r="AS183" s="18"/>
      <c r="AT183" s="18"/>
    </row>
    <row r="184" spans="1:46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8"/>
      <c r="AP184" s="18"/>
      <c r="AQ184" s="18"/>
      <c r="AR184" s="18"/>
      <c r="AS184" s="18"/>
      <c r="AT184" s="18"/>
    </row>
    <row r="185" spans="1:46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8"/>
      <c r="AP185" s="18"/>
      <c r="AQ185" s="18"/>
      <c r="AR185" s="18"/>
      <c r="AS185" s="18"/>
      <c r="AT185" s="18"/>
    </row>
    <row r="186" spans="1:46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8"/>
      <c r="AP186" s="18"/>
      <c r="AQ186" s="18"/>
      <c r="AR186" s="18"/>
      <c r="AS186" s="18"/>
      <c r="AT186" s="18"/>
    </row>
    <row r="187" spans="1:46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8"/>
      <c r="AP187" s="18"/>
      <c r="AQ187" s="18"/>
      <c r="AR187" s="18"/>
      <c r="AS187" s="18"/>
      <c r="AT187" s="18"/>
    </row>
    <row r="188" spans="1:46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8"/>
      <c r="AP188" s="18"/>
      <c r="AQ188" s="18"/>
      <c r="AR188" s="18"/>
      <c r="AS188" s="18"/>
      <c r="AT188" s="18"/>
    </row>
    <row r="189" spans="1:46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8"/>
      <c r="AP189" s="18"/>
      <c r="AQ189" s="18"/>
      <c r="AR189" s="18"/>
      <c r="AS189" s="18"/>
      <c r="AT189" s="18"/>
    </row>
    <row r="190" spans="1:46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8"/>
      <c r="AP190" s="18"/>
      <c r="AQ190" s="18"/>
      <c r="AR190" s="18"/>
      <c r="AS190" s="18"/>
      <c r="AT190" s="18"/>
    </row>
    <row r="191" spans="1:46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8"/>
      <c r="AP191" s="18"/>
      <c r="AQ191" s="18"/>
      <c r="AR191" s="18"/>
      <c r="AS191" s="18"/>
      <c r="AT191" s="18"/>
    </row>
    <row r="192" spans="1:46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8"/>
      <c r="AP192" s="18"/>
      <c r="AQ192" s="18"/>
      <c r="AR192" s="18"/>
      <c r="AS192" s="18"/>
      <c r="AT192" s="18"/>
    </row>
    <row r="193" spans="1:46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8"/>
      <c r="AP193" s="18"/>
      <c r="AQ193" s="18"/>
      <c r="AR193" s="18"/>
      <c r="AS193" s="18"/>
      <c r="AT193" s="18"/>
    </row>
    <row r="194" spans="1:46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8"/>
      <c r="AP194" s="18"/>
      <c r="AQ194" s="18"/>
      <c r="AR194" s="18"/>
      <c r="AS194" s="18"/>
      <c r="AT194" s="18"/>
    </row>
    <row r="195" spans="1:46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8"/>
      <c r="AP195" s="18"/>
      <c r="AQ195" s="18"/>
      <c r="AR195" s="18"/>
      <c r="AS195" s="18"/>
      <c r="AT195" s="18"/>
    </row>
    <row r="196" spans="1:46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8"/>
      <c r="AP196" s="18"/>
      <c r="AQ196" s="18"/>
      <c r="AR196" s="18"/>
      <c r="AS196" s="18"/>
      <c r="AT196" s="18"/>
    </row>
    <row r="197" spans="1:46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8"/>
      <c r="AP197" s="18"/>
      <c r="AQ197" s="18"/>
      <c r="AR197" s="18"/>
      <c r="AS197" s="18"/>
      <c r="AT197" s="18"/>
    </row>
    <row r="198" spans="1:46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8"/>
      <c r="AP198" s="18"/>
      <c r="AQ198" s="18"/>
      <c r="AR198" s="18"/>
      <c r="AS198" s="18"/>
      <c r="AT198" s="18"/>
    </row>
    <row r="199" spans="1:46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8"/>
      <c r="AP199" s="18"/>
      <c r="AQ199" s="18"/>
      <c r="AR199" s="18"/>
      <c r="AS199" s="18"/>
      <c r="AT199" s="18"/>
    </row>
    <row r="200" spans="1:46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8"/>
      <c r="AP200" s="18"/>
      <c r="AQ200" s="18"/>
      <c r="AR200" s="18"/>
      <c r="AS200" s="18"/>
      <c r="AT200" s="18"/>
    </row>
    <row r="201" spans="1:46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8"/>
      <c r="AP201" s="18"/>
      <c r="AQ201" s="18"/>
      <c r="AR201" s="18"/>
      <c r="AS201" s="18"/>
      <c r="AT201" s="18"/>
    </row>
    <row r="202" spans="1:46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8"/>
      <c r="AP202" s="18"/>
      <c r="AQ202" s="18"/>
      <c r="AR202" s="18"/>
      <c r="AS202" s="18"/>
      <c r="AT202" s="18"/>
    </row>
    <row r="203" spans="1:46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8"/>
      <c r="AP203" s="18"/>
      <c r="AQ203" s="18"/>
      <c r="AR203" s="18"/>
      <c r="AS203" s="18"/>
      <c r="AT203" s="18"/>
    </row>
    <row r="204" spans="1:46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8"/>
      <c r="AP204" s="18"/>
      <c r="AQ204" s="18"/>
      <c r="AR204" s="18"/>
      <c r="AS204" s="18"/>
      <c r="AT204" s="18"/>
    </row>
    <row r="205" spans="1:46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8"/>
      <c r="AP205" s="18"/>
      <c r="AQ205" s="18"/>
      <c r="AR205" s="18"/>
      <c r="AS205" s="18"/>
      <c r="AT205" s="18"/>
    </row>
    <row r="206" spans="1:46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8"/>
      <c r="AP206" s="18"/>
      <c r="AQ206" s="18"/>
      <c r="AR206" s="18"/>
      <c r="AS206" s="18"/>
      <c r="AT206" s="18"/>
    </row>
    <row r="207" spans="1:46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8"/>
      <c r="AP207" s="18"/>
      <c r="AQ207" s="18"/>
      <c r="AR207" s="18"/>
      <c r="AS207" s="18"/>
      <c r="AT207" s="18"/>
    </row>
    <row r="208" spans="1:46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8"/>
      <c r="AP208" s="18"/>
      <c r="AQ208" s="18"/>
      <c r="AR208" s="18"/>
      <c r="AS208" s="18"/>
      <c r="AT208" s="18"/>
    </row>
    <row r="209" spans="1:46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8"/>
      <c r="AP209" s="18"/>
      <c r="AQ209" s="18"/>
      <c r="AR209" s="18"/>
      <c r="AS209" s="18"/>
      <c r="AT209" s="18"/>
    </row>
    <row r="210" spans="1:46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8"/>
      <c r="AP210" s="18"/>
      <c r="AQ210" s="18"/>
      <c r="AR210" s="18"/>
      <c r="AS210" s="18"/>
      <c r="AT210" s="18"/>
    </row>
    <row r="211" spans="1:46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8"/>
      <c r="AP211" s="18"/>
      <c r="AQ211" s="18"/>
      <c r="AR211" s="18"/>
      <c r="AS211" s="18"/>
      <c r="AT211" s="18"/>
    </row>
    <row r="212" spans="1:46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8"/>
      <c r="AP212" s="18"/>
      <c r="AQ212" s="18"/>
      <c r="AR212" s="18"/>
      <c r="AS212" s="18"/>
      <c r="AT212" s="18"/>
    </row>
    <row r="213" spans="1:46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8"/>
      <c r="AP213" s="18"/>
      <c r="AQ213" s="18"/>
      <c r="AR213" s="18"/>
      <c r="AS213" s="18"/>
      <c r="AT213" s="18"/>
    </row>
    <row r="214" spans="1:46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8"/>
      <c r="AP214" s="18"/>
      <c r="AQ214" s="18"/>
      <c r="AR214" s="18"/>
      <c r="AS214" s="18"/>
      <c r="AT214" s="18"/>
    </row>
    <row r="215" spans="1:46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8"/>
      <c r="AP215" s="18"/>
      <c r="AQ215" s="18"/>
      <c r="AR215" s="18"/>
      <c r="AS215" s="18"/>
      <c r="AT215" s="18"/>
    </row>
    <row r="216" spans="1:46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8"/>
      <c r="AP216" s="18"/>
      <c r="AQ216" s="18"/>
      <c r="AR216" s="18"/>
      <c r="AS216" s="18"/>
      <c r="AT216" s="18"/>
    </row>
    <row r="217" spans="1:46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8"/>
      <c r="AP217" s="18"/>
      <c r="AQ217" s="18"/>
      <c r="AR217" s="18"/>
      <c r="AS217" s="18"/>
      <c r="AT217" s="18"/>
    </row>
    <row r="218" spans="1:46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8"/>
      <c r="AP218" s="18"/>
      <c r="AQ218" s="18"/>
      <c r="AR218" s="18"/>
      <c r="AS218" s="18"/>
      <c r="AT218" s="18"/>
    </row>
    <row r="219" spans="1:46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8"/>
      <c r="AP219" s="18"/>
      <c r="AQ219" s="18"/>
      <c r="AR219" s="18"/>
      <c r="AS219" s="18"/>
      <c r="AT219" s="18"/>
    </row>
    <row r="220" spans="1:46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8"/>
      <c r="AP220" s="18"/>
      <c r="AQ220" s="18"/>
      <c r="AR220" s="18"/>
      <c r="AS220" s="18"/>
      <c r="AT220" s="18"/>
    </row>
    <row r="221" spans="1:46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8"/>
      <c r="AP221" s="18"/>
      <c r="AQ221" s="18"/>
      <c r="AR221" s="18"/>
      <c r="AS221" s="18"/>
      <c r="AT221" s="18"/>
    </row>
    <row r="222" spans="1:46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8"/>
      <c r="AP222" s="18"/>
      <c r="AQ222" s="18"/>
      <c r="AR222" s="18"/>
      <c r="AS222" s="18"/>
      <c r="AT222" s="18"/>
    </row>
    <row r="223" spans="1:46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8"/>
      <c r="AP223" s="18"/>
      <c r="AQ223" s="18"/>
      <c r="AR223" s="18"/>
      <c r="AS223" s="18"/>
      <c r="AT223" s="18"/>
    </row>
    <row r="224" spans="1:46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8"/>
      <c r="AP224" s="18"/>
      <c r="AQ224" s="18"/>
      <c r="AR224" s="18"/>
      <c r="AS224" s="18"/>
      <c r="AT224" s="18"/>
    </row>
    <row r="225" spans="1:46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8"/>
      <c r="AP225" s="18"/>
      <c r="AQ225" s="18"/>
      <c r="AR225" s="18"/>
      <c r="AS225" s="18"/>
      <c r="AT225" s="18"/>
    </row>
    <row r="226" spans="1:46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8"/>
      <c r="AP226" s="18"/>
      <c r="AQ226" s="18"/>
      <c r="AR226" s="18"/>
      <c r="AS226" s="18"/>
      <c r="AT226" s="18"/>
    </row>
    <row r="227" spans="1:46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8"/>
      <c r="AP227" s="18"/>
      <c r="AQ227" s="18"/>
      <c r="AR227" s="18"/>
      <c r="AS227" s="18"/>
      <c r="AT227" s="18"/>
    </row>
    <row r="228" spans="1:46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8"/>
      <c r="AP228" s="18"/>
      <c r="AQ228" s="18"/>
      <c r="AR228" s="18"/>
      <c r="AS228" s="18"/>
      <c r="AT228" s="18"/>
    </row>
    <row r="229" spans="1:46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8"/>
      <c r="AP229" s="18"/>
      <c r="AQ229" s="18"/>
      <c r="AR229" s="18"/>
      <c r="AS229" s="18"/>
      <c r="AT229" s="18"/>
    </row>
    <row r="230" spans="1:46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8"/>
      <c r="AP230" s="18"/>
      <c r="AQ230" s="18"/>
      <c r="AR230" s="18"/>
      <c r="AS230" s="18"/>
      <c r="AT230" s="18"/>
    </row>
    <row r="231" spans="1:46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8"/>
      <c r="AP231" s="18"/>
      <c r="AQ231" s="18"/>
      <c r="AR231" s="18"/>
      <c r="AS231" s="18"/>
      <c r="AT231" s="18"/>
    </row>
    <row r="232" spans="1:46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8"/>
      <c r="AP232" s="18"/>
      <c r="AQ232" s="18"/>
      <c r="AR232" s="18"/>
      <c r="AS232" s="18"/>
      <c r="AT232" s="18"/>
    </row>
    <row r="233" spans="1:46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8"/>
      <c r="AP233" s="18"/>
      <c r="AQ233" s="18"/>
      <c r="AR233" s="18"/>
      <c r="AS233" s="18"/>
      <c r="AT233" s="18"/>
    </row>
    <row r="234" spans="1:46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8"/>
      <c r="AP234" s="18"/>
      <c r="AQ234" s="18"/>
      <c r="AR234" s="18"/>
      <c r="AS234" s="18"/>
      <c r="AT234" s="18"/>
    </row>
    <row r="235" spans="1:46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8"/>
      <c r="AP235" s="18"/>
      <c r="AQ235" s="18"/>
      <c r="AR235" s="18"/>
      <c r="AS235" s="18"/>
      <c r="AT235" s="18"/>
    </row>
    <row r="236" spans="1:46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8"/>
      <c r="AP236" s="18"/>
      <c r="AQ236" s="18"/>
      <c r="AR236" s="18"/>
      <c r="AS236" s="18"/>
      <c r="AT236" s="18"/>
    </row>
    <row r="237" spans="1:46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8"/>
      <c r="AP237" s="18"/>
      <c r="AQ237" s="18"/>
      <c r="AR237" s="18"/>
      <c r="AS237" s="18"/>
      <c r="AT237" s="18"/>
    </row>
    <row r="238" spans="1:46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8"/>
      <c r="AP238" s="18"/>
      <c r="AQ238" s="18"/>
      <c r="AR238" s="18"/>
      <c r="AS238" s="18"/>
      <c r="AT238" s="18"/>
    </row>
    <row r="239" spans="1:46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8"/>
      <c r="AP239" s="18"/>
      <c r="AQ239" s="18"/>
      <c r="AR239" s="18"/>
      <c r="AS239" s="18"/>
      <c r="AT239" s="18"/>
    </row>
    <row r="240" spans="1:46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8"/>
      <c r="AP240" s="18"/>
      <c r="AQ240" s="18"/>
      <c r="AR240" s="18"/>
      <c r="AS240" s="18"/>
      <c r="AT240" s="18"/>
    </row>
    <row r="241" spans="1:46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8"/>
      <c r="AP241" s="18"/>
      <c r="AQ241" s="18"/>
      <c r="AR241" s="18"/>
      <c r="AS241" s="18"/>
      <c r="AT241" s="18"/>
    </row>
    <row r="242" spans="1:46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8"/>
      <c r="AP242" s="18"/>
      <c r="AQ242" s="18"/>
      <c r="AR242" s="18"/>
      <c r="AS242" s="18"/>
      <c r="AT242" s="18"/>
    </row>
    <row r="243" spans="1:46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8"/>
      <c r="AP243" s="18"/>
      <c r="AQ243" s="18"/>
      <c r="AR243" s="18"/>
      <c r="AS243" s="18"/>
      <c r="AT243" s="18"/>
    </row>
    <row r="244" spans="1:46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8"/>
      <c r="AP244" s="18"/>
      <c r="AQ244" s="18"/>
      <c r="AR244" s="18"/>
      <c r="AS244" s="18"/>
      <c r="AT244" s="18"/>
    </row>
    <row r="245" spans="1:46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8"/>
      <c r="AP245" s="18"/>
      <c r="AQ245" s="18"/>
      <c r="AR245" s="18"/>
      <c r="AS245" s="18"/>
      <c r="AT245" s="18"/>
    </row>
    <row r="246" spans="1:46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8"/>
      <c r="AP246" s="18"/>
      <c r="AQ246" s="18"/>
      <c r="AR246" s="18"/>
      <c r="AS246" s="18"/>
      <c r="AT246" s="18"/>
    </row>
    <row r="247" spans="1:46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8"/>
      <c r="AP247" s="18"/>
      <c r="AQ247" s="18"/>
      <c r="AR247" s="18"/>
      <c r="AS247" s="18"/>
      <c r="AT247" s="18"/>
    </row>
    <row r="248" spans="1:46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8"/>
      <c r="AP248" s="18"/>
      <c r="AQ248" s="18"/>
      <c r="AR248" s="18"/>
      <c r="AS248" s="18"/>
      <c r="AT248" s="18"/>
    </row>
    <row r="249" spans="1:46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8"/>
      <c r="AP249" s="18"/>
      <c r="AQ249" s="18"/>
      <c r="AR249" s="18"/>
      <c r="AS249" s="18"/>
      <c r="AT249" s="18"/>
    </row>
    <row r="250" spans="1:46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8"/>
      <c r="AP250" s="18"/>
      <c r="AQ250" s="18"/>
      <c r="AR250" s="18"/>
      <c r="AS250" s="18"/>
      <c r="AT250" s="18"/>
    </row>
    <row r="251" spans="1:46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8"/>
      <c r="AP251" s="18"/>
      <c r="AQ251" s="18"/>
      <c r="AR251" s="18"/>
      <c r="AS251" s="18"/>
      <c r="AT251" s="18"/>
    </row>
    <row r="252" spans="1:46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8"/>
      <c r="AP252" s="18"/>
      <c r="AQ252" s="18"/>
      <c r="AR252" s="18"/>
      <c r="AS252" s="18"/>
      <c r="AT252" s="18"/>
    </row>
    <row r="253" spans="1:46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8"/>
      <c r="AP253" s="18"/>
      <c r="AQ253" s="18"/>
      <c r="AR253" s="18"/>
      <c r="AS253" s="18"/>
      <c r="AT253" s="18"/>
    </row>
    <row r="254" spans="1:46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8"/>
      <c r="AP254" s="18"/>
      <c r="AQ254" s="18"/>
      <c r="AR254" s="18"/>
      <c r="AS254" s="18"/>
      <c r="AT254" s="18"/>
    </row>
    <row r="255" spans="1:46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8"/>
      <c r="AP255" s="18"/>
      <c r="AQ255" s="18"/>
      <c r="AR255" s="18"/>
      <c r="AS255" s="18"/>
      <c r="AT255" s="18"/>
    </row>
    <row r="256" spans="1:46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8"/>
      <c r="AP256" s="18"/>
      <c r="AQ256" s="18"/>
      <c r="AR256" s="18"/>
      <c r="AS256" s="18"/>
      <c r="AT256" s="18"/>
    </row>
    <row r="257" spans="1:46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8"/>
      <c r="AP257" s="18"/>
      <c r="AQ257" s="18"/>
      <c r="AR257" s="18"/>
      <c r="AS257" s="18"/>
      <c r="AT257" s="18"/>
    </row>
    <row r="258" spans="1:46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8"/>
      <c r="AP258" s="18"/>
      <c r="AQ258" s="18"/>
      <c r="AR258" s="18"/>
      <c r="AS258" s="18"/>
      <c r="AT258" s="18"/>
    </row>
    <row r="259" spans="1:46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8"/>
      <c r="AP259" s="18"/>
      <c r="AQ259" s="18"/>
      <c r="AR259" s="18"/>
      <c r="AS259" s="18"/>
      <c r="AT259" s="18"/>
    </row>
    <row r="260" spans="1:46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8"/>
      <c r="AP260" s="18"/>
      <c r="AQ260" s="18"/>
      <c r="AR260" s="18"/>
      <c r="AS260" s="18"/>
      <c r="AT260" s="18"/>
    </row>
    <row r="261" spans="1:46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8"/>
      <c r="AP261" s="18"/>
      <c r="AQ261" s="18"/>
      <c r="AR261" s="18"/>
      <c r="AS261" s="18"/>
      <c r="AT261" s="18"/>
    </row>
    <row r="262" spans="1:46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8"/>
      <c r="AP262" s="18"/>
      <c r="AQ262" s="18"/>
      <c r="AR262" s="18"/>
      <c r="AS262" s="18"/>
      <c r="AT262" s="18"/>
    </row>
    <row r="263" spans="1:46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8"/>
      <c r="AP263" s="18"/>
      <c r="AQ263" s="18"/>
      <c r="AR263" s="18"/>
      <c r="AS263" s="18"/>
      <c r="AT263" s="18"/>
    </row>
    <row r="264" spans="1:46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8"/>
      <c r="AP264" s="18"/>
      <c r="AQ264" s="18"/>
      <c r="AR264" s="18"/>
      <c r="AS264" s="18"/>
      <c r="AT264" s="18"/>
    </row>
    <row r="265" spans="1:46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8"/>
      <c r="AP265" s="18"/>
      <c r="AQ265" s="18"/>
      <c r="AR265" s="18"/>
      <c r="AS265" s="18"/>
      <c r="AT265" s="18"/>
    </row>
    <row r="266" spans="1:46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8"/>
      <c r="AP266" s="18"/>
      <c r="AQ266" s="18"/>
      <c r="AR266" s="18"/>
      <c r="AS266" s="18"/>
      <c r="AT266" s="18"/>
    </row>
    <row r="267" spans="1:46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8"/>
      <c r="AP267" s="18"/>
      <c r="AQ267" s="18"/>
      <c r="AR267" s="18"/>
      <c r="AS267" s="18"/>
      <c r="AT267" s="18"/>
    </row>
    <row r="268" spans="1:46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8"/>
      <c r="AP268" s="18"/>
      <c r="AQ268" s="18"/>
      <c r="AR268" s="18"/>
      <c r="AS268" s="18"/>
      <c r="AT268" s="18"/>
    </row>
    <row r="269" spans="1:46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8"/>
      <c r="AP269" s="18"/>
      <c r="AQ269" s="18"/>
      <c r="AR269" s="18"/>
      <c r="AS269" s="18"/>
      <c r="AT269" s="18"/>
    </row>
    <row r="270" spans="1:46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8"/>
      <c r="AP270" s="18"/>
      <c r="AQ270" s="18"/>
      <c r="AR270" s="18"/>
      <c r="AS270" s="18"/>
      <c r="AT270" s="18"/>
    </row>
    <row r="271" spans="1:46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8"/>
      <c r="AP271" s="18"/>
      <c r="AQ271" s="18"/>
      <c r="AR271" s="18"/>
      <c r="AS271" s="18"/>
      <c r="AT271" s="18"/>
    </row>
    <row r="272" spans="1:46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8"/>
      <c r="AP272" s="18"/>
      <c r="AQ272" s="18"/>
      <c r="AR272" s="18"/>
      <c r="AS272" s="18"/>
      <c r="AT272" s="18"/>
    </row>
    <row r="273" spans="1:46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8"/>
      <c r="AP273" s="18"/>
      <c r="AQ273" s="18"/>
      <c r="AR273" s="18"/>
      <c r="AS273" s="18"/>
      <c r="AT273" s="18"/>
    </row>
    <row r="274" spans="1:46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8"/>
      <c r="AP274" s="18"/>
      <c r="AQ274" s="18"/>
      <c r="AR274" s="18"/>
      <c r="AS274" s="18"/>
      <c r="AT274" s="18"/>
    </row>
    <row r="275" spans="1:46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8"/>
      <c r="AP275" s="18"/>
      <c r="AQ275" s="18"/>
      <c r="AR275" s="18"/>
      <c r="AS275" s="18"/>
      <c r="AT275" s="18"/>
    </row>
    <row r="276" spans="1:46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8"/>
      <c r="AP276" s="18"/>
      <c r="AQ276" s="18"/>
      <c r="AR276" s="18"/>
      <c r="AS276" s="18"/>
      <c r="AT276" s="18"/>
    </row>
    <row r="277" spans="1:46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8"/>
      <c r="AP277" s="18"/>
      <c r="AQ277" s="18"/>
      <c r="AR277" s="18"/>
      <c r="AS277" s="18"/>
      <c r="AT277" s="18"/>
    </row>
    <row r="278" spans="1:46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8"/>
      <c r="AP278" s="18"/>
      <c r="AQ278" s="18"/>
      <c r="AR278" s="18"/>
      <c r="AS278" s="18"/>
      <c r="AT278" s="18"/>
    </row>
    <row r="279" spans="1:46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8"/>
      <c r="AP279" s="18"/>
      <c r="AQ279" s="18"/>
      <c r="AR279" s="18"/>
      <c r="AS279" s="18"/>
      <c r="AT279" s="18"/>
    </row>
    <row r="280" spans="1:46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8"/>
      <c r="AP280" s="18"/>
      <c r="AQ280" s="18"/>
      <c r="AR280" s="18"/>
      <c r="AS280" s="18"/>
      <c r="AT280" s="18"/>
    </row>
    <row r="281" spans="1:46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8"/>
      <c r="AP281" s="18"/>
      <c r="AQ281" s="18"/>
      <c r="AR281" s="18"/>
      <c r="AS281" s="18"/>
      <c r="AT281" s="18"/>
    </row>
    <row r="282" spans="1:46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8"/>
      <c r="AP282" s="18"/>
      <c r="AQ282" s="18"/>
      <c r="AR282" s="18"/>
      <c r="AS282" s="18"/>
      <c r="AT282" s="18"/>
    </row>
    <row r="283" spans="1:46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8"/>
      <c r="AP283" s="18"/>
      <c r="AQ283" s="18"/>
      <c r="AR283" s="18"/>
      <c r="AS283" s="18"/>
      <c r="AT283" s="18"/>
    </row>
    <row r="284" spans="1:46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8"/>
      <c r="AP284" s="18"/>
      <c r="AQ284" s="18"/>
      <c r="AR284" s="18"/>
      <c r="AS284" s="18"/>
      <c r="AT284" s="18"/>
    </row>
    <row r="285" spans="1:46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8"/>
      <c r="AP285" s="18"/>
      <c r="AQ285" s="18"/>
      <c r="AR285" s="18"/>
      <c r="AS285" s="18"/>
      <c r="AT285" s="18"/>
    </row>
    <row r="286" spans="1:46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8"/>
      <c r="AP286" s="18"/>
      <c r="AQ286" s="18"/>
      <c r="AR286" s="18"/>
      <c r="AS286" s="18"/>
      <c r="AT286" s="18"/>
    </row>
    <row r="287" spans="1:46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8"/>
      <c r="AP287" s="18"/>
      <c r="AQ287" s="18"/>
      <c r="AR287" s="18"/>
      <c r="AS287" s="18"/>
      <c r="AT287" s="18"/>
    </row>
    <row r="288" spans="1:46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8"/>
      <c r="AP288" s="18"/>
      <c r="AQ288" s="18"/>
      <c r="AR288" s="18"/>
      <c r="AS288" s="18"/>
      <c r="AT288" s="18"/>
    </row>
    <row r="289" spans="1:46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8"/>
      <c r="AP289" s="18"/>
      <c r="AQ289" s="18"/>
      <c r="AR289" s="18"/>
      <c r="AS289" s="18"/>
      <c r="AT289" s="18"/>
    </row>
    <row r="290" spans="1:46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8"/>
      <c r="AP290" s="18"/>
      <c r="AQ290" s="18"/>
      <c r="AR290" s="18"/>
      <c r="AS290" s="18"/>
      <c r="AT290" s="18"/>
    </row>
    <row r="291" spans="1:46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8"/>
      <c r="AP291" s="18"/>
      <c r="AQ291" s="18"/>
      <c r="AR291" s="18"/>
      <c r="AS291" s="18"/>
      <c r="AT291" s="18"/>
    </row>
    <row r="292" spans="1:46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8"/>
      <c r="AP292" s="18"/>
      <c r="AQ292" s="18"/>
      <c r="AR292" s="18"/>
      <c r="AS292" s="18"/>
      <c r="AT292" s="18"/>
    </row>
    <row r="293" spans="1:46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8"/>
      <c r="AP293" s="18"/>
      <c r="AQ293" s="18"/>
      <c r="AR293" s="18"/>
      <c r="AS293" s="18"/>
      <c r="AT293" s="18"/>
    </row>
    <row r="294" spans="1:46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8"/>
      <c r="AP294" s="18"/>
      <c r="AQ294" s="18"/>
      <c r="AR294" s="18"/>
      <c r="AS294" s="18"/>
      <c r="AT294" s="18"/>
    </row>
    <row r="295" spans="1:46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8"/>
      <c r="AP295" s="18"/>
      <c r="AQ295" s="18"/>
      <c r="AR295" s="18"/>
      <c r="AS295" s="18"/>
      <c r="AT295" s="18"/>
    </row>
    <row r="296" spans="1:46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8"/>
      <c r="AP296" s="18"/>
      <c r="AQ296" s="18"/>
      <c r="AR296" s="18"/>
      <c r="AS296" s="18"/>
      <c r="AT296" s="18"/>
    </row>
    <row r="297" spans="1:46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8"/>
      <c r="AP297" s="18"/>
      <c r="AQ297" s="18"/>
      <c r="AR297" s="18"/>
      <c r="AS297" s="18"/>
      <c r="AT297" s="18"/>
    </row>
    <row r="298" spans="1:46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8"/>
      <c r="AP298" s="18"/>
      <c r="AQ298" s="18"/>
      <c r="AR298" s="18"/>
      <c r="AS298" s="18"/>
      <c r="AT298" s="18"/>
    </row>
    <row r="299" spans="1:46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8"/>
      <c r="AP299" s="18"/>
      <c r="AQ299" s="18"/>
      <c r="AR299" s="18"/>
      <c r="AS299" s="18"/>
      <c r="AT299" s="18"/>
    </row>
    <row r="300" spans="1:46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8"/>
      <c r="AP300" s="18"/>
      <c r="AQ300" s="18"/>
      <c r="AR300" s="18"/>
      <c r="AS300" s="18"/>
      <c r="AT300" s="18"/>
    </row>
    <row r="301" spans="1:46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8"/>
      <c r="AP301" s="18"/>
      <c r="AQ301" s="18"/>
      <c r="AR301" s="18"/>
      <c r="AS301" s="18"/>
      <c r="AT301" s="18"/>
    </row>
    <row r="302" spans="1:46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8"/>
      <c r="AP302" s="18"/>
      <c r="AQ302" s="18"/>
      <c r="AR302" s="18"/>
      <c r="AS302" s="18"/>
      <c r="AT302" s="18"/>
    </row>
    <row r="303" spans="1:46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8"/>
      <c r="AP303" s="18"/>
      <c r="AQ303" s="18"/>
      <c r="AR303" s="18"/>
      <c r="AS303" s="18"/>
      <c r="AT303" s="18"/>
    </row>
    <row r="304" spans="1:46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8"/>
      <c r="AP304" s="18"/>
      <c r="AQ304" s="18"/>
      <c r="AR304" s="18"/>
      <c r="AS304" s="18"/>
      <c r="AT304" s="18"/>
    </row>
    <row r="305" spans="1:46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8"/>
      <c r="AP305" s="18"/>
      <c r="AQ305" s="18"/>
      <c r="AR305" s="18"/>
      <c r="AS305" s="18"/>
      <c r="AT305" s="18"/>
    </row>
    <row r="306" spans="1:46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8"/>
      <c r="AP306" s="18"/>
      <c r="AQ306" s="18"/>
      <c r="AR306" s="18"/>
      <c r="AS306" s="18"/>
      <c r="AT306" s="18"/>
    </row>
    <row r="307" spans="1:46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8"/>
      <c r="AP307" s="18"/>
      <c r="AQ307" s="18"/>
      <c r="AR307" s="18"/>
      <c r="AS307" s="18"/>
      <c r="AT307" s="18"/>
    </row>
    <row r="308" spans="1:46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8"/>
      <c r="AP308" s="18"/>
      <c r="AQ308" s="18"/>
      <c r="AR308" s="18"/>
      <c r="AS308" s="18"/>
      <c r="AT308" s="18"/>
    </row>
    <row r="309" spans="1:46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8"/>
      <c r="AP309" s="18"/>
      <c r="AQ309" s="18"/>
      <c r="AR309" s="18"/>
      <c r="AS309" s="18"/>
      <c r="AT309" s="18"/>
    </row>
    <row r="310" spans="1:46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8"/>
      <c r="AP310" s="18"/>
      <c r="AQ310" s="18"/>
      <c r="AR310" s="18"/>
      <c r="AS310" s="18"/>
      <c r="AT310" s="18"/>
    </row>
    <row r="311" spans="1:46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8"/>
      <c r="AP311" s="18"/>
      <c r="AQ311" s="18"/>
      <c r="AR311" s="18"/>
      <c r="AS311" s="18"/>
      <c r="AT311" s="18"/>
    </row>
    <row r="312" spans="1:46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8"/>
      <c r="AP312" s="18"/>
      <c r="AQ312" s="18"/>
      <c r="AR312" s="18"/>
      <c r="AS312" s="18"/>
      <c r="AT312" s="18"/>
    </row>
    <row r="313" spans="1:46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8"/>
      <c r="AP313" s="18"/>
      <c r="AQ313" s="18"/>
      <c r="AR313" s="18"/>
      <c r="AS313" s="18"/>
      <c r="AT313" s="18"/>
    </row>
    <row r="314" spans="1:46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8"/>
      <c r="AP314" s="18"/>
      <c r="AQ314" s="18"/>
      <c r="AR314" s="18"/>
      <c r="AS314" s="18"/>
      <c r="AT314" s="18"/>
    </row>
    <row r="315" spans="1:46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8"/>
      <c r="AP315" s="18"/>
      <c r="AQ315" s="18"/>
      <c r="AR315" s="18"/>
      <c r="AS315" s="18"/>
      <c r="AT315" s="18"/>
    </row>
    <row r="316" spans="1:46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8"/>
      <c r="AP316" s="18"/>
      <c r="AQ316" s="18"/>
      <c r="AR316" s="18"/>
      <c r="AS316" s="18"/>
      <c r="AT316" s="18"/>
    </row>
    <row r="317" spans="1:46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</row>
    <row r="318" spans="1:46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</row>
    <row r="319" spans="1:46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</row>
    <row r="320" spans="1:46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</row>
    <row r="321" spans="1:46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</row>
    <row r="322" spans="1:46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</row>
    <row r="323" spans="1:46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</row>
    <row r="324" spans="1:46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</row>
    <row r="325" spans="1:46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</row>
    <row r="326" spans="1:46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</row>
    <row r="327" spans="1:46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</row>
    <row r="328" spans="1:46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</row>
    <row r="329" spans="1:46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</row>
    <row r="330" spans="1:46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</row>
    <row r="331" spans="1:46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</row>
    <row r="332" spans="1:46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</row>
    <row r="333" spans="1:46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</row>
    <row r="334" spans="1:46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</row>
    <row r="335" spans="1:46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</row>
    <row r="336" spans="1:46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</row>
    <row r="337" spans="1:46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</row>
    <row r="338" spans="1:46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</row>
    <row r="339" spans="1:46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</row>
    <row r="340" spans="1:46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</row>
    <row r="341" spans="1:46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</row>
    <row r="342" spans="1:46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</row>
    <row r="343" spans="1:46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</row>
    <row r="344" spans="1:46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</row>
    <row r="345" spans="1:46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</row>
    <row r="346" spans="1:46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</row>
    <row r="347" spans="1:46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</row>
    <row r="348" spans="1:46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</row>
    <row r="349" spans="1:46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</row>
    <row r="350" spans="1:46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</row>
    <row r="351" spans="1:46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</row>
    <row r="352" spans="1:46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</row>
    <row r="353" spans="1:46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</row>
    <row r="354" spans="1:46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</row>
    <row r="355" spans="1:46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</row>
    <row r="356" spans="1:46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</row>
    <row r="357" spans="1:46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</row>
    <row r="358" spans="1:46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</row>
    <row r="359" spans="1:46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</row>
    <row r="360" spans="1:46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</row>
    <row r="361" spans="1:46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</row>
    <row r="362" spans="1:46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</row>
    <row r="363" spans="1:46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</row>
    <row r="364" spans="1:46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</row>
    <row r="365" spans="1:46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</row>
    <row r="366" spans="1:46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</row>
    <row r="367" spans="1:46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</row>
    <row r="368" spans="1:46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</row>
    <row r="369" spans="1:46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</row>
    <row r="370" spans="1:46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</row>
    <row r="371" spans="1:46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</row>
    <row r="372" spans="1:46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</row>
    <row r="373" spans="1:46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</row>
    <row r="374" spans="1:46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</row>
    <row r="375" spans="1:46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</row>
    <row r="376" spans="1:46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</row>
    <row r="377" spans="1:46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</row>
    <row r="378" spans="1:46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</row>
    <row r="379" spans="1:46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</row>
    <row r="380" spans="1:46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</row>
    <row r="381" spans="1:46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</row>
    <row r="382" spans="1:46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</row>
    <row r="383" spans="1:46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</row>
    <row r="384" spans="1:46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</row>
    <row r="385" spans="1:46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</row>
    <row r="386" spans="1:46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</row>
    <row r="387" spans="1:46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</row>
    <row r="388" spans="1:46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</row>
    <row r="389" spans="1:46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</row>
    <row r="390" spans="1:46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</row>
    <row r="391" spans="1:46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</row>
    <row r="392" spans="1:46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</row>
    <row r="393" spans="1:46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</row>
    <row r="394" spans="1:46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</row>
    <row r="395" spans="1:46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</row>
    <row r="396" spans="1:46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</row>
    <row r="397" spans="1:46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</row>
    <row r="398" spans="1:46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</row>
    <row r="399" spans="1:46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</row>
    <row r="400" spans="1:46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</row>
    <row r="401" spans="1:46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</row>
    <row r="402" spans="1:46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</row>
    <row r="403" spans="1:46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</row>
    <row r="404" spans="1:46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</row>
    <row r="405" spans="1:46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</row>
    <row r="406" spans="1:46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</row>
    <row r="407" spans="1:46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</row>
    <row r="408" spans="1:46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</row>
    <row r="409" spans="1:46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</row>
    <row r="410" spans="1:46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</row>
    <row r="411" spans="1:46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</row>
    <row r="412" spans="1:46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</row>
    <row r="413" spans="1:46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</row>
    <row r="414" spans="1:46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</row>
    <row r="415" spans="1:46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</row>
    <row r="416" spans="1:46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</row>
    <row r="417" spans="1:46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</row>
    <row r="418" spans="1:46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</row>
    <row r="419" spans="1:46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</row>
    <row r="420" spans="1:46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</row>
    <row r="421" spans="1:46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</row>
    <row r="422" spans="1:46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</row>
    <row r="423" spans="1:46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</row>
    <row r="424" spans="1:46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</row>
    <row r="425" spans="1:46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</row>
    <row r="426" spans="1:46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</row>
    <row r="427" spans="1:46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</row>
    <row r="428" spans="1:46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</row>
    <row r="429" spans="1:46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</row>
    <row r="430" spans="1:46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</row>
    <row r="431" spans="1:46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</row>
    <row r="432" spans="1:46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</row>
    <row r="433" spans="1:46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</row>
    <row r="434" spans="1:46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</row>
    <row r="435" spans="1:46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</row>
    <row r="436" spans="1:46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</row>
    <row r="437" spans="1:46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</row>
    <row r="438" spans="1:46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</row>
    <row r="439" spans="1:46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</row>
    <row r="440" spans="1:46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</row>
    <row r="441" spans="1:46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</row>
    <row r="442" spans="1:46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</row>
    <row r="443" spans="1:46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</row>
    <row r="444" spans="1:46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</row>
    <row r="445" spans="1:46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</row>
    <row r="446" spans="1:46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</row>
    <row r="447" spans="1:46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</row>
    <row r="448" spans="1:46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</row>
    <row r="449" spans="1:46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</row>
    <row r="450" spans="1:46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</row>
    <row r="451" spans="1:46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</row>
    <row r="452" spans="1:46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</row>
    <row r="453" spans="1:46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</row>
    <row r="454" spans="1:46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</row>
    <row r="455" spans="1:46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</row>
    <row r="456" spans="1:46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</row>
    <row r="457" spans="1:46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</row>
    <row r="458" spans="1:46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</row>
    <row r="459" spans="1:46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</row>
    <row r="460" spans="1:46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</row>
    <row r="461" spans="1:46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</row>
    <row r="462" spans="1:46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</row>
    <row r="463" spans="1:46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</row>
    <row r="464" spans="1:46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</row>
    <row r="465" spans="1:46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</row>
    <row r="466" spans="1:46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</row>
    <row r="467" spans="1:46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</row>
    <row r="468" spans="1:46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</row>
    <row r="469" spans="1:46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</row>
    <row r="470" spans="1:46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</row>
    <row r="471" spans="1:46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</row>
    <row r="472" spans="1:46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</row>
    <row r="473" spans="1:46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</row>
    <row r="474" spans="1:46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</row>
    <row r="475" spans="1:46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</row>
    <row r="476" spans="1:46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</row>
    <row r="477" spans="1:46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</row>
    <row r="478" spans="1:46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</row>
    <row r="479" spans="1:46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</row>
    <row r="480" spans="1:46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</row>
    <row r="481" spans="1:46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</row>
    <row r="482" spans="1:46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</row>
    <row r="483" spans="1:46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</row>
    <row r="484" spans="1:46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</row>
    <row r="485" spans="1:46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</row>
    <row r="486" spans="1:46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</row>
    <row r="487" spans="1:46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</row>
    <row r="488" spans="1:46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</row>
    <row r="489" spans="1:46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</row>
    <row r="490" spans="1:46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</row>
    <row r="491" spans="1:46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</row>
    <row r="492" spans="1:46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</row>
    <row r="493" spans="1:46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</row>
    <row r="494" spans="1:46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</row>
    <row r="495" spans="1:46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</row>
    <row r="496" spans="1:46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</row>
    <row r="497" spans="1:46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</row>
    <row r="498" spans="1:46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</row>
    <row r="499" spans="1:46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</row>
    <row r="500" spans="1:46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</row>
    <row r="501" spans="1:46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</row>
    <row r="502" spans="1:46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</row>
    <row r="503" spans="1:46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</row>
    <row r="504" spans="1:46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</row>
    <row r="505" spans="1:46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</row>
    <row r="506" spans="1:46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</row>
    <row r="507" spans="1:46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</row>
    <row r="508" spans="1:46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</row>
    <row r="509" spans="1:46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</row>
    <row r="510" spans="1:46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</row>
    <row r="511" spans="1:46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</row>
    <row r="512" spans="1:46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</row>
    <row r="513" spans="1:46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</row>
    <row r="514" spans="1:46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</row>
    <row r="515" spans="1:46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</row>
    <row r="516" spans="1:46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</row>
    <row r="517" spans="1:46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</row>
    <row r="518" spans="1:46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</row>
    <row r="519" spans="1:46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</row>
    <row r="520" spans="1:46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</row>
    <row r="521" spans="1:46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</row>
    <row r="522" spans="1:46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</row>
    <row r="523" spans="1:46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</row>
    <row r="524" spans="1:46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</row>
    <row r="525" spans="1:46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</row>
    <row r="526" spans="1:46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</row>
    <row r="527" spans="1:46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</row>
    <row r="528" spans="1:46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</row>
    <row r="529" spans="1:46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</row>
    <row r="530" spans="1:46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</row>
    <row r="531" spans="1:46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</row>
    <row r="532" spans="1:46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</row>
    <row r="533" spans="1:46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</row>
    <row r="534" spans="1:46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</row>
    <row r="535" spans="1:46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</row>
    <row r="536" spans="1:46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</row>
    <row r="537" spans="1:46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</row>
    <row r="538" spans="1:46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</row>
    <row r="539" spans="1:46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</row>
    <row r="540" spans="1:46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</row>
    <row r="541" spans="1:46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</row>
    <row r="542" spans="1:46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</row>
    <row r="543" spans="1:46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</row>
    <row r="544" spans="1:46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</row>
    <row r="545" spans="1:46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</row>
    <row r="546" spans="1:46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</row>
    <row r="547" spans="1:46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</row>
    <row r="548" spans="1:46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</row>
    <row r="549" spans="1:46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</row>
    <row r="550" spans="1:46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</row>
    <row r="551" spans="1:46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</row>
    <row r="552" spans="1:46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</row>
    <row r="553" spans="1:46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</row>
    <row r="554" spans="1:46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</row>
    <row r="555" spans="1:46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</row>
    <row r="556" spans="1:46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</row>
    <row r="557" spans="1:46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</row>
    <row r="558" spans="1:46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</row>
    <row r="559" spans="1:46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</row>
    <row r="560" spans="1:46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</row>
    <row r="561" spans="1:46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</row>
    <row r="562" spans="1:46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</row>
    <row r="563" spans="1:46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</row>
    <row r="564" spans="1:46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</row>
    <row r="565" spans="1:46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</row>
    <row r="566" spans="1:46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</row>
    <row r="567" spans="1:46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</row>
    <row r="568" spans="1:46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</row>
    <row r="569" spans="1:46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</row>
    <row r="570" spans="1:46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</row>
    <row r="571" spans="1:46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</row>
    <row r="572" spans="1:46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</row>
    <row r="573" spans="1:46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</row>
    <row r="574" spans="1:46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</row>
    <row r="575" spans="1:46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</row>
    <row r="576" spans="1:46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</row>
    <row r="577" spans="1:46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</row>
    <row r="578" spans="1:46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</row>
    <row r="579" spans="1:46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</row>
    <row r="580" spans="1:46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</row>
    <row r="581" spans="1:46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</row>
    <row r="582" spans="1:46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</row>
    <row r="583" spans="1:46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</row>
    <row r="584" spans="1:46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</row>
    <row r="585" spans="1:46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</row>
    <row r="586" spans="1:46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</row>
    <row r="587" spans="1:46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</row>
    <row r="588" spans="1:46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</row>
    <row r="589" spans="1:46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</row>
    <row r="590" spans="1:46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</row>
    <row r="591" spans="1:46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</row>
    <row r="592" spans="1:46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</row>
    <row r="593" spans="1:46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</row>
    <row r="594" spans="1:46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</row>
    <row r="595" spans="1:46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</row>
    <row r="596" spans="1:46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</row>
    <row r="597" spans="1:46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</row>
    <row r="598" spans="1:46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</row>
    <row r="599" spans="1:46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</row>
    <row r="600" spans="1:46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</row>
    <row r="601" spans="1:46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</row>
    <row r="602" spans="1:46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</row>
    <row r="603" spans="1:46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</row>
    <row r="604" spans="1:46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</row>
    <row r="605" spans="1:46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</row>
    <row r="606" spans="1:46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</row>
    <row r="607" spans="1:46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</row>
    <row r="608" spans="1:46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</row>
    <row r="609" spans="1:46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</row>
    <row r="610" spans="1:46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</row>
    <row r="611" spans="1:46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</row>
    <row r="612" spans="1:46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</row>
    <row r="613" spans="1:46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</row>
    <row r="614" spans="1:46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</row>
    <row r="615" spans="1:46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</row>
    <row r="616" spans="1:46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</row>
    <row r="617" spans="1:46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</row>
    <row r="618" spans="1:46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</row>
    <row r="619" spans="1:46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</row>
    <row r="620" spans="1:46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</row>
    <row r="621" spans="1:46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</row>
    <row r="622" spans="1:46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</row>
    <row r="623" spans="1:46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</row>
    <row r="624" spans="1:46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</row>
    <row r="625" spans="1:46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</row>
    <row r="626" spans="1:46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</row>
    <row r="627" spans="1:46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</row>
    <row r="628" spans="1:46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</row>
    <row r="629" spans="1:46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</row>
    <row r="630" spans="1:46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</row>
    <row r="631" spans="1:46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</row>
    <row r="632" spans="1:46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</row>
    <row r="633" spans="1:46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</row>
    <row r="634" spans="1:46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</row>
    <row r="635" spans="1:46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</row>
    <row r="636" spans="1:46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</row>
    <row r="637" spans="1:46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</row>
    <row r="638" spans="1:46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</row>
    <row r="639" spans="1:46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</row>
    <row r="640" spans="1:46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</row>
    <row r="641" spans="1:46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</row>
    <row r="642" spans="1:46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</row>
    <row r="643" spans="1:46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</row>
    <row r="644" spans="1:46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</row>
    <row r="645" spans="1:46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</row>
    <row r="646" spans="1:46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</row>
    <row r="647" spans="1:46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</row>
    <row r="648" spans="1:46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</row>
    <row r="649" spans="1:46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</row>
    <row r="650" spans="1:46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</row>
    <row r="651" spans="1:46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</row>
    <row r="652" spans="1:46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</row>
    <row r="653" spans="1:46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</row>
    <row r="654" spans="1:46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</row>
    <row r="655" spans="1:46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</row>
    <row r="656" spans="1:46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</row>
    <row r="657" spans="1:46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</row>
    <row r="658" spans="1:46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</row>
    <row r="659" spans="1:46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</row>
    <row r="660" spans="1:46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</row>
    <row r="661" spans="1:46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</row>
    <row r="662" spans="1:46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</row>
    <row r="663" spans="1:46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</row>
    <row r="664" spans="1:46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</row>
    <row r="665" spans="1:46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</row>
    <row r="666" spans="1:46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</row>
    <row r="667" spans="1:46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</row>
    <row r="668" spans="1:46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</row>
    <row r="669" spans="1:46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</row>
    <row r="670" spans="1:46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</row>
    <row r="671" spans="1:46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</row>
    <row r="672" spans="1:46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</row>
    <row r="673" spans="1:46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</row>
    <row r="674" spans="1:46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</row>
    <row r="675" spans="1:46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</row>
    <row r="676" spans="1:46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</row>
    <row r="677" spans="1:46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</row>
    <row r="678" spans="1:46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</row>
    <row r="679" spans="1:46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</row>
    <row r="680" spans="1:46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</row>
    <row r="681" spans="1:46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</row>
    <row r="682" spans="1:46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</row>
    <row r="683" spans="1:46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</row>
    <row r="684" spans="1:46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</row>
    <row r="685" spans="1:46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</row>
    <row r="686" spans="1:46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</row>
    <row r="687" spans="1:46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</row>
    <row r="688" spans="1:46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</row>
    <row r="689" spans="1:46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</row>
    <row r="690" spans="1:46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</row>
    <row r="691" spans="1:46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</row>
    <row r="692" spans="1:46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</row>
    <row r="693" spans="1:46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</row>
    <row r="694" spans="1:46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</row>
    <row r="695" spans="1:46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</row>
    <row r="696" spans="1:46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</row>
    <row r="697" spans="1:46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</row>
    <row r="698" spans="1:46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</row>
    <row r="699" spans="1:46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</row>
    <row r="700" spans="1:46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</row>
    <row r="701" spans="1:46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</row>
    <row r="702" spans="1:46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</row>
    <row r="703" spans="1:46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</row>
    <row r="704" spans="1:46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</row>
    <row r="705" spans="1:46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</row>
    <row r="706" spans="1:46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</row>
    <row r="707" spans="1:46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</row>
    <row r="708" spans="1:46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</row>
    <row r="709" spans="1:46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</row>
    <row r="710" spans="1:46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</row>
    <row r="711" spans="1:46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</row>
    <row r="712" spans="1:46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</row>
    <row r="713" spans="1:46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</row>
    <row r="714" spans="1:46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</row>
    <row r="715" spans="1:46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</row>
    <row r="716" spans="1:46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</row>
    <row r="717" spans="1:46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</row>
    <row r="718" spans="1:46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</row>
    <row r="719" spans="1:46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</row>
    <row r="720" spans="1:46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</row>
    <row r="721" spans="1:46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</row>
    <row r="722" spans="1:46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</row>
    <row r="723" spans="1:46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</row>
    <row r="724" spans="1:46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</row>
    <row r="725" spans="1:46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</row>
    <row r="726" spans="1:46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</row>
    <row r="727" spans="1:46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</row>
    <row r="728" spans="1:46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</row>
    <row r="729" spans="1:46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</row>
    <row r="730" spans="1:46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</row>
    <row r="731" spans="1:46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</row>
    <row r="732" spans="1:46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</row>
    <row r="733" spans="1:46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</row>
    <row r="734" spans="1:46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</row>
    <row r="735" spans="1:46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</row>
    <row r="736" spans="1:46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</row>
    <row r="737" spans="1:46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</row>
    <row r="738" spans="1:46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</row>
    <row r="739" spans="1:46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</row>
    <row r="740" spans="1:46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</row>
    <row r="741" spans="1:46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</row>
    <row r="742" spans="1:46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</row>
    <row r="743" spans="1:46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</row>
    <row r="744" spans="1:46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</row>
    <row r="745" spans="1:46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</row>
    <row r="746" spans="1:46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</row>
    <row r="747" spans="1:46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</row>
    <row r="748" spans="1:46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</row>
    <row r="749" spans="1:46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</row>
    <row r="750" spans="1:46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</row>
    <row r="751" spans="1:46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</row>
    <row r="752" spans="1:46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</row>
    <row r="753" spans="1:46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</row>
    <row r="754" spans="1:46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</row>
    <row r="755" spans="1:46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</row>
    <row r="756" spans="1:46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</row>
    <row r="757" spans="1:46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</row>
    <row r="758" spans="1:46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</row>
    <row r="759" spans="1:46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</row>
    <row r="760" spans="1:46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</row>
    <row r="761" spans="1:46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</row>
    <row r="762" spans="1:46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</row>
    <row r="763" spans="1:46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</row>
    <row r="764" spans="1:46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</row>
    <row r="765" spans="1:46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</row>
    <row r="766" spans="1:46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</row>
    <row r="767" spans="1:46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</row>
    <row r="768" spans="1:46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</row>
    <row r="769" spans="1:46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</row>
    <row r="770" spans="1:46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</row>
    <row r="771" spans="1:46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</row>
    <row r="772" spans="1:46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</row>
    <row r="773" spans="1:46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</row>
    <row r="774" spans="1:46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</row>
    <row r="775" spans="1:46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</row>
    <row r="776" spans="1:46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</row>
    <row r="777" spans="1:46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</row>
    <row r="778" spans="1:46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</row>
    <row r="779" spans="1:46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</row>
    <row r="780" spans="1:46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</row>
    <row r="781" spans="1:46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</row>
    <row r="782" spans="1:46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</row>
    <row r="783" spans="1:46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</row>
    <row r="784" spans="1:46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</row>
    <row r="785" spans="1:46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</row>
    <row r="786" spans="1:46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</row>
    <row r="787" spans="1:46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</row>
    <row r="788" spans="1:46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</row>
    <row r="789" spans="1:46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</row>
    <row r="790" spans="1:46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</row>
    <row r="791" spans="1:46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</row>
    <row r="792" spans="1:46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</row>
    <row r="793" spans="1:46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</row>
    <row r="794" spans="1:46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</row>
    <row r="795" spans="1:46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</row>
    <row r="796" spans="1:46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</row>
    <row r="797" spans="1:46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</row>
    <row r="798" spans="1:46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</row>
    <row r="799" spans="1:46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</row>
    <row r="800" spans="1:46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</row>
    <row r="801" spans="1:46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</row>
    <row r="802" spans="1:46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</row>
    <row r="803" spans="1:46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</row>
    <row r="804" spans="1:46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</row>
    <row r="805" spans="1:46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</row>
    <row r="806" spans="1:46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</row>
    <row r="807" spans="1:46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</row>
    <row r="808" spans="1:46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</row>
    <row r="809" spans="1:46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</row>
    <row r="810" spans="1:46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</row>
    <row r="811" spans="1:46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</row>
    <row r="812" spans="1:46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</row>
    <row r="813" spans="1:46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</row>
    <row r="814" spans="1:46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</row>
    <row r="815" spans="1:46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</row>
    <row r="816" spans="1:46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</row>
    <row r="817" spans="1:46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</row>
    <row r="818" spans="1:46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</row>
    <row r="819" spans="1:46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</row>
    <row r="820" spans="1:46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</row>
    <row r="821" spans="1:46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</row>
    <row r="822" spans="1:46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</row>
    <row r="823" spans="1:46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</row>
    <row r="824" spans="1:46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</row>
    <row r="825" spans="1:46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</row>
    <row r="826" spans="1:46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</row>
    <row r="827" spans="1:46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</row>
    <row r="828" spans="1:46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</row>
    <row r="829" spans="1:46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</row>
    <row r="830" spans="1:46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</row>
    <row r="831" spans="1:46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</row>
    <row r="832" spans="1:46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</row>
    <row r="833" spans="1:46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</row>
    <row r="834" spans="1:46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</row>
    <row r="835" spans="1:46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</row>
    <row r="836" spans="1:46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</row>
    <row r="837" spans="1:46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</row>
    <row r="838" spans="1:46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</row>
    <row r="839" spans="1:46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</row>
    <row r="840" spans="1:46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</row>
    <row r="841" spans="1:46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</row>
    <row r="842" spans="1:46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</row>
    <row r="843" spans="1:46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</row>
    <row r="844" spans="1:46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</row>
    <row r="845" spans="1:46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</row>
    <row r="846" spans="1:46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</row>
    <row r="847" spans="1:46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</row>
    <row r="848" spans="1:46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</row>
    <row r="849" spans="1:46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</row>
    <row r="850" spans="1:46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</row>
    <row r="851" spans="1:46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</row>
    <row r="852" spans="1:46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</row>
    <row r="853" spans="1:46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</row>
    <row r="854" spans="1:46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</row>
    <row r="855" spans="1:46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</row>
    <row r="856" spans="1:46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</row>
    <row r="857" spans="1:46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</row>
    <row r="858" spans="1:46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</row>
    <row r="859" spans="1:46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</row>
    <row r="860" spans="1:46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</row>
    <row r="861" spans="1:46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</row>
    <row r="862" spans="1:46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</row>
    <row r="863" spans="1:46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</row>
    <row r="864" spans="1:46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</row>
    <row r="865" spans="1:46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</row>
    <row r="866" spans="1:46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</row>
    <row r="867" spans="1:46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</row>
    <row r="868" spans="1:46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</row>
    <row r="869" spans="1:46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</row>
    <row r="870" spans="1:46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</row>
    <row r="871" spans="1:46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</row>
    <row r="872" spans="1:46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</row>
    <row r="873" spans="1:46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</row>
    <row r="874" spans="1:46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</row>
    <row r="875" spans="1:46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</row>
    <row r="876" spans="1:46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</row>
    <row r="877" spans="1:46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</row>
    <row r="878" spans="1:46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</row>
    <row r="879" spans="1:46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</row>
    <row r="880" spans="1:46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</row>
    <row r="881" spans="1:46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</row>
    <row r="882" spans="1:46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</row>
    <row r="883" spans="1:46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</row>
    <row r="884" spans="1:46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</row>
    <row r="885" spans="1:46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</row>
    <row r="886" spans="1:46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</row>
    <row r="887" spans="1:46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</row>
    <row r="888" spans="1:46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</row>
    <row r="889" spans="1:46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</row>
    <row r="890" spans="1:46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</row>
    <row r="891" spans="1:46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</row>
    <row r="892" spans="1:46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</row>
    <row r="893" spans="1:46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</row>
    <row r="894" spans="1:46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</row>
    <row r="895" spans="1:46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</row>
    <row r="896" spans="1:46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</row>
    <row r="897" spans="1:46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</row>
    <row r="898" spans="1:46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</row>
    <row r="899" spans="1:46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</row>
    <row r="900" spans="1:46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</row>
    <row r="901" spans="1:46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</row>
    <row r="902" spans="1:46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</row>
    <row r="903" spans="1:46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</row>
    <row r="904" spans="1:46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</row>
    <row r="905" spans="1:46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</row>
    <row r="906" spans="1:46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</row>
    <row r="907" spans="1:46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</row>
    <row r="908" spans="1:46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</row>
    <row r="909" spans="1:46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</row>
    <row r="910" spans="1:46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</row>
    <row r="911" spans="1:46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</row>
    <row r="912" spans="1:46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</row>
    <row r="913" spans="1:46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</row>
    <row r="914" spans="1:46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</row>
    <row r="915" spans="1:46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</row>
    <row r="916" spans="1:46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</row>
    <row r="917" spans="1:46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</row>
    <row r="918" spans="1:46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</row>
    <row r="919" spans="1:46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</row>
    <row r="920" spans="1:46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</row>
    <row r="921" spans="1:46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</row>
    <row r="922" spans="1:46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</row>
    <row r="923" spans="1:46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</row>
    <row r="924" spans="1:46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</row>
    <row r="925" spans="1:46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</row>
    <row r="926" spans="1:46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</row>
    <row r="927" spans="1:46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</row>
    <row r="928" spans="1:46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</row>
    <row r="929" spans="1:46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</row>
    <row r="930" spans="1:46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</row>
    <row r="931" spans="1:46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</row>
    <row r="932" spans="1:46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</row>
    <row r="933" spans="1:46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</row>
    <row r="934" spans="1:46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</row>
    <row r="935" spans="1:46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</row>
    <row r="936" spans="1:46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</row>
    <row r="937" spans="1:46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</row>
    <row r="938" spans="1:46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</row>
    <row r="939" spans="1:46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</row>
    <row r="940" spans="1:46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</row>
    <row r="941" spans="1:46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</row>
    <row r="942" spans="1:46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</row>
    <row r="943" spans="1:46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</row>
    <row r="944" spans="1:46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</row>
    <row r="945" spans="1:46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</row>
    <row r="946" spans="1:46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</row>
    <row r="947" spans="1:46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</row>
    <row r="948" spans="1:46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</row>
    <row r="949" spans="1:46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</row>
    <row r="950" spans="1:46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</row>
    <row r="951" spans="1:46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</row>
    <row r="952" spans="1:46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</row>
    <row r="953" spans="1:46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</row>
    <row r="954" spans="1:46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</row>
    <row r="955" spans="1:46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</row>
    <row r="956" spans="1:46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</row>
    <row r="957" spans="1:46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</row>
    <row r="958" spans="1:46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</row>
    <row r="959" spans="1:46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</row>
    <row r="960" spans="1:46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</row>
    <row r="961" spans="1:46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</row>
    <row r="962" spans="1:46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</row>
    <row r="963" spans="1:46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</row>
    <row r="964" spans="1:46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</row>
    <row r="965" spans="1:46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</row>
    <row r="966" spans="1:46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</row>
    <row r="967" spans="1:46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</row>
    <row r="968" spans="1:46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</row>
    <row r="969" spans="1:46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</row>
    <row r="970" spans="1:46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</row>
    <row r="971" spans="1:46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</row>
    <row r="972" spans="1:46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</row>
    <row r="973" spans="1:46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</row>
    <row r="974" spans="1:46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</row>
    <row r="975" spans="1:46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</row>
    <row r="976" spans="1:46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</row>
    <row r="977" spans="1:46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</row>
    <row r="978" spans="1:46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</row>
    <row r="979" spans="1:46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</row>
    <row r="980" spans="1:46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</row>
    <row r="981" spans="1:46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</row>
    <row r="982" spans="1:46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</row>
    <row r="983" spans="1:46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</row>
    <row r="984" spans="1:46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</row>
    <row r="985" spans="1:46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</row>
    <row r="986" spans="1:46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</row>
    <row r="987" spans="1:46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</row>
    <row r="988" spans="1:46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</row>
    <row r="989" spans="1:46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</row>
    <row r="990" spans="1:46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</row>
    <row r="991" spans="1:46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</row>
    <row r="992" spans="1:46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</row>
    <row r="993" spans="1:46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</row>
    <row r="994" spans="1:46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</row>
    <row r="995" spans="1:46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</row>
  </sheetData>
  <autoFilter ref="C14:AL116" xr:uid="{00000000-0009-0000-0000-000001000000}"/>
  <mergeCells count="72">
    <mergeCell ref="AU9:AW9"/>
    <mergeCell ref="AU10:AW10"/>
    <mergeCell ref="AM7:AR7"/>
    <mergeCell ref="AM8:AR8"/>
    <mergeCell ref="AB2:AR2"/>
    <mergeCell ref="AT5:AW5"/>
    <mergeCell ref="AT6:AW6"/>
    <mergeCell ref="AT7:AW7"/>
    <mergeCell ref="AT8:AW8"/>
    <mergeCell ref="AT1:AW2"/>
    <mergeCell ref="AT3:AW3"/>
    <mergeCell ref="AT4:AW4"/>
    <mergeCell ref="C4:E4"/>
    <mergeCell ref="F4:G4"/>
    <mergeCell ref="AJ4:AL4"/>
    <mergeCell ref="Q5:R5"/>
    <mergeCell ref="Q6:R6"/>
    <mergeCell ref="AJ5:AL5"/>
    <mergeCell ref="AJ6:AL6"/>
    <mergeCell ref="AE5:AH5"/>
    <mergeCell ref="Q4:R4"/>
    <mergeCell ref="V4:AA4"/>
    <mergeCell ref="AB4:AD4"/>
    <mergeCell ref="AE6:AH6"/>
    <mergeCell ref="V6:AA6"/>
    <mergeCell ref="AB6:AD6"/>
    <mergeCell ref="C2:E2"/>
    <mergeCell ref="C3:E3"/>
    <mergeCell ref="F3:G3"/>
    <mergeCell ref="H3:N3"/>
    <mergeCell ref="Q3:R3"/>
    <mergeCell ref="H6:N6"/>
    <mergeCell ref="S1:U1"/>
    <mergeCell ref="V1:AA1"/>
    <mergeCell ref="F2:G2"/>
    <mergeCell ref="H2:N2"/>
    <mergeCell ref="Q2:R2"/>
    <mergeCell ref="V2:AA2"/>
    <mergeCell ref="H4:N4"/>
    <mergeCell ref="H5:N5"/>
    <mergeCell ref="H9:N10"/>
    <mergeCell ref="D116:E116"/>
    <mergeCell ref="AB7:AD7"/>
    <mergeCell ref="AA9:AE9"/>
    <mergeCell ref="H7:N7"/>
    <mergeCell ref="Q7:R7"/>
    <mergeCell ref="AE7:AH7"/>
    <mergeCell ref="Q8:R8"/>
    <mergeCell ref="Q9:R10"/>
    <mergeCell ref="AF9:AH9"/>
    <mergeCell ref="V7:AA7"/>
    <mergeCell ref="V8:AA8"/>
    <mergeCell ref="H8:N8"/>
    <mergeCell ref="AB8:AD8"/>
    <mergeCell ref="C7:G8"/>
    <mergeCell ref="C9:G10"/>
    <mergeCell ref="V5:AA5"/>
    <mergeCell ref="AB5:AD5"/>
    <mergeCell ref="AE3:AH3"/>
    <mergeCell ref="AJ3:AL3"/>
    <mergeCell ref="V3:AA3"/>
    <mergeCell ref="AB3:AD3"/>
    <mergeCell ref="AE4:AH4"/>
    <mergeCell ref="AM12:AM14"/>
    <mergeCell ref="AR12:AR14"/>
    <mergeCell ref="AJ7:AL7"/>
    <mergeCell ref="AJ8:AL8"/>
    <mergeCell ref="AE8:AH8"/>
    <mergeCell ref="AM3:AR3"/>
    <mergeCell ref="AM4:AR4"/>
    <mergeCell ref="AM5:AR5"/>
    <mergeCell ref="AM6:AR6"/>
  </mergeCells>
  <conditionalFormatting sqref="C63:C116 C14:C61">
    <cfRule type="cellIs" dxfId="467" priority="14" operator="equal">
      <formula>"C"</formula>
    </cfRule>
  </conditionalFormatting>
  <conditionalFormatting sqref="C63:C116 C14:C61">
    <cfRule type="cellIs" dxfId="466" priority="15" operator="equal">
      <formula>"I"</formula>
    </cfRule>
  </conditionalFormatting>
  <conditionalFormatting sqref="H15:H115 V15:V115">
    <cfRule type="cellIs" dxfId="465" priority="16" operator="equal">
      <formula>0</formula>
    </cfRule>
  </conditionalFormatting>
  <conditionalFormatting sqref="W14:W115 Q15:Q115">
    <cfRule type="cellIs" dxfId="464" priority="17" operator="equal">
      <formula>0</formula>
    </cfRule>
  </conditionalFormatting>
  <conditionalFormatting sqref="AH14:AH115">
    <cfRule type="cellIs" dxfId="463" priority="18" operator="equal">
      <formula>"D"</formula>
    </cfRule>
  </conditionalFormatting>
  <conditionalFormatting sqref="AH14:AH115">
    <cfRule type="cellIs" dxfId="462" priority="19" operator="equal">
      <formula>"S"</formula>
    </cfRule>
  </conditionalFormatting>
  <conditionalFormatting sqref="Q2">
    <cfRule type="cellIs" dxfId="461" priority="20" operator="equal">
      <formula>0</formula>
    </cfRule>
  </conditionalFormatting>
  <conditionalFormatting sqref="Q3">
    <cfRule type="cellIs" dxfId="460" priority="21" operator="equal">
      <formula>0</formula>
    </cfRule>
  </conditionalFormatting>
  <conditionalFormatting sqref="Q8">
    <cfRule type="cellIs" dxfId="459" priority="22" operator="lessThan">
      <formula>0</formula>
    </cfRule>
  </conditionalFormatting>
  <conditionalFormatting sqref="Q8">
    <cfRule type="cellIs" dxfId="458" priority="23" operator="lessThan">
      <formula>0</formula>
    </cfRule>
  </conditionalFormatting>
  <conditionalFormatting sqref="Q8">
    <cfRule type="cellIs" dxfId="457" priority="24" operator="greaterThan">
      <formula>0</formula>
    </cfRule>
  </conditionalFormatting>
  <conditionalFormatting sqref="M15:N115">
    <cfRule type="cellIs" dxfId="456" priority="25" operator="equal">
      <formula>0</formula>
    </cfRule>
  </conditionalFormatting>
  <conditionalFormatting sqref="R15:R115 P15:P115">
    <cfRule type="cellIs" dxfId="455" priority="26" operator="lessThan">
      <formula>0</formula>
    </cfRule>
  </conditionalFormatting>
  <conditionalFormatting sqref="R15:R115 P15:P115">
    <cfRule type="cellIs" dxfId="454" priority="27" operator="greaterThan">
      <formula>0</formula>
    </cfRule>
  </conditionalFormatting>
  <conditionalFormatting sqref="V4">
    <cfRule type="cellIs" dxfId="453" priority="28" operator="greaterThan">
      <formula>0</formula>
    </cfRule>
  </conditionalFormatting>
  <conditionalFormatting sqref="F4">
    <cfRule type="cellIs" dxfId="452" priority="29" operator="lessThan">
      <formula>0</formula>
    </cfRule>
  </conditionalFormatting>
  <conditionalFormatting sqref="F4">
    <cfRule type="cellIs" dxfId="451" priority="30" operator="greaterThan">
      <formula>0</formula>
    </cfRule>
  </conditionalFormatting>
  <conditionalFormatting sqref="AB15:AB115">
    <cfRule type="cellIs" dxfId="450" priority="31" operator="greaterThan">
      <formula>0.000001</formula>
    </cfRule>
  </conditionalFormatting>
  <conditionalFormatting sqref="AA15:AA115">
    <cfRule type="cellIs" dxfId="449" priority="32" operator="lessThan">
      <formula>0</formula>
    </cfRule>
  </conditionalFormatting>
  <conditionalFormatting sqref="AA15:AA115">
    <cfRule type="cellIs" dxfId="448" priority="33" operator="greaterThan">
      <formula>0</formula>
    </cfRule>
  </conditionalFormatting>
  <conditionalFormatting sqref="AA15:AA115">
    <cfRule type="cellIs" dxfId="447" priority="34" operator="equal">
      <formula>0</formula>
    </cfRule>
  </conditionalFormatting>
  <conditionalFormatting sqref="M15:N115">
    <cfRule type="expression" dxfId="446" priority="36">
      <formula>J15&gt;#REF!</formula>
    </cfRule>
  </conditionalFormatting>
  <conditionalFormatting sqref="B10 C9">
    <cfRule type="cellIs" dxfId="445" priority="37" operator="greaterThan">
      <formula>0</formula>
    </cfRule>
  </conditionalFormatting>
  <conditionalFormatting sqref="B10 C9">
    <cfRule type="cellIs" dxfId="444" priority="38" operator="lessThan">
      <formula>0</formula>
    </cfRule>
  </conditionalFormatting>
  <conditionalFormatting sqref="AD15:AD115">
    <cfRule type="cellIs" dxfId="443" priority="13" operator="lessThan">
      <formula>0</formula>
    </cfRule>
  </conditionalFormatting>
  <conditionalFormatting sqref="C62">
    <cfRule type="cellIs" dxfId="442" priority="11" operator="equal">
      <formula>"C"</formula>
    </cfRule>
  </conditionalFormatting>
  <conditionalFormatting sqref="C62">
    <cfRule type="cellIs" dxfId="441" priority="12" operator="equal">
      <formula>"I"</formula>
    </cfRule>
  </conditionalFormatting>
  <conditionalFormatting sqref="K15:K115">
    <cfRule type="cellIs" dxfId="440" priority="10" operator="equal">
      <formula>0</formula>
    </cfRule>
  </conditionalFormatting>
  <conditionalFormatting sqref="L15:L115">
    <cfRule type="cellIs" dxfId="439" priority="9" operator="equal">
      <formula>0</formula>
    </cfRule>
  </conditionalFormatting>
  <conditionalFormatting sqref="F2:G4">
    <cfRule type="cellIs" dxfId="438" priority="8" operator="equal">
      <formula>0</formula>
    </cfRule>
  </conditionalFormatting>
  <conditionalFormatting sqref="C9:G10">
    <cfRule type="cellIs" dxfId="437" priority="7" operator="equal">
      <formula>0</formula>
    </cfRule>
  </conditionalFormatting>
  <conditionalFormatting sqref="Q2:R10">
    <cfRule type="cellIs" dxfId="436" priority="6" operator="equal">
      <formula>0</formula>
    </cfRule>
  </conditionalFormatting>
  <conditionalFormatting sqref="V3:AA8">
    <cfRule type="cellIs" dxfId="435" priority="5" operator="equal">
      <formula>0</formula>
    </cfRule>
  </conditionalFormatting>
  <conditionalFormatting sqref="AP15:AQ115">
    <cfRule type="cellIs" dxfId="434" priority="4" operator="greaterThan">
      <formula>0</formula>
    </cfRule>
  </conditionalFormatting>
  <conditionalFormatting sqref="AS15:AS115">
    <cfRule type="cellIs" dxfId="433" priority="2" operator="equal">
      <formula>0</formula>
    </cfRule>
  </conditionalFormatting>
  <conditionalFormatting sqref="AR15:AR115">
    <cfRule type="cellIs" dxfId="432" priority="1" operator="equal">
      <formula>0</formula>
    </cfRule>
  </conditionalFormatting>
  <pageMargins left="0.511811024" right="0.511811024" top="0.78740157499999996" bottom="0.78740157499999996" header="0" footer="0"/>
  <pageSetup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995"/>
  <sheetViews>
    <sheetView showGridLines="0" workbookViewId="0">
      <pane xSplit="44" ySplit="14" topLeftCell="AS15" activePane="bottomRight" state="frozen"/>
      <selection pane="topRight" activeCell="AS1" sqref="AS1"/>
      <selection pane="bottomLeft" activeCell="A15" sqref="A15"/>
      <selection pane="bottomRight" activeCell="AS15" sqref="AS15"/>
    </sheetView>
  </sheetViews>
  <sheetFormatPr defaultColWidth="14.42578125" defaultRowHeight="15" customHeight="1"/>
  <cols>
    <col min="1" max="1" width="0.85546875" style="130" customWidth="1"/>
    <col min="2" max="2" width="0.28515625" style="130" customWidth="1"/>
    <col min="3" max="3" width="2.5703125" style="130" customWidth="1"/>
    <col min="4" max="4" width="5.28515625" style="130" customWidth="1"/>
    <col min="5" max="5" width="7.140625" style="130" customWidth="1"/>
    <col min="6" max="6" width="5" style="130" customWidth="1"/>
    <col min="7" max="7" width="7" style="130" customWidth="1"/>
    <col min="8" max="8" width="7.42578125" style="130" customWidth="1"/>
    <col min="9" max="9" width="10.42578125" style="130" hidden="1" customWidth="1"/>
    <col min="10" max="10" width="5.85546875" style="130" customWidth="1"/>
    <col min="11" max="11" width="7.85546875" style="130" hidden="1" customWidth="1"/>
    <col min="12" max="12" width="7.28515625" style="130" customWidth="1"/>
    <col min="13" max="13" width="6.140625" style="130" customWidth="1"/>
    <col min="14" max="14" width="7.85546875" style="130" customWidth="1"/>
    <col min="15" max="15" width="8" style="130" hidden="1" customWidth="1"/>
    <col min="16" max="16" width="9.5703125" style="130" hidden="1" customWidth="1"/>
    <col min="17" max="17" width="6.140625" style="130" customWidth="1"/>
    <col min="18" max="18" width="8.140625" style="130" customWidth="1"/>
    <col min="19" max="19" width="4.42578125" style="130" customWidth="1"/>
    <col min="20" max="21" width="5.140625" style="130" customWidth="1"/>
    <col min="22" max="22" width="7.42578125" style="130" customWidth="1"/>
    <col min="23" max="23" width="10" style="130" hidden="1" customWidth="1"/>
    <col min="24" max="25" width="9.42578125" style="130" hidden="1" customWidth="1"/>
    <col min="26" max="26" width="7.85546875" style="130" hidden="1" customWidth="1"/>
    <col min="27" max="27" width="6.140625" style="130" customWidth="1"/>
    <col min="28" max="28" width="6.5703125" style="130" customWidth="1"/>
    <col min="29" max="29" width="10" style="130" hidden="1" customWidth="1"/>
    <col min="30" max="30" width="7" style="130" customWidth="1"/>
    <col min="31" max="31" width="5.28515625" style="130" customWidth="1"/>
    <col min="32" max="32" width="4.28515625" style="130" customWidth="1"/>
    <col min="33" max="33" width="3.85546875" style="130" customWidth="1"/>
    <col min="34" max="34" width="2.7109375" style="130" customWidth="1"/>
    <col min="35" max="35" width="8" style="130" hidden="1" customWidth="1"/>
    <col min="36" max="36" width="5.42578125" style="130" customWidth="1"/>
    <col min="37" max="37" width="2.140625" style="130" hidden="1" customWidth="1"/>
    <col min="38" max="38" width="5.7109375" style="130" customWidth="1"/>
    <col min="39" max="39" width="4.85546875" style="130" customWidth="1"/>
    <col min="40" max="41" width="6.42578125" style="130" hidden="1" customWidth="1"/>
    <col min="42" max="42" width="6.140625" style="130" customWidth="1"/>
    <col min="43" max="43" width="5.140625" style="130" customWidth="1"/>
    <col min="44" max="45" width="5.42578125" style="130" customWidth="1"/>
    <col min="46" max="46" width="3.28515625" style="130" customWidth="1"/>
    <col min="47" max="47" width="4.7109375" style="130" customWidth="1"/>
    <col min="48" max="48" width="6.28515625" style="130" customWidth="1"/>
    <col min="49" max="49" width="8.5703125" style="130" customWidth="1"/>
    <col min="50" max="16384" width="14.42578125" style="130"/>
  </cols>
  <sheetData>
    <row r="1" spans="1:47" ht="12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55" t="s">
        <v>4</v>
      </c>
      <c r="T1" s="356"/>
      <c r="U1" s="357"/>
      <c r="V1" s="358"/>
      <c r="W1" s="356"/>
      <c r="X1" s="356"/>
      <c r="Y1" s="356"/>
      <c r="Z1" s="356"/>
      <c r="AA1" s="359"/>
      <c r="AB1" s="18"/>
      <c r="AC1" s="1"/>
      <c r="AD1" s="18"/>
      <c r="AE1" s="1"/>
      <c r="AF1" s="1"/>
      <c r="AG1" s="1"/>
      <c r="AH1" s="1"/>
      <c r="AI1" s="1"/>
      <c r="AJ1" s="1"/>
      <c r="AK1" s="1"/>
      <c r="AL1" s="1"/>
      <c r="AM1" s="1"/>
      <c r="AN1" s="1"/>
      <c r="AO1" s="18"/>
      <c r="AP1" s="18"/>
      <c r="AQ1" s="18"/>
      <c r="AR1" s="18"/>
      <c r="AS1" s="18"/>
    </row>
    <row r="2" spans="1:47" ht="12" customHeight="1" thickBot="1">
      <c r="A2" s="1"/>
      <c r="B2" s="1"/>
      <c r="C2" s="373" t="s">
        <v>1</v>
      </c>
      <c r="D2" s="374"/>
      <c r="E2" s="375"/>
      <c r="F2" s="360">
        <f>I116</f>
        <v>0</v>
      </c>
      <c r="G2" s="361"/>
      <c r="H2" s="362" t="s">
        <v>2</v>
      </c>
      <c r="I2" s="363"/>
      <c r="J2" s="364"/>
      <c r="K2" s="364"/>
      <c r="L2" s="364"/>
      <c r="M2" s="364"/>
      <c r="N2" s="365"/>
      <c r="O2" s="79"/>
      <c r="P2" s="79"/>
      <c r="Q2" s="366">
        <f>AE116</f>
        <v>0</v>
      </c>
      <c r="R2" s="367"/>
      <c r="S2" s="80" t="s">
        <v>107</v>
      </c>
      <c r="T2" s="81"/>
      <c r="U2" s="81"/>
      <c r="V2" s="368">
        <f ca="1">TODAY()</f>
        <v>44211</v>
      </c>
      <c r="W2" s="369"/>
      <c r="X2" s="369"/>
      <c r="Y2" s="369"/>
      <c r="Z2" s="369"/>
      <c r="AA2" s="370"/>
      <c r="AB2" s="294" t="s">
        <v>93</v>
      </c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6"/>
      <c r="AQ2" s="153"/>
      <c r="AR2" s="153"/>
      <c r="AS2" s="18"/>
    </row>
    <row r="3" spans="1:47" ht="12" customHeight="1">
      <c r="A3" s="1"/>
      <c r="B3" s="1"/>
      <c r="C3" s="376" t="s">
        <v>5</v>
      </c>
      <c r="D3" s="307"/>
      <c r="E3" s="377"/>
      <c r="F3" s="378">
        <f>L116</f>
        <v>0</v>
      </c>
      <c r="G3" s="370"/>
      <c r="H3" s="354" t="s">
        <v>6</v>
      </c>
      <c r="I3" s="328"/>
      <c r="J3" s="329"/>
      <c r="K3" s="329"/>
      <c r="L3" s="329"/>
      <c r="M3" s="329"/>
      <c r="N3" s="330"/>
      <c r="O3" s="82"/>
      <c r="P3" s="82"/>
      <c r="Q3" s="313">
        <f>AF116</f>
        <v>0</v>
      </c>
      <c r="R3" s="331"/>
      <c r="S3" s="83" t="s">
        <v>94</v>
      </c>
      <c r="T3" s="84"/>
      <c r="U3" s="84"/>
      <c r="V3" s="313">
        <v>383680.32</v>
      </c>
      <c r="W3" s="307"/>
      <c r="X3" s="307"/>
      <c r="Y3" s="307"/>
      <c r="Z3" s="307"/>
      <c r="AA3" s="307"/>
      <c r="AB3" s="314"/>
      <c r="AC3" s="311"/>
      <c r="AD3" s="311"/>
      <c r="AE3" s="310" t="s">
        <v>95</v>
      </c>
      <c r="AF3" s="311"/>
      <c r="AG3" s="311"/>
      <c r="AH3" s="311"/>
      <c r="AI3" s="229"/>
      <c r="AJ3" s="312" t="s">
        <v>96</v>
      </c>
      <c r="AK3" s="311"/>
      <c r="AL3" s="311"/>
      <c r="AM3" s="292" t="s">
        <v>92</v>
      </c>
      <c r="AN3" s="292"/>
      <c r="AO3" s="292"/>
      <c r="AP3" s="293"/>
      <c r="AQ3" s="154"/>
      <c r="AR3" s="154"/>
      <c r="AS3" s="18"/>
    </row>
    <row r="4" spans="1:47" ht="12.75" customHeight="1" thickBot="1">
      <c r="A4" s="1"/>
      <c r="B4" s="1"/>
      <c r="C4" s="379" t="str">
        <f>IF(L4&lt;0,"NEGATIVO EM AÇÕES","POSITIVO EM AÇÕES")</f>
        <v>POSITIVO EM AÇÕES</v>
      </c>
      <c r="D4" s="339"/>
      <c r="E4" s="380"/>
      <c r="F4" s="381">
        <f>F3-F2</f>
        <v>0</v>
      </c>
      <c r="G4" s="340"/>
      <c r="H4" s="354" t="s">
        <v>97</v>
      </c>
      <c r="I4" s="328"/>
      <c r="J4" s="329"/>
      <c r="K4" s="329"/>
      <c r="L4" s="329"/>
      <c r="M4" s="329"/>
      <c r="N4" s="330"/>
      <c r="O4" s="82"/>
      <c r="P4" s="82"/>
      <c r="Q4" s="313" t="str">
        <f>IF(V116&gt;20000,V116,"")</f>
        <v/>
      </c>
      <c r="R4" s="331"/>
      <c r="S4" s="83" t="s">
        <v>98</v>
      </c>
      <c r="T4" s="84"/>
      <c r="U4" s="84"/>
      <c r="V4" s="313">
        <f>Q8</f>
        <v>0</v>
      </c>
      <c r="W4" s="307"/>
      <c r="X4" s="307"/>
      <c r="Y4" s="307"/>
      <c r="Z4" s="307"/>
      <c r="AA4" s="307"/>
      <c r="AB4" s="308" t="s">
        <v>109</v>
      </c>
      <c r="AC4" s="309"/>
      <c r="AD4" s="309"/>
      <c r="AE4" s="371">
        <v>188000</v>
      </c>
      <c r="AF4" s="372"/>
      <c r="AG4" s="372"/>
      <c r="AH4" s="372"/>
      <c r="AI4" s="85"/>
      <c r="AJ4" s="371">
        <v>104865.95</v>
      </c>
      <c r="AK4" s="309"/>
      <c r="AL4" s="309"/>
      <c r="AM4" s="300">
        <f>AE4+AJ4</f>
        <v>292865.95</v>
      </c>
      <c r="AN4" s="300"/>
      <c r="AO4" s="300"/>
      <c r="AP4" s="301"/>
      <c r="AQ4" s="154"/>
      <c r="AR4" s="154"/>
      <c r="AS4" s="18"/>
    </row>
    <row r="5" spans="1:47" ht="12.75" customHeight="1">
      <c r="A5" s="1"/>
      <c r="B5" s="60"/>
      <c r="C5" s="86"/>
      <c r="D5" s="86"/>
      <c r="E5" s="87"/>
      <c r="F5" s="87"/>
      <c r="G5" s="87"/>
      <c r="H5" s="354" t="s">
        <v>11</v>
      </c>
      <c r="I5" s="328"/>
      <c r="J5" s="329"/>
      <c r="K5" s="329"/>
      <c r="L5" s="329"/>
      <c r="M5" s="329"/>
      <c r="N5" s="330"/>
      <c r="O5" s="82"/>
      <c r="P5" s="82"/>
      <c r="Q5" s="313">
        <f>Z116+Q2+Q3</f>
        <v>0</v>
      </c>
      <c r="R5" s="331"/>
      <c r="S5" s="83" t="s">
        <v>99</v>
      </c>
      <c r="T5" s="84"/>
      <c r="U5" s="84"/>
      <c r="V5" s="306">
        <f>V4/V3</f>
        <v>0</v>
      </c>
      <c r="W5" s="307"/>
      <c r="X5" s="307"/>
      <c r="Y5" s="307"/>
      <c r="Z5" s="307"/>
      <c r="AA5" s="307"/>
      <c r="AB5" s="308" t="s">
        <v>110</v>
      </c>
      <c r="AC5" s="309"/>
      <c r="AD5" s="309"/>
      <c r="AE5" s="371">
        <v>239441.81</v>
      </c>
      <c r="AF5" s="372"/>
      <c r="AG5" s="372"/>
      <c r="AH5" s="372"/>
      <c r="AI5" s="85"/>
      <c r="AJ5" s="371">
        <v>115982.19</v>
      </c>
      <c r="AK5" s="309"/>
      <c r="AL5" s="309"/>
      <c r="AM5" s="300">
        <f>AE5+AJ5</f>
        <v>355424</v>
      </c>
      <c r="AN5" s="300"/>
      <c r="AO5" s="300"/>
      <c r="AP5" s="301"/>
      <c r="AQ5" s="154"/>
      <c r="AR5" s="154"/>
      <c r="AS5" s="18"/>
    </row>
    <row r="6" spans="1:47" ht="12" customHeight="1" thickBot="1">
      <c r="A6" s="1"/>
      <c r="B6" s="1"/>
      <c r="C6" s="87"/>
      <c r="D6" s="87"/>
      <c r="E6" s="87"/>
      <c r="F6" s="87"/>
      <c r="G6" s="87"/>
      <c r="H6" s="354" t="s">
        <v>13</v>
      </c>
      <c r="I6" s="328"/>
      <c r="J6" s="329"/>
      <c r="K6" s="329"/>
      <c r="L6" s="329"/>
      <c r="M6" s="329"/>
      <c r="N6" s="330"/>
      <c r="O6" s="82"/>
      <c r="P6" s="82"/>
      <c r="Q6" s="313" t="str">
        <f>IF(AL116&gt;10,AL116,"0,00")</f>
        <v>0,00</v>
      </c>
      <c r="R6" s="331"/>
      <c r="S6" s="83" t="s">
        <v>100</v>
      </c>
      <c r="T6" s="84"/>
      <c r="U6" s="84"/>
      <c r="V6" s="313">
        <f>V4</f>
        <v>0</v>
      </c>
      <c r="W6" s="307"/>
      <c r="X6" s="307"/>
      <c r="Y6" s="307"/>
      <c r="Z6" s="307"/>
      <c r="AA6" s="307"/>
      <c r="AB6" s="308" t="s">
        <v>101</v>
      </c>
      <c r="AC6" s="309"/>
      <c r="AD6" s="309"/>
      <c r="AE6" s="371">
        <v>273015.99</v>
      </c>
      <c r="AF6" s="372"/>
      <c r="AG6" s="372"/>
      <c r="AH6" s="372"/>
      <c r="AI6" s="85"/>
      <c r="AJ6" s="371">
        <v>130872.64</v>
      </c>
      <c r="AK6" s="309"/>
      <c r="AL6" s="309"/>
      <c r="AM6" s="300">
        <f>AE6+AJ6</f>
        <v>403888.63</v>
      </c>
      <c r="AN6" s="300"/>
      <c r="AO6" s="300"/>
      <c r="AP6" s="301"/>
      <c r="AQ6" s="154"/>
      <c r="AR6" s="154"/>
      <c r="AS6" s="18"/>
    </row>
    <row r="7" spans="1:47" ht="14.25" customHeight="1">
      <c r="A7" s="1"/>
      <c r="B7" s="1"/>
      <c r="C7" s="342" t="s">
        <v>17</v>
      </c>
      <c r="D7" s="343"/>
      <c r="E7" s="343"/>
      <c r="F7" s="343"/>
      <c r="G7" s="344"/>
      <c r="H7" s="328" t="s">
        <v>15</v>
      </c>
      <c r="I7" s="328"/>
      <c r="J7" s="329"/>
      <c r="K7" s="329"/>
      <c r="L7" s="329"/>
      <c r="M7" s="329"/>
      <c r="N7" s="330"/>
      <c r="O7" s="82"/>
      <c r="P7" s="82"/>
      <c r="Q7" s="313" t="str">
        <f>IF(AJ116&gt;10,AJ116,"0,00")</f>
        <v>0,00</v>
      </c>
      <c r="R7" s="331"/>
      <c r="S7" s="83" t="s">
        <v>102</v>
      </c>
      <c r="T7" s="84"/>
      <c r="U7" s="84"/>
      <c r="V7" s="306">
        <f>V6/V3</f>
        <v>0</v>
      </c>
      <c r="W7" s="307"/>
      <c r="X7" s="307"/>
      <c r="Y7" s="307"/>
      <c r="Z7" s="307"/>
      <c r="AA7" s="307"/>
      <c r="AB7" s="308" t="s">
        <v>103</v>
      </c>
      <c r="AC7" s="309"/>
      <c r="AD7" s="309"/>
      <c r="AE7" s="315">
        <f>((AE5/AE4)-1)</f>
        <v>0.27362664893617028</v>
      </c>
      <c r="AF7" s="309"/>
      <c r="AG7" s="309"/>
      <c r="AH7" s="309"/>
      <c r="AI7" s="85"/>
      <c r="AJ7" s="315">
        <f>((AJ5/AJ4)-1)</f>
        <v>0.10600428451751975</v>
      </c>
      <c r="AK7" s="309"/>
      <c r="AL7" s="309"/>
      <c r="AM7" s="302">
        <f>((AM5/AM4)-1)</f>
        <v>0.21360642983590261</v>
      </c>
      <c r="AN7" s="302"/>
      <c r="AO7" s="302"/>
      <c r="AP7" s="303"/>
      <c r="AQ7" s="155"/>
      <c r="AR7" s="155"/>
      <c r="AS7" s="18"/>
    </row>
    <row r="8" spans="1:47" ht="12" customHeight="1" thickBot="1">
      <c r="A8" s="1"/>
      <c r="B8" s="18"/>
      <c r="C8" s="345"/>
      <c r="D8" s="346"/>
      <c r="E8" s="346"/>
      <c r="F8" s="346"/>
      <c r="G8" s="347"/>
      <c r="H8" s="328" t="s">
        <v>104</v>
      </c>
      <c r="I8" s="328"/>
      <c r="J8" s="329"/>
      <c r="K8" s="329"/>
      <c r="L8" s="329"/>
      <c r="M8" s="329"/>
      <c r="N8" s="330"/>
      <c r="O8" s="82"/>
      <c r="P8" s="82"/>
      <c r="Q8" s="332">
        <f>Q5-Q6-Q7</f>
        <v>0</v>
      </c>
      <c r="R8" s="331"/>
      <c r="S8" s="88" t="s">
        <v>105</v>
      </c>
      <c r="T8" s="89"/>
      <c r="U8" s="89"/>
      <c r="V8" s="338">
        <f>V3+V6</f>
        <v>383680.32</v>
      </c>
      <c r="W8" s="339"/>
      <c r="X8" s="339"/>
      <c r="Y8" s="339"/>
      <c r="Z8" s="339"/>
      <c r="AA8" s="340"/>
      <c r="AB8" s="341" t="s">
        <v>106</v>
      </c>
      <c r="AC8" s="317"/>
      <c r="AD8" s="317"/>
      <c r="AE8" s="316">
        <f>((AE6/AE4)-1)</f>
        <v>0.45221271276595743</v>
      </c>
      <c r="AF8" s="317"/>
      <c r="AG8" s="317"/>
      <c r="AH8" s="317"/>
      <c r="AI8" s="90"/>
      <c r="AJ8" s="316">
        <f>((AJ6/AJ4)-1)</f>
        <v>0.24799937443946307</v>
      </c>
      <c r="AK8" s="317"/>
      <c r="AL8" s="317"/>
      <c r="AM8" s="304">
        <f>((AM6/AM4)-1)</f>
        <v>0.37909043369500606</v>
      </c>
      <c r="AN8" s="304"/>
      <c r="AO8" s="304"/>
      <c r="AP8" s="305"/>
      <c r="AQ8" s="155"/>
      <c r="AR8" s="155"/>
      <c r="AS8" s="18"/>
    </row>
    <row r="9" spans="1:47" ht="12" customHeight="1">
      <c r="A9" s="1"/>
      <c r="B9" s="18"/>
      <c r="C9" s="348">
        <f>F4</f>
        <v>0</v>
      </c>
      <c r="D9" s="349"/>
      <c r="E9" s="349"/>
      <c r="F9" s="349"/>
      <c r="G9" s="350"/>
      <c r="H9" s="318" t="s">
        <v>20</v>
      </c>
      <c r="I9" s="318"/>
      <c r="J9" s="319"/>
      <c r="K9" s="319"/>
      <c r="L9" s="319"/>
      <c r="M9" s="319"/>
      <c r="N9" s="320"/>
      <c r="O9" s="73"/>
      <c r="P9" s="73"/>
      <c r="Q9" s="333">
        <f>N116</f>
        <v>0</v>
      </c>
      <c r="R9" s="334"/>
      <c r="S9" s="61"/>
      <c r="T9" s="61"/>
      <c r="U9" s="61"/>
      <c r="V9" s="18"/>
      <c r="W9" s="18"/>
      <c r="X9" s="18"/>
      <c r="Y9" s="18"/>
      <c r="Z9" s="1"/>
      <c r="AA9" s="325"/>
      <c r="AB9" s="326"/>
      <c r="AC9" s="326"/>
      <c r="AD9" s="326"/>
      <c r="AE9" s="327"/>
      <c r="AF9" s="337"/>
      <c r="AG9" s="326"/>
      <c r="AH9" s="327"/>
      <c r="AI9" s="1"/>
      <c r="AJ9" s="1"/>
      <c r="AK9" s="1"/>
      <c r="AL9" s="1"/>
      <c r="AM9" s="1"/>
      <c r="AN9" s="1"/>
      <c r="AO9" s="18"/>
      <c r="AP9" s="18"/>
      <c r="AQ9" s="18"/>
      <c r="AR9" s="18"/>
      <c r="AS9" s="18"/>
    </row>
    <row r="10" spans="1:47" ht="12" customHeight="1" thickBot="1">
      <c r="A10" s="1"/>
      <c r="B10" s="62"/>
      <c r="C10" s="351"/>
      <c r="D10" s="352"/>
      <c r="E10" s="352"/>
      <c r="F10" s="352"/>
      <c r="G10" s="353"/>
      <c r="H10" s="321"/>
      <c r="I10" s="321"/>
      <c r="J10" s="321"/>
      <c r="K10" s="321"/>
      <c r="L10" s="321"/>
      <c r="M10" s="321"/>
      <c r="N10" s="322"/>
      <c r="O10" s="74"/>
      <c r="P10" s="74"/>
      <c r="Q10" s="335"/>
      <c r="R10" s="336"/>
      <c r="S10" s="61"/>
      <c r="T10" s="61"/>
      <c r="U10" s="61"/>
      <c r="V10" s="18"/>
      <c r="W10" s="18"/>
      <c r="X10" s="18"/>
      <c r="Y10" s="18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8"/>
      <c r="AP10" s="18"/>
      <c r="AQ10" s="18"/>
      <c r="AR10" s="18"/>
      <c r="AS10" s="18"/>
    </row>
    <row r="11" spans="1:47" ht="12" customHeight="1" thickBot="1">
      <c r="A11" s="1"/>
      <c r="B11" s="1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123"/>
      <c r="AA11" s="87"/>
      <c r="AB11" s="87"/>
      <c r="AC11" s="87"/>
      <c r="AD11" s="87"/>
      <c r="AE11" s="87"/>
      <c r="AF11" s="87"/>
      <c r="AG11" s="87"/>
      <c r="AH11" s="87"/>
      <c r="AI11" s="124" t="s">
        <v>21</v>
      </c>
      <c r="AJ11" s="125" t="s">
        <v>21</v>
      </c>
      <c r="AK11" s="125" t="s">
        <v>22</v>
      </c>
      <c r="AL11" s="125" t="s">
        <v>125</v>
      </c>
      <c r="AS11" s="18"/>
    </row>
    <row r="12" spans="1:47" ht="12" customHeight="1">
      <c r="A12" s="1"/>
      <c r="B12" s="18"/>
      <c r="C12" s="126" t="s">
        <v>23</v>
      </c>
      <c r="D12" s="127" t="s">
        <v>24</v>
      </c>
      <c r="E12" s="127" t="s">
        <v>25</v>
      </c>
      <c r="F12" s="127" t="s">
        <v>26</v>
      </c>
      <c r="G12" s="127" t="s">
        <v>34</v>
      </c>
      <c r="H12" s="127" t="s">
        <v>35</v>
      </c>
      <c r="I12" s="128"/>
      <c r="J12" s="127" t="s">
        <v>27</v>
      </c>
      <c r="K12" s="127" t="s">
        <v>28</v>
      </c>
      <c r="L12" s="127" t="s">
        <v>123</v>
      </c>
      <c r="M12" s="127" t="s">
        <v>29</v>
      </c>
      <c r="N12" s="127" t="s">
        <v>30</v>
      </c>
      <c r="O12" s="127"/>
      <c r="P12" s="127" t="s">
        <v>31</v>
      </c>
      <c r="Q12" s="127" t="s">
        <v>32</v>
      </c>
      <c r="R12" s="127" t="s">
        <v>33</v>
      </c>
      <c r="S12" s="127" t="s">
        <v>36</v>
      </c>
      <c r="T12" s="127" t="s">
        <v>37</v>
      </c>
      <c r="U12" s="127" t="s">
        <v>38</v>
      </c>
      <c r="V12" s="127" t="s">
        <v>39</v>
      </c>
      <c r="W12" s="127" t="s">
        <v>40</v>
      </c>
      <c r="X12" s="127"/>
      <c r="Y12" s="127"/>
      <c r="Z12" s="127" t="s">
        <v>41</v>
      </c>
      <c r="AA12" s="127" t="s">
        <v>31</v>
      </c>
      <c r="AB12" s="127" t="s">
        <v>42</v>
      </c>
      <c r="AC12" s="127" t="s">
        <v>43</v>
      </c>
      <c r="AD12" s="127" t="s">
        <v>44</v>
      </c>
      <c r="AE12" s="127" t="s">
        <v>45</v>
      </c>
      <c r="AF12" s="127" t="s">
        <v>46</v>
      </c>
      <c r="AG12" s="127" t="s">
        <v>47</v>
      </c>
      <c r="AH12" s="127" t="s">
        <v>48</v>
      </c>
      <c r="AI12" s="127" t="s">
        <v>49</v>
      </c>
      <c r="AJ12" s="127" t="s">
        <v>49</v>
      </c>
      <c r="AK12" s="127" t="s">
        <v>49</v>
      </c>
      <c r="AL12" s="129" t="s">
        <v>49</v>
      </c>
      <c r="AM12" s="297" t="s">
        <v>31</v>
      </c>
      <c r="AN12" s="150" t="s">
        <v>126</v>
      </c>
      <c r="AO12" s="150" t="s">
        <v>126</v>
      </c>
      <c r="AP12" s="150" t="s">
        <v>128</v>
      </c>
      <c r="AQ12" s="298" t="s">
        <v>127</v>
      </c>
      <c r="AR12" s="132" t="s">
        <v>130</v>
      </c>
      <c r="AS12" s="18"/>
    </row>
    <row r="13" spans="1:47" ht="3.75" customHeight="1">
      <c r="A13" s="1"/>
      <c r="B13" s="18"/>
      <c r="C13" s="27"/>
      <c r="D13" s="28"/>
      <c r="E13" s="28"/>
      <c r="F13" s="28"/>
      <c r="G13" s="28"/>
      <c r="H13" s="28"/>
      <c r="I13" s="77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  <c r="AM13" s="297"/>
      <c r="AN13" s="1"/>
      <c r="AO13" s="18"/>
      <c r="AP13" s="150"/>
      <c r="AQ13" s="298"/>
      <c r="AR13" s="132"/>
      <c r="AS13" s="18"/>
    </row>
    <row r="14" spans="1:47" ht="12" customHeight="1" thickBot="1">
      <c r="A14" s="1"/>
      <c r="B14" s="18"/>
      <c r="C14" s="162"/>
      <c r="D14" s="163"/>
      <c r="E14" s="63"/>
      <c r="F14" s="63"/>
      <c r="G14" s="64"/>
      <c r="H14" s="64"/>
      <c r="I14" s="64"/>
      <c r="J14" s="64"/>
      <c r="K14" s="64"/>
      <c r="L14" s="64"/>
      <c r="M14" s="65"/>
      <c r="N14" s="65"/>
      <c r="O14" s="64"/>
      <c r="P14" s="64"/>
      <c r="Q14" s="64"/>
      <c r="R14" s="64"/>
      <c r="S14" s="66"/>
      <c r="T14" s="63"/>
      <c r="U14" s="63"/>
      <c r="V14" s="64"/>
      <c r="W14" s="64"/>
      <c r="X14" s="64"/>
      <c r="Y14" s="64"/>
      <c r="Z14" s="64"/>
      <c r="AA14" s="67"/>
      <c r="AB14" s="64"/>
      <c r="AC14" s="64"/>
      <c r="AD14" s="64"/>
      <c r="AE14" s="64"/>
      <c r="AF14" s="64"/>
      <c r="AG14" s="64"/>
      <c r="AH14" s="63"/>
      <c r="AI14" s="64"/>
      <c r="AJ14" s="64"/>
      <c r="AK14" s="64"/>
      <c r="AL14" s="68"/>
      <c r="AM14" s="297"/>
      <c r="AN14" s="230"/>
      <c r="AO14" s="231"/>
      <c r="AP14" s="150" t="s">
        <v>129</v>
      </c>
      <c r="AQ14" s="298"/>
      <c r="AR14" s="132" t="s">
        <v>131</v>
      </c>
      <c r="AS14" s="18"/>
      <c r="AT14" s="18"/>
    </row>
    <row r="15" spans="1:47" ht="12" customHeight="1">
      <c r="A15" s="1"/>
      <c r="B15" s="18"/>
      <c r="C15" s="176"/>
      <c r="D15" s="177"/>
      <c r="E15" s="178"/>
      <c r="F15" s="178"/>
      <c r="G15" s="179"/>
      <c r="H15" s="180">
        <f t="shared" ref="H15:H103" si="0">F15*G15</f>
        <v>0</v>
      </c>
      <c r="I15" s="181">
        <f t="shared" ref="I15:I20" si="1">IF(T15&gt;0,"",H15)</f>
        <v>0</v>
      </c>
      <c r="J15" s="182"/>
      <c r="K15" s="181">
        <f t="shared" ref="K15:K78" si="2">IFERROR(F15*J15,"")</f>
        <v>0</v>
      </c>
      <c r="L15" s="181">
        <f t="shared" ref="L15:L20" si="3">IF(T15&gt;0,"",K15)</f>
        <v>0</v>
      </c>
      <c r="M15" s="183">
        <f t="shared" ref="M15:M78" si="4">IFERROR(IF(G15&gt;J15,"",(G15-J15)*-F15),"")</f>
        <v>0</v>
      </c>
      <c r="N15" s="184">
        <f t="shared" ref="N15:N103" si="5">IF(T15&gt;0,"",M15)</f>
        <v>0</v>
      </c>
      <c r="O15" s="185">
        <f t="shared" ref="O15:O78" si="6">IFERROR(G15-J15,"")</f>
        <v>0</v>
      </c>
      <c r="P15" s="186" t="str">
        <f t="shared" ref="P15:P78" si="7">IFERROR(-O15/G15,"")</f>
        <v/>
      </c>
      <c r="Q15" s="187">
        <f t="shared" ref="Q15:Q78" si="8">IF(T15&gt;0,"",O15)</f>
        <v>0</v>
      </c>
      <c r="R15" s="188" t="str">
        <f t="shared" ref="R15:R78" si="9">IF(T15&gt;0,"",P15)</f>
        <v/>
      </c>
      <c r="S15" s="189"/>
      <c r="T15" s="178"/>
      <c r="U15" s="178"/>
      <c r="V15" s="180">
        <f t="shared" ref="V15:V103" si="10">T15*U15</f>
        <v>0</v>
      </c>
      <c r="W15" s="190">
        <f t="shared" ref="W15:W78" si="11">V15-H15</f>
        <v>0</v>
      </c>
      <c r="X15" s="191" t="str">
        <f t="shared" ref="X15:X78" si="12">IF(OR(F15="",T15=""),"",(V15-H15))</f>
        <v/>
      </c>
      <c r="Y15" s="191" t="str">
        <f t="shared" ref="Y15:Y103" si="13">IF(W15&lt;0,W15*-1,"")</f>
        <v/>
      </c>
      <c r="Z15" s="183" t="str">
        <f t="shared" ref="Z15:Z103" si="14">X15</f>
        <v/>
      </c>
      <c r="AA15" s="192" t="str">
        <f t="shared" ref="AA15:AA78" si="15">IFERROR(Z15/H15,"")</f>
        <v/>
      </c>
      <c r="AB15" s="191" t="str">
        <f t="shared" ref="AB15:AB103" si="16">IF(W15&gt;0,W15,"")</f>
        <v/>
      </c>
      <c r="AC15" s="191" t="str">
        <f t="shared" ref="AC15:AC103" si="17">IF(W15&lt;0,W15,"")</f>
        <v/>
      </c>
      <c r="AD15" s="193" t="str">
        <f t="shared" ref="AD15:AD103" si="18">IF(U15&gt;0,AC15,"")</f>
        <v/>
      </c>
      <c r="AE15" s="194"/>
      <c r="AF15" s="195"/>
      <c r="AG15" s="196"/>
      <c r="AH15" s="197" t="str">
        <f t="shared" ref="AH15:AH78" si="19">IF(AND(D15&lt;&gt;"",S15&lt;&gt;""),IF(D15=S15,"D","S"),"")</f>
        <v/>
      </c>
      <c r="AI15" s="198" t="str">
        <f t="shared" ref="AI15:AI78" si="20">IFERROR(IF(D15=S15,Z15*0.2,""),"")</f>
        <v/>
      </c>
      <c r="AJ15" s="184" t="str">
        <f t="shared" ref="AJ15:AJ103" si="21">IFERROR(IF(AI15&gt;0,AI15,""),"")</f>
        <v/>
      </c>
      <c r="AK15" s="191" t="str">
        <f t="shared" ref="AK15:AK78" si="22">IFERROR(IF(D15&lt;&gt;S15,X15*0.15,""),"")</f>
        <v/>
      </c>
      <c r="AL15" s="199" t="str">
        <f t="shared" ref="AL15:AL103" si="23">IF(AK15&gt;0,AK15,"")</f>
        <v/>
      </c>
      <c r="AM15" s="158"/>
      <c r="AN15" s="232">
        <v>99.668000000000006</v>
      </c>
      <c r="AO15" s="233">
        <f t="shared" ref="AO15:AO31" si="24">AM15-0.0000005</f>
        <v>-4.9999999999999998E-7</v>
      </c>
      <c r="AP15" s="233" t="str">
        <f t="shared" ref="AP15:AP31" si="25">IF(J15&gt;G15,J15,"")</f>
        <v/>
      </c>
      <c r="AQ15" s="233" t="str">
        <f t="shared" ref="AQ15:AQ31" si="26">IFERROR(AM15*AP15,"")</f>
        <v/>
      </c>
      <c r="AR15" s="234" t="str">
        <f>IFERROR(AQ15*AN15%,"")</f>
        <v/>
      </c>
      <c r="AS15" s="134"/>
      <c r="AT15" s="149"/>
      <c r="AU15" s="134"/>
    </row>
    <row r="16" spans="1:47" ht="12" customHeight="1">
      <c r="A16" s="1"/>
      <c r="B16" s="18"/>
      <c r="C16" s="200"/>
      <c r="D16" s="91"/>
      <c r="E16" s="92"/>
      <c r="F16" s="92"/>
      <c r="G16" s="93"/>
      <c r="H16" s="101">
        <f t="shared" si="0"/>
        <v>0</v>
      </c>
      <c r="I16" s="94">
        <f t="shared" si="1"/>
        <v>0</v>
      </c>
      <c r="J16" s="102"/>
      <c r="K16" s="94">
        <f t="shared" si="2"/>
        <v>0</v>
      </c>
      <c r="L16" s="94">
        <f t="shared" si="3"/>
        <v>0</v>
      </c>
      <c r="M16" s="95">
        <f t="shared" si="4"/>
        <v>0</v>
      </c>
      <c r="N16" s="96">
        <f t="shared" si="5"/>
        <v>0</v>
      </c>
      <c r="O16" s="103">
        <f t="shared" si="6"/>
        <v>0</v>
      </c>
      <c r="P16" s="104" t="str">
        <f t="shared" si="7"/>
        <v/>
      </c>
      <c r="Q16" s="105">
        <f t="shared" si="8"/>
        <v>0</v>
      </c>
      <c r="R16" s="106" t="str">
        <f t="shared" si="9"/>
        <v/>
      </c>
      <c r="S16" s="107"/>
      <c r="T16" s="92"/>
      <c r="U16" s="92"/>
      <c r="V16" s="101">
        <f t="shared" si="10"/>
        <v>0</v>
      </c>
      <c r="W16" s="97">
        <f t="shared" si="11"/>
        <v>0</v>
      </c>
      <c r="X16" s="98" t="str">
        <f t="shared" si="12"/>
        <v/>
      </c>
      <c r="Y16" s="98" t="str">
        <f t="shared" si="13"/>
        <v/>
      </c>
      <c r="Z16" s="95" t="str">
        <f t="shared" si="14"/>
        <v/>
      </c>
      <c r="AA16" s="108" t="str">
        <f t="shared" si="15"/>
        <v/>
      </c>
      <c r="AB16" s="98" t="str">
        <f t="shared" si="16"/>
        <v/>
      </c>
      <c r="AC16" s="98" t="str">
        <f t="shared" si="17"/>
        <v/>
      </c>
      <c r="AD16" s="109" t="str">
        <f t="shared" si="18"/>
        <v/>
      </c>
      <c r="AE16" s="110"/>
      <c r="AF16" s="111"/>
      <c r="AG16" s="112"/>
      <c r="AH16" s="99" t="str">
        <f t="shared" si="19"/>
        <v/>
      </c>
      <c r="AI16" s="100" t="str">
        <f t="shared" si="20"/>
        <v/>
      </c>
      <c r="AJ16" s="96" t="str">
        <f t="shared" si="21"/>
        <v/>
      </c>
      <c r="AK16" s="98" t="str">
        <f t="shared" si="22"/>
        <v/>
      </c>
      <c r="AL16" s="201" t="str">
        <f t="shared" si="23"/>
        <v/>
      </c>
      <c r="AM16" s="159"/>
      <c r="AN16" s="157">
        <v>99.668000000000006</v>
      </c>
      <c r="AO16" s="151">
        <f t="shared" si="24"/>
        <v>-4.9999999999999998E-7</v>
      </c>
      <c r="AP16" s="151" t="str">
        <f t="shared" si="25"/>
        <v/>
      </c>
      <c r="AQ16" s="151" t="str">
        <f t="shared" si="26"/>
        <v/>
      </c>
      <c r="AR16" s="235" t="str">
        <f t="shared" ref="AR16:AR79" si="27">IFERROR(AQ16*AN16%,"")</f>
        <v/>
      </c>
      <c r="AS16" s="134"/>
      <c r="AT16" s="149"/>
      <c r="AU16" s="134"/>
    </row>
    <row r="17" spans="1:47" ht="12" customHeight="1">
      <c r="A17" s="1"/>
      <c r="B17" s="18"/>
      <c r="C17" s="200"/>
      <c r="D17" s="91"/>
      <c r="E17" s="92"/>
      <c r="F17" s="92"/>
      <c r="G17" s="93"/>
      <c r="H17" s="101">
        <f t="shared" si="0"/>
        <v>0</v>
      </c>
      <c r="I17" s="94">
        <f t="shared" si="1"/>
        <v>0</v>
      </c>
      <c r="J17" s="102"/>
      <c r="K17" s="94">
        <f t="shared" si="2"/>
        <v>0</v>
      </c>
      <c r="L17" s="94">
        <f t="shared" si="3"/>
        <v>0</v>
      </c>
      <c r="M17" s="95">
        <f t="shared" si="4"/>
        <v>0</v>
      </c>
      <c r="N17" s="96">
        <f t="shared" si="5"/>
        <v>0</v>
      </c>
      <c r="O17" s="103">
        <f t="shared" si="6"/>
        <v>0</v>
      </c>
      <c r="P17" s="104" t="str">
        <f t="shared" si="7"/>
        <v/>
      </c>
      <c r="Q17" s="105">
        <f t="shared" si="8"/>
        <v>0</v>
      </c>
      <c r="R17" s="106" t="str">
        <f t="shared" si="9"/>
        <v/>
      </c>
      <c r="S17" s="107"/>
      <c r="T17" s="92"/>
      <c r="U17" s="92"/>
      <c r="V17" s="101">
        <f t="shared" si="10"/>
        <v>0</v>
      </c>
      <c r="W17" s="97">
        <f t="shared" si="11"/>
        <v>0</v>
      </c>
      <c r="X17" s="98" t="str">
        <f t="shared" si="12"/>
        <v/>
      </c>
      <c r="Y17" s="98" t="str">
        <f t="shared" si="13"/>
        <v/>
      </c>
      <c r="Z17" s="95" t="str">
        <f t="shared" si="14"/>
        <v/>
      </c>
      <c r="AA17" s="108" t="str">
        <f t="shared" si="15"/>
        <v/>
      </c>
      <c r="AB17" s="98" t="str">
        <f t="shared" si="16"/>
        <v/>
      </c>
      <c r="AC17" s="98" t="str">
        <f t="shared" si="17"/>
        <v/>
      </c>
      <c r="AD17" s="109" t="str">
        <f t="shared" si="18"/>
        <v/>
      </c>
      <c r="AE17" s="110"/>
      <c r="AF17" s="111"/>
      <c r="AG17" s="112"/>
      <c r="AH17" s="99" t="str">
        <f t="shared" si="19"/>
        <v/>
      </c>
      <c r="AI17" s="100" t="str">
        <f t="shared" si="20"/>
        <v/>
      </c>
      <c r="AJ17" s="96" t="str">
        <f t="shared" si="21"/>
        <v/>
      </c>
      <c r="AK17" s="98" t="str">
        <f t="shared" si="22"/>
        <v/>
      </c>
      <c r="AL17" s="201" t="str">
        <f t="shared" si="23"/>
        <v/>
      </c>
      <c r="AM17" s="160"/>
      <c r="AN17" s="156">
        <v>99.668000000000006</v>
      </c>
      <c r="AO17" s="151">
        <f t="shared" si="24"/>
        <v>-4.9999999999999998E-7</v>
      </c>
      <c r="AP17" s="151" t="str">
        <f t="shared" si="25"/>
        <v/>
      </c>
      <c r="AQ17" s="151" t="str">
        <f t="shared" si="26"/>
        <v/>
      </c>
      <c r="AR17" s="235" t="str">
        <f t="shared" si="27"/>
        <v/>
      </c>
      <c r="AS17" s="134"/>
      <c r="AT17" s="149"/>
      <c r="AU17" s="134"/>
    </row>
    <row r="18" spans="1:47" ht="12" customHeight="1">
      <c r="A18" s="1"/>
      <c r="B18" s="18"/>
      <c r="C18" s="200"/>
      <c r="D18" s="91"/>
      <c r="E18" s="92"/>
      <c r="F18" s="92"/>
      <c r="G18" s="93"/>
      <c r="H18" s="101">
        <f t="shared" si="0"/>
        <v>0</v>
      </c>
      <c r="I18" s="94">
        <f t="shared" si="1"/>
        <v>0</v>
      </c>
      <c r="J18" s="102"/>
      <c r="K18" s="94">
        <f t="shared" si="2"/>
        <v>0</v>
      </c>
      <c r="L18" s="94">
        <f t="shared" si="3"/>
        <v>0</v>
      </c>
      <c r="M18" s="95">
        <f t="shared" si="4"/>
        <v>0</v>
      </c>
      <c r="N18" s="96">
        <f t="shared" si="5"/>
        <v>0</v>
      </c>
      <c r="O18" s="103">
        <f t="shared" si="6"/>
        <v>0</v>
      </c>
      <c r="P18" s="104" t="str">
        <f t="shared" si="7"/>
        <v/>
      </c>
      <c r="Q18" s="105">
        <f t="shared" si="8"/>
        <v>0</v>
      </c>
      <c r="R18" s="106" t="str">
        <f t="shared" si="9"/>
        <v/>
      </c>
      <c r="S18" s="107"/>
      <c r="T18" s="92"/>
      <c r="U18" s="92"/>
      <c r="V18" s="101">
        <f t="shared" si="10"/>
        <v>0</v>
      </c>
      <c r="W18" s="97">
        <f t="shared" si="11"/>
        <v>0</v>
      </c>
      <c r="X18" s="98" t="str">
        <f t="shared" si="12"/>
        <v/>
      </c>
      <c r="Y18" s="98" t="str">
        <f t="shared" si="13"/>
        <v/>
      </c>
      <c r="Z18" s="95" t="str">
        <f t="shared" si="14"/>
        <v/>
      </c>
      <c r="AA18" s="108" t="str">
        <f t="shared" si="15"/>
        <v/>
      </c>
      <c r="AB18" s="98" t="str">
        <f t="shared" si="16"/>
        <v/>
      </c>
      <c r="AC18" s="98" t="str">
        <f t="shared" si="17"/>
        <v/>
      </c>
      <c r="AD18" s="109" t="str">
        <f t="shared" si="18"/>
        <v/>
      </c>
      <c r="AE18" s="110"/>
      <c r="AF18" s="111"/>
      <c r="AG18" s="112"/>
      <c r="AH18" s="99" t="str">
        <f t="shared" si="19"/>
        <v/>
      </c>
      <c r="AI18" s="100" t="str">
        <f t="shared" si="20"/>
        <v/>
      </c>
      <c r="AJ18" s="96" t="str">
        <f t="shared" si="21"/>
        <v/>
      </c>
      <c r="AK18" s="98" t="str">
        <f t="shared" si="22"/>
        <v/>
      </c>
      <c r="AL18" s="201" t="str">
        <f t="shared" si="23"/>
        <v/>
      </c>
      <c r="AM18" s="159"/>
      <c r="AN18" s="157">
        <v>99.668000000000006</v>
      </c>
      <c r="AO18" s="151">
        <f t="shared" si="24"/>
        <v>-4.9999999999999998E-7</v>
      </c>
      <c r="AP18" s="151" t="str">
        <f t="shared" si="25"/>
        <v/>
      </c>
      <c r="AQ18" s="151" t="str">
        <f t="shared" si="26"/>
        <v/>
      </c>
      <c r="AR18" s="235" t="str">
        <f t="shared" si="27"/>
        <v/>
      </c>
      <c r="AS18" s="134"/>
      <c r="AT18" s="149"/>
      <c r="AU18" s="134"/>
    </row>
    <row r="19" spans="1:47" ht="12" customHeight="1">
      <c r="A19" s="1"/>
      <c r="B19" s="18"/>
      <c r="C19" s="200"/>
      <c r="D19" s="91"/>
      <c r="E19" s="92"/>
      <c r="F19" s="92"/>
      <c r="G19" s="93"/>
      <c r="H19" s="101">
        <f t="shared" si="0"/>
        <v>0</v>
      </c>
      <c r="I19" s="94">
        <f t="shared" si="1"/>
        <v>0</v>
      </c>
      <c r="J19" s="102"/>
      <c r="K19" s="94">
        <f t="shared" si="2"/>
        <v>0</v>
      </c>
      <c r="L19" s="94">
        <f t="shared" si="3"/>
        <v>0</v>
      </c>
      <c r="M19" s="95">
        <f t="shared" si="4"/>
        <v>0</v>
      </c>
      <c r="N19" s="96">
        <f t="shared" si="5"/>
        <v>0</v>
      </c>
      <c r="O19" s="103">
        <f t="shared" si="6"/>
        <v>0</v>
      </c>
      <c r="P19" s="104" t="str">
        <f t="shared" si="7"/>
        <v/>
      </c>
      <c r="Q19" s="105">
        <f t="shared" si="8"/>
        <v>0</v>
      </c>
      <c r="R19" s="106" t="str">
        <f t="shared" si="9"/>
        <v/>
      </c>
      <c r="S19" s="107"/>
      <c r="T19" s="92"/>
      <c r="U19" s="92"/>
      <c r="V19" s="101">
        <f t="shared" si="10"/>
        <v>0</v>
      </c>
      <c r="W19" s="97">
        <f t="shared" si="11"/>
        <v>0</v>
      </c>
      <c r="X19" s="98" t="str">
        <f t="shared" si="12"/>
        <v/>
      </c>
      <c r="Y19" s="98" t="str">
        <f t="shared" si="13"/>
        <v/>
      </c>
      <c r="Z19" s="95" t="str">
        <f t="shared" si="14"/>
        <v/>
      </c>
      <c r="AA19" s="108" t="str">
        <f t="shared" si="15"/>
        <v/>
      </c>
      <c r="AB19" s="98" t="str">
        <f t="shared" si="16"/>
        <v/>
      </c>
      <c r="AC19" s="98" t="str">
        <f t="shared" si="17"/>
        <v/>
      </c>
      <c r="AD19" s="109" t="str">
        <f t="shared" si="18"/>
        <v/>
      </c>
      <c r="AE19" s="110"/>
      <c r="AF19" s="111"/>
      <c r="AG19" s="112"/>
      <c r="AH19" s="99" t="str">
        <f t="shared" si="19"/>
        <v/>
      </c>
      <c r="AI19" s="100" t="str">
        <f t="shared" si="20"/>
        <v/>
      </c>
      <c r="AJ19" s="96" t="str">
        <f t="shared" si="21"/>
        <v/>
      </c>
      <c r="AK19" s="98" t="str">
        <f t="shared" si="22"/>
        <v/>
      </c>
      <c r="AL19" s="201" t="str">
        <f t="shared" si="23"/>
        <v/>
      </c>
      <c r="AM19" s="160"/>
      <c r="AN19" s="156">
        <v>99.668000000000006</v>
      </c>
      <c r="AO19" s="151">
        <f t="shared" si="24"/>
        <v>-4.9999999999999998E-7</v>
      </c>
      <c r="AP19" s="151" t="str">
        <f t="shared" si="25"/>
        <v/>
      </c>
      <c r="AQ19" s="151" t="str">
        <f t="shared" si="26"/>
        <v/>
      </c>
      <c r="AR19" s="235" t="str">
        <f t="shared" si="27"/>
        <v/>
      </c>
      <c r="AS19" s="134"/>
      <c r="AT19" s="149"/>
      <c r="AU19" s="134"/>
    </row>
    <row r="20" spans="1:47" ht="12" customHeight="1">
      <c r="A20" s="1"/>
      <c r="B20" s="18"/>
      <c r="C20" s="200"/>
      <c r="D20" s="91"/>
      <c r="E20" s="92"/>
      <c r="F20" s="92"/>
      <c r="G20" s="93"/>
      <c r="H20" s="101">
        <f t="shared" si="0"/>
        <v>0</v>
      </c>
      <c r="I20" s="94">
        <f t="shared" si="1"/>
        <v>0</v>
      </c>
      <c r="J20" s="102"/>
      <c r="K20" s="94">
        <f t="shared" si="2"/>
        <v>0</v>
      </c>
      <c r="L20" s="94">
        <f t="shared" si="3"/>
        <v>0</v>
      </c>
      <c r="M20" s="95">
        <f t="shared" si="4"/>
        <v>0</v>
      </c>
      <c r="N20" s="96">
        <f t="shared" si="5"/>
        <v>0</v>
      </c>
      <c r="O20" s="103">
        <f t="shared" si="6"/>
        <v>0</v>
      </c>
      <c r="P20" s="104" t="str">
        <f t="shared" si="7"/>
        <v/>
      </c>
      <c r="Q20" s="105">
        <f t="shared" si="8"/>
        <v>0</v>
      </c>
      <c r="R20" s="106" t="str">
        <f t="shared" si="9"/>
        <v/>
      </c>
      <c r="S20" s="107"/>
      <c r="T20" s="92"/>
      <c r="U20" s="92"/>
      <c r="V20" s="101">
        <f t="shared" si="10"/>
        <v>0</v>
      </c>
      <c r="W20" s="97">
        <f t="shared" si="11"/>
        <v>0</v>
      </c>
      <c r="X20" s="98" t="str">
        <f t="shared" si="12"/>
        <v/>
      </c>
      <c r="Y20" s="98" t="str">
        <f t="shared" si="13"/>
        <v/>
      </c>
      <c r="Z20" s="95" t="str">
        <f t="shared" si="14"/>
        <v/>
      </c>
      <c r="AA20" s="108" t="str">
        <f t="shared" si="15"/>
        <v/>
      </c>
      <c r="AB20" s="98" t="str">
        <f t="shared" si="16"/>
        <v/>
      </c>
      <c r="AC20" s="98" t="str">
        <f t="shared" si="17"/>
        <v/>
      </c>
      <c r="AD20" s="109" t="str">
        <f t="shared" si="18"/>
        <v/>
      </c>
      <c r="AE20" s="110"/>
      <c r="AF20" s="111"/>
      <c r="AG20" s="112"/>
      <c r="AH20" s="99" t="str">
        <f t="shared" si="19"/>
        <v/>
      </c>
      <c r="AI20" s="100" t="str">
        <f t="shared" si="20"/>
        <v/>
      </c>
      <c r="AJ20" s="96" t="str">
        <f t="shared" si="21"/>
        <v/>
      </c>
      <c r="AK20" s="98" t="str">
        <f t="shared" si="22"/>
        <v/>
      </c>
      <c r="AL20" s="201" t="str">
        <f t="shared" si="23"/>
        <v/>
      </c>
      <c r="AM20" s="159"/>
      <c r="AN20" s="157">
        <v>99.668000000000006</v>
      </c>
      <c r="AO20" s="151">
        <f t="shared" si="24"/>
        <v>-4.9999999999999998E-7</v>
      </c>
      <c r="AP20" s="151" t="str">
        <f t="shared" si="25"/>
        <v/>
      </c>
      <c r="AQ20" s="151" t="str">
        <f t="shared" si="26"/>
        <v/>
      </c>
      <c r="AR20" s="235" t="str">
        <f t="shared" si="27"/>
        <v/>
      </c>
      <c r="AS20" s="134"/>
      <c r="AT20" s="149"/>
      <c r="AU20" s="134"/>
    </row>
    <row r="21" spans="1:47" ht="12" customHeight="1">
      <c r="A21" s="1"/>
      <c r="B21" s="18"/>
      <c r="C21" s="202"/>
      <c r="D21" s="113"/>
      <c r="E21" s="92"/>
      <c r="F21" s="92"/>
      <c r="G21" s="93"/>
      <c r="H21" s="101">
        <f t="shared" si="0"/>
        <v>0</v>
      </c>
      <c r="I21" s="94">
        <f>IF(T21&gt;0,"",H21)</f>
        <v>0</v>
      </c>
      <c r="J21" s="102"/>
      <c r="K21" s="94">
        <f t="shared" si="2"/>
        <v>0</v>
      </c>
      <c r="L21" s="94">
        <f>IF(T21&gt;0,"",K21)</f>
        <v>0</v>
      </c>
      <c r="M21" s="95">
        <f t="shared" si="4"/>
        <v>0</v>
      </c>
      <c r="N21" s="96">
        <f t="shared" si="5"/>
        <v>0</v>
      </c>
      <c r="O21" s="103">
        <f t="shared" si="6"/>
        <v>0</v>
      </c>
      <c r="P21" s="104" t="str">
        <f t="shared" si="7"/>
        <v/>
      </c>
      <c r="Q21" s="105">
        <f t="shared" si="8"/>
        <v>0</v>
      </c>
      <c r="R21" s="106" t="str">
        <f t="shared" si="9"/>
        <v/>
      </c>
      <c r="S21" s="107"/>
      <c r="T21" s="92"/>
      <c r="U21" s="92"/>
      <c r="V21" s="101">
        <f t="shared" si="10"/>
        <v>0</v>
      </c>
      <c r="W21" s="97">
        <f t="shared" si="11"/>
        <v>0</v>
      </c>
      <c r="X21" s="98" t="str">
        <f t="shared" si="12"/>
        <v/>
      </c>
      <c r="Y21" s="98" t="str">
        <f t="shared" si="13"/>
        <v/>
      </c>
      <c r="Z21" s="95" t="str">
        <f t="shared" si="14"/>
        <v/>
      </c>
      <c r="AA21" s="108" t="str">
        <f t="shared" si="15"/>
        <v/>
      </c>
      <c r="AB21" s="98" t="str">
        <f t="shared" si="16"/>
        <v/>
      </c>
      <c r="AC21" s="98" t="str">
        <f t="shared" si="17"/>
        <v/>
      </c>
      <c r="AD21" s="109" t="str">
        <f t="shared" si="18"/>
        <v/>
      </c>
      <c r="AE21" s="110"/>
      <c r="AF21" s="111"/>
      <c r="AG21" s="112"/>
      <c r="AH21" s="99" t="str">
        <f t="shared" si="19"/>
        <v/>
      </c>
      <c r="AI21" s="100" t="str">
        <f t="shared" si="20"/>
        <v/>
      </c>
      <c r="AJ21" s="96" t="str">
        <f t="shared" si="21"/>
        <v/>
      </c>
      <c r="AK21" s="98" t="str">
        <f t="shared" si="22"/>
        <v/>
      </c>
      <c r="AL21" s="201" t="str">
        <f t="shared" si="23"/>
        <v/>
      </c>
      <c r="AM21" s="160"/>
      <c r="AN21" s="156">
        <v>99.668000000000006</v>
      </c>
      <c r="AO21" s="151">
        <f t="shared" si="24"/>
        <v>-4.9999999999999998E-7</v>
      </c>
      <c r="AP21" s="151" t="str">
        <f t="shared" si="25"/>
        <v/>
      </c>
      <c r="AQ21" s="151" t="str">
        <f t="shared" si="26"/>
        <v/>
      </c>
      <c r="AR21" s="235" t="str">
        <f t="shared" si="27"/>
        <v/>
      </c>
      <c r="AS21" s="134"/>
      <c r="AT21" s="149"/>
      <c r="AU21" s="134"/>
    </row>
    <row r="22" spans="1:47" ht="12" customHeight="1">
      <c r="A22" s="1"/>
      <c r="B22" s="18"/>
      <c r="C22" s="200"/>
      <c r="D22" s="113"/>
      <c r="E22" s="92"/>
      <c r="F22" s="92"/>
      <c r="G22" s="93"/>
      <c r="H22" s="101">
        <f t="shared" si="0"/>
        <v>0</v>
      </c>
      <c r="I22" s="94">
        <f>IF(T22&gt;0,"",H22)</f>
        <v>0</v>
      </c>
      <c r="J22" s="102"/>
      <c r="K22" s="94">
        <f t="shared" si="2"/>
        <v>0</v>
      </c>
      <c r="L22" s="94">
        <f t="shared" ref="L22:L85" si="28">IF(T22&gt;0,"",K22)</f>
        <v>0</v>
      </c>
      <c r="M22" s="95">
        <f t="shared" si="4"/>
        <v>0</v>
      </c>
      <c r="N22" s="96">
        <f t="shared" si="5"/>
        <v>0</v>
      </c>
      <c r="O22" s="103">
        <f t="shared" si="6"/>
        <v>0</v>
      </c>
      <c r="P22" s="104" t="str">
        <f t="shared" si="7"/>
        <v/>
      </c>
      <c r="Q22" s="105">
        <f t="shared" si="8"/>
        <v>0</v>
      </c>
      <c r="R22" s="106" t="str">
        <f t="shared" si="9"/>
        <v/>
      </c>
      <c r="S22" s="107"/>
      <c r="T22" s="92"/>
      <c r="U22" s="92"/>
      <c r="V22" s="101">
        <f t="shared" si="10"/>
        <v>0</v>
      </c>
      <c r="W22" s="97">
        <f t="shared" si="11"/>
        <v>0</v>
      </c>
      <c r="X22" s="98" t="str">
        <f t="shared" si="12"/>
        <v/>
      </c>
      <c r="Y22" s="98" t="str">
        <f t="shared" si="13"/>
        <v/>
      </c>
      <c r="Z22" s="95" t="str">
        <f t="shared" si="14"/>
        <v/>
      </c>
      <c r="AA22" s="108" t="str">
        <f t="shared" si="15"/>
        <v/>
      </c>
      <c r="AB22" s="98" t="str">
        <f t="shared" si="16"/>
        <v/>
      </c>
      <c r="AC22" s="98" t="str">
        <f t="shared" si="17"/>
        <v/>
      </c>
      <c r="AD22" s="109" t="str">
        <f t="shared" si="18"/>
        <v/>
      </c>
      <c r="AE22" s="110"/>
      <c r="AF22" s="111"/>
      <c r="AG22" s="112"/>
      <c r="AH22" s="99" t="str">
        <f t="shared" si="19"/>
        <v/>
      </c>
      <c r="AI22" s="100" t="str">
        <f t="shared" si="20"/>
        <v/>
      </c>
      <c r="AJ22" s="96" t="str">
        <f t="shared" si="21"/>
        <v/>
      </c>
      <c r="AK22" s="98" t="str">
        <f t="shared" si="22"/>
        <v/>
      </c>
      <c r="AL22" s="201" t="str">
        <f t="shared" si="23"/>
        <v/>
      </c>
      <c r="AM22" s="159"/>
      <c r="AN22" s="157">
        <v>99.668000000000006</v>
      </c>
      <c r="AO22" s="151">
        <f t="shared" si="24"/>
        <v>-4.9999999999999998E-7</v>
      </c>
      <c r="AP22" s="151" t="str">
        <f t="shared" si="25"/>
        <v/>
      </c>
      <c r="AQ22" s="151" t="str">
        <f t="shared" si="26"/>
        <v/>
      </c>
      <c r="AR22" s="235" t="str">
        <f t="shared" si="27"/>
        <v/>
      </c>
      <c r="AS22" s="134"/>
      <c r="AT22" s="149"/>
      <c r="AU22" s="134"/>
    </row>
    <row r="23" spans="1:47" ht="12" customHeight="1">
      <c r="A23" s="1"/>
      <c r="B23" s="18"/>
      <c r="C23" s="200"/>
      <c r="D23" s="113"/>
      <c r="E23" s="92"/>
      <c r="F23" s="92"/>
      <c r="G23" s="93"/>
      <c r="H23" s="101">
        <f t="shared" si="0"/>
        <v>0</v>
      </c>
      <c r="I23" s="94">
        <f t="shared" ref="I23:I86" si="29">IF(T23&gt;0,"",H23)</f>
        <v>0</v>
      </c>
      <c r="J23" s="102"/>
      <c r="K23" s="94">
        <f t="shared" si="2"/>
        <v>0</v>
      </c>
      <c r="L23" s="94">
        <f t="shared" si="28"/>
        <v>0</v>
      </c>
      <c r="M23" s="95">
        <f t="shared" si="4"/>
        <v>0</v>
      </c>
      <c r="N23" s="96">
        <f t="shared" si="5"/>
        <v>0</v>
      </c>
      <c r="O23" s="103">
        <f t="shared" si="6"/>
        <v>0</v>
      </c>
      <c r="P23" s="104" t="str">
        <f t="shared" si="7"/>
        <v/>
      </c>
      <c r="Q23" s="105">
        <f t="shared" si="8"/>
        <v>0</v>
      </c>
      <c r="R23" s="106" t="str">
        <f t="shared" si="9"/>
        <v/>
      </c>
      <c r="S23" s="107"/>
      <c r="T23" s="92"/>
      <c r="U23" s="92"/>
      <c r="V23" s="101">
        <f t="shared" si="10"/>
        <v>0</v>
      </c>
      <c r="W23" s="97">
        <f t="shared" si="11"/>
        <v>0</v>
      </c>
      <c r="X23" s="98" t="str">
        <f t="shared" si="12"/>
        <v/>
      </c>
      <c r="Y23" s="98" t="str">
        <f t="shared" si="13"/>
        <v/>
      </c>
      <c r="Z23" s="95" t="str">
        <f t="shared" si="14"/>
        <v/>
      </c>
      <c r="AA23" s="108" t="str">
        <f t="shared" si="15"/>
        <v/>
      </c>
      <c r="AB23" s="98" t="str">
        <f t="shared" si="16"/>
        <v/>
      </c>
      <c r="AC23" s="98" t="str">
        <f t="shared" si="17"/>
        <v/>
      </c>
      <c r="AD23" s="109" t="str">
        <f t="shared" si="18"/>
        <v/>
      </c>
      <c r="AE23" s="110"/>
      <c r="AF23" s="111"/>
      <c r="AG23" s="112"/>
      <c r="AH23" s="99" t="str">
        <f t="shared" si="19"/>
        <v/>
      </c>
      <c r="AI23" s="100" t="str">
        <f t="shared" si="20"/>
        <v/>
      </c>
      <c r="AJ23" s="96" t="str">
        <f t="shared" si="21"/>
        <v/>
      </c>
      <c r="AK23" s="98" t="str">
        <f t="shared" si="22"/>
        <v/>
      </c>
      <c r="AL23" s="201" t="str">
        <f t="shared" si="23"/>
        <v/>
      </c>
      <c r="AM23" s="160"/>
      <c r="AN23" s="156">
        <v>99.668000000000006</v>
      </c>
      <c r="AO23" s="151">
        <f t="shared" si="24"/>
        <v>-4.9999999999999998E-7</v>
      </c>
      <c r="AP23" s="151" t="str">
        <f t="shared" si="25"/>
        <v/>
      </c>
      <c r="AQ23" s="151" t="str">
        <f t="shared" si="26"/>
        <v/>
      </c>
      <c r="AR23" s="235" t="str">
        <f t="shared" si="27"/>
        <v/>
      </c>
      <c r="AS23" s="134"/>
      <c r="AT23" s="149"/>
      <c r="AU23" s="134"/>
    </row>
    <row r="24" spans="1:47" ht="12" customHeight="1">
      <c r="A24" s="1"/>
      <c r="B24" s="18"/>
      <c r="C24" s="200"/>
      <c r="D24" s="113"/>
      <c r="E24" s="92"/>
      <c r="F24" s="92"/>
      <c r="G24" s="93"/>
      <c r="H24" s="101">
        <f t="shared" si="0"/>
        <v>0</v>
      </c>
      <c r="I24" s="94">
        <f t="shared" si="29"/>
        <v>0</v>
      </c>
      <c r="J24" s="102"/>
      <c r="K24" s="94">
        <f t="shared" si="2"/>
        <v>0</v>
      </c>
      <c r="L24" s="94">
        <f t="shared" si="28"/>
        <v>0</v>
      </c>
      <c r="M24" s="95">
        <f t="shared" si="4"/>
        <v>0</v>
      </c>
      <c r="N24" s="96">
        <f t="shared" si="5"/>
        <v>0</v>
      </c>
      <c r="O24" s="103">
        <f t="shared" si="6"/>
        <v>0</v>
      </c>
      <c r="P24" s="104" t="str">
        <f t="shared" si="7"/>
        <v/>
      </c>
      <c r="Q24" s="105">
        <f t="shared" si="8"/>
        <v>0</v>
      </c>
      <c r="R24" s="106" t="str">
        <f t="shared" si="9"/>
        <v/>
      </c>
      <c r="S24" s="107"/>
      <c r="T24" s="92"/>
      <c r="U24" s="92"/>
      <c r="V24" s="101">
        <f t="shared" si="10"/>
        <v>0</v>
      </c>
      <c r="W24" s="97">
        <f t="shared" si="11"/>
        <v>0</v>
      </c>
      <c r="X24" s="98" t="str">
        <f t="shared" si="12"/>
        <v/>
      </c>
      <c r="Y24" s="98" t="str">
        <f t="shared" si="13"/>
        <v/>
      </c>
      <c r="Z24" s="95" t="str">
        <f t="shared" si="14"/>
        <v/>
      </c>
      <c r="AA24" s="108" t="str">
        <f t="shared" si="15"/>
        <v/>
      </c>
      <c r="AB24" s="98" t="str">
        <f t="shared" si="16"/>
        <v/>
      </c>
      <c r="AC24" s="98" t="str">
        <f t="shared" si="17"/>
        <v/>
      </c>
      <c r="AD24" s="109" t="str">
        <f t="shared" si="18"/>
        <v/>
      </c>
      <c r="AE24" s="110"/>
      <c r="AF24" s="111"/>
      <c r="AG24" s="112"/>
      <c r="AH24" s="99" t="str">
        <f t="shared" si="19"/>
        <v/>
      </c>
      <c r="AI24" s="100" t="str">
        <f t="shared" si="20"/>
        <v/>
      </c>
      <c r="AJ24" s="96" t="str">
        <f t="shared" si="21"/>
        <v/>
      </c>
      <c r="AK24" s="98" t="str">
        <f t="shared" si="22"/>
        <v/>
      </c>
      <c r="AL24" s="201" t="str">
        <f t="shared" si="23"/>
        <v/>
      </c>
      <c r="AM24" s="159"/>
      <c r="AN24" s="157">
        <v>99.668000000000006</v>
      </c>
      <c r="AO24" s="151">
        <f t="shared" si="24"/>
        <v>-4.9999999999999998E-7</v>
      </c>
      <c r="AP24" s="151" t="str">
        <f t="shared" si="25"/>
        <v/>
      </c>
      <c r="AQ24" s="151" t="str">
        <f t="shared" si="26"/>
        <v/>
      </c>
      <c r="AR24" s="235" t="str">
        <f t="shared" si="27"/>
        <v/>
      </c>
      <c r="AS24" s="134"/>
      <c r="AT24" s="149"/>
      <c r="AU24" s="134"/>
    </row>
    <row r="25" spans="1:47" ht="12" customHeight="1">
      <c r="A25" s="1"/>
      <c r="B25" s="18"/>
      <c r="C25" s="200"/>
      <c r="D25" s="113"/>
      <c r="E25" s="114"/>
      <c r="F25" s="92"/>
      <c r="G25" s="93"/>
      <c r="H25" s="101">
        <f t="shared" si="0"/>
        <v>0</v>
      </c>
      <c r="I25" s="94">
        <f t="shared" si="29"/>
        <v>0</v>
      </c>
      <c r="J25" s="102"/>
      <c r="K25" s="94">
        <f t="shared" si="2"/>
        <v>0</v>
      </c>
      <c r="L25" s="94">
        <f t="shared" si="28"/>
        <v>0</v>
      </c>
      <c r="M25" s="95">
        <f t="shared" si="4"/>
        <v>0</v>
      </c>
      <c r="N25" s="96">
        <f t="shared" si="5"/>
        <v>0</v>
      </c>
      <c r="O25" s="103">
        <f t="shared" si="6"/>
        <v>0</v>
      </c>
      <c r="P25" s="104" t="str">
        <f t="shared" si="7"/>
        <v/>
      </c>
      <c r="Q25" s="105">
        <f t="shared" si="8"/>
        <v>0</v>
      </c>
      <c r="R25" s="106" t="str">
        <f t="shared" si="9"/>
        <v/>
      </c>
      <c r="S25" s="107"/>
      <c r="T25" s="92"/>
      <c r="U25" s="92"/>
      <c r="V25" s="101">
        <f t="shared" si="10"/>
        <v>0</v>
      </c>
      <c r="W25" s="97">
        <f t="shared" si="11"/>
        <v>0</v>
      </c>
      <c r="X25" s="98" t="str">
        <f t="shared" si="12"/>
        <v/>
      </c>
      <c r="Y25" s="98" t="str">
        <f t="shared" si="13"/>
        <v/>
      </c>
      <c r="Z25" s="95" t="str">
        <f t="shared" si="14"/>
        <v/>
      </c>
      <c r="AA25" s="108" t="str">
        <f t="shared" si="15"/>
        <v/>
      </c>
      <c r="AB25" s="98" t="str">
        <f t="shared" si="16"/>
        <v/>
      </c>
      <c r="AC25" s="98" t="str">
        <f t="shared" si="17"/>
        <v/>
      </c>
      <c r="AD25" s="109" t="str">
        <f t="shared" si="18"/>
        <v/>
      </c>
      <c r="AE25" s="110"/>
      <c r="AF25" s="111"/>
      <c r="AG25" s="112"/>
      <c r="AH25" s="99" t="str">
        <f t="shared" si="19"/>
        <v/>
      </c>
      <c r="AI25" s="100" t="str">
        <f t="shared" si="20"/>
        <v/>
      </c>
      <c r="AJ25" s="96" t="str">
        <f t="shared" si="21"/>
        <v/>
      </c>
      <c r="AK25" s="98" t="str">
        <f t="shared" si="22"/>
        <v/>
      </c>
      <c r="AL25" s="201" t="str">
        <f t="shared" si="23"/>
        <v/>
      </c>
      <c r="AM25" s="160"/>
      <c r="AN25" s="156">
        <v>99.668000000000006</v>
      </c>
      <c r="AO25" s="151">
        <f t="shared" si="24"/>
        <v>-4.9999999999999998E-7</v>
      </c>
      <c r="AP25" s="151" t="str">
        <f t="shared" si="25"/>
        <v/>
      </c>
      <c r="AQ25" s="151" t="str">
        <f t="shared" si="26"/>
        <v/>
      </c>
      <c r="AR25" s="235" t="str">
        <f t="shared" si="27"/>
        <v/>
      </c>
      <c r="AS25" s="134"/>
      <c r="AT25" s="149"/>
      <c r="AU25" s="134"/>
    </row>
    <row r="26" spans="1:47" ht="12" customHeight="1">
      <c r="A26" s="1"/>
      <c r="B26" s="18"/>
      <c r="C26" s="200"/>
      <c r="D26" s="113"/>
      <c r="E26" s="114"/>
      <c r="F26" s="92"/>
      <c r="G26" s="93"/>
      <c r="H26" s="101">
        <f t="shared" si="0"/>
        <v>0</v>
      </c>
      <c r="I26" s="94">
        <f t="shared" si="29"/>
        <v>0</v>
      </c>
      <c r="J26" s="102"/>
      <c r="K26" s="94">
        <f t="shared" si="2"/>
        <v>0</v>
      </c>
      <c r="L26" s="94">
        <f t="shared" si="28"/>
        <v>0</v>
      </c>
      <c r="M26" s="95">
        <f t="shared" si="4"/>
        <v>0</v>
      </c>
      <c r="N26" s="96">
        <f t="shared" si="5"/>
        <v>0</v>
      </c>
      <c r="O26" s="103">
        <f t="shared" si="6"/>
        <v>0</v>
      </c>
      <c r="P26" s="104" t="str">
        <f t="shared" si="7"/>
        <v/>
      </c>
      <c r="Q26" s="105">
        <f t="shared" si="8"/>
        <v>0</v>
      </c>
      <c r="R26" s="106" t="str">
        <f t="shared" si="9"/>
        <v/>
      </c>
      <c r="S26" s="107"/>
      <c r="T26" s="92"/>
      <c r="U26" s="92"/>
      <c r="V26" s="101">
        <f t="shared" si="10"/>
        <v>0</v>
      </c>
      <c r="W26" s="97">
        <f t="shared" si="11"/>
        <v>0</v>
      </c>
      <c r="X26" s="98" t="str">
        <f t="shared" si="12"/>
        <v/>
      </c>
      <c r="Y26" s="98" t="str">
        <f t="shared" si="13"/>
        <v/>
      </c>
      <c r="Z26" s="95" t="str">
        <f t="shared" si="14"/>
        <v/>
      </c>
      <c r="AA26" s="108" t="str">
        <f t="shared" si="15"/>
        <v/>
      </c>
      <c r="AB26" s="98" t="str">
        <f t="shared" si="16"/>
        <v/>
      </c>
      <c r="AC26" s="98" t="str">
        <f t="shared" si="17"/>
        <v/>
      </c>
      <c r="AD26" s="109" t="str">
        <f t="shared" si="18"/>
        <v/>
      </c>
      <c r="AE26" s="110"/>
      <c r="AF26" s="111"/>
      <c r="AG26" s="112"/>
      <c r="AH26" s="99" t="str">
        <f t="shared" si="19"/>
        <v/>
      </c>
      <c r="AI26" s="100" t="str">
        <f t="shared" si="20"/>
        <v/>
      </c>
      <c r="AJ26" s="96" t="str">
        <f t="shared" si="21"/>
        <v/>
      </c>
      <c r="AK26" s="98" t="str">
        <f t="shared" si="22"/>
        <v/>
      </c>
      <c r="AL26" s="201" t="str">
        <f t="shared" si="23"/>
        <v/>
      </c>
      <c r="AM26" s="159"/>
      <c r="AN26" s="157">
        <v>99.668000000000006</v>
      </c>
      <c r="AO26" s="151">
        <f t="shared" si="24"/>
        <v>-4.9999999999999998E-7</v>
      </c>
      <c r="AP26" s="151" t="str">
        <f t="shared" si="25"/>
        <v/>
      </c>
      <c r="AQ26" s="151" t="str">
        <f t="shared" si="26"/>
        <v/>
      </c>
      <c r="AR26" s="235" t="str">
        <f t="shared" si="27"/>
        <v/>
      </c>
      <c r="AS26" s="134"/>
      <c r="AT26" s="149"/>
      <c r="AU26" s="134"/>
    </row>
    <row r="27" spans="1:47" ht="12" customHeight="1">
      <c r="A27" s="1"/>
      <c r="B27" s="18"/>
      <c r="C27" s="200"/>
      <c r="D27" s="113"/>
      <c r="E27" s="114"/>
      <c r="F27" s="92"/>
      <c r="G27" s="93"/>
      <c r="H27" s="101">
        <f t="shared" si="0"/>
        <v>0</v>
      </c>
      <c r="I27" s="94">
        <f t="shared" si="29"/>
        <v>0</v>
      </c>
      <c r="J27" s="102"/>
      <c r="K27" s="94">
        <f t="shared" si="2"/>
        <v>0</v>
      </c>
      <c r="L27" s="94">
        <f t="shared" si="28"/>
        <v>0</v>
      </c>
      <c r="M27" s="95">
        <f t="shared" si="4"/>
        <v>0</v>
      </c>
      <c r="N27" s="96">
        <f t="shared" si="5"/>
        <v>0</v>
      </c>
      <c r="O27" s="103">
        <f t="shared" si="6"/>
        <v>0</v>
      </c>
      <c r="P27" s="104" t="str">
        <f t="shared" si="7"/>
        <v/>
      </c>
      <c r="Q27" s="105">
        <f t="shared" si="8"/>
        <v>0</v>
      </c>
      <c r="R27" s="106" t="str">
        <f t="shared" si="9"/>
        <v/>
      </c>
      <c r="S27" s="107"/>
      <c r="T27" s="92"/>
      <c r="U27" s="92"/>
      <c r="V27" s="101">
        <f t="shared" si="10"/>
        <v>0</v>
      </c>
      <c r="W27" s="97">
        <f t="shared" si="11"/>
        <v>0</v>
      </c>
      <c r="X27" s="98" t="str">
        <f t="shared" si="12"/>
        <v/>
      </c>
      <c r="Y27" s="98" t="str">
        <f t="shared" si="13"/>
        <v/>
      </c>
      <c r="Z27" s="95" t="str">
        <f t="shared" si="14"/>
        <v/>
      </c>
      <c r="AA27" s="108" t="str">
        <f t="shared" si="15"/>
        <v/>
      </c>
      <c r="AB27" s="98" t="str">
        <f t="shared" si="16"/>
        <v/>
      </c>
      <c r="AC27" s="98" t="str">
        <f t="shared" si="17"/>
        <v/>
      </c>
      <c r="AD27" s="109" t="str">
        <f t="shared" si="18"/>
        <v/>
      </c>
      <c r="AE27" s="110"/>
      <c r="AF27" s="111"/>
      <c r="AG27" s="112"/>
      <c r="AH27" s="99" t="str">
        <f t="shared" si="19"/>
        <v/>
      </c>
      <c r="AI27" s="100" t="str">
        <f t="shared" si="20"/>
        <v/>
      </c>
      <c r="AJ27" s="96" t="str">
        <f t="shared" si="21"/>
        <v/>
      </c>
      <c r="AK27" s="98" t="str">
        <f t="shared" si="22"/>
        <v/>
      </c>
      <c r="AL27" s="201" t="str">
        <f t="shared" si="23"/>
        <v/>
      </c>
      <c r="AM27" s="160"/>
      <c r="AN27" s="156">
        <v>99.668000000000006</v>
      </c>
      <c r="AO27" s="151">
        <f t="shared" si="24"/>
        <v>-4.9999999999999998E-7</v>
      </c>
      <c r="AP27" s="151" t="str">
        <f t="shared" si="25"/>
        <v/>
      </c>
      <c r="AQ27" s="151" t="str">
        <f t="shared" si="26"/>
        <v/>
      </c>
      <c r="AR27" s="235" t="str">
        <f t="shared" si="27"/>
        <v/>
      </c>
      <c r="AS27" s="134"/>
      <c r="AT27" s="149"/>
      <c r="AU27" s="134"/>
    </row>
    <row r="28" spans="1:47" ht="12" customHeight="1">
      <c r="A28" s="1"/>
      <c r="B28" s="18"/>
      <c r="C28" s="200"/>
      <c r="D28" s="113"/>
      <c r="E28" s="114"/>
      <c r="F28" s="92"/>
      <c r="G28" s="93"/>
      <c r="H28" s="101">
        <f t="shared" si="0"/>
        <v>0</v>
      </c>
      <c r="I28" s="94">
        <f t="shared" si="29"/>
        <v>0</v>
      </c>
      <c r="J28" s="102"/>
      <c r="K28" s="94">
        <f t="shared" si="2"/>
        <v>0</v>
      </c>
      <c r="L28" s="94">
        <f t="shared" si="28"/>
        <v>0</v>
      </c>
      <c r="M28" s="95">
        <f t="shared" si="4"/>
        <v>0</v>
      </c>
      <c r="N28" s="96">
        <f t="shared" si="5"/>
        <v>0</v>
      </c>
      <c r="O28" s="103">
        <f t="shared" si="6"/>
        <v>0</v>
      </c>
      <c r="P28" s="104" t="str">
        <f t="shared" si="7"/>
        <v/>
      </c>
      <c r="Q28" s="105">
        <f t="shared" si="8"/>
        <v>0</v>
      </c>
      <c r="R28" s="106" t="str">
        <f t="shared" si="9"/>
        <v/>
      </c>
      <c r="S28" s="107"/>
      <c r="T28" s="92"/>
      <c r="U28" s="92"/>
      <c r="V28" s="101">
        <f t="shared" si="10"/>
        <v>0</v>
      </c>
      <c r="W28" s="97">
        <f t="shared" si="11"/>
        <v>0</v>
      </c>
      <c r="X28" s="98" t="str">
        <f t="shared" si="12"/>
        <v/>
      </c>
      <c r="Y28" s="98" t="str">
        <f t="shared" si="13"/>
        <v/>
      </c>
      <c r="Z28" s="95" t="str">
        <f t="shared" si="14"/>
        <v/>
      </c>
      <c r="AA28" s="108" t="str">
        <f t="shared" si="15"/>
        <v/>
      </c>
      <c r="AB28" s="98" t="str">
        <f t="shared" si="16"/>
        <v/>
      </c>
      <c r="AC28" s="98" t="str">
        <f t="shared" si="17"/>
        <v/>
      </c>
      <c r="AD28" s="109" t="str">
        <f t="shared" si="18"/>
        <v/>
      </c>
      <c r="AE28" s="110"/>
      <c r="AF28" s="111"/>
      <c r="AG28" s="112"/>
      <c r="AH28" s="99" t="str">
        <f t="shared" si="19"/>
        <v/>
      </c>
      <c r="AI28" s="100" t="str">
        <f t="shared" si="20"/>
        <v/>
      </c>
      <c r="AJ28" s="96" t="str">
        <f t="shared" si="21"/>
        <v/>
      </c>
      <c r="AK28" s="98" t="str">
        <f t="shared" si="22"/>
        <v/>
      </c>
      <c r="AL28" s="201" t="str">
        <f t="shared" si="23"/>
        <v/>
      </c>
      <c r="AM28" s="159"/>
      <c r="AN28" s="157">
        <v>99.668000000000006</v>
      </c>
      <c r="AO28" s="151">
        <f t="shared" si="24"/>
        <v>-4.9999999999999998E-7</v>
      </c>
      <c r="AP28" s="151" t="str">
        <f t="shared" si="25"/>
        <v/>
      </c>
      <c r="AQ28" s="151" t="str">
        <f t="shared" si="26"/>
        <v/>
      </c>
      <c r="AR28" s="235" t="str">
        <f t="shared" si="27"/>
        <v/>
      </c>
      <c r="AS28" s="134"/>
      <c r="AT28" s="149"/>
      <c r="AU28" s="134"/>
    </row>
    <row r="29" spans="1:47" ht="12" customHeight="1">
      <c r="A29" s="1"/>
      <c r="B29" s="18"/>
      <c r="C29" s="200"/>
      <c r="D29" s="113"/>
      <c r="E29" s="114"/>
      <c r="F29" s="92"/>
      <c r="G29" s="93"/>
      <c r="H29" s="101">
        <f t="shared" si="0"/>
        <v>0</v>
      </c>
      <c r="I29" s="94">
        <f t="shared" si="29"/>
        <v>0</v>
      </c>
      <c r="J29" s="102"/>
      <c r="K29" s="94">
        <f t="shared" si="2"/>
        <v>0</v>
      </c>
      <c r="L29" s="94">
        <f t="shared" si="28"/>
        <v>0</v>
      </c>
      <c r="M29" s="95">
        <f t="shared" si="4"/>
        <v>0</v>
      </c>
      <c r="N29" s="96">
        <f t="shared" si="5"/>
        <v>0</v>
      </c>
      <c r="O29" s="103">
        <f t="shared" si="6"/>
        <v>0</v>
      </c>
      <c r="P29" s="104" t="str">
        <f t="shared" si="7"/>
        <v/>
      </c>
      <c r="Q29" s="105">
        <f t="shared" si="8"/>
        <v>0</v>
      </c>
      <c r="R29" s="106" t="str">
        <f t="shared" si="9"/>
        <v/>
      </c>
      <c r="S29" s="107"/>
      <c r="T29" s="92"/>
      <c r="U29" s="92"/>
      <c r="V29" s="101">
        <f t="shared" si="10"/>
        <v>0</v>
      </c>
      <c r="W29" s="97">
        <f t="shared" si="11"/>
        <v>0</v>
      </c>
      <c r="X29" s="98" t="str">
        <f t="shared" si="12"/>
        <v/>
      </c>
      <c r="Y29" s="98" t="str">
        <f t="shared" si="13"/>
        <v/>
      </c>
      <c r="Z29" s="95" t="str">
        <f t="shared" si="14"/>
        <v/>
      </c>
      <c r="AA29" s="108" t="str">
        <f t="shared" si="15"/>
        <v/>
      </c>
      <c r="AB29" s="98" t="str">
        <f t="shared" si="16"/>
        <v/>
      </c>
      <c r="AC29" s="98" t="str">
        <f t="shared" si="17"/>
        <v/>
      </c>
      <c r="AD29" s="109" t="str">
        <f t="shared" si="18"/>
        <v/>
      </c>
      <c r="AE29" s="110"/>
      <c r="AF29" s="111"/>
      <c r="AG29" s="112"/>
      <c r="AH29" s="99" t="str">
        <f t="shared" si="19"/>
        <v/>
      </c>
      <c r="AI29" s="100" t="str">
        <f t="shared" si="20"/>
        <v/>
      </c>
      <c r="AJ29" s="96" t="str">
        <f t="shared" si="21"/>
        <v/>
      </c>
      <c r="AK29" s="98" t="str">
        <f t="shared" si="22"/>
        <v/>
      </c>
      <c r="AL29" s="201" t="str">
        <f t="shared" si="23"/>
        <v/>
      </c>
      <c r="AM29" s="160"/>
      <c r="AN29" s="156">
        <v>99.668000000000006</v>
      </c>
      <c r="AO29" s="151">
        <f t="shared" si="24"/>
        <v>-4.9999999999999998E-7</v>
      </c>
      <c r="AP29" s="151" t="str">
        <f t="shared" si="25"/>
        <v/>
      </c>
      <c r="AQ29" s="151" t="str">
        <f t="shared" si="26"/>
        <v/>
      </c>
      <c r="AR29" s="235" t="str">
        <f t="shared" si="27"/>
        <v/>
      </c>
      <c r="AS29" s="134"/>
      <c r="AT29" s="149"/>
      <c r="AU29" s="134"/>
    </row>
    <row r="30" spans="1:47" ht="12" customHeight="1">
      <c r="A30" s="1"/>
      <c r="B30" s="18"/>
      <c r="C30" s="200"/>
      <c r="D30" s="113"/>
      <c r="E30" s="114"/>
      <c r="F30" s="92"/>
      <c r="G30" s="93"/>
      <c r="H30" s="101">
        <f t="shared" si="0"/>
        <v>0</v>
      </c>
      <c r="I30" s="94">
        <f t="shared" si="29"/>
        <v>0</v>
      </c>
      <c r="J30" s="102"/>
      <c r="K30" s="94">
        <f t="shared" si="2"/>
        <v>0</v>
      </c>
      <c r="L30" s="94">
        <f t="shared" si="28"/>
        <v>0</v>
      </c>
      <c r="M30" s="95">
        <f t="shared" si="4"/>
        <v>0</v>
      </c>
      <c r="N30" s="96">
        <f t="shared" si="5"/>
        <v>0</v>
      </c>
      <c r="O30" s="103">
        <f t="shared" si="6"/>
        <v>0</v>
      </c>
      <c r="P30" s="104" t="str">
        <f t="shared" si="7"/>
        <v/>
      </c>
      <c r="Q30" s="105">
        <f t="shared" si="8"/>
        <v>0</v>
      </c>
      <c r="R30" s="106" t="str">
        <f t="shared" si="9"/>
        <v/>
      </c>
      <c r="S30" s="107"/>
      <c r="T30" s="92"/>
      <c r="U30" s="92"/>
      <c r="V30" s="101">
        <f t="shared" si="10"/>
        <v>0</v>
      </c>
      <c r="W30" s="97">
        <f t="shared" si="11"/>
        <v>0</v>
      </c>
      <c r="X30" s="98" t="str">
        <f t="shared" si="12"/>
        <v/>
      </c>
      <c r="Y30" s="98" t="str">
        <f t="shared" si="13"/>
        <v/>
      </c>
      <c r="Z30" s="95" t="str">
        <f t="shared" si="14"/>
        <v/>
      </c>
      <c r="AA30" s="108" t="str">
        <f t="shared" si="15"/>
        <v/>
      </c>
      <c r="AB30" s="98" t="str">
        <f t="shared" si="16"/>
        <v/>
      </c>
      <c r="AC30" s="98" t="str">
        <f t="shared" si="17"/>
        <v/>
      </c>
      <c r="AD30" s="109" t="str">
        <f t="shared" si="18"/>
        <v/>
      </c>
      <c r="AE30" s="110"/>
      <c r="AF30" s="111"/>
      <c r="AG30" s="112"/>
      <c r="AH30" s="99" t="str">
        <f t="shared" si="19"/>
        <v/>
      </c>
      <c r="AI30" s="100" t="str">
        <f t="shared" si="20"/>
        <v/>
      </c>
      <c r="AJ30" s="96" t="str">
        <f t="shared" si="21"/>
        <v/>
      </c>
      <c r="AK30" s="98" t="str">
        <f t="shared" si="22"/>
        <v/>
      </c>
      <c r="AL30" s="201" t="str">
        <f t="shared" si="23"/>
        <v/>
      </c>
      <c r="AM30" s="159"/>
      <c r="AN30" s="157">
        <v>99.668000000000006</v>
      </c>
      <c r="AO30" s="151">
        <f t="shared" si="24"/>
        <v>-4.9999999999999998E-7</v>
      </c>
      <c r="AP30" s="151" t="str">
        <f t="shared" si="25"/>
        <v/>
      </c>
      <c r="AQ30" s="151" t="str">
        <f t="shared" si="26"/>
        <v/>
      </c>
      <c r="AR30" s="235" t="str">
        <f t="shared" si="27"/>
        <v/>
      </c>
      <c r="AS30" s="134"/>
      <c r="AT30" s="149"/>
      <c r="AU30" s="134"/>
    </row>
    <row r="31" spans="1:47" ht="12" customHeight="1">
      <c r="A31" s="1"/>
      <c r="B31" s="18"/>
      <c r="C31" s="200"/>
      <c r="D31" s="113"/>
      <c r="E31" s="92"/>
      <c r="F31" s="92"/>
      <c r="G31" s="111"/>
      <c r="H31" s="101">
        <f t="shared" si="0"/>
        <v>0</v>
      </c>
      <c r="I31" s="94">
        <f t="shared" si="29"/>
        <v>0</v>
      </c>
      <c r="J31" s="115"/>
      <c r="K31" s="94">
        <f t="shared" si="2"/>
        <v>0</v>
      </c>
      <c r="L31" s="94">
        <f t="shared" si="28"/>
        <v>0</v>
      </c>
      <c r="M31" s="95">
        <f t="shared" si="4"/>
        <v>0</v>
      </c>
      <c r="N31" s="96">
        <f t="shared" si="5"/>
        <v>0</v>
      </c>
      <c r="O31" s="103">
        <f t="shared" si="6"/>
        <v>0</v>
      </c>
      <c r="P31" s="104" t="str">
        <f t="shared" si="7"/>
        <v/>
      </c>
      <c r="Q31" s="105">
        <f t="shared" si="8"/>
        <v>0</v>
      </c>
      <c r="R31" s="106" t="str">
        <f t="shared" si="9"/>
        <v/>
      </c>
      <c r="S31" s="107"/>
      <c r="T31" s="92"/>
      <c r="U31" s="92"/>
      <c r="V31" s="101">
        <f t="shared" si="10"/>
        <v>0</v>
      </c>
      <c r="W31" s="97">
        <f t="shared" si="11"/>
        <v>0</v>
      </c>
      <c r="X31" s="98" t="str">
        <f t="shared" si="12"/>
        <v/>
      </c>
      <c r="Y31" s="98" t="str">
        <f t="shared" si="13"/>
        <v/>
      </c>
      <c r="Z31" s="95" t="str">
        <f t="shared" si="14"/>
        <v/>
      </c>
      <c r="AA31" s="108" t="str">
        <f t="shared" si="15"/>
        <v/>
      </c>
      <c r="AB31" s="98" t="str">
        <f t="shared" si="16"/>
        <v/>
      </c>
      <c r="AC31" s="98" t="str">
        <f t="shared" si="17"/>
        <v/>
      </c>
      <c r="AD31" s="109" t="str">
        <f t="shared" si="18"/>
        <v/>
      </c>
      <c r="AE31" s="110"/>
      <c r="AF31" s="111"/>
      <c r="AG31" s="112"/>
      <c r="AH31" s="99" t="str">
        <f t="shared" si="19"/>
        <v/>
      </c>
      <c r="AI31" s="100" t="str">
        <f t="shared" si="20"/>
        <v/>
      </c>
      <c r="AJ31" s="96" t="str">
        <f t="shared" si="21"/>
        <v/>
      </c>
      <c r="AK31" s="98" t="str">
        <f t="shared" si="22"/>
        <v/>
      </c>
      <c r="AL31" s="201" t="str">
        <f t="shared" si="23"/>
        <v/>
      </c>
      <c r="AM31" s="160"/>
      <c r="AN31" s="156">
        <v>99.668000000000006</v>
      </c>
      <c r="AO31" s="151">
        <f t="shared" si="24"/>
        <v>-4.9999999999999998E-7</v>
      </c>
      <c r="AP31" s="151" t="str">
        <f t="shared" si="25"/>
        <v/>
      </c>
      <c r="AQ31" s="151" t="str">
        <f t="shared" si="26"/>
        <v/>
      </c>
      <c r="AR31" s="235" t="str">
        <f t="shared" si="27"/>
        <v/>
      </c>
      <c r="AS31" s="134"/>
      <c r="AT31" s="149"/>
      <c r="AU31" s="134"/>
    </row>
    <row r="32" spans="1:47" s="149" customFormat="1" ht="12" customHeight="1">
      <c r="A32" s="133"/>
      <c r="B32" s="134"/>
      <c r="C32" s="203"/>
      <c r="D32" s="113"/>
      <c r="E32" s="114"/>
      <c r="F32" s="119"/>
      <c r="G32" s="136"/>
      <c r="H32" s="101">
        <f t="shared" si="0"/>
        <v>0</v>
      </c>
      <c r="I32" s="137">
        <f t="shared" si="29"/>
        <v>0</v>
      </c>
      <c r="J32" s="138"/>
      <c r="K32" s="137">
        <f t="shared" si="2"/>
        <v>0</v>
      </c>
      <c r="L32" s="94">
        <f t="shared" si="28"/>
        <v>0</v>
      </c>
      <c r="M32" s="95">
        <f t="shared" si="4"/>
        <v>0</v>
      </c>
      <c r="N32" s="96">
        <f t="shared" si="5"/>
        <v>0</v>
      </c>
      <c r="O32" s="103">
        <f t="shared" si="6"/>
        <v>0</v>
      </c>
      <c r="P32" s="104" t="str">
        <f t="shared" si="7"/>
        <v/>
      </c>
      <c r="Q32" s="105">
        <f t="shared" si="8"/>
        <v>0</v>
      </c>
      <c r="R32" s="140" t="str">
        <f t="shared" si="9"/>
        <v/>
      </c>
      <c r="S32" s="141"/>
      <c r="T32" s="119"/>
      <c r="U32" s="119"/>
      <c r="V32" s="101">
        <f t="shared" si="10"/>
        <v>0</v>
      </c>
      <c r="W32" s="142">
        <f t="shared" si="11"/>
        <v>0</v>
      </c>
      <c r="X32" s="143" t="str">
        <f t="shared" si="12"/>
        <v/>
      </c>
      <c r="Y32" s="143" t="str">
        <f t="shared" si="13"/>
        <v/>
      </c>
      <c r="Z32" s="139" t="str">
        <f t="shared" si="14"/>
        <v/>
      </c>
      <c r="AA32" s="144" t="str">
        <f t="shared" si="15"/>
        <v/>
      </c>
      <c r="AB32" s="143" t="str">
        <f t="shared" si="16"/>
        <v/>
      </c>
      <c r="AC32" s="143" t="str">
        <f t="shared" si="17"/>
        <v/>
      </c>
      <c r="AD32" s="109" t="str">
        <f t="shared" si="18"/>
        <v/>
      </c>
      <c r="AE32" s="145"/>
      <c r="AF32" s="136"/>
      <c r="AG32" s="146"/>
      <c r="AH32" s="147" t="str">
        <f t="shared" si="19"/>
        <v/>
      </c>
      <c r="AI32" s="148" t="str">
        <f t="shared" si="20"/>
        <v/>
      </c>
      <c r="AJ32" s="96" t="str">
        <f t="shared" si="21"/>
        <v/>
      </c>
      <c r="AK32" s="98" t="str">
        <f t="shared" si="22"/>
        <v/>
      </c>
      <c r="AL32" s="201" t="str">
        <f t="shared" si="23"/>
        <v/>
      </c>
      <c r="AM32" s="159"/>
      <c r="AN32" s="157">
        <v>99.668000000000006</v>
      </c>
      <c r="AO32" s="151">
        <f>AM32-0.0000005</f>
        <v>-4.9999999999999998E-7</v>
      </c>
      <c r="AP32" s="151" t="str">
        <f>IF(J32&gt;G32,J32,"")</f>
        <v/>
      </c>
      <c r="AQ32" s="151" t="str">
        <f>IFERROR(AM32*AP32,"")</f>
        <v/>
      </c>
      <c r="AR32" s="235" t="str">
        <f t="shared" si="27"/>
        <v/>
      </c>
    </row>
    <row r="33" spans="1:47" ht="12" customHeight="1">
      <c r="A33" s="1"/>
      <c r="B33" s="18"/>
      <c r="C33" s="200"/>
      <c r="D33" s="113"/>
      <c r="E33" s="114"/>
      <c r="F33" s="92"/>
      <c r="G33" s="111"/>
      <c r="H33" s="101">
        <f t="shared" si="0"/>
        <v>0</v>
      </c>
      <c r="I33" s="94">
        <f t="shared" si="29"/>
        <v>0</v>
      </c>
      <c r="J33" s="102"/>
      <c r="K33" s="94">
        <f t="shared" si="2"/>
        <v>0</v>
      </c>
      <c r="L33" s="94">
        <f t="shared" si="28"/>
        <v>0</v>
      </c>
      <c r="M33" s="95">
        <f t="shared" si="4"/>
        <v>0</v>
      </c>
      <c r="N33" s="96">
        <f t="shared" si="5"/>
        <v>0</v>
      </c>
      <c r="O33" s="103">
        <f t="shared" si="6"/>
        <v>0</v>
      </c>
      <c r="P33" s="104" t="str">
        <f t="shared" si="7"/>
        <v/>
      </c>
      <c r="Q33" s="105">
        <f t="shared" si="8"/>
        <v>0</v>
      </c>
      <c r="R33" s="106" t="str">
        <f t="shared" si="9"/>
        <v/>
      </c>
      <c r="S33" s="107"/>
      <c r="T33" s="92"/>
      <c r="U33" s="92"/>
      <c r="V33" s="101">
        <f t="shared" si="10"/>
        <v>0</v>
      </c>
      <c r="W33" s="97">
        <f t="shared" si="11"/>
        <v>0</v>
      </c>
      <c r="X33" s="98" t="str">
        <f t="shared" si="12"/>
        <v/>
      </c>
      <c r="Y33" s="98" t="str">
        <f t="shared" si="13"/>
        <v/>
      </c>
      <c r="Z33" s="95" t="str">
        <f t="shared" si="14"/>
        <v/>
      </c>
      <c r="AA33" s="108" t="str">
        <f t="shared" si="15"/>
        <v/>
      </c>
      <c r="AB33" s="98" t="str">
        <f t="shared" si="16"/>
        <v/>
      </c>
      <c r="AC33" s="98" t="str">
        <f t="shared" si="17"/>
        <v/>
      </c>
      <c r="AD33" s="109" t="str">
        <f t="shared" si="18"/>
        <v/>
      </c>
      <c r="AE33" s="110"/>
      <c r="AF33" s="111"/>
      <c r="AG33" s="112"/>
      <c r="AH33" s="99" t="str">
        <f t="shared" si="19"/>
        <v/>
      </c>
      <c r="AI33" s="100" t="str">
        <f t="shared" si="20"/>
        <v/>
      </c>
      <c r="AJ33" s="96" t="str">
        <f t="shared" si="21"/>
        <v/>
      </c>
      <c r="AK33" s="98" t="str">
        <f t="shared" si="22"/>
        <v/>
      </c>
      <c r="AL33" s="201" t="str">
        <f t="shared" si="23"/>
        <v/>
      </c>
      <c r="AM33" s="160"/>
      <c r="AN33" s="156">
        <v>99.668000000000006</v>
      </c>
      <c r="AO33" s="152">
        <f t="shared" ref="AO33:AO79" si="30">5%*AM33</f>
        <v>0</v>
      </c>
      <c r="AP33" s="151" t="str">
        <f t="shared" ref="AP33:AP96" si="31">IF(J33&gt;G33,J33,"")</f>
        <v/>
      </c>
      <c r="AQ33" s="151" t="str">
        <f t="shared" ref="AQ33:AQ96" si="32">IFERROR(AM33*AP33,"")</f>
        <v/>
      </c>
      <c r="AR33" s="235" t="str">
        <f t="shared" si="27"/>
        <v/>
      </c>
      <c r="AS33" s="134"/>
      <c r="AU33" s="18"/>
    </row>
    <row r="34" spans="1:47" ht="12" customHeight="1">
      <c r="A34" s="1"/>
      <c r="B34" s="18"/>
      <c r="C34" s="200"/>
      <c r="D34" s="91"/>
      <c r="E34" s="92"/>
      <c r="F34" s="92"/>
      <c r="G34" s="111"/>
      <c r="H34" s="101">
        <f t="shared" si="0"/>
        <v>0</v>
      </c>
      <c r="I34" s="94">
        <f t="shared" si="29"/>
        <v>0</v>
      </c>
      <c r="J34" s="102"/>
      <c r="K34" s="94">
        <f t="shared" si="2"/>
        <v>0</v>
      </c>
      <c r="L34" s="94">
        <f t="shared" si="28"/>
        <v>0</v>
      </c>
      <c r="M34" s="95">
        <f t="shared" si="4"/>
        <v>0</v>
      </c>
      <c r="N34" s="96">
        <f t="shared" si="5"/>
        <v>0</v>
      </c>
      <c r="O34" s="103">
        <f t="shared" si="6"/>
        <v>0</v>
      </c>
      <c r="P34" s="104" t="str">
        <f t="shared" si="7"/>
        <v/>
      </c>
      <c r="Q34" s="105">
        <f t="shared" si="8"/>
        <v>0</v>
      </c>
      <c r="R34" s="106" t="str">
        <f t="shared" si="9"/>
        <v/>
      </c>
      <c r="S34" s="107"/>
      <c r="T34" s="92"/>
      <c r="U34" s="92"/>
      <c r="V34" s="101">
        <f t="shared" si="10"/>
        <v>0</v>
      </c>
      <c r="W34" s="97">
        <f t="shared" si="11"/>
        <v>0</v>
      </c>
      <c r="X34" s="98" t="str">
        <f t="shared" si="12"/>
        <v/>
      </c>
      <c r="Y34" s="98" t="str">
        <f t="shared" si="13"/>
        <v/>
      </c>
      <c r="Z34" s="95" t="str">
        <f t="shared" si="14"/>
        <v/>
      </c>
      <c r="AA34" s="108" t="str">
        <f t="shared" si="15"/>
        <v/>
      </c>
      <c r="AB34" s="98" t="str">
        <f t="shared" si="16"/>
        <v/>
      </c>
      <c r="AC34" s="98" t="str">
        <f t="shared" si="17"/>
        <v/>
      </c>
      <c r="AD34" s="109" t="str">
        <f t="shared" si="18"/>
        <v/>
      </c>
      <c r="AE34" s="110"/>
      <c r="AF34" s="111"/>
      <c r="AG34" s="112"/>
      <c r="AH34" s="99" t="str">
        <f t="shared" si="19"/>
        <v/>
      </c>
      <c r="AI34" s="100" t="str">
        <f t="shared" si="20"/>
        <v/>
      </c>
      <c r="AJ34" s="96" t="str">
        <f t="shared" si="21"/>
        <v/>
      </c>
      <c r="AK34" s="98" t="str">
        <f t="shared" si="22"/>
        <v/>
      </c>
      <c r="AL34" s="201" t="str">
        <f t="shared" si="23"/>
        <v/>
      </c>
      <c r="AM34" s="160"/>
      <c r="AN34" s="157">
        <v>99.668000000000006</v>
      </c>
      <c r="AO34" s="152">
        <f t="shared" si="30"/>
        <v>0</v>
      </c>
      <c r="AP34" s="151" t="str">
        <f t="shared" si="31"/>
        <v/>
      </c>
      <c r="AQ34" s="151" t="str">
        <f t="shared" si="32"/>
        <v/>
      </c>
      <c r="AR34" s="235" t="str">
        <f t="shared" si="27"/>
        <v/>
      </c>
      <c r="AS34" s="134"/>
      <c r="AU34" s="18"/>
    </row>
    <row r="35" spans="1:47" ht="12" customHeight="1">
      <c r="A35" s="1"/>
      <c r="B35" s="18"/>
      <c r="C35" s="200"/>
      <c r="D35" s="113"/>
      <c r="E35" s="92"/>
      <c r="F35" s="92"/>
      <c r="G35" s="93"/>
      <c r="H35" s="101">
        <f t="shared" si="0"/>
        <v>0</v>
      </c>
      <c r="I35" s="94">
        <f t="shared" si="29"/>
        <v>0</v>
      </c>
      <c r="J35" s="102"/>
      <c r="K35" s="94">
        <f t="shared" si="2"/>
        <v>0</v>
      </c>
      <c r="L35" s="94">
        <f t="shared" si="28"/>
        <v>0</v>
      </c>
      <c r="M35" s="95">
        <f t="shared" si="4"/>
        <v>0</v>
      </c>
      <c r="N35" s="96">
        <f t="shared" si="5"/>
        <v>0</v>
      </c>
      <c r="O35" s="103">
        <f t="shared" si="6"/>
        <v>0</v>
      </c>
      <c r="P35" s="104" t="str">
        <f t="shared" si="7"/>
        <v/>
      </c>
      <c r="Q35" s="105">
        <f t="shared" si="8"/>
        <v>0</v>
      </c>
      <c r="R35" s="106" t="str">
        <f t="shared" si="9"/>
        <v/>
      </c>
      <c r="S35" s="107"/>
      <c r="T35" s="92"/>
      <c r="U35" s="92"/>
      <c r="V35" s="101">
        <f t="shared" si="10"/>
        <v>0</v>
      </c>
      <c r="W35" s="97">
        <f t="shared" si="11"/>
        <v>0</v>
      </c>
      <c r="X35" s="98" t="str">
        <f t="shared" si="12"/>
        <v/>
      </c>
      <c r="Y35" s="98" t="str">
        <f t="shared" si="13"/>
        <v/>
      </c>
      <c r="Z35" s="95" t="str">
        <f t="shared" si="14"/>
        <v/>
      </c>
      <c r="AA35" s="108" t="str">
        <f t="shared" si="15"/>
        <v/>
      </c>
      <c r="AB35" s="98" t="str">
        <f t="shared" si="16"/>
        <v/>
      </c>
      <c r="AC35" s="98" t="str">
        <f t="shared" si="17"/>
        <v/>
      </c>
      <c r="AD35" s="109" t="str">
        <f t="shared" si="18"/>
        <v/>
      </c>
      <c r="AE35" s="110"/>
      <c r="AF35" s="111"/>
      <c r="AG35" s="112"/>
      <c r="AH35" s="99" t="str">
        <f t="shared" si="19"/>
        <v/>
      </c>
      <c r="AI35" s="100" t="str">
        <f t="shared" si="20"/>
        <v/>
      </c>
      <c r="AJ35" s="96" t="str">
        <f t="shared" si="21"/>
        <v/>
      </c>
      <c r="AK35" s="98" t="str">
        <f t="shared" si="22"/>
        <v/>
      </c>
      <c r="AL35" s="201" t="str">
        <f t="shared" si="23"/>
        <v/>
      </c>
      <c r="AM35" s="160"/>
      <c r="AN35" s="156">
        <v>99.668000000000006</v>
      </c>
      <c r="AO35" s="152">
        <f t="shared" si="30"/>
        <v>0</v>
      </c>
      <c r="AP35" s="151" t="str">
        <f t="shared" si="31"/>
        <v/>
      </c>
      <c r="AQ35" s="151" t="str">
        <f t="shared" si="32"/>
        <v/>
      </c>
      <c r="AR35" s="235" t="str">
        <f t="shared" si="27"/>
        <v/>
      </c>
      <c r="AS35" s="134"/>
      <c r="AU35" s="18"/>
    </row>
    <row r="36" spans="1:47" ht="12" customHeight="1">
      <c r="A36" s="1"/>
      <c r="B36" s="18"/>
      <c r="C36" s="200"/>
      <c r="D36" s="113"/>
      <c r="E36" s="92"/>
      <c r="F36" s="92"/>
      <c r="G36" s="111"/>
      <c r="H36" s="101">
        <f t="shared" si="0"/>
        <v>0</v>
      </c>
      <c r="I36" s="94">
        <f t="shared" si="29"/>
        <v>0</v>
      </c>
      <c r="J36" s="102"/>
      <c r="K36" s="94">
        <f t="shared" si="2"/>
        <v>0</v>
      </c>
      <c r="L36" s="94">
        <f t="shared" si="28"/>
        <v>0</v>
      </c>
      <c r="M36" s="95">
        <f t="shared" si="4"/>
        <v>0</v>
      </c>
      <c r="N36" s="96">
        <f t="shared" si="5"/>
        <v>0</v>
      </c>
      <c r="O36" s="103">
        <f t="shared" si="6"/>
        <v>0</v>
      </c>
      <c r="P36" s="104" t="str">
        <f t="shared" si="7"/>
        <v/>
      </c>
      <c r="Q36" s="105">
        <f t="shared" si="8"/>
        <v>0</v>
      </c>
      <c r="R36" s="106" t="str">
        <f t="shared" si="9"/>
        <v/>
      </c>
      <c r="S36" s="107"/>
      <c r="T36" s="92"/>
      <c r="U36" s="92"/>
      <c r="V36" s="101">
        <f t="shared" si="10"/>
        <v>0</v>
      </c>
      <c r="W36" s="97">
        <f t="shared" si="11"/>
        <v>0</v>
      </c>
      <c r="X36" s="98" t="str">
        <f t="shared" si="12"/>
        <v/>
      </c>
      <c r="Y36" s="98" t="str">
        <f t="shared" si="13"/>
        <v/>
      </c>
      <c r="Z36" s="95" t="str">
        <f t="shared" si="14"/>
        <v/>
      </c>
      <c r="AA36" s="108" t="str">
        <f t="shared" si="15"/>
        <v/>
      </c>
      <c r="AB36" s="98" t="str">
        <f t="shared" si="16"/>
        <v/>
      </c>
      <c r="AC36" s="98" t="str">
        <f t="shared" si="17"/>
        <v/>
      </c>
      <c r="AD36" s="109" t="str">
        <f t="shared" si="18"/>
        <v/>
      </c>
      <c r="AE36" s="110"/>
      <c r="AF36" s="111"/>
      <c r="AG36" s="112"/>
      <c r="AH36" s="99" t="str">
        <f t="shared" si="19"/>
        <v/>
      </c>
      <c r="AI36" s="100" t="str">
        <f t="shared" si="20"/>
        <v/>
      </c>
      <c r="AJ36" s="96" t="str">
        <f t="shared" si="21"/>
        <v/>
      </c>
      <c r="AK36" s="98" t="str">
        <f t="shared" si="22"/>
        <v/>
      </c>
      <c r="AL36" s="201" t="str">
        <f t="shared" si="23"/>
        <v/>
      </c>
      <c r="AM36" s="160"/>
      <c r="AN36" s="157">
        <v>99.668000000000006</v>
      </c>
      <c r="AO36" s="152">
        <f t="shared" si="30"/>
        <v>0</v>
      </c>
      <c r="AP36" s="151" t="str">
        <f t="shared" si="31"/>
        <v/>
      </c>
      <c r="AQ36" s="151" t="str">
        <f t="shared" si="32"/>
        <v/>
      </c>
      <c r="AR36" s="235" t="str">
        <f t="shared" si="27"/>
        <v/>
      </c>
      <c r="AS36" s="134"/>
      <c r="AU36" s="18"/>
    </row>
    <row r="37" spans="1:47" ht="12" customHeight="1">
      <c r="A37" s="1"/>
      <c r="B37" s="18"/>
      <c r="C37" s="200"/>
      <c r="D37" s="91"/>
      <c r="E37" s="114"/>
      <c r="F37" s="92"/>
      <c r="G37" s="111"/>
      <c r="H37" s="101">
        <f t="shared" si="0"/>
        <v>0</v>
      </c>
      <c r="I37" s="94">
        <f t="shared" si="29"/>
        <v>0</v>
      </c>
      <c r="J37" s="102"/>
      <c r="K37" s="94">
        <f t="shared" si="2"/>
        <v>0</v>
      </c>
      <c r="L37" s="94">
        <f t="shared" si="28"/>
        <v>0</v>
      </c>
      <c r="M37" s="95">
        <f t="shared" si="4"/>
        <v>0</v>
      </c>
      <c r="N37" s="96">
        <f t="shared" si="5"/>
        <v>0</v>
      </c>
      <c r="O37" s="103">
        <f t="shared" si="6"/>
        <v>0</v>
      </c>
      <c r="P37" s="104" t="str">
        <f t="shared" si="7"/>
        <v/>
      </c>
      <c r="Q37" s="105">
        <f t="shared" si="8"/>
        <v>0</v>
      </c>
      <c r="R37" s="106" t="str">
        <f t="shared" si="9"/>
        <v/>
      </c>
      <c r="S37" s="107"/>
      <c r="T37" s="92"/>
      <c r="U37" s="92"/>
      <c r="V37" s="101">
        <f t="shared" si="10"/>
        <v>0</v>
      </c>
      <c r="W37" s="97">
        <f t="shared" si="11"/>
        <v>0</v>
      </c>
      <c r="X37" s="98" t="str">
        <f t="shared" si="12"/>
        <v/>
      </c>
      <c r="Y37" s="98" t="str">
        <f t="shared" si="13"/>
        <v/>
      </c>
      <c r="Z37" s="95" t="str">
        <f t="shared" si="14"/>
        <v/>
      </c>
      <c r="AA37" s="108" t="str">
        <f t="shared" si="15"/>
        <v/>
      </c>
      <c r="AB37" s="98" t="str">
        <f t="shared" si="16"/>
        <v/>
      </c>
      <c r="AC37" s="98" t="str">
        <f t="shared" si="17"/>
        <v/>
      </c>
      <c r="AD37" s="109" t="str">
        <f t="shared" si="18"/>
        <v/>
      </c>
      <c r="AE37" s="110"/>
      <c r="AF37" s="111"/>
      <c r="AG37" s="112"/>
      <c r="AH37" s="99" t="str">
        <f t="shared" si="19"/>
        <v/>
      </c>
      <c r="AI37" s="100" t="str">
        <f t="shared" si="20"/>
        <v/>
      </c>
      <c r="AJ37" s="96" t="str">
        <f t="shared" si="21"/>
        <v/>
      </c>
      <c r="AK37" s="98" t="str">
        <f t="shared" si="22"/>
        <v/>
      </c>
      <c r="AL37" s="201" t="str">
        <f t="shared" si="23"/>
        <v/>
      </c>
      <c r="AM37" s="160"/>
      <c r="AN37" s="156">
        <v>99.668000000000006</v>
      </c>
      <c r="AO37" s="152">
        <f t="shared" si="30"/>
        <v>0</v>
      </c>
      <c r="AP37" s="151" t="str">
        <f t="shared" si="31"/>
        <v/>
      </c>
      <c r="AQ37" s="151" t="str">
        <f t="shared" si="32"/>
        <v/>
      </c>
      <c r="AR37" s="235" t="str">
        <f t="shared" si="27"/>
        <v/>
      </c>
      <c r="AS37" s="134"/>
      <c r="AU37" s="18"/>
    </row>
    <row r="38" spans="1:47" ht="12" customHeight="1">
      <c r="A38" s="1"/>
      <c r="B38" s="18"/>
      <c r="C38" s="200"/>
      <c r="D38" s="113"/>
      <c r="E38" s="114"/>
      <c r="F38" s="92"/>
      <c r="G38" s="111"/>
      <c r="H38" s="101">
        <f t="shared" si="0"/>
        <v>0</v>
      </c>
      <c r="I38" s="94">
        <f t="shared" si="29"/>
        <v>0</v>
      </c>
      <c r="J38" s="102"/>
      <c r="K38" s="94">
        <f t="shared" si="2"/>
        <v>0</v>
      </c>
      <c r="L38" s="94">
        <f t="shared" si="28"/>
        <v>0</v>
      </c>
      <c r="M38" s="95">
        <f t="shared" si="4"/>
        <v>0</v>
      </c>
      <c r="N38" s="96">
        <f t="shared" si="5"/>
        <v>0</v>
      </c>
      <c r="O38" s="103">
        <f t="shared" si="6"/>
        <v>0</v>
      </c>
      <c r="P38" s="104" t="str">
        <f t="shared" si="7"/>
        <v/>
      </c>
      <c r="Q38" s="105">
        <f t="shared" si="8"/>
        <v>0</v>
      </c>
      <c r="R38" s="106" t="str">
        <f t="shared" si="9"/>
        <v/>
      </c>
      <c r="S38" s="107"/>
      <c r="T38" s="92"/>
      <c r="U38" s="92"/>
      <c r="V38" s="101">
        <f t="shared" si="10"/>
        <v>0</v>
      </c>
      <c r="W38" s="97">
        <f t="shared" si="11"/>
        <v>0</v>
      </c>
      <c r="X38" s="98" t="str">
        <f t="shared" si="12"/>
        <v/>
      </c>
      <c r="Y38" s="98" t="str">
        <f t="shared" si="13"/>
        <v/>
      </c>
      <c r="Z38" s="95" t="str">
        <f t="shared" si="14"/>
        <v/>
      </c>
      <c r="AA38" s="108" t="str">
        <f t="shared" si="15"/>
        <v/>
      </c>
      <c r="AB38" s="98" t="str">
        <f t="shared" si="16"/>
        <v/>
      </c>
      <c r="AC38" s="98" t="str">
        <f t="shared" si="17"/>
        <v/>
      </c>
      <c r="AD38" s="109" t="str">
        <f t="shared" si="18"/>
        <v/>
      </c>
      <c r="AE38" s="110"/>
      <c r="AF38" s="111"/>
      <c r="AG38" s="112"/>
      <c r="AH38" s="99" t="str">
        <f t="shared" si="19"/>
        <v/>
      </c>
      <c r="AI38" s="100" t="str">
        <f t="shared" si="20"/>
        <v/>
      </c>
      <c r="AJ38" s="96" t="str">
        <f t="shared" si="21"/>
        <v/>
      </c>
      <c r="AK38" s="98" t="str">
        <f t="shared" si="22"/>
        <v/>
      </c>
      <c r="AL38" s="201" t="str">
        <f t="shared" si="23"/>
        <v/>
      </c>
      <c r="AM38" s="160"/>
      <c r="AN38" s="157">
        <v>99.668000000000006</v>
      </c>
      <c r="AO38" s="152">
        <f t="shared" si="30"/>
        <v>0</v>
      </c>
      <c r="AP38" s="151" t="str">
        <f t="shared" si="31"/>
        <v/>
      </c>
      <c r="AQ38" s="151" t="str">
        <f t="shared" si="32"/>
        <v/>
      </c>
      <c r="AR38" s="235" t="str">
        <f t="shared" si="27"/>
        <v/>
      </c>
      <c r="AS38" s="134"/>
      <c r="AU38" s="18"/>
    </row>
    <row r="39" spans="1:47" ht="12" customHeight="1">
      <c r="A39" s="1"/>
      <c r="B39" s="18"/>
      <c r="C39" s="200"/>
      <c r="D39" s="116"/>
      <c r="E39" s="92"/>
      <c r="F39" s="92"/>
      <c r="G39" s="111"/>
      <c r="H39" s="101">
        <f t="shared" si="0"/>
        <v>0</v>
      </c>
      <c r="I39" s="94">
        <f t="shared" si="29"/>
        <v>0</v>
      </c>
      <c r="J39" s="102"/>
      <c r="K39" s="94">
        <f t="shared" si="2"/>
        <v>0</v>
      </c>
      <c r="L39" s="94">
        <f t="shared" si="28"/>
        <v>0</v>
      </c>
      <c r="M39" s="95">
        <f t="shared" si="4"/>
        <v>0</v>
      </c>
      <c r="N39" s="96">
        <f t="shared" si="5"/>
        <v>0</v>
      </c>
      <c r="O39" s="103">
        <f t="shared" si="6"/>
        <v>0</v>
      </c>
      <c r="P39" s="104" t="str">
        <f t="shared" si="7"/>
        <v/>
      </c>
      <c r="Q39" s="105">
        <f t="shared" si="8"/>
        <v>0</v>
      </c>
      <c r="R39" s="106" t="str">
        <f t="shared" si="9"/>
        <v/>
      </c>
      <c r="S39" s="107"/>
      <c r="T39" s="92"/>
      <c r="U39" s="92"/>
      <c r="V39" s="101">
        <f t="shared" si="10"/>
        <v>0</v>
      </c>
      <c r="W39" s="97">
        <f t="shared" si="11"/>
        <v>0</v>
      </c>
      <c r="X39" s="98" t="str">
        <f t="shared" si="12"/>
        <v/>
      </c>
      <c r="Y39" s="98" t="str">
        <f t="shared" si="13"/>
        <v/>
      </c>
      <c r="Z39" s="95" t="str">
        <f t="shared" si="14"/>
        <v/>
      </c>
      <c r="AA39" s="108" t="str">
        <f t="shared" si="15"/>
        <v/>
      </c>
      <c r="AB39" s="98" t="str">
        <f t="shared" si="16"/>
        <v/>
      </c>
      <c r="AC39" s="98" t="str">
        <f t="shared" si="17"/>
        <v/>
      </c>
      <c r="AD39" s="109" t="str">
        <f t="shared" si="18"/>
        <v/>
      </c>
      <c r="AE39" s="110"/>
      <c r="AF39" s="111"/>
      <c r="AG39" s="112"/>
      <c r="AH39" s="99" t="str">
        <f t="shared" si="19"/>
        <v/>
      </c>
      <c r="AI39" s="100" t="str">
        <f t="shared" si="20"/>
        <v/>
      </c>
      <c r="AJ39" s="96" t="str">
        <f t="shared" si="21"/>
        <v/>
      </c>
      <c r="AK39" s="98" t="str">
        <f t="shared" si="22"/>
        <v/>
      </c>
      <c r="AL39" s="201" t="str">
        <f t="shared" si="23"/>
        <v/>
      </c>
      <c r="AM39" s="160"/>
      <c r="AN39" s="156">
        <v>99.668000000000006</v>
      </c>
      <c r="AO39" s="152">
        <f t="shared" si="30"/>
        <v>0</v>
      </c>
      <c r="AP39" s="151" t="str">
        <f t="shared" si="31"/>
        <v/>
      </c>
      <c r="AQ39" s="151" t="str">
        <f t="shared" si="32"/>
        <v/>
      </c>
      <c r="AR39" s="235" t="str">
        <f t="shared" si="27"/>
        <v/>
      </c>
      <c r="AS39" s="134"/>
      <c r="AU39" s="18"/>
    </row>
    <row r="40" spans="1:47" ht="12" customHeight="1">
      <c r="A40" s="1"/>
      <c r="B40" s="18"/>
      <c r="C40" s="200"/>
      <c r="D40" s="116"/>
      <c r="E40" s="92"/>
      <c r="F40" s="92"/>
      <c r="G40" s="93"/>
      <c r="H40" s="101">
        <f t="shared" si="0"/>
        <v>0</v>
      </c>
      <c r="I40" s="94">
        <f t="shared" si="29"/>
        <v>0</v>
      </c>
      <c r="J40" s="102"/>
      <c r="K40" s="94">
        <f t="shared" si="2"/>
        <v>0</v>
      </c>
      <c r="L40" s="94">
        <f t="shared" si="28"/>
        <v>0</v>
      </c>
      <c r="M40" s="95">
        <f t="shared" si="4"/>
        <v>0</v>
      </c>
      <c r="N40" s="96">
        <f t="shared" si="5"/>
        <v>0</v>
      </c>
      <c r="O40" s="103">
        <f t="shared" si="6"/>
        <v>0</v>
      </c>
      <c r="P40" s="104" t="str">
        <f t="shared" si="7"/>
        <v/>
      </c>
      <c r="Q40" s="105">
        <f t="shared" si="8"/>
        <v>0</v>
      </c>
      <c r="R40" s="106" t="str">
        <f t="shared" si="9"/>
        <v/>
      </c>
      <c r="S40" s="107"/>
      <c r="T40" s="92"/>
      <c r="U40" s="92"/>
      <c r="V40" s="101">
        <f t="shared" si="10"/>
        <v>0</v>
      </c>
      <c r="W40" s="97">
        <f t="shared" si="11"/>
        <v>0</v>
      </c>
      <c r="X40" s="98" t="str">
        <f t="shared" si="12"/>
        <v/>
      </c>
      <c r="Y40" s="98" t="str">
        <f t="shared" si="13"/>
        <v/>
      </c>
      <c r="Z40" s="95" t="str">
        <f t="shared" si="14"/>
        <v/>
      </c>
      <c r="AA40" s="108" t="str">
        <f t="shared" si="15"/>
        <v/>
      </c>
      <c r="AB40" s="98" t="str">
        <f t="shared" si="16"/>
        <v/>
      </c>
      <c r="AC40" s="98" t="str">
        <f t="shared" si="17"/>
        <v/>
      </c>
      <c r="AD40" s="109" t="str">
        <f t="shared" si="18"/>
        <v/>
      </c>
      <c r="AE40" s="110"/>
      <c r="AF40" s="111"/>
      <c r="AG40" s="112"/>
      <c r="AH40" s="99" t="str">
        <f t="shared" si="19"/>
        <v/>
      </c>
      <c r="AI40" s="100" t="str">
        <f t="shared" si="20"/>
        <v/>
      </c>
      <c r="AJ40" s="96" t="str">
        <f t="shared" si="21"/>
        <v/>
      </c>
      <c r="AK40" s="98" t="str">
        <f t="shared" si="22"/>
        <v/>
      </c>
      <c r="AL40" s="201" t="str">
        <f t="shared" si="23"/>
        <v/>
      </c>
      <c r="AM40" s="160"/>
      <c r="AN40" s="157">
        <v>99.668000000000006</v>
      </c>
      <c r="AO40" s="152">
        <f t="shared" si="30"/>
        <v>0</v>
      </c>
      <c r="AP40" s="151" t="str">
        <f t="shared" si="31"/>
        <v/>
      </c>
      <c r="AQ40" s="151" t="str">
        <f t="shared" si="32"/>
        <v/>
      </c>
      <c r="AR40" s="235" t="str">
        <f t="shared" si="27"/>
        <v/>
      </c>
      <c r="AS40" s="134"/>
      <c r="AU40" s="18"/>
    </row>
    <row r="41" spans="1:47" ht="12" customHeight="1">
      <c r="A41" s="1"/>
      <c r="B41" s="18"/>
      <c r="C41" s="200"/>
      <c r="D41" s="116"/>
      <c r="E41" s="92"/>
      <c r="F41" s="92"/>
      <c r="G41" s="111"/>
      <c r="H41" s="101">
        <f t="shared" si="0"/>
        <v>0</v>
      </c>
      <c r="I41" s="94">
        <f t="shared" si="29"/>
        <v>0</v>
      </c>
      <c r="J41" s="102"/>
      <c r="K41" s="94">
        <f t="shared" si="2"/>
        <v>0</v>
      </c>
      <c r="L41" s="94">
        <f t="shared" si="28"/>
        <v>0</v>
      </c>
      <c r="M41" s="95">
        <f t="shared" si="4"/>
        <v>0</v>
      </c>
      <c r="N41" s="96">
        <f t="shared" si="5"/>
        <v>0</v>
      </c>
      <c r="O41" s="103">
        <f t="shared" si="6"/>
        <v>0</v>
      </c>
      <c r="P41" s="104" t="str">
        <f t="shared" si="7"/>
        <v/>
      </c>
      <c r="Q41" s="105">
        <f t="shared" si="8"/>
        <v>0</v>
      </c>
      <c r="R41" s="106" t="str">
        <f t="shared" si="9"/>
        <v/>
      </c>
      <c r="S41" s="107"/>
      <c r="T41" s="92"/>
      <c r="U41" s="92"/>
      <c r="V41" s="101">
        <f t="shared" si="10"/>
        <v>0</v>
      </c>
      <c r="W41" s="97">
        <f t="shared" si="11"/>
        <v>0</v>
      </c>
      <c r="X41" s="98" t="str">
        <f t="shared" si="12"/>
        <v/>
      </c>
      <c r="Y41" s="98" t="str">
        <f t="shared" si="13"/>
        <v/>
      </c>
      <c r="Z41" s="95" t="str">
        <f t="shared" si="14"/>
        <v/>
      </c>
      <c r="AA41" s="108" t="str">
        <f t="shared" si="15"/>
        <v/>
      </c>
      <c r="AB41" s="98" t="str">
        <f t="shared" si="16"/>
        <v/>
      </c>
      <c r="AC41" s="98" t="str">
        <f t="shared" si="17"/>
        <v/>
      </c>
      <c r="AD41" s="109" t="str">
        <f t="shared" si="18"/>
        <v/>
      </c>
      <c r="AE41" s="110"/>
      <c r="AF41" s="111"/>
      <c r="AG41" s="112"/>
      <c r="AH41" s="99" t="str">
        <f t="shared" si="19"/>
        <v/>
      </c>
      <c r="AI41" s="100" t="str">
        <f t="shared" si="20"/>
        <v/>
      </c>
      <c r="AJ41" s="96" t="str">
        <f t="shared" si="21"/>
        <v/>
      </c>
      <c r="AK41" s="98" t="str">
        <f t="shared" si="22"/>
        <v/>
      </c>
      <c r="AL41" s="201" t="str">
        <f t="shared" si="23"/>
        <v/>
      </c>
      <c r="AM41" s="160"/>
      <c r="AN41" s="156">
        <v>99.668000000000006</v>
      </c>
      <c r="AO41" s="152">
        <f t="shared" si="30"/>
        <v>0</v>
      </c>
      <c r="AP41" s="151" t="str">
        <f t="shared" si="31"/>
        <v/>
      </c>
      <c r="AQ41" s="151" t="str">
        <f t="shared" si="32"/>
        <v/>
      </c>
      <c r="AR41" s="235" t="str">
        <f t="shared" si="27"/>
        <v/>
      </c>
      <c r="AS41" s="134"/>
      <c r="AU41" s="18"/>
    </row>
    <row r="42" spans="1:47" ht="12" customHeight="1">
      <c r="A42" s="1"/>
      <c r="B42" s="18"/>
      <c r="C42" s="200"/>
      <c r="D42" s="116"/>
      <c r="E42" s="117"/>
      <c r="F42" s="92"/>
      <c r="G42" s="111"/>
      <c r="H42" s="101">
        <f t="shared" si="0"/>
        <v>0</v>
      </c>
      <c r="I42" s="94">
        <f t="shared" si="29"/>
        <v>0</v>
      </c>
      <c r="J42" s="102"/>
      <c r="K42" s="94">
        <f t="shared" si="2"/>
        <v>0</v>
      </c>
      <c r="L42" s="94">
        <f t="shared" si="28"/>
        <v>0</v>
      </c>
      <c r="M42" s="95">
        <f t="shared" si="4"/>
        <v>0</v>
      </c>
      <c r="N42" s="96">
        <f t="shared" si="5"/>
        <v>0</v>
      </c>
      <c r="O42" s="103">
        <f t="shared" si="6"/>
        <v>0</v>
      </c>
      <c r="P42" s="104" t="str">
        <f t="shared" si="7"/>
        <v/>
      </c>
      <c r="Q42" s="105">
        <f t="shared" si="8"/>
        <v>0</v>
      </c>
      <c r="R42" s="106" t="str">
        <f t="shared" si="9"/>
        <v/>
      </c>
      <c r="S42" s="107"/>
      <c r="T42" s="92"/>
      <c r="U42" s="92"/>
      <c r="V42" s="101">
        <f t="shared" si="10"/>
        <v>0</v>
      </c>
      <c r="W42" s="97">
        <f t="shared" si="11"/>
        <v>0</v>
      </c>
      <c r="X42" s="98" t="str">
        <f t="shared" si="12"/>
        <v/>
      </c>
      <c r="Y42" s="98" t="str">
        <f t="shared" si="13"/>
        <v/>
      </c>
      <c r="Z42" s="95" t="str">
        <f t="shared" si="14"/>
        <v/>
      </c>
      <c r="AA42" s="108" t="str">
        <f t="shared" si="15"/>
        <v/>
      </c>
      <c r="AB42" s="98" t="str">
        <f t="shared" si="16"/>
        <v/>
      </c>
      <c r="AC42" s="98" t="str">
        <f t="shared" si="17"/>
        <v/>
      </c>
      <c r="AD42" s="109" t="str">
        <f t="shared" si="18"/>
        <v/>
      </c>
      <c r="AE42" s="110"/>
      <c r="AF42" s="111"/>
      <c r="AG42" s="112"/>
      <c r="AH42" s="99" t="str">
        <f t="shared" si="19"/>
        <v/>
      </c>
      <c r="AI42" s="100" t="str">
        <f t="shared" si="20"/>
        <v/>
      </c>
      <c r="AJ42" s="96" t="str">
        <f t="shared" si="21"/>
        <v/>
      </c>
      <c r="AK42" s="98" t="str">
        <f t="shared" si="22"/>
        <v/>
      </c>
      <c r="AL42" s="201" t="str">
        <f t="shared" si="23"/>
        <v/>
      </c>
      <c r="AM42" s="160"/>
      <c r="AN42" s="157">
        <v>99.668000000000006</v>
      </c>
      <c r="AO42" s="152">
        <f t="shared" si="30"/>
        <v>0</v>
      </c>
      <c r="AP42" s="151" t="str">
        <f t="shared" si="31"/>
        <v/>
      </c>
      <c r="AQ42" s="151" t="str">
        <f t="shared" si="32"/>
        <v/>
      </c>
      <c r="AR42" s="235" t="str">
        <f t="shared" si="27"/>
        <v/>
      </c>
      <c r="AS42" s="134"/>
      <c r="AU42" s="18"/>
    </row>
    <row r="43" spans="1:47" ht="12" customHeight="1">
      <c r="A43" s="1"/>
      <c r="B43" s="18"/>
      <c r="C43" s="200"/>
      <c r="D43" s="118"/>
      <c r="E43" s="92"/>
      <c r="F43" s="92"/>
      <c r="G43" s="111"/>
      <c r="H43" s="101">
        <f t="shared" si="0"/>
        <v>0</v>
      </c>
      <c r="I43" s="94">
        <f t="shared" si="29"/>
        <v>0</v>
      </c>
      <c r="J43" s="102"/>
      <c r="K43" s="94">
        <f t="shared" si="2"/>
        <v>0</v>
      </c>
      <c r="L43" s="94">
        <f t="shared" si="28"/>
        <v>0</v>
      </c>
      <c r="M43" s="95">
        <f t="shared" si="4"/>
        <v>0</v>
      </c>
      <c r="N43" s="96">
        <f t="shared" si="5"/>
        <v>0</v>
      </c>
      <c r="O43" s="103">
        <f t="shared" si="6"/>
        <v>0</v>
      </c>
      <c r="P43" s="104" t="str">
        <f t="shared" si="7"/>
        <v/>
      </c>
      <c r="Q43" s="105">
        <f t="shared" si="8"/>
        <v>0</v>
      </c>
      <c r="R43" s="106" t="str">
        <f t="shared" si="9"/>
        <v/>
      </c>
      <c r="S43" s="107"/>
      <c r="T43" s="92"/>
      <c r="U43" s="92"/>
      <c r="V43" s="101">
        <f t="shared" si="10"/>
        <v>0</v>
      </c>
      <c r="W43" s="97">
        <f t="shared" si="11"/>
        <v>0</v>
      </c>
      <c r="X43" s="98" t="str">
        <f t="shared" si="12"/>
        <v/>
      </c>
      <c r="Y43" s="98" t="str">
        <f t="shared" si="13"/>
        <v/>
      </c>
      <c r="Z43" s="95" t="str">
        <f t="shared" si="14"/>
        <v/>
      </c>
      <c r="AA43" s="108" t="str">
        <f t="shared" si="15"/>
        <v/>
      </c>
      <c r="AB43" s="98" t="str">
        <f t="shared" si="16"/>
        <v/>
      </c>
      <c r="AC43" s="98" t="str">
        <f t="shared" si="17"/>
        <v/>
      </c>
      <c r="AD43" s="109" t="str">
        <f t="shared" si="18"/>
        <v/>
      </c>
      <c r="AE43" s="110"/>
      <c r="AF43" s="111"/>
      <c r="AG43" s="112"/>
      <c r="AH43" s="99" t="str">
        <f t="shared" si="19"/>
        <v/>
      </c>
      <c r="AI43" s="100" t="str">
        <f t="shared" si="20"/>
        <v/>
      </c>
      <c r="AJ43" s="96" t="str">
        <f t="shared" si="21"/>
        <v/>
      </c>
      <c r="AK43" s="98" t="str">
        <f t="shared" si="22"/>
        <v/>
      </c>
      <c r="AL43" s="201" t="str">
        <f t="shared" si="23"/>
        <v/>
      </c>
      <c r="AM43" s="160"/>
      <c r="AN43" s="156">
        <v>99.668000000000006</v>
      </c>
      <c r="AO43" s="152">
        <f t="shared" si="30"/>
        <v>0</v>
      </c>
      <c r="AP43" s="151" t="str">
        <f t="shared" si="31"/>
        <v/>
      </c>
      <c r="AQ43" s="151" t="str">
        <f t="shared" si="32"/>
        <v/>
      </c>
      <c r="AR43" s="235" t="str">
        <f t="shared" si="27"/>
        <v/>
      </c>
      <c r="AS43" s="134"/>
      <c r="AU43" s="18"/>
    </row>
    <row r="44" spans="1:47" ht="12" customHeight="1">
      <c r="A44" s="1"/>
      <c r="B44" s="18"/>
      <c r="C44" s="200"/>
      <c r="D44" s="116"/>
      <c r="E44" s="119"/>
      <c r="F44" s="92"/>
      <c r="G44" s="111"/>
      <c r="H44" s="101">
        <f t="shared" si="0"/>
        <v>0</v>
      </c>
      <c r="I44" s="94">
        <f t="shared" si="29"/>
        <v>0</v>
      </c>
      <c r="J44" s="102"/>
      <c r="K44" s="94">
        <f t="shared" si="2"/>
        <v>0</v>
      </c>
      <c r="L44" s="94">
        <f t="shared" si="28"/>
        <v>0</v>
      </c>
      <c r="M44" s="95">
        <f t="shared" si="4"/>
        <v>0</v>
      </c>
      <c r="N44" s="96">
        <f t="shared" si="5"/>
        <v>0</v>
      </c>
      <c r="O44" s="103">
        <f t="shared" si="6"/>
        <v>0</v>
      </c>
      <c r="P44" s="104" t="str">
        <f t="shared" si="7"/>
        <v/>
      </c>
      <c r="Q44" s="105">
        <f t="shared" si="8"/>
        <v>0</v>
      </c>
      <c r="R44" s="106" t="str">
        <f t="shared" si="9"/>
        <v/>
      </c>
      <c r="S44" s="107"/>
      <c r="T44" s="92"/>
      <c r="U44" s="92"/>
      <c r="V44" s="101">
        <f t="shared" si="10"/>
        <v>0</v>
      </c>
      <c r="W44" s="97">
        <f t="shared" si="11"/>
        <v>0</v>
      </c>
      <c r="X44" s="98" t="str">
        <f t="shared" si="12"/>
        <v/>
      </c>
      <c r="Y44" s="98" t="str">
        <f t="shared" si="13"/>
        <v/>
      </c>
      <c r="Z44" s="95" t="str">
        <f t="shared" si="14"/>
        <v/>
      </c>
      <c r="AA44" s="108" t="str">
        <f t="shared" si="15"/>
        <v/>
      </c>
      <c r="AB44" s="98" t="str">
        <f t="shared" si="16"/>
        <v/>
      </c>
      <c r="AC44" s="98" t="str">
        <f t="shared" si="17"/>
        <v/>
      </c>
      <c r="AD44" s="109" t="str">
        <f t="shared" si="18"/>
        <v/>
      </c>
      <c r="AE44" s="110"/>
      <c r="AF44" s="111"/>
      <c r="AG44" s="112"/>
      <c r="AH44" s="99" t="str">
        <f t="shared" si="19"/>
        <v/>
      </c>
      <c r="AI44" s="100" t="str">
        <f t="shared" si="20"/>
        <v/>
      </c>
      <c r="AJ44" s="96" t="str">
        <f t="shared" si="21"/>
        <v/>
      </c>
      <c r="AK44" s="98" t="str">
        <f t="shared" si="22"/>
        <v/>
      </c>
      <c r="AL44" s="201" t="str">
        <f t="shared" si="23"/>
        <v/>
      </c>
      <c r="AM44" s="160"/>
      <c r="AN44" s="157">
        <v>99.668000000000006</v>
      </c>
      <c r="AO44" s="152">
        <f t="shared" si="30"/>
        <v>0</v>
      </c>
      <c r="AP44" s="151" t="str">
        <f t="shared" si="31"/>
        <v/>
      </c>
      <c r="AQ44" s="151" t="str">
        <f t="shared" si="32"/>
        <v/>
      </c>
      <c r="AR44" s="235" t="str">
        <f t="shared" si="27"/>
        <v/>
      </c>
      <c r="AS44" s="134"/>
      <c r="AU44" s="18"/>
    </row>
    <row r="45" spans="1:47" ht="12" customHeight="1">
      <c r="A45" s="1"/>
      <c r="B45" s="18"/>
      <c r="C45" s="200"/>
      <c r="D45" s="118"/>
      <c r="E45" s="92"/>
      <c r="F45" s="92"/>
      <c r="G45" s="111"/>
      <c r="H45" s="101">
        <f t="shared" si="0"/>
        <v>0</v>
      </c>
      <c r="I45" s="94">
        <f t="shared" si="29"/>
        <v>0</v>
      </c>
      <c r="J45" s="102"/>
      <c r="K45" s="94">
        <f t="shared" si="2"/>
        <v>0</v>
      </c>
      <c r="L45" s="94">
        <f t="shared" si="28"/>
        <v>0</v>
      </c>
      <c r="M45" s="95">
        <f t="shared" si="4"/>
        <v>0</v>
      </c>
      <c r="N45" s="96">
        <f t="shared" si="5"/>
        <v>0</v>
      </c>
      <c r="O45" s="103">
        <f t="shared" si="6"/>
        <v>0</v>
      </c>
      <c r="P45" s="104" t="str">
        <f t="shared" si="7"/>
        <v/>
      </c>
      <c r="Q45" s="105">
        <f t="shared" si="8"/>
        <v>0</v>
      </c>
      <c r="R45" s="106" t="str">
        <f t="shared" si="9"/>
        <v/>
      </c>
      <c r="S45" s="107"/>
      <c r="T45" s="92"/>
      <c r="U45" s="92"/>
      <c r="V45" s="101">
        <f t="shared" si="10"/>
        <v>0</v>
      </c>
      <c r="W45" s="97">
        <f t="shared" si="11"/>
        <v>0</v>
      </c>
      <c r="X45" s="98" t="str">
        <f t="shared" si="12"/>
        <v/>
      </c>
      <c r="Y45" s="98" t="str">
        <f t="shared" si="13"/>
        <v/>
      </c>
      <c r="Z45" s="95" t="str">
        <f t="shared" si="14"/>
        <v/>
      </c>
      <c r="AA45" s="108" t="str">
        <f t="shared" si="15"/>
        <v/>
      </c>
      <c r="AB45" s="98" t="str">
        <f t="shared" si="16"/>
        <v/>
      </c>
      <c r="AC45" s="98" t="str">
        <f t="shared" si="17"/>
        <v/>
      </c>
      <c r="AD45" s="109" t="str">
        <f t="shared" si="18"/>
        <v/>
      </c>
      <c r="AE45" s="110"/>
      <c r="AF45" s="111"/>
      <c r="AG45" s="112"/>
      <c r="AH45" s="99" t="str">
        <f t="shared" si="19"/>
        <v/>
      </c>
      <c r="AI45" s="100" t="str">
        <f t="shared" si="20"/>
        <v/>
      </c>
      <c r="AJ45" s="96" t="str">
        <f t="shared" si="21"/>
        <v/>
      </c>
      <c r="AK45" s="98" t="str">
        <f t="shared" si="22"/>
        <v/>
      </c>
      <c r="AL45" s="201" t="str">
        <f t="shared" si="23"/>
        <v/>
      </c>
      <c r="AM45" s="160"/>
      <c r="AN45" s="156">
        <v>99.668000000000006</v>
      </c>
      <c r="AO45" s="152">
        <f t="shared" si="30"/>
        <v>0</v>
      </c>
      <c r="AP45" s="151" t="str">
        <f t="shared" si="31"/>
        <v/>
      </c>
      <c r="AQ45" s="151" t="str">
        <f t="shared" si="32"/>
        <v/>
      </c>
      <c r="AR45" s="235" t="str">
        <f t="shared" si="27"/>
        <v/>
      </c>
      <c r="AS45" s="134"/>
      <c r="AU45" s="18"/>
    </row>
    <row r="46" spans="1:47" ht="12" customHeight="1">
      <c r="A46" s="1"/>
      <c r="B46" s="18"/>
      <c r="C46" s="200"/>
      <c r="D46" s="116"/>
      <c r="E46" s="92"/>
      <c r="F46" s="92"/>
      <c r="G46" s="111"/>
      <c r="H46" s="101">
        <f t="shared" si="0"/>
        <v>0</v>
      </c>
      <c r="I46" s="94">
        <f t="shared" si="29"/>
        <v>0</v>
      </c>
      <c r="J46" s="102"/>
      <c r="K46" s="94">
        <f t="shared" si="2"/>
        <v>0</v>
      </c>
      <c r="L46" s="94">
        <f t="shared" si="28"/>
        <v>0</v>
      </c>
      <c r="M46" s="95">
        <f t="shared" si="4"/>
        <v>0</v>
      </c>
      <c r="N46" s="96">
        <f t="shared" si="5"/>
        <v>0</v>
      </c>
      <c r="O46" s="103">
        <f t="shared" si="6"/>
        <v>0</v>
      </c>
      <c r="P46" s="104" t="str">
        <f t="shared" si="7"/>
        <v/>
      </c>
      <c r="Q46" s="105">
        <f t="shared" si="8"/>
        <v>0</v>
      </c>
      <c r="R46" s="106" t="str">
        <f t="shared" si="9"/>
        <v/>
      </c>
      <c r="S46" s="107"/>
      <c r="T46" s="92"/>
      <c r="U46" s="92"/>
      <c r="V46" s="101">
        <f t="shared" si="10"/>
        <v>0</v>
      </c>
      <c r="W46" s="97">
        <f t="shared" si="11"/>
        <v>0</v>
      </c>
      <c r="X46" s="98" t="str">
        <f t="shared" si="12"/>
        <v/>
      </c>
      <c r="Y46" s="98" t="str">
        <f t="shared" si="13"/>
        <v/>
      </c>
      <c r="Z46" s="95" t="str">
        <f t="shared" si="14"/>
        <v/>
      </c>
      <c r="AA46" s="108" t="str">
        <f t="shared" si="15"/>
        <v/>
      </c>
      <c r="AB46" s="98" t="str">
        <f t="shared" si="16"/>
        <v/>
      </c>
      <c r="AC46" s="98" t="str">
        <f t="shared" si="17"/>
        <v/>
      </c>
      <c r="AD46" s="109" t="str">
        <f t="shared" si="18"/>
        <v/>
      </c>
      <c r="AE46" s="110"/>
      <c r="AF46" s="111"/>
      <c r="AG46" s="112"/>
      <c r="AH46" s="99" t="str">
        <f t="shared" si="19"/>
        <v/>
      </c>
      <c r="AI46" s="100" t="str">
        <f t="shared" si="20"/>
        <v/>
      </c>
      <c r="AJ46" s="96" t="str">
        <f t="shared" si="21"/>
        <v/>
      </c>
      <c r="AK46" s="98" t="str">
        <f t="shared" si="22"/>
        <v/>
      </c>
      <c r="AL46" s="201" t="str">
        <f t="shared" si="23"/>
        <v/>
      </c>
      <c r="AM46" s="160"/>
      <c r="AN46" s="157">
        <v>99.668000000000006</v>
      </c>
      <c r="AO46" s="152">
        <f t="shared" si="30"/>
        <v>0</v>
      </c>
      <c r="AP46" s="151" t="str">
        <f t="shared" si="31"/>
        <v/>
      </c>
      <c r="AQ46" s="151" t="str">
        <f t="shared" si="32"/>
        <v/>
      </c>
      <c r="AR46" s="235" t="str">
        <f t="shared" si="27"/>
        <v/>
      </c>
      <c r="AS46" s="134"/>
      <c r="AU46" s="18"/>
    </row>
    <row r="47" spans="1:47" ht="12" customHeight="1">
      <c r="A47" s="1"/>
      <c r="B47" s="18"/>
      <c r="C47" s="200"/>
      <c r="D47" s="116"/>
      <c r="E47" s="92"/>
      <c r="F47" s="92"/>
      <c r="G47" s="111"/>
      <c r="H47" s="101">
        <f t="shared" si="0"/>
        <v>0</v>
      </c>
      <c r="I47" s="94">
        <f t="shared" si="29"/>
        <v>0</v>
      </c>
      <c r="J47" s="102"/>
      <c r="K47" s="94">
        <f t="shared" si="2"/>
        <v>0</v>
      </c>
      <c r="L47" s="94">
        <f t="shared" si="28"/>
        <v>0</v>
      </c>
      <c r="M47" s="95">
        <f t="shared" si="4"/>
        <v>0</v>
      </c>
      <c r="N47" s="96">
        <f t="shared" si="5"/>
        <v>0</v>
      </c>
      <c r="O47" s="103">
        <f t="shared" si="6"/>
        <v>0</v>
      </c>
      <c r="P47" s="104" t="str">
        <f t="shared" si="7"/>
        <v/>
      </c>
      <c r="Q47" s="105">
        <f t="shared" si="8"/>
        <v>0</v>
      </c>
      <c r="R47" s="106" t="str">
        <f t="shared" si="9"/>
        <v/>
      </c>
      <c r="S47" s="107"/>
      <c r="T47" s="92"/>
      <c r="U47" s="92"/>
      <c r="V47" s="101">
        <f t="shared" si="10"/>
        <v>0</v>
      </c>
      <c r="W47" s="97">
        <f t="shared" si="11"/>
        <v>0</v>
      </c>
      <c r="X47" s="98" t="str">
        <f t="shared" si="12"/>
        <v/>
      </c>
      <c r="Y47" s="98" t="str">
        <f t="shared" si="13"/>
        <v/>
      </c>
      <c r="Z47" s="95" t="str">
        <f t="shared" si="14"/>
        <v/>
      </c>
      <c r="AA47" s="108" t="str">
        <f t="shared" si="15"/>
        <v/>
      </c>
      <c r="AB47" s="98" t="str">
        <f t="shared" si="16"/>
        <v/>
      </c>
      <c r="AC47" s="98" t="str">
        <f t="shared" si="17"/>
        <v/>
      </c>
      <c r="AD47" s="109" t="str">
        <f t="shared" si="18"/>
        <v/>
      </c>
      <c r="AE47" s="110"/>
      <c r="AF47" s="111"/>
      <c r="AG47" s="112"/>
      <c r="AH47" s="99" t="str">
        <f t="shared" si="19"/>
        <v/>
      </c>
      <c r="AI47" s="100" t="str">
        <f t="shared" si="20"/>
        <v/>
      </c>
      <c r="AJ47" s="96" t="str">
        <f t="shared" si="21"/>
        <v/>
      </c>
      <c r="AK47" s="98" t="str">
        <f t="shared" si="22"/>
        <v/>
      </c>
      <c r="AL47" s="201" t="str">
        <f t="shared" si="23"/>
        <v/>
      </c>
      <c r="AM47" s="160"/>
      <c r="AN47" s="156">
        <v>99.668000000000006</v>
      </c>
      <c r="AO47" s="152">
        <f t="shared" si="30"/>
        <v>0</v>
      </c>
      <c r="AP47" s="151" t="str">
        <f t="shared" si="31"/>
        <v/>
      </c>
      <c r="AQ47" s="151" t="str">
        <f t="shared" si="32"/>
        <v/>
      </c>
      <c r="AR47" s="235" t="str">
        <f t="shared" si="27"/>
        <v/>
      </c>
      <c r="AS47" s="134"/>
      <c r="AU47" s="18"/>
    </row>
    <row r="48" spans="1:47" ht="12" customHeight="1">
      <c r="A48" s="1"/>
      <c r="B48" s="18"/>
      <c r="C48" s="200"/>
      <c r="D48" s="116"/>
      <c r="E48" s="92"/>
      <c r="F48" s="92"/>
      <c r="G48" s="111"/>
      <c r="H48" s="101">
        <f t="shared" si="0"/>
        <v>0</v>
      </c>
      <c r="I48" s="94">
        <f t="shared" si="29"/>
        <v>0</v>
      </c>
      <c r="J48" s="102"/>
      <c r="K48" s="94">
        <f t="shared" si="2"/>
        <v>0</v>
      </c>
      <c r="L48" s="94">
        <f t="shared" si="28"/>
        <v>0</v>
      </c>
      <c r="M48" s="95">
        <f t="shared" si="4"/>
        <v>0</v>
      </c>
      <c r="N48" s="96">
        <f t="shared" si="5"/>
        <v>0</v>
      </c>
      <c r="O48" s="103">
        <f t="shared" si="6"/>
        <v>0</v>
      </c>
      <c r="P48" s="104" t="str">
        <f t="shared" si="7"/>
        <v/>
      </c>
      <c r="Q48" s="105">
        <f t="shared" si="8"/>
        <v>0</v>
      </c>
      <c r="R48" s="106" t="str">
        <f t="shared" si="9"/>
        <v/>
      </c>
      <c r="S48" s="107"/>
      <c r="T48" s="92"/>
      <c r="U48" s="92"/>
      <c r="V48" s="101">
        <f t="shared" si="10"/>
        <v>0</v>
      </c>
      <c r="W48" s="97">
        <f t="shared" si="11"/>
        <v>0</v>
      </c>
      <c r="X48" s="98" t="str">
        <f t="shared" si="12"/>
        <v/>
      </c>
      <c r="Y48" s="98" t="str">
        <f t="shared" si="13"/>
        <v/>
      </c>
      <c r="Z48" s="95" t="str">
        <f t="shared" si="14"/>
        <v/>
      </c>
      <c r="AA48" s="108" t="str">
        <f t="shared" si="15"/>
        <v/>
      </c>
      <c r="AB48" s="98" t="str">
        <f t="shared" si="16"/>
        <v/>
      </c>
      <c r="AC48" s="98" t="str">
        <f t="shared" si="17"/>
        <v/>
      </c>
      <c r="AD48" s="109" t="str">
        <f t="shared" si="18"/>
        <v/>
      </c>
      <c r="AE48" s="110"/>
      <c r="AF48" s="111"/>
      <c r="AG48" s="112"/>
      <c r="AH48" s="99" t="str">
        <f t="shared" si="19"/>
        <v/>
      </c>
      <c r="AI48" s="100" t="str">
        <f t="shared" si="20"/>
        <v/>
      </c>
      <c r="AJ48" s="96" t="str">
        <f t="shared" si="21"/>
        <v/>
      </c>
      <c r="AK48" s="98" t="str">
        <f t="shared" si="22"/>
        <v/>
      </c>
      <c r="AL48" s="201" t="str">
        <f t="shared" si="23"/>
        <v/>
      </c>
      <c r="AM48" s="160"/>
      <c r="AN48" s="157">
        <v>99.668000000000006</v>
      </c>
      <c r="AO48" s="152">
        <f t="shared" si="30"/>
        <v>0</v>
      </c>
      <c r="AP48" s="151" t="str">
        <f t="shared" si="31"/>
        <v/>
      </c>
      <c r="AQ48" s="151" t="str">
        <f t="shared" si="32"/>
        <v/>
      </c>
      <c r="AR48" s="235" t="str">
        <f t="shared" si="27"/>
        <v/>
      </c>
      <c r="AS48" s="134"/>
      <c r="AU48" s="18"/>
    </row>
    <row r="49" spans="1:47" ht="12" customHeight="1">
      <c r="A49" s="1"/>
      <c r="B49" s="18"/>
      <c r="C49" s="200"/>
      <c r="D49" s="116"/>
      <c r="E49" s="92"/>
      <c r="F49" s="92"/>
      <c r="G49" s="111"/>
      <c r="H49" s="101">
        <f t="shared" si="0"/>
        <v>0</v>
      </c>
      <c r="I49" s="94">
        <f t="shared" si="29"/>
        <v>0</v>
      </c>
      <c r="J49" s="102"/>
      <c r="K49" s="94">
        <f t="shared" si="2"/>
        <v>0</v>
      </c>
      <c r="L49" s="94">
        <f t="shared" si="28"/>
        <v>0</v>
      </c>
      <c r="M49" s="95">
        <f t="shared" si="4"/>
        <v>0</v>
      </c>
      <c r="N49" s="96">
        <f t="shared" si="5"/>
        <v>0</v>
      </c>
      <c r="O49" s="103">
        <f t="shared" si="6"/>
        <v>0</v>
      </c>
      <c r="P49" s="104" t="str">
        <f t="shared" si="7"/>
        <v/>
      </c>
      <c r="Q49" s="105">
        <f t="shared" si="8"/>
        <v>0</v>
      </c>
      <c r="R49" s="106" t="str">
        <f t="shared" si="9"/>
        <v/>
      </c>
      <c r="S49" s="107"/>
      <c r="T49" s="92"/>
      <c r="U49" s="92"/>
      <c r="V49" s="101">
        <f t="shared" si="10"/>
        <v>0</v>
      </c>
      <c r="W49" s="97">
        <f t="shared" si="11"/>
        <v>0</v>
      </c>
      <c r="X49" s="98" t="str">
        <f t="shared" si="12"/>
        <v/>
      </c>
      <c r="Y49" s="98" t="str">
        <f t="shared" si="13"/>
        <v/>
      </c>
      <c r="Z49" s="95" t="str">
        <f t="shared" si="14"/>
        <v/>
      </c>
      <c r="AA49" s="108" t="str">
        <f t="shared" si="15"/>
        <v/>
      </c>
      <c r="AB49" s="98" t="str">
        <f t="shared" si="16"/>
        <v/>
      </c>
      <c r="AC49" s="98" t="str">
        <f t="shared" si="17"/>
        <v/>
      </c>
      <c r="AD49" s="109" t="str">
        <f t="shared" si="18"/>
        <v/>
      </c>
      <c r="AE49" s="110"/>
      <c r="AF49" s="111"/>
      <c r="AG49" s="112"/>
      <c r="AH49" s="99" t="str">
        <f t="shared" si="19"/>
        <v/>
      </c>
      <c r="AI49" s="100" t="str">
        <f t="shared" si="20"/>
        <v/>
      </c>
      <c r="AJ49" s="96" t="str">
        <f t="shared" si="21"/>
        <v/>
      </c>
      <c r="AK49" s="98" t="str">
        <f t="shared" si="22"/>
        <v/>
      </c>
      <c r="AL49" s="201" t="str">
        <f t="shared" si="23"/>
        <v/>
      </c>
      <c r="AM49" s="160"/>
      <c r="AN49" s="156">
        <v>99.668000000000006</v>
      </c>
      <c r="AO49" s="152">
        <f t="shared" si="30"/>
        <v>0</v>
      </c>
      <c r="AP49" s="151" t="str">
        <f t="shared" si="31"/>
        <v/>
      </c>
      <c r="AQ49" s="151" t="str">
        <f t="shared" si="32"/>
        <v/>
      </c>
      <c r="AR49" s="235" t="str">
        <f t="shared" si="27"/>
        <v/>
      </c>
      <c r="AS49" s="134"/>
      <c r="AU49" s="18"/>
    </row>
    <row r="50" spans="1:47" ht="12" customHeight="1">
      <c r="A50" s="1"/>
      <c r="B50" s="18"/>
      <c r="C50" s="200"/>
      <c r="D50" s="116"/>
      <c r="E50" s="119"/>
      <c r="F50" s="92"/>
      <c r="G50" s="93"/>
      <c r="H50" s="101">
        <f t="shared" si="0"/>
        <v>0</v>
      </c>
      <c r="I50" s="94">
        <f t="shared" si="29"/>
        <v>0</v>
      </c>
      <c r="J50" s="102"/>
      <c r="K50" s="94">
        <f t="shared" si="2"/>
        <v>0</v>
      </c>
      <c r="L50" s="94">
        <f t="shared" si="28"/>
        <v>0</v>
      </c>
      <c r="M50" s="95">
        <f t="shared" si="4"/>
        <v>0</v>
      </c>
      <c r="N50" s="96">
        <f t="shared" si="5"/>
        <v>0</v>
      </c>
      <c r="O50" s="103">
        <f t="shared" si="6"/>
        <v>0</v>
      </c>
      <c r="P50" s="104" t="str">
        <f t="shared" si="7"/>
        <v/>
      </c>
      <c r="Q50" s="105">
        <f t="shared" si="8"/>
        <v>0</v>
      </c>
      <c r="R50" s="106" t="str">
        <f t="shared" si="9"/>
        <v/>
      </c>
      <c r="S50" s="107"/>
      <c r="T50" s="92"/>
      <c r="U50" s="92"/>
      <c r="V50" s="101">
        <f t="shared" si="10"/>
        <v>0</v>
      </c>
      <c r="W50" s="97">
        <f t="shared" si="11"/>
        <v>0</v>
      </c>
      <c r="X50" s="98" t="str">
        <f t="shared" si="12"/>
        <v/>
      </c>
      <c r="Y50" s="98" t="str">
        <f t="shared" si="13"/>
        <v/>
      </c>
      <c r="Z50" s="95" t="str">
        <f t="shared" si="14"/>
        <v/>
      </c>
      <c r="AA50" s="108" t="str">
        <f t="shared" si="15"/>
        <v/>
      </c>
      <c r="AB50" s="98" t="str">
        <f t="shared" si="16"/>
        <v/>
      </c>
      <c r="AC50" s="98" t="str">
        <f t="shared" si="17"/>
        <v/>
      </c>
      <c r="AD50" s="109" t="str">
        <f t="shared" si="18"/>
        <v/>
      </c>
      <c r="AE50" s="110"/>
      <c r="AF50" s="111"/>
      <c r="AG50" s="112"/>
      <c r="AH50" s="99" t="str">
        <f t="shared" si="19"/>
        <v/>
      </c>
      <c r="AI50" s="100" t="str">
        <f t="shared" si="20"/>
        <v/>
      </c>
      <c r="AJ50" s="96" t="str">
        <f t="shared" si="21"/>
        <v/>
      </c>
      <c r="AK50" s="98" t="str">
        <f t="shared" si="22"/>
        <v/>
      </c>
      <c r="AL50" s="201" t="str">
        <f t="shared" si="23"/>
        <v/>
      </c>
      <c r="AM50" s="160"/>
      <c r="AN50" s="157">
        <v>99.668000000000006</v>
      </c>
      <c r="AO50" s="152">
        <f t="shared" si="30"/>
        <v>0</v>
      </c>
      <c r="AP50" s="151" t="str">
        <f t="shared" si="31"/>
        <v/>
      </c>
      <c r="AQ50" s="151" t="str">
        <f t="shared" si="32"/>
        <v/>
      </c>
      <c r="AR50" s="235" t="str">
        <f t="shared" si="27"/>
        <v/>
      </c>
      <c r="AS50" s="134"/>
      <c r="AU50" s="18"/>
    </row>
    <row r="51" spans="1:47" ht="12" customHeight="1">
      <c r="A51" s="1"/>
      <c r="B51" s="18"/>
      <c r="C51" s="200"/>
      <c r="D51" s="116"/>
      <c r="E51" s="119"/>
      <c r="F51" s="92"/>
      <c r="G51" s="111"/>
      <c r="H51" s="101">
        <f t="shared" si="0"/>
        <v>0</v>
      </c>
      <c r="I51" s="94">
        <f t="shared" si="29"/>
        <v>0</v>
      </c>
      <c r="J51" s="102"/>
      <c r="K51" s="94">
        <f t="shared" si="2"/>
        <v>0</v>
      </c>
      <c r="L51" s="94">
        <f t="shared" si="28"/>
        <v>0</v>
      </c>
      <c r="M51" s="95">
        <f t="shared" si="4"/>
        <v>0</v>
      </c>
      <c r="N51" s="96">
        <f t="shared" si="5"/>
        <v>0</v>
      </c>
      <c r="O51" s="103">
        <f t="shared" si="6"/>
        <v>0</v>
      </c>
      <c r="P51" s="104" t="str">
        <f t="shared" si="7"/>
        <v/>
      </c>
      <c r="Q51" s="105">
        <f t="shared" si="8"/>
        <v>0</v>
      </c>
      <c r="R51" s="106" t="str">
        <f t="shared" si="9"/>
        <v/>
      </c>
      <c r="S51" s="107"/>
      <c r="T51" s="92"/>
      <c r="U51" s="92"/>
      <c r="V51" s="101">
        <f t="shared" si="10"/>
        <v>0</v>
      </c>
      <c r="W51" s="97">
        <f t="shared" si="11"/>
        <v>0</v>
      </c>
      <c r="X51" s="98" t="str">
        <f t="shared" si="12"/>
        <v/>
      </c>
      <c r="Y51" s="98" t="str">
        <f t="shared" si="13"/>
        <v/>
      </c>
      <c r="Z51" s="95" t="str">
        <f t="shared" si="14"/>
        <v/>
      </c>
      <c r="AA51" s="108" t="str">
        <f t="shared" si="15"/>
        <v/>
      </c>
      <c r="AB51" s="98" t="str">
        <f t="shared" si="16"/>
        <v/>
      </c>
      <c r="AC51" s="98" t="str">
        <f t="shared" si="17"/>
        <v/>
      </c>
      <c r="AD51" s="109" t="str">
        <f t="shared" si="18"/>
        <v/>
      </c>
      <c r="AE51" s="110"/>
      <c r="AF51" s="111"/>
      <c r="AG51" s="112"/>
      <c r="AH51" s="99" t="str">
        <f t="shared" si="19"/>
        <v/>
      </c>
      <c r="AI51" s="100" t="str">
        <f t="shared" si="20"/>
        <v/>
      </c>
      <c r="AJ51" s="96" t="str">
        <f t="shared" si="21"/>
        <v/>
      </c>
      <c r="AK51" s="98" t="str">
        <f t="shared" si="22"/>
        <v/>
      </c>
      <c r="AL51" s="201" t="str">
        <f t="shared" si="23"/>
        <v/>
      </c>
      <c r="AM51" s="160"/>
      <c r="AN51" s="156">
        <v>99.668000000000006</v>
      </c>
      <c r="AO51" s="152">
        <f t="shared" si="30"/>
        <v>0</v>
      </c>
      <c r="AP51" s="151" t="str">
        <f t="shared" si="31"/>
        <v/>
      </c>
      <c r="AQ51" s="151" t="str">
        <f t="shared" si="32"/>
        <v/>
      </c>
      <c r="AR51" s="235" t="str">
        <f t="shared" si="27"/>
        <v/>
      </c>
      <c r="AS51" s="134"/>
      <c r="AU51" s="18"/>
    </row>
    <row r="52" spans="1:47" ht="12" customHeight="1">
      <c r="A52" s="1"/>
      <c r="B52" s="18"/>
      <c r="C52" s="200"/>
      <c r="D52" s="120"/>
      <c r="E52" s="121"/>
      <c r="F52" s="92"/>
      <c r="G52" s="93"/>
      <c r="H52" s="101">
        <f t="shared" si="0"/>
        <v>0</v>
      </c>
      <c r="I52" s="94">
        <f t="shared" si="29"/>
        <v>0</v>
      </c>
      <c r="J52" s="102"/>
      <c r="K52" s="94">
        <f t="shared" si="2"/>
        <v>0</v>
      </c>
      <c r="L52" s="94">
        <f t="shared" si="28"/>
        <v>0</v>
      </c>
      <c r="M52" s="95">
        <f t="shared" si="4"/>
        <v>0</v>
      </c>
      <c r="N52" s="96">
        <f t="shared" si="5"/>
        <v>0</v>
      </c>
      <c r="O52" s="103">
        <f t="shared" si="6"/>
        <v>0</v>
      </c>
      <c r="P52" s="104" t="str">
        <f t="shared" si="7"/>
        <v/>
      </c>
      <c r="Q52" s="105">
        <f t="shared" si="8"/>
        <v>0</v>
      </c>
      <c r="R52" s="106" t="str">
        <f t="shared" si="9"/>
        <v/>
      </c>
      <c r="S52" s="107"/>
      <c r="T52" s="92"/>
      <c r="U52" s="92"/>
      <c r="V52" s="101">
        <f t="shared" si="10"/>
        <v>0</v>
      </c>
      <c r="W52" s="97">
        <f t="shared" si="11"/>
        <v>0</v>
      </c>
      <c r="X52" s="98" t="str">
        <f t="shared" si="12"/>
        <v/>
      </c>
      <c r="Y52" s="98" t="str">
        <f t="shared" si="13"/>
        <v/>
      </c>
      <c r="Z52" s="95" t="str">
        <f t="shared" si="14"/>
        <v/>
      </c>
      <c r="AA52" s="108" t="str">
        <f t="shared" si="15"/>
        <v/>
      </c>
      <c r="AB52" s="98" t="str">
        <f t="shared" si="16"/>
        <v/>
      </c>
      <c r="AC52" s="98" t="str">
        <f t="shared" si="17"/>
        <v/>
      </c>
      <c r="AD52" s="109" t="str">
        <f t="shared" si="18"/>
        <v/>
      </c>
      <c r="AE52" s="110"/>
      <c r="AF52" s="111"/>
      <c r="AG52" s="112"/>
      <c r="AH52" s="99" t="str">
        <f t="shared" si="19"/>
        <v/>
      </c>
      <c r="AI52" s="100" t="str">
        <f t="shared" si="20"/>
        <v/>
      </c>
      <c r="AJ52" s="96" t="str">
        <f t="shared" si="21"/>
        <v/>
      </c>
      <c r="AK52" s="98" t="str">
        <f t="shared" si="22"/>
        <v/>
      </c>
      <c r="AL52" s="201" t="str">
        <f t="shared" si="23"/>
        <v/>
      </c>
      <c r="AM52" s="160"/>
      <c r="AN52" s="157">
        <v>99.668000000000006</v>
      </c>
      <c r="AO52" s="152">
        <f t="shared" si="30"/>
        <v>0</v>
      </c>
      <c r="AP52" s="151" t="str">
        <f t="shared" si="31"/>
        <v/>
      </c>
      <c r="AQ52" s="151" t="str">
        <f t="shared" si="32"/>
        <v/>
      </c>
      <c r="AR52" s="235" t="str">
        <f t="shared" si="27"/>
        <v/>
      </c>
      <c r="AS52" s="134"/>
      <c r="AT52" s="149"/>
      <c r="AU52" s="134"/>
    </row>
    <row r="53" spans="1:47" ht="12" customHeight="1">
      <c r="A53" s="1"/>
      <c r="B53" s="18"/>
      <c r="C53" s="200"/>
      <c r="D53" s="122"/>
      <c r="E53" s="121"/>
      <c r="F53" s="92"/>
      <c r="G53" s="93"/>
      <c r="H53" s="101">
        <f t="shared" si="0"/>
        <v>0</v>
      </c>
      <c r="I53" s="94">
        <f t="shared" si="29"/>
        <v>0</v>
      </c>
      <c r="J53" s="102"/>
      <c r="K53" s="94">
        <f t="shared" si="2"/>
        <v>0</v>
      </c>
      <c r="L53" s="94">
        <f t="shared" si="28"/>
        <v>0</v>
      </c>
      <c r="M53" s="95">
        <f t="shared" si="4"/>
        <v>0</v>
      </c>
      <c r="N53" s="96">
        <f t="shared" si="5"/>
        <v>0</v>
      </c>
      <c r="O53" s="103">
        <f t="shared" si="6"/>
        <v>0</v>
      </c>
      <c r="P53" s="104" t="str">
        <f t="shared" si="7"/>
        <v/>
      </c>
      <c r="Q53" s="105">
        <f t="shared" si="8"/>
        <v>0</v>
      </c>
      <c r="R53" s="106" t="str">
        <f t="shared" si="9"/>
        <v/>
      </c>
      <c r="S53" s="107"/>
      <c r="T53" s="92"/>
      <c r="U53" s="92"/>
      <c r="V53" s="101">
        <f t="shared" si="10"/>
        <v>0</v>
      </c>
      <c r="W53" s="97">
        <f t="shared" si="11"/>
        <v>0</v>
      </c>
      <c r="X53" s="98" t="str">
        <f t="shared" si="12"/>
        <v/>
      </c>
      <c r="Y53" s="98" t="str">
        <f t="shared" si="13"/>
        <v/>
      </c>
      <c r="Z53" s="95" t="str">
        <f t="shared" si="14"/>
        <v/>
      </c>
      <c r="AA53" s="108" t="str">
        <f t="shared" si="15"/>
        <v/>
      </c>
      <c r="AB53" s="98" t="str">
        <f t="shared" si="16"/>
        <v/>
      </c>
      <c r="AC53" s="98" t="str">
        <f t="shared" si="17"/>
        <v/>
      </c>
      <c r="AD53" s="109" t="str">
        <f t="shared" si="18"/>
        <v/>
      </c>
      <c r="AE53" s="110"/>
      <c r="AF53" s="111"/>
      <c r="AG53" s="112"/>
      <c r="AH53" s="99" t="str">
        <f t="shared" si="19"/>
        <v/>
      </c>
      <c r="AI53" s="100" t="str">
        <f t="shared" si="20"/>
        <v/>
      </c>
      <c r="AJ53" s="96" t="str">
        <f t="shared" si="21"/>
        <v/>
      </c>
      <c r="AK53" s="98" t="str">
        <f t="shared" si="22"/>
        <v/>
      </c>
      <c r="AL53" s="201" t="str">
        <f t="shared" si="23"/>
        <v/>
      </c>
      <c r="AM53" s="160"/>
      <c r="AN53" s="156">
        <v>99.668000000000006</v>
      </c>
      <c r="AO53" s="152">
        <f t="shared" si="30"/>
        <v>0</v>
      </c>
      <c r="AP53" s="151" t="str">
        <f t="shared" si="31"/>
        <v/>
      </c>
      <c r="AQ53" s="151" t="str">
        <f t="shared" si="32"/>
        <v/>
      </c>
      <c r="AR53" s="235" t="str">
        <f t="shared" si="27"/>
        <v/>
      </c>
      <c r="AS53" s="134"/>
      <c r="AT53" s="149"/>
      <c r="AU53" s="134"/>
    </row>
    <row r="54" spans="1:47" ht="12" customHeight="1">
      <c r="A54" s="1"/>
      <c r="B54" s="18"/>
      <c r="C54" s="200"/>
      <c r="D54" s="122"/>
      <c r="E54" s="121"/>
      <c r="F54" s="92"/>
      <c r="G54" s="93"/>
      <c r="H54" s="101">
        <f t="shared" si="0"/>
        <v>0</v>
      </c>
      <c r="I54" s="94">
        <f t="shared" si="29"/>
        <v>0</v>
      </c>
      <c r="J54" s="102"/>
      <c r="K54" s="94">
        <f t="shared" si="2"/>
        <v>0</v>
      </c>
      <c r="L54" s="94">
        <f t="shared" si="28"/>
        <v>0</v>
      </c>
      <c r="M54" s="95">
        <f t="shared" si="4"/>
        <v>0</v>
      </c>
      <c r="N54" s="96">
        <f t="shared" si="5"/>
        <v>0</v>
      </c>
      <c r="O54" s="103">
        <f t="shared" si="6"/>
        <v>0</v>
      </c>
      <c r="P54" s="104" t="str">
        <f t="shared" si="7"/>
        <v/>
      </c>
      <c r="Q54" s="105">
        <f t="shared" si="8"/>
        <v>0</v>
      </c>
      <c r="R54" s="106" t="str">
        <f t="shared" si="9"/>
        <v/>
      </c>
      <c r="S54" s="107"/>
      <c r="T54" s="92"/>
      <c r="U54" s="92"/>
      <c r="V54" s="101">
        <f t="shared" si="10"/>
        <v>0</v>
      </c>
      <c r="W54" s="97">
        <f t="shared" si="11"/>
        <v>0</v>
      </c>
      <c r="X54" s="98" t="str">
        <f t="shared" si="12"/>
        <v/>
      </c>
      <c r="Y54" s="98" t="str">
        <f t="shared" si="13"/>
        <v/>
      </c>
      <c r="Z54" s="95" t="str">
        <f t="shared" si="14"/>
        <v/>
      </c>
      <c r="AA54" s="108" t="str">
        <f t="shared" si="15"/>
        <v/>
      </c>
      <c r="AB54" s="98" t="str">
        <f t="shared" si="16"/>
        <v/>
      </c>
      <c r="AC54" s="98" t="str">
        <f t="shared" si="17"/>
        <v/>
      </c>
      <c r="AD54" s="109" t="str">
        <f t="shared" si="18"/>
        <v/>
      </c>
      <c r="AE54" s="110"/>
      <c r="AF54" s="111"/>
      <c r="AG54" s="112"/>
      <c r="AH54" s="99" t="str">
        <f t="shared" si="19"/>
        <v/>
      </c>
      <c r="AI54" s="100" t="str">
        <f t="shared" si="20"/>
        <v/>
      </c>
      <c r="AJ54" s="96" t="str">
        <f t="shared" si="21"/>
        <v/>
      </c>
      <c r="AK54" s="98" t="str">
        <f t="shared" si="22"/>
        <v/>
      </c>
      <c r="AL54" s="201" t="str">
        <f t="shared" si="23"/>
        <v/>
      </c>
      <c r="AM54" s="160"/>
      <c r="AN54" s="157">
        <v>99.668000000000006</v>
      </c>
      <c r="AO54" s="152">
        <f t="shared" si="30"/>
        <v>0</v>
      </c>
      <c r="AP54" s="151" t="str">
        <f t="shared" si="31"/>
        <v/>
      </c>
      <c r="AQ54" s="151" t="str">
        <f t="shared" si="32"/>
        <v/>
      </c>
      <c r="AR54" s="235" t="str">
        <f t="shared" si="27"/>
        <v/>
      </c>
      <c r="AS54" s="134"/>
      <c r="AT54" s="149"/>
      <c r="AU54" s="134"/>
    </row>
    <row r="55" spans="1:47" ht="12" customHeight="1">
      <c r="A55" s="1"/>
      <c r="B55" s="18"/>
      <c r="C55" s="200"/>
      <c r="D55" s="122"/>
      <c r="E55" s="121"/>
      <c r="F55" s="92"/>
      <c r="G55" s="93"/>
      <c r="H55" s="101">
        <f t="shared" si="0"/>
        <v>0</v>
      </c>
      <c r="I55" s="94">
        <f t="shared" si="29"/>
        <v>0</v>
      </c>
      <c r="J55" s="102"/>
      <c r="K55" s="94">
        <f t="shared" si="2"/>
        <v>0</v>
      </c>
      <c r="L55" s="94">
        <f t="shared" si="28"/>
        <v>0</v>
      </c>
      <c r="M55" s="95">
        <f t="shared" si="4"/>
        <v>0</v>
      </c>
      <c r="N55" s="96">
        <f t="shared" si="5"/>
        <v>0</v>
      </c>
      <c r="O55" s="103">
        <f t="shared" si="6"/>
        <v>0</v>
      </c>
      <c r="P55" s="104" t="str">
        <f t="shared" si="7"/>
        <v/>
      </c>
      <c r="Q55" s="105">
        <f t="shared" si="8"/>
        <v>0</v>
      </c>
      <c r="R55" s="106" t="str">
        <f t="shared" si="9"/>
        <v/>
      </c>
      <c r="S55" s="107"/>
      <c r="T55" s="92"/>
      <c r="U55" s="92"/>
      <c r="V55" s="101">
        <f t="shared" si="10"/>
        <v>0</v>
      </c>
      <c r="W55" s="97">
        <f t="shared" si="11"/>
        <v>0</v>
      </c>
      <c r="X55" s="98" t="str">
        <f t="shared" si="12"/>
        <v/>
      </c>
      <c r="Y55" s="98" t="str">
        <f t="shared" si="13"/>
        <v/>
      </c>
      <c r="Z55" s="95" t="str">
        <f t="shared" si="14"/>
        <v/>
      </c>
      <c r="AA55" s="108" t="str">
        <f t="shared" si="15"/>
        <v/>
      </c>
      <c r="AB55" s="98" t="str">
        <f t="shared" si="16"/>
        <v/>
      </c>
      <c r="AC55" s="98" t="str">
        <f t="shared" si="17"/>
        <v/>
      </c>
      <c r="AD55" s="109" t="str">
        <f t="shared" si="18"/>
        <v/>
      </c>
      <c r="AE55" s="110"/>
      <c r="AF55" s="111"/>
      <c r="AG55" s="112"/>
      <c r="AH55" s="99" t="str">
        <f t="shared" si="19"/>
        <v/>
      </c>
      <c r="AI55" s="100" t="str">
        <f t="shared" si="20"/>
        <v/>
      </c>
      <c r="AJ55" s="96" t="str">
        <f t="shared" si="21"/>
        <v/>
      </c>
      <c r="AK55" s="98" t="str">
        <f t="shared" si="22"/>
        <v/>
      </c>
      <c r="AL55" s="201" t="str">
        <f t="shared" si="23"/>
        <v/>
      </c>
      <c r="AM55" s="160"/>
      <c r="AN55" s="156">
        <v>99.668000000000006</v>
      </c>
      <c r="AO55" s="152">
        <f t="shared" si="30"/>
        <v>0</v>
      </c>
      <c r="AP55" s="151" t="str">
        <f t="shared" si="31"/>
        <v/>
      </c>
      <c r="AQ55" s="151" t="str">
        <f t="shared" si="32"/>
        <v/>
      </c>
      <c r="AR55" s="235" t="str">
        <f t="shared" si="27"/>
        <v/>
      </c>
      <c r="AS55" s="134"/>
      <c r="AT55" s="149"/>
      <c r="AU55" s="134"/>
    </row>
    <row r="56" spans="1:47" ht="12" customHeight="1">
      <c r="A56" s="1"/>
      <c r="B56" s="18"/>
      <c r="C56" s="200"/>
      <c r="D56" s="122"/>
      <c r="E56" s="121"/>
      <c r="F56" s="92"/>
      <c r="G56" s="93"/>
      <c r="H56" s="101">
        <f t="shared" si="0"/>
        <v>0</v>
      </c>
      <c r="I56" s="94">
        <f t="shared" si="29"/>
        <v>0</v>
      </c>
      <c r="J56" s="102"/>
      <c r="K56" s="94">
        <f t="shared" si="2"/>
        <v>0</v>
      </c>
      <c r="L56" s="94">
        <f t="shared" si="28"/>
        <v>0</v>
      </c>
      <c r="M56" s="95">
        <f t="shared" si="4"/>
        <v>0</v>
      </c>
      <c r="N56" s="96">
        <f t="shared" si="5"/>
        <v>0</v>
      </c>
      <c r="O56" s="103">
        <f t="shared" si="6"/>
        <v>0</v>
      </c>
      <c r="P56" s="104" t="str">
        <f t="shared" si="7"/>
        <v/>
      </c>
      <c r="Q56" s="105">
        <f t="shared" si="8"/>
        <v>0</v>
      </c>
      <c r="R56" s="106" t="str">
        <f t="shared" si="9"/>
        <v/>
      </c>
      <c r="S56" s="107"/>
      <c r="T56" s="92"/>
      <c r="U56" s="92"/>
      <c r="V56" s="101">
        <f t="shared" si="10"/>
        <v>0</v>
      </c>
      <c r="W56" s="97">
        <f t="shared" si="11"/>
        <v>0</v>
      </c>
      <c r="X56" s="98" t="str">
        <f t="shared" si="12"/>
        <v/>
      </c>
      <c r="Y56" s="98" t="str">
        <f t="shared" si="13"/>
        <v/>
      </c>
      <c r="Z56" s="95" t="str">
        <f t="shared" si="14"/>
        <v/>
      </c>
      <c r="AA56" s="108" t="str">
        <f t="shared" si="15"/>
        <v/>
      </c>
      <c r="AB56" s="98" t="str">
        <f t="shared" si="16"/>
        <v/>
      </c>
      <c r="AC56" s="98" t="str">
        <f t="shared" si="17"/>
        <v/>
      </c>
      <c r="AD56" s="109" t="str">
        <f t="shared" si="18"/>
        <v/>
      </c>
      <c r="AE56" s="110"/>
      <c r="AF56" s="111"/>
      <c r="AG56" s="112"/>
      <c r="AH56" s="99" t="str">
        <f t="shared" si="19"/>
        <v/>
      </c>
      <c r="AI56" s="100" t="str">
        <f t="shared" si="20"/>
        <v/>
      </c>
      <c r="AJ56" s="96" t="str">
        <f t="shared" si="21"/>
        <v/>
      </c>
      <c r="AK56" s="98" t="str">
        <f t="shared" si="22"/>
        <v/>
      </c>
      <c r="AL56" s="201" t="str">
        <f t="shared" si="23"/>
        <v/>
      </c>
      <c r="AM56" s="160"/>
      <c r="AN56" s="157">
        <v>99.668000000000006</v>
      </c>
      <c r="AO56" s="152">
        <f t="shared" si="30"/>
        <v>0</v>
      </c>
      <c r="AP56" s="151" t="str">
        <f t="shared" si="31"/>
        <v/>
      </c>
      <c r="AQ56" s="151" t="str">
        <f t="shared" si="32"/>
        <v/>
      </c>
      <c r="AR56" s="235" t="str">
        <f t="shared" si="27"/>
        <v/>
      </c>
      <c r="AS56" s="134"/>
      <c r="AT56" s="149"/>
      <c r="AU56" s="134"/>
    </row>
    <row r="57" spans="1:47" ht="12" customHeight="1">
      <c r="A57" s="1"/>
      <c r="B57" s="18"/>
      <c r="C57" s="200"/>
      <c r="D57" s="122"/>
      <c r="E57" s="121"/>
      <c r="F57" s="92"/>
      <c r="G57" s="93"/>
      <c r="H57" s="101">
        <f t="shared" si="0"/>
        <v>0</v>
      </c>
      <c r="I57" s="94">
        <f t="shared" si="29"/>
        <v>0</v>
      </c>
      <c r="J57" s="102"/>
      <c r="K57" s="94">
        <f t="shared" si="2"/>
        <v>0</v>
      </c>
      <c r="L57" s="94">
        <f t="shared" si="28"/>
        <v>0</v>
      </c>
      <c r="M57" s="95">
        <f t="shared" si="4"/>
        <v>0</v>
      </c>
      <c r="N57" s="96">
        <f t="shared" si="5"/>
        <v>0</v>
      </c>
      <c r="O57" s="103">
        <f t="shared" si="6"/>
        <v>0</v>
      </c>
      <c r="P57" s="104" t="str">
        <f t="shared" si="7"/>
        <v/>
      </c>
      <c r="Q57" s="105">
        <f t="shared" si="8"/>
        <v>0</v>
      </c>
      <c r="R57" s="106" t="str">
        <f t="shared" si="9"/>
        <v/>
      </c>
      <c r="S57" s="107"/>
      <c r="T57" s="92"/>
      <c r="U57" s="92"/>
      <c r="V57" s="101">
        <f t="shared" si="10"/>
        <v>0</v>
      </c>
      <c r="W57" s="97">
        <f t="shared" si="11"/>
        <v>0</v>
      </c>
      <c r="X57" s="98" t="str">
        <f t="shared" si="12"/>
        <v/>
      </c>
      <c r="Y57" s="98" t="str">
        <f t="shared" si="13"/>
        <v/>
      </c>
      <c r="Z57" s="95" t="str">
        <f t="shared" si="14"/>
        <v/>
      </c>
      <c r="AA57" s="108" t="str">
        <f t="shared" si="15"/>
        <v/>
      </c>
      <c r="AB57" s="98" t="str">
        <f t="shared" si="16"/>
        <v/>
      </c>
      <c r="AC57" s="98" t="str">
        <f t="shared" si="17"/>
        <v/>
      </c>
      <c r="AD57" s="109" t="str">
        <f t="shared" si="18"/>
        <v/>
      </c>
      <c r="AE57" s="110"/>
      <c r="AF57" s="111"/>
      <c r="AG57" s="112"/>
      <c r="AH57" s="99" t="str">
        <f t="shared" si="19"/>
        <v/>
      </c>
      <c r="AI57" s="100" t="str">
        <f t="shared" si="20"/>
        <v/>
      </c>
      <c r="AJ57" s="96" t="str">
        <f t="shared" si="21"/>
        <v/>
      </c>
      <c r="AK57" s="98" t="str">
        <f t="shared" si="22"/>
        <v/>
      </c>
      <c r="AL57" s="201" t="str">
        <f t="shared" si="23"/>
        <v/>
      </c>
      <c r="AM57" s="160"/>
      <c r="AN57" s="156">
        <v>99.668000000000006</v>
      </c>
      <c r="AO57" s="152">
        <f t="shared" si="30"/>
        <v>0</v>
      </c>
      <c r="AP57" s="151" t="str">
        <f t="shared" si="31"/>
        <v/>
      </c>
      <c r="AQ57" s="151" t="str">
        <f t="shared" si="32"/>
        <v/>
      </c>
      <c r="AR57" s="235" t="str">
        <f t="shared" si="27"/>
        <v/>
      </c>
      <c r="AS57" s="134"/>
      <c r="AT57" s="149"/>
      <c r="AU57" s="134"/>
    </row>
    <row r="58" spans="1:47" ht="12" customHeight="1">
      <c r="A58" s="1"/>
      <c r="B58" s="18"/>
      <c r="C58" s="200"/>
      <c r="D58" s="122"/>
      <c r="E58" s="121"/>
      <c r="F58" s="92"/>
      <c r="G58" s="93"/>
      <c r="H58" s="101">
        <f t="shared" si="0"/>
        <v>0</v>
      </c>
      <c r="I58" s="94">
        <f t="shared" si="29"/>
        <v>0</v>
      </c>
      <c r="J58" s="102"/>
      <c r="K58" s="94">
        <f t="shared" si="2"/>
        <v>0</v>
      </c>
      <c r="L58" s="94">
        <f t="shared" si="28"/>
        <v>0</v>
      </c>
      <c r="M58" s="95">
        <f t="shared" si="4"/>
        <v>0</v>
      </c>
      <c r="N58" s="96">
        <f t="shared" si="5"/>
        <v>0</v>
      </c>
      <c r="O58" s="103">
        <f t="shared" si="6"/>
        <v>0</v>
      </c>
      <c r="P58" s="104" t="str">
        <f t="shared" si="7"/>
        <v/>
      </c>
      <c r="Q58" s="105">
        <f t="shared" si="8"/>
        <v>0</v>
      </c>
      <c r="R58" s="106" t="str">
        <f t="shared" si="9"/>
        <v/>
      </c>
      <c r="S58" s="107"/>
      <c r="T58" s="92"/>
      <c r="U58" s="92"/>
      <c r="V58" s="101">
        <f t="shared" si="10"/>
        <v>0</v>
      </c>
      <c r="W58" s="97">
        <f t="shared" si="11"/>
        <v>0</v>
      </c>
      <c r="X58" s="98" t="str">
        <f t="shared" si="12"/>
        <v/>
      </c>
      <c r="Y58" s="98" t="str">
        <f t="shared" si="13"/>
        <v/>
      </c>
      <c r="Z58" s="95" t="str">
        <f t="shared" si="14"/>
        <v/>
      </c>
      <c r="AA58" s="108" t="str">
        <f t="shared" si="15"/>
        <v/>
      </c>
      <c r="AB58" s="98" t="str">
        <f t="shared" si="16"/>
        <v/>
      </c>
      <c r="AC58" s="98" t="str">
        <f t="shared" si="17"/>
        <v/>
      </c>
      <c r="AD58" s="109" t="str">
        <f t="shared" si="18"/>
        <v/>
      </c>
      <c r="AE58" s="110"/>
      <c r="AF58" s="111"/>
      <c r="AG58" s="112"/>
      <c r="AH58" s="99" t="str">
        <f t="shared" si="19"/>
        <v/>
      </c>
      <c r="AI58" s="100" t="str">
        <f t="shared" si="20"/>
        <v/>
      </c>
      <c r="AJ58" s="96" t="str">
        <f t="shared" si="21"/>
        <v/>
      </c>
      <c r="AK58" s="98" t="str">
        <f t="shared" si="22"/>
        <v/>
      </c>
      <c r="AL58" s="201" t="str">
        <f t="shared" si="23"/>
        <v/>
      </c>
      <c r="AM58" s="160"/>
      <c r="AN58" s="157">
        <v>99.668000000000006</v>
      </c>
      <c r="AO58" s="152">
        <f t="shared" si="30"/>
        <v>0</v>
      </c>
      <c r="AP58" s="151" t="str">
        <f t="shared" si="31"/>
        <v/>
      </c>
      <c r="AQ58" s="151" t="str">
        <f t="shared" si="32"/>
        <v/>
      </c>
      <c r="AR58" s="235" t="str">
        <f t="shared" si="27"/>
        <v/>
      </c>
      <c r="AS58" s="134"/>
      <c r="AT58" s="149"/>
      <c r="AU58" s="134"/>
    </row>
    <row r="59" spans="1:47" ht="12" customHeight="1">
      <c r="A59" s="1"/>
      <c r="B59" s="18"/>
      <c r="C59" s="200"/>
      <c r="D59" s="122"/>
      <c r="E59" s="121"/>
      <c r="F59" s="92"/>
      <c r="G59" s="93"/>
      <c r="H59" s="101">
        <f t="shared" si="0"/>
        <v>0</v>
      </c>
      <c r="I59" s="94">
        <f t="shared" si="29"/>
        <v>0</v>
      </c>
      <c r="J59" s="102"/>
      <c r="K59" s="94">
        <f t="shared" si="2"/>
        <v>0</v>
      </c>
      <c r="L59" s="94">
        <f t="shared" si="28"/>
        <v>0</v>
      </c>
      <c r="M59" s="95">
        <f t="shared" si="4"/>
        <v>0</v>
      </c>
      <c r="N59" s="96">
        <f t="shared" si="5"/>
        <v>0</v>
      </c>
      <c r="O59" s="103">
        <f t="shared" si="6"/>
        <v>0</v>
      </c>
      <c r="P59" s="104" t="str">
        <f t="shared" si="7"/>
        <v/>
      </c>
      <c r="Q59" s="105">
        <f t="shared" si="8"/>
        <v>0</v>
      </c>
      <c r="R59" s="106" t="str">
        <f t="shared" si="9"/>
        <v/>
      </c>
      <c r="S59" s="107"/>
      <c r="T59" s="92"/>
      <c r="U59" s="92"/>
      <c r="V59" s="101">
        <f t="shared" si="10"/>
        <v>0</v>
      </c>
      <c r="W59" s="97">
        <f t="shared" si="11"/>
        <v>0</v>
      </c>
      <c r="X59" s="98" t="str">
        <f t="shared" si="12"/>
        <v/>
      </c>
      <c r="Y59" s="98" t="str">
        <f t="shared" si="13"/>
        <v/>
      </c>
      <c r="Z59" s="95" t="str">
        <f t="shared" si="14"/>
        <v/>
      </c>
      <c r="AA59" s="108" t="str">
        <f t="shared" si="15"/>
        <v/>
      </c>
      <c r="AB59" s="98" t="str">
        <f t="shared" si="16"/>
        <v/>
      </c>
      <c r="AC59" s="98" t="str">
        <f t="shared" si="17"/>
        <v/>
      </c>
      <c r="AD59" s="109" t="str">
        <f t="shared" si="18"/>
        <v/>
      </c>
      <c r="AE59" s="110"/>
      <c r="AF59" s="111"/>
      <c r="AG59" s="112"/>
      <c r="AH59" s="99" t="str">
        <f t="shared" si="19"/>
        <v/>
      </c>
      <c r="AI59" s="100" t="str">
        <f t="shared" si="20"/>
        <v/>
      </c>
      <c r="AJ59" s="96" t="str">
        <f t="shared" si="21"/>
        <v/>
      </c>
      <c r="AK59" s="98" t="str">
        <f t="shared" si="22"/>
        <v/>
      </c>
      <c r="AL59" s="201" t="str">
        <f t="shared" si="23"/>
        <v/>
      </c>
      <c r="AM59" s="160"/>
      <c r="AN59" s="156">
        <v>99.668000000000006</v>
      </c>
      <c r="AO59" s="152">
        <f t="shared" si="30"/>
        <v>0</v>
      </c>
      <c r="AP59" s="151" t="str">
        <f t="shared" si="31"/>
        <v/>
      </c>
      <c r="AQ59" s="151" t="str">
        <f t="shared" si="32"/>
        <v/>
      </c>
      <c r="AR59" s="235" t="str">
        <f t="shared" si="27"/>
        <v/>
      </c>
      <c r="AS59" s="134"/>
      <c r="AT59" s="149"/>
      <c r="AU59" s="134"/>
    </row>
    <row r="60" spans="1:47" ht="12" customHeight="1">
      <c r="A60" s="1"/>
      <c r="B60" s="18"/>
      <c r="C60" s="200"/>
      <c r="D60" s="122"/>
      <c r="E60" s="121"/>
      <c r="F60" s="92"/>
      <c r="G60" s="93"/>
      <c r="H60" s="101">
        <f t="shared" si="0"/>
        <v>0</v>
      </c>
      <c r="I60" s="94">
        <f t="shared" si="29"/>
        <v>0</v>
      </c>
      <c r="J60" s="102"/>
      <c r="K60" s="94">
        <f t="shared" si="2"/>
        <v>0</v>
      </c>
      <c r="L60" s="94">
        <f t="shared" si="28"/>
        <v>0</v>
      </c>
      <c r="M60" s="95">
        <f t="shared" si="4"/>
        <v>0</v>
      </c>
      <c r="N60" s="96">
        <f t="shared" si="5"/>
        <v>0</v>
      </c>
      <c r="O60" s="103">
        <f t="shared" si="6"/>
        <v>0</v>
      </c>
      <c r="P60" s="104" t="str">
        <f t="shared" si="7"/>
        <v/>
      </c>
      <c r="Q60" s="105">
        <f t="shared" si="8"/>
        <v>0</v>
      </c>
      <c r="R60" s="106" t="str">
        <f t="shared" si="9"/>
        <v/>
      </c>
      <c r="S60" s="107"/>
      <c r="T60" s="92"/>
      <c r="U60" s="92"/>
      <c r="V60" s="101">
        <f t="shared" si="10"/>
        <v>0</v>
      </c>
      <c r="W60" s="97">
        <f t="shared" si="11"/>
        <v>0</v>
      </c>
      <c r="X60" s="98" t="str">
        <f t="shared" si="12"/>
        <v/>
      </c>
      <c r="Y60" s="98" t="str">
        <f t="shared" si="13"/>
        <v/>
      </c>
      <c r="Z60" s="95" t="str">
        <f t="shared" si="14"/>
        <v/>
      </c>
      <c r="AA60" s="108" t="str">
        <f t="shared" si="15"/>
        <v/>
      </c>
      <c r="AB60" s="98" t="str">
        <f t="shared" si="16"/>
        <v/>
      </c>
      <c r="AC60" s="98" t="str">
        <f t="shared" si="17"/>
        <v/>
      </c>
      <c r="AD60" s="109" t="str">
        <f t="shared" si="18"/>
        <v/>
      </c>
      <c r="AE60" s="110"/>
      <c r="AF60" s="111"/>
      <c r="AG60" s="112"/>
      <c r="AH60" s="99" t="str">
        <f t="shared" si="19"/>
        <v/>
      </c>
      <c r="AI60" s="100" t="str">
        <f t="shared" si="20"/>
        <v/>
      </c>
      <c r="AJ60" s="96" t="str">
        <f t="shared" si="21"/>
        <v/>
      </c>
      <c r="AK60" s="98" t="str">
        <f t="shared" si="22"/>
        <v/>
      </c>
      <c r="AL60" s="201" t="str">
        <f t="shared" si="23"/>
        <v/>
      </c>
      <c r="AM60" s="160"/>
      <c r="AN60" s="157">
        <v>99.668000000000006</v>
      </c>
      <c r="AO60" s="152">
        <f t="shared" si="30"/>
        <v>0</v>
      </c>
      <c r="AP60" s="151" t="str">
        <f t="shared" si="31"/>
        <v/>
      </c>
      <c r="AQ60" s="151" t="str">
        <f t="shared" si="32"/>
        <v/>
      </c>
      <c r="AR60" s="235" t="str">
        <f t="shared" si="27"/>
        <v/>
      </c>
      <c r="AS60" s="134"/>
      <c r="AT60" s="149"/>
      <c r="AU60" s="134"/>
    </row>
    <row r="61" spans="1:47" ht="12" customHeight="1">
      <c r="A61" s="1"/>
      <c r="B61" s="18"/>
      <c r="C61" s="200"/>
      <c r="D61" s="122"/>
      <c r="E61" s="121"/>
      <c r="F61" s="92"/>
      <c r="G61" s="93"/>
      <c r="H61" s="101">
        <f t="shared" si="0"/>
        <v>0</v>
      </c>
      <c r="I61" s="94">
        <f t="shared" si="29"/>
        <v>0</v>
      </c>
      <c r="J61" s="102"/>
      <c r="K61" s="94">
        <f t="shared" si="2"/>
        <v>0</v>
      </c>
      <c r="L61" s="94">
        <f t="shared" si="28"/>
        <v>0</v>
      </c>
      <c r="M61" s="95">
        <f t="shared" si="4"/>
        <v>0</v>
      </c>
      <c r="N61" s="96">
        <f t="shared" si="5"/>
        <v>0</v>
      </c>
      <c r="O61" s="103">
        <f t="shared" si="6"/>
        <v>0</v>
      </c>
      <c r="P61" s="104" t="str">
        <f t="shared" si="7"/>
        <v/>
      </c>
      <c r="Q61" s="105">
        <f t="shared" si="8"/>
        <v>0</v>
      </c>
      <c r="R61" s="106" t="str">
        <f t="shared" si="9"/>
        <v/>
      </c>
      <c r="S61" s="107"/>
      <c r="T61" s="92"/>
      <c r="U61" s="92"/>
      <c r="V61" s="101">
        <f t="shared" si="10"/>
        <v>0</v>
      </c>
      <c r="W61" s="97">
        <f t="shared" si="11"/>
        <v>0</v>
      </c>
      <c r="X61" s="98" t="str">
        <f t="shared" si="12"/>
        <v/>
      </c>
      <c r="Y61" s="98" t="str">
        <f t="shared" si="13"/>
        <v/>
      </c>
      <c r="Z61" s="95" t="str">
        <f t="shared" si="14"/>
        <v/>
      </c>
      <c r="AA61" s="108" t="str">
        <f t="shared" si="15"/>
        <v/>
      </c>
      <c r="AB61" s="98" t="str">
        <f t="shared" si="16"/>
        <v/>
      </c>
      <c r="AC61" s="98" t="str">
        <f t="shared" si="17"/>
        <v/>
      </c>
      <c r="AD61" s="109" t="str">
        <f t="shared" si="18"/>
        <v/>
      </c>
      <c r="AE61" s="110"/>
      <c r="AF61" s="111"/>
      <c r="AG61" s="112"/>
      <c r="AH61" s="99" t="str">
        <f t="shared" si="19"/>
        <v/>
      </c>
      <c r="AI61" s="100" t="str">
        <f t="shared" si="20"/>
        <v/>
      </c>
      <c r="AJ61" s="96" t="str">
        <f t="shared" si="21"/>
        <v/>
      </c>
      <c r="AK61" s="98" t="str">
        <f t="shared" si="22"/>
        <v/>
      </c>
      <c r="AL61" s="201" t="str">
        <f t="shared" si="23"/>
        <v/>
      </c>
      <c r="AM61" s="160"/>
      <c r="AN61" s="156">
        <v>99.668000000000006</v>
      </c>
      <c r="AO61" s="152">
        <f t="shared" si="30"/>
        <v>0</v>
      </c>
      <c r="AP61" s="151" t="str">
        <f t="shared" si="31"/>
        <v/>
      </c>
      <c r="AQ61" s="151" t="str">
        <f t="shared" si="32"/>
        <v/>
      </c>
      <c r="AR61" s="235" t="str">
        <f t="shared" si="27"/>
        <v/>
      </c>
      <c r="AS61" s="134"/>
      <c r="AT61" s="149"/>
      <c r="AU61" s="134"/>
    </row>
    <row r="62" spans="1:47" ht="12" customHeight="1">
      <c r="A62" s="1"/>
      <c r="B62" s="18"/>
      <c r="C62" s="200"/>
      <c r="D62" s="122"/>
      <c r="E62" s="121"/>
      <c r="F62" s="92"/>
      <c r="G62" s="93"/>
      <c r="H62" s="101">
        <f t="shared" si="0"/>
        <v>0</v>
      </c>
      <c r="I62" s="94">
        <f t="shared" si="29"/>
        <v>0</v>
      </c>
      <c r="J62" s="102"/>
      <c r="K62" s="94">
        <f t="shared" si="2"/>
        <v>0</v>
      </c>
      <c r="L62" s="94">
        <f t="shared" si="28"/>
        <v>0</v>
      </c>
      <c r="M62" s="95">
        <f t="shared" si="4"/>
        <v>0</v>
      </c>
      <c r="N62" s="96">
        <f t="shared" si="5"/>
        <v>0</v>
      </c>
      <c r="O62" s="103">
        <f t="shared" si="6"/>
        <v>0</v>
      </c>
      <c r="P62" s="104" t="str">
        <f t="shared" si="7"/>
        <v/>
      </c>
      <c r="Q62" s="105">
        <f t="shared" si="8"/>
        <v>0</v>
      </c>
      <c r="R62" s="106" t="str">
        <f t="shared" si="9"/>
        <v/>
      </c>
      <c r="S62" s="107"/>
      <c r="T62" s="92"/>
      <c r="U62" s="92"/>
      <c r="V62" s="101">
        <f t="shared" si="10"/>
        <v>0</v>
      </c>
      <c r="W62" s="97">
        <f t="shared" si="11"/>
        <v>0</v>
      </c>
      <c r="X62" s="98" t="str">
        <f t="shared" si="12"/>
        <v/>
      </c>
      <c r="Y62" s="98" t="str">
        <f t="shared" si="13"/>
        <v/>
      </c>
      <c r="Z62" s="95" t="str">
        <f t="shared" si="14"/>
        <v/>
      </c>
      <c r="AA62" s="108" t="str">
        <f t="shared" si="15"/>
        <v/>
      </c>
      <c r="AB62" s="98" t="str">
        <f t="shared" si="16"/>
        <v/>
      </c>
      <c r="AC62" s="98" t="str">
        <f t="shared" si="17"/>
        <v/>
      </c>
      <c r="AD62" s="109" t="str">
        <f t="shared" si="18"/>
        <v/>
      </c>
      <c r="AE62" s="110"/>
      <c r="AF62" s="111"/>
      <c r="AG62" s="112"/>
      <c r="AH62" s="99" t="str">
        <f t="shared" si="19"/>
        <v/>
      </c>
      <c r="AI62" s="100" t="str">
        <f t="shared" si="20"/>
        <v/>
      </c>
      <c r="AJ62" s="96" t="str">
        <f t="shared" si="21"/>
        <v/>
      </c>
      <c r="AK62" s="98" t="str">
        <f t="shared" si="22"/>
        <v/>
      </c>
      <c r="AL62" s="201" t="str">
        <f t="shared" si="23"/>
        <v/>
      </c>
      <c r="AM62" s="160"/>
      <c r="AN62" s="157">
        <v>99.668000000000006</v>
      </c>
      <c r="AO62" s="152">
        <f t="shared" si="30"/>
        <v>0</v>
      </c>
      <c r="AP62" s="151" t="str">
        <f t="shared" si="31"/>
        <v/>
      </c>
      <c r="AQ62" s="151" t="str">
        <f t="shared" si="32"/>
        <v/>
      </c>
      <c r="AR62" s="235" t="str">
        <f t="shared" si="27"/>
        <v/>
      </c>
      <c r="AS62" s="134"/>
      <c r="AT62" s="149"/>
      <c r="AU62" s="134"/>
    </row>
    <row r="63" spans="1:47" ht="12" customHeight="1">
      <c r="A63" s="1"/>
      <c r="B63" s="18"/>
      <c r="C63" s="200"/>
      <c r="D63" s="122"/>
      <c r="E63" s="121"/>
      <c r="F63" s="92"/>
      <c r="G63" s="93"/>
      <c r="H63" s="101">
        <f t="shared" si="0"/>
        <v>0</v>
      </c>
      <c r="I63" s="94">
        <f t="shared" si="29"/>
        <v>0</v>
      </c>
      <c r="J63" s="102"/>
      <c r="K63" s="94">
        <f t="shared" si="2"/>
        <v>0</v>
      </c>
      <c r="L63" s="94">
        <f t="shared" si="28"/>
        <v>0</v>
      </c>
      <c r="M63" s="95">
        <f t="shared" si="4"/>
        <v>0</v>
      </c>
      <c r="N63" s="96">
        <f t="shared" si="5"/>
        <v>0</v>
      </c>
      <c r="O63" s="103">
        <f t="shared" si="6"/>
        <v>0</v>
      </c>
      <c r="P63" s="104" t="str">
        <f t="shared" si="7"/>
        <v/>
      </c>
      <c r="Q63" s="105">
        <f t="shared" si="8"/>
        <v>0</v>
      </c>
      <c r="R63" s="106" t="str">
        <f t="shared" si="9"/>
        <v/>
      </c>
      <c r="S63" s="107"/>
      <c r="T63" s="92"/>
      <c r="U63" s="92"/>
      <c r="V63" s="101">
        <f t="shared" si="10"/>
        <v>0</v>
      </c>
      <c r="W63" s="97">
        <f t="shared" si="11"/>
        <v>0</v>
      </c>
      <c r="X63" s="98" t="str">
        <f t="shared" si="12"/>
        <v/>
      </c>
      <c r="Y63" s="98" t="str">
        <f t="shared" si="13"/>
        <v/>
      </c>
      <c r="Z63" s="95" t="str">
        <f t="shared" si="14"/>
        <v/>
      </c>
      <c r="AA63" s="108" t="str">
        <f t="shared" si="15"/>
        <v/>
      </c>
      <c r="AB63" s="98" t="str">
        <f t="shared" si="16"/>
        <v/>
      </c>
      <c r="AC63" s="98" t="str">
        <f t="shared" si="17"/>
        <v/>
      </c>
      <c r="AD63" s="109" t="str">
        <f t="shared" si="18"/>
        <v/>
      </c>
      <c r="AE63" s="110"/>
      <c r="AF63" s="111"/>
      <c r="AG63" s="112"/>
      <c r="AH63" s="99" t="str">
        <f t="shared" si="19"/>
        <v/>
      </c>
      <c r="AI63" s="100" t="str">
        <f t="shared" si="20"/>
        <v/>
      </c>
      <c r="AJ63" s="96" t="str">
        <f t="shared" si="21"/>
        <v/>
      </c>
      <c r="AK63" s="98" t="str">
        <f t="shared" si="22"/>
        <v/>
      </c>
      <c r="AL63" s="201" t="str">
        <f t="shared" si="23"/>
        <v/>
      </c>
      <c r="AM63" s="160"/>
      <c r="AN63" s="156">
        <v>99.668000000000006</v>
      </c>
      <c r="AO63" s="152">
        <f t="shared" si="30"/>
        <v>0</v>
      </c>
      <c r="AP63" s="151" t="str">
        <f t="shared" si="31"/>
        <v/>
      </c>
      <c r="AQ63" s="151" t="str">
        <f t="shared" si="32"/>
        <v/>
      </c>
      <c r="AR63" s="235" t="str">
        <f t="shared" si="27"/>
        <v/>
      </c>
      <c r="AS63" s="134"/>
      <c r="AT63" s="149"/>
      <c r="AU63" s="134"/>
    </row>
    <row r="64" spans="1:47" ht="12" customHeight="1">
      <c r="A64" s="1"/>
      <c r="B64" s="18"/>
      <c r="C64" s="200"/>
      <c r="D64" s="122"/>
      <c r="E64" s="121"/>
      <c r="F64" s="92"/>
      <c r="G64" s="93"/>
      <c r="H64" s="101">
        <f t="shared" si="0"/>
        <v>0</v>
      </c>
      <c r="I64" s="94">
        <f t="shared" si="29"/>
        <v>0</v>
      </c>
      <c r="J64" s="102"/>
      <c r="K64" s="94">
        <f t="shared" si="2"/>
        <v>0</v>
      </c>
      <c r="L64" s="94">
        <f t="shared" si="28"/>
        <v>0</v>
      </c>
      <c r="M64" s="95">
        <f t="shared" si="4"/>
        <v>0</v>
      </c>
      <c r="N64" s="96">
        <f t="shared" si="5"/>
        <v>0</v>
      </c>
      <c r="O64" s="103">
        <f t="shared" si="6"/>
        <v>0</v>
      </c>
      <c r="P64" s="104" t="str">
        <f t="shared" si="7"/>
        <v/>
      </c>
      <c r="Q64" s="105">
        <f t="shared" si="8"/>
        <v>0</v>
      </c>
      <c r="R64" s="106" t="str">
        <f t="shared" si="9"/>
        <v/>
      </c>
      <c r="S64" s="107"/>
      <c r="T64" s="92"/>
      <c r="U64" s="92"/>
      <c r="V64" s="101">
        <f t="shared" si="10"/>
        <v>0</v>
      </c>
      <c r="W64" s="97">
        <f t="shared" si="11"/>
        <v>0</v>
      </c>
      <c r="X64" s="98" t="str">
        <f t="shared" si="12"/>
        <v/>
      </c>
      <c r="Y64" s="98" t="str">
        <f t="shared" si="13"/>
        <v/>
      </c>
      <c r="Z64" s="95" t="str">
        <f t="shared" si="14"/>
        <v/>
      </c>
      <c r="AA64" s="108" t="str">
        <f t="shared" si="15"/>
        <v/>
      </c>
      <c r="AB64" s="98" t="str">
        <f t="shared" si="16"/>
        <v/>
      </c>
      <c r="AC64" s="98" t="str">
        <f t="shared" si="17"/>
        <v/>
      </c>
      <c r="AD64" s="109" t="str">
        <f t="shared" si="18"/>
        <v/>
      </c>
      <c r="AE64" s="110"/>
      <c r="AF64" s="111"/>
      <c r="AG64" s="112"/>
      <c r="AH64" s="99" t="str">
        <f t="shared" si="19"/>
        <v/>
      </c>
      <c r="AI64" s="100" t="str">
        <f t="shared" si="20"/>
        <v/>
      </c>
      <c r="AJ64" s="96" t="str">
        <f t="shared" si="21"/>
        <v/>
      </c>
      <c r="AK64" s="98" t="str">
        <f t="shared" si="22"/>
        <v/>
      </c>
      <c r="AL64" s="201" t="str">
        <f t="shared" si="23"/>
        <v/>
      </c>
      <c r="AM64" s="160"/>
      <c r="AN64" s="157">
        <v>99.668000000000006</v>
      </c>
      <c r="AO64" s="152">
        <f t="shared" si="30"/>
        <v>0</v>
      </c>
      <c r="AP64" s="151" t="str">
        <f t="shared" si="31"/>
        <v/>
      </c>
      <c r="AQ64" s="151" t="str">
        <f t="shared" si="32"/>
        <v/>
      </c>
      <c r="AR64" s="235" t="str">
        <f t="shared" si="27"/>
        <v/>
      </c>
      <c r="AS64" s="134"/>
      <c r="AT64" s="149"/>
      <c r="AU64" s="134"/>
    </row>
    <row r="65" spans="1:47" ht="12" customHeight="1">
      <c r="A65" s="1"/>
      <c r="B65" s="18"/>
      <c r="C65" s="200"/>
      <c r="D65" s="122"/>
      <c r="E65" s="121"/>
      <c r="F65" s="92"/>
      <c r="G65" s="93"/>
      <c r="H65" s="101">
        <f t="shared" si="0"/>
        <v>0</v>
      </c>
      <c r="I65" s="94">
        <f t="shared" si="29"/>
        <v>0</v>
      </c>
      <c r="J65" s="102"/>
      <c r="K65" s="94">
        <f t="shared" si="2"/>
        <v>0</v>
      </c>
      <c r="L65" s="94">
        <f t="shared" si="28"/>
        <v>0</v>
      </c>
      <c r="M65" s="95">
        <f t="shared" si="4"/>
        <v>0</v>
      </c>
      <c r="N65" s="96">
        <f t="shared" si="5"/>
        <v>0</v>
      </c>
      <c r="O65" s="103">
        <f t="shared" si="6"/>
        <v>0</v>
      </c>
      <c r="P65" s="104" t="str">
        <f t="shared" si="7"/>
        <v/>
      </c>
      <c r="Q65" s="105">
        <f t="shared" si="8"/>
        <v>0</v>
      </c>
      <c r="R65" s="106" t="str">
        <f t="shared" si="9"/>
        <v/>
      </c>
      <c r="S65" s="107"/>
      <c r="T65" s="92"/>
      <c r="U65" s="92"/>
      <c r="V65" s="101">
        <f t="shared" si="10"/>
        <v>0</v>
      </c>
      <c r="W65" s="97">
        <f t="shared" si="11"/>
        <v>0</v>
      </c>
      <c r="X65" s="98" t="str">
        <f t="shared" si="12"/>
        <v/>
      </c>
      <c r="Y65" s="98" t="str">
        <f t="shared" si="13"/>
        <v/>
      </c>
      <c r="Z65" s="95" t="str">
        <f t="shared" si="14"/>
        <v/>
      </c>
      <c r="AA65" s="108" t="str">
        <f t="shared" si="15"/>
        <v/>
      </c>
      <c r="AB65" s="98" t="str">
        <f t="shared" si="16"/>
        <v/>
      </c>
      <c r="AC65" s="98" t="str">
        <f t="shared" si="17"/>
        <v/>
      </c>
      <c r="AD65" s="109" t="str">
        <f t="shared" si="18"/>
        <v/>
      </c>
      <c r="AE65" s="110"/>
      <c r="AF65" s="111"/>
      <c r="AG65" s="112"/>
      <c r="AH65" s="99" t="str">
        <f t="shared" si="19"/>
        <v/>
      </c>
      <c r="AI65" s="100" t="str">
        <f t="shared" si="20"/>
        <v/>
      </c>
      <c r="AJ65" s="96" t="str">
        <f t="shared" si="21"/>
        <v/>
      </c>
      <c r="AK65" s="98" t="str">
        <f t="shared" si="22"/>
        <v/>
      </c>
      <c r="AL65" s="201" t="str">
        <f t="shared" si="23"/>
        <v/>
      </c>
      <c r="AM65" s="160"/>
      <c r="AN65" s="156">
        <v>99.668000000000006</v>
      </c>
      <c r="AO65" s="152">
        <f t="shared" si="30"/>
        <v>0</v>
      </c>
      <c r="AP65" s="151" t="str">
        <f t="shared" si="31"/>
        <v/>
      </c>
      <c r="AQ65" s="151" t="str">
        <f t="shared" si="32"/>
        <v/>
      </c>
      <c r="AR65" s="235" t="str">
        <f t="shared" si="27"/>
        <v/>
      </c>
      <c r="AS65" s="134"/>
      <c r="AT65" s="149"/>
      <c r="AU65" s="134"/>
    </row>
    <row r="66" spans="1:47" ht="12" customHeight="1">
      <c r="A66" s="1"/>
      <c r="B66" s="18"/>
      <c r="C66" s="200"/>
      <c r="D66" s="122"/>
      <c r="E66" s="121"/>
      <c r="F66" s="92"/>
      <c r="G66" s="93"/>
      <c r="H66" s="101">
        <f t="shared" si="0"/>
        <v>0</v>
      </c>
      <c r="I66" s="94">
        <f t="shared" si="29"/>
        <v>0</v>
      </c>
      <c r="J66" s="102"/>
      <c r="K66" s="94">
        <f t="shared" si="2"/>
        <v>0</v>
      </c>
      <c r="L66" s="94">
        <f t="shared" si="28"/>
        <v>0</v>
      </c>
      <c r="M66" s="95">
        <f t="shared" si="4"/>
        <v>0</v>
      </c>
      <c r="N66" s="96">
        <f t="shared" si="5"/>
        <v>0</v>
      </c>
      <c r="O66" s="103">
        <f t="shared" si="6"/>
        <v>0</v>
      </c>
      <c r="P66" s="104" t="str">
        <f t="shared" si="7"/>
        <v/>
      </c>
      <c r="Q66" s="105">
        <f t="shared" si="8"/>
        <v>0</v>
      </c>
      <c r="R66" s="106" t="str">
        <f t="shared" si="9"/>
        <v/>
      </c>
      <c r="S66" s="107"/>
      <c r="T66" s="92"/>
      <c r="U66" s="92"/>
      <c r="V66" s="101">
        <f t="shared" si="10"/>
        <v>0</v>
      </c>
      <c r="W66" s="97">
        <f t="shared" si="11"/>
        <v>0</v>
      </c>
      <c r="X66" s="98" t="str">
        <f t="shared" si="12"/>
        <v/>
      </c>
      <c r="Y66" s="98" t="str">
        <f t="shared" si="13"/>
        <v/>
      </c>
      <c r="Z66" s="95" t="str">
        <f t="shared" si="14"/>
        <v/>
      </c>
      <c r="AA66" s="108" t="str">
        <f t="shared" si="15"/>
        <v/>
      </c>
      <c r="AB66" s="98" t="str">
        <f t="shared" si="16"/>
        <v/>
      </c>
      <c r="AC66" s="98" t="str">
        <f t="shared" si="17"/>
        <v/>
      </c>
      <c r="AD66" s="109" t="str">
        <f t="shared" si="18"/>
        <v/>
      </c>
      <c r="AE66" s="110"/>
      <c r="AF66" s="111"/>
      <c r="AG66" s="112"/>
      <c r="AH66" s="99" t="str">
        <f t="shared" si="19"/>
        <v/>
      </c>
      <c r="AI66" s="100" t="str">
        <f t="shared" si="20"/>
        <v/>
      </c>
      <c r="AJ66" s="96" t="str">
        <f t="shared" si="21"/>
        <v/>
      </c>
      <c r="AK66" s="98" t="str">
        <f t="shared" si="22"/>
        <v/>
      </c>
      <c r="AL66" s="201" t="str">
        <f t="shared" si="23"/>
        <v/>
      </c>
      <c r="AM66" s="160"/>
      <c r="AN66" s="157">
        <v>99.668000000000006</v>
      </c>
      <c r="AO66" s="152">
        <f t="shared" si="30"/>
        <v>0</v>
      </c>
      <c r="AP66" s="151" t="str">
        <f t="shared" si="31"/>
        <v/>
      </c>
      <c r="AQ66" s="151" t="str">
        <f t="shared" si="32"/>
        <v/>
      </c>
      <c r="AR66" s="235" t="str">
        <f t="shared" si="27"/>
        <v/>
      </c>
      <c r="AS66" s="134"/>
      <c r="AT66" s="149"/>
      <c r="AU66" s="134"/>
    </row>
    <row r="67" spans="1:47" ht="12" customHeight="1">
      <c r="A67" s="1"/>
      <c r="B67" s="18"/>
      <c r="C67" s="200"/>
      <c r="D67" s="122"/>
      <c r="E67" s="121"/>
      <c r="F67" s="92"/>
      <c r="G67" s="93"/>
      <c r="H67" s="101">
        <f t="shared" si="0"/>
        <v>0</v>
      </c>
      <c r="I67" s="94">
        <f t="shared" si="29"/>
        <v>0</v>
      </c>
      <c r="J67" s="102"/>
      <c r="K67" s="94">
        <f t="shared" si="2"/>
        <v>0</v>
      </c>
      <c r="L67" s="94">
        <f t="shared" si="28"/>
        <v>0</v>
      </c>
      <c r="M67" s="95">
        <f t="shared" si="4"/>
        <v>0</v>
      </c>
      <c r="N67" s="96">
        <f t="shared" si="5"/>
        <v>0</v>
      </c>
      <c r="O67" s="103">
        <f t="shared" si="6"/>
        <v>0</v>
      </c>
      <c r="P67" s="104" t="str">
        <f t="shared" si="7"/>
        <v/>
      </c>
      <c r="Q67" s="105">
        <f t="shared" si="8"/>
        <v>0</v>
      </c>
      <c r="R67" s="106" t="str">
        <f t="shared" si="9"/>
        <v/>
      </c>
      <c r="S67" s="107"/>
      <c r="T67" s="92"/>
      <c r="U67" s="92"/>
      <c r="V67" s="101">
        <f t="shared" si="10"/>
        <v>0</v>
      </c>
      <c r="W67" s="97">
        <f t="shared" si="11"/>
        <v>0</v>
      </c>
      <c r="X67" s="98" t="str">
        <f t="shared" si="12"/>
        <v/>
      </c>
      <c r="Y67" s="98" t="str">
        <f t="shared" si="13"/>
        <v/>
      </c>
      <c r="Z67" s="95" t="str">
        <f t="shared" si="14"/>
        <v/>
      </c>
      <c r="AA67" s="108" t="str">
        <f t="shared" si="15"/>
        <v/>
      </c>
      <c r="AB67" s="98" t="str">
        <f t="shared" si="16"/>
        <v/>
      </c>
      <c r="AC67" s="98" t="str">
        <f t="shared" si="17"/>
        <v/>
      </c>
      <c r="AD67" s="109" t="str">
        <f t="shared" si="18"/>
        <v/>
      </c>
      <c r="AE67" s="110"/>
      <c r="AF67" s="111"/>
      <c r="AG67" s="112"/>
      <c r="AH67" s="99" t="str">
        <f t="shared" si="19"/>
        <v/>
      </c>
      <c r="AI67" s="100" t="str">
        <f t="shared" si="20"/>
        <v/>
      </c>
      <c r="AJ67" s="96" t="str">
        <f t="shared" si="21"/>
        <v/>
      </c>
      <c r="AK67" s="98" t="str">
        <f t="shared" si="22"/>
        <v/>
      </c>
      <c r="AL67" s="201" t="str">
        <f t="shared" si="23"/>
        <v/>
      </c>
      <c r="AM67" s="160"/>
      <c r="AN67" s="156">
        <v>99.668000000000006</v>
      </c>
      <c r="AO67" s="152">
        <f t="shared" si="30"/>
        <v>0</v>
      </c>
      <c r="AP67" s="151" t="str">
        <f t="shared" si="31"/>
        <v/>
      </c>
      <c r="AQ67" s="151" t="str">
        <f t="shared" si="32"/>
        <v/>
      </c>
      <c r="AR67" s="235" t="str">
        <f t="shared" si="27"/>
        <v/>
      </c>
      <c r="AS67" s="134"/>
      <c r="AT67" s="149"/>
      <c r="AU67" s="134"/>
    </row>
    <row r="68" spans="1:47" ht="12" customHeight="1">
      <c r="A68" s="1"/>
      <c r="B68" s="18"/>
      <c r="C68" s="200"/>
      <c r="D68" s="122"/>
      <c r="E68" s="121"/>
      <c r="F68" s="92"/>
      <c r="G68" s="93"/>
      <c r="H68" s="101">
        <f t="shared" si="0"/>
        <v>0</v>
      </c>
      <c r="I68" s="94">
        <f t="shared" si="29"/>
        <v>0</v>
      </c>
      <c r="J68" s="102"/>
      <c r="K68" s="94">
        <f t="shared" si="2"/>
        <v>0</v>
      </c>
      <c r="L68" s="94">
        <f t="shared" si="28"/>
        <v>0</v>
      </c>
      <c r="M68" s="95">
        <f t="shared" si="4"/>
        <v>0</v>
      </c>
      <c r="N68" s="96">
        <f t="shared" si="5"/>
        <v>0</v>
      </c>
      <c r="O68" s="103">
        <f t="shared" si="6"/>
        <v>0</v>
      </c>
      <c r="P68" s="104" t="str">
        <f t="shared" si="7"/>
        <v/>
      </c>
      <c r="Q68" s="105">
        <f t="shared" si="8"/>
        <v>0</v>
      </c>
      <c r="R68" s="106" t="str">
        <f t="shared" si="9"/>
        <v/>
      </c>
      <c r="S68" s="107"/>
      <c r="T68" s="92"/>
      <c r="U68" s="92"/>
      <c r="V68" s="101">
        <f t="shared" si="10"/>
        <v>0</v>
      </c>
      <c r="W68" s="97">
        <f t="shared" si="11"/>
        <v>0</v>
      </c>
      <c r="X68" s="98" t="str">
        <f t="shared" si="12"/>
        <v/>
      </c>
      <c r="Y68" s="98" t="str">
        <f t="shared" si="13"/>
        <v/>
      </c>
      <c r="Z68" s="95" t="str">
        <f t="shared" si="14"/>
        <v/>
      </c>
      <c r="AA68" s="108" t="str">
        <f t="shared" si="15"/>
        <v/>
      </c>
      <c r="AB68" s="98" t="str">
        <f t="shared" si="16"/>
        <v/>
      </c>
      <c r="AC68" s="98" t="str">
        <f t="shared" si="17"/>
        <v/>
      </c>
      <c r="AD68" s="109" t="str">
        <f t="shared" si="18"/>
        <v/>
      </c>
      <c r="AE68" s="110"/>
      <c r="AF68" s="111"/>
      <c r="AG68" s="112"/>
      <c r="AH68" s="99" t="str">
        <f t="shared" si="19"/>
        <v/>
      </c>
      <c r="AI68" s="100" t="str">
        <f t="shared" si="20"/>
        <v/>
      </c>
      <c r="AJ68" s="96" t="str">
        <f t="shared" si="21"/>
        <v/>
      </c>
      <c r="AK68" s="98" t="str">
        <f t="shared" si="22"/>
        <v/>
      </c>
      <c r="AL68" s="201" t="str">
        <f t="shared" si="23"/>
        <v/>
      </c>
      <c r="AM68" s="160"/>
      <c r="AN68" s="157">
        <v>99.668000000000006</v>
      </c>
      <c r="AO68" s="152">
        <f t="shared" si="30"/>
        <v>0</v>
      </c>
      <c r="AP68" s="151" t="str">
        <f t="shared" si="31"/>
        <v/>
      </c>
      <c r="AQ68" s="151" t="str">
        <f t="shared" si="32"/>
        <v/>
      </c>
      <c r="AR68" s="235" t="str">
        <f t="shared" si="27"/>
        <v/>
      </c>
      <c r="AS68" s="134"/>
      <c r="AT68" s="149"/>
      <c r="AU68" s="134"/>
    </row>
    <row r="69" spans="1:47" ht="12" customHeight="1">
      <c r="A69" s="1"/>
      <c r="B69" s="18"/>
      <c r="C69" s="200"/>
      <c r="D69" s="122"/>
      <c r="E69" s="121"/>
      <c r="F69" s="92"/>
      <c r="G69" s="93"/>
      <c r="H69" s="101">
        <f t="shared" si="0"/>
        <v>0</v>
      </c>
      <c r="I69" s="94">
        <f t="shared" si="29"/>
        <v>0</v>
      </c>
      <c r="J69" s="102"/>
      <c r="K69" s="94">
        <f t="shared" si="2"/>
        <v>0</v>
      </c>
      <c r="L69" s="94">
        <f t="shared" si="28"/>
        <v>0</v>
      </c>
      <c r="M69" s="95">
        <f t="shared" si="4"/>
        <v>0</v>
      </c>
      <c r="N69" s="96">
        <f t="shared" si="5"/>
        <v>0</v>
      </c>
      <c r="O69" s="103">
        <f t="shared" si="6"/>
        <v>0</v>
      </c>
      <c r="P69" s="104" t="str">
        <f t="shared" si="7"/>
        <v/>
      </c>
      <c r="Q69" s="105">
        <f t="shared" si="8"/>
        <v>0</v>
      </c>
      <c r="R69" s="106" t="str">
        <f t="shared" si="9"/>
        <v/>
      </c>
      <c r="S69" s="107"/>
      <c r="T69" s="92"/>
      <c r="U69" s="92"/>
      <c r="V69" s="101">
        <f t="shared" si="10"/>
        <v>0</v>
      </c>
      <c r="W69" s="97">
        <f t="shared" si="11"/>
        <v>0</v>
      </c>
      <c r="X69" s="98" t="str">
        <f t="shared" si="12"/>
        <v/>
      </c>
      <c r="Y69" s="98" t="str">
        <f t="shared" si="13"/>
        <v/>
      </c>
      <c r="Z69" s="95" t="str">
        <f t="shared" si="14"/>
        <v/>
      </c>
      <c r="AA69" s="108" t="str">
        <f t="shared" si="15"/>
        <v/>
      </c>
      <c r="AB69" s="98" t="str">
        <f t="shared" si="16"/>
        <v/>
      </c>
      <c r="AC69" s="98" t="str">
        <f t="shared" si="17"/>
        <v/>
      </c>
      <c r="AD69" s="109" t="str">
        <f t="shared" si="18"/>
        <v/>
      </c>
      <c r="AE69" s="110"/>
      <c r="AF69" s="111"/>
      <c r="AG69" s="112"/>
      <c r="AH69" s="99" t="str">
        <f t="shared" si="19"/>
        <v/>
      </c>
      <c r="AI69" s="100" t="str">
        <f t="shared" si="20"/>
        <v/>
      </c>
      <c r="AJ69" s="96" t="str">
        <f t="shared" si="21"/>
        <v/>
      </c>
      <c r="AK69" s="98" t="str">
        <f t="shared" si="22"/>
        <v/>
      </c>
      <c r="AL69" s="201" t="str">
        <f t="shared" si="23"/>
        <v/>
      </c>
      <c r="AM69" s="160"/>
      <c r="AN69" s="156">
        <v>99.668000000000006</v>
      </c>
      <c r="AO69" s="152">
        <f t="shared" si="30"/>
        <v>0</v>
      </c>
      <c r="AP69" s="151" t="str">
        <f t="shared" si="31"/>
        <v/>
      </c>
      <c r="AQ69" s="151" t="str">
        <f t="shared" si="32"/>
        <v/>
      </c>
      <c r="AR69" s="235" t="str">
        <f t="shared" si="27"/>
        <v/>
      </c>
      <c r="AS69" s="149"/>
      <c r="AT69" s="149"/>
      <c r="AU69" s="149"/>
    </row>
    <row r="70" spans="1:47" ht="12" customHeight="1">
      <c r="A70" s="1"/>
      <c r="B70" s="18"/>
      <c r="C70" s="200"/>
      <c r="D70" s="122"/>
      <c r="E70" s="121"/>
      <c r="F70" s="92"/>
      <c r="G70" s="93"/>
      <c r="H70" s="101">
        <f t="shared" si="0"/>
        <v>0</v>
      </c>
      <c r="I70" s="94">
        <f t="shared" si="29"/>
        <v>0</v>
      </c>
      <c r="J70" s="102"/>
      <c r="K70" s="94">
        <f t="shared" si="2"/>
        <v>0</v>
      </c>
      <c r="L70" s="94">
        <f t="shared" si="28"/>
        <v>0</v>
      </c>
      <c r="M70" s="95">
        <f t="shared" si="4"/>
        <v>0</v>
      </c>
      <c r="N70" s="96">
        <f t="shared" si="5"/>
        <v>0</v>
      </c>
      <c r="O70" s="103">
        <f t="shared" si="6"/>
        <v>0</v>
      </c>
      <c r="P70" s="104" t="str">
        <f t="shared" si="7"/>
        <v/>
      </c>
      <c r="Q70" s="105">
        <f t="shared" si="8"/>
        <v>0</v>
      </c>
      <c r="R70" s="106" t="str">
        <f t="shared" si="9"/>
        <v/>
      </c>
      <c r="S70" s="107"/>
      <c r="T70" s="92"/>
      <c r="U70" s="92"/>
      <c r="V70" s="101">
        <f t="shared" si="10"/>
        <v>0</v>
      </c>
      <c r="W70" s="97">
        <f t="shared" si="11"/>
        <v>0</v>
      </c>
      <c r="X70" s="98" t="str">
        <f t="shared" si="12"/>
        <v/>
      </c>
      <c r="Y70" s="98" t="str">
        <f t="shared" si="13"/>
        <v/>
      </c>
      <c r="Z70" s="95" t="str">
        <f t="shared" si="14"/>
        <v/>
      </c>
      <c r="AA70" s="108" t="str">
        <f t="shared" si="15"/>
        <v/>
      </c>
      <c r="AB70" s="98" t="str">
        <f t="shared" si="16"/>
        <v/>
      </c>
      <c r="AC70" s="98" t="str">
        <f t="shared" si="17"/>
        <v/>
      </c>
      <c r="AD70" s="109" t="str">
        <f t="shared" si="18"/>
        <v/>
      </c>
      <c r="AE70" s="110"/>
      <c r="AF70" s="111"/>
      <c r="AG70" s="112"/>
      <c r="AH70" s="99" t="str">
        <f t="shared" si="19"/>
        <v/>
      </c>
      <c r="AI70" s="100" t="str">
        <f t="shared" si="20"/>
        <v/>
      </c>
      <c r="AJ70" s="96" t="str">
        <f t="shared" si="21"/>
        <v/>
      </c>
      <c r="AK70" s="98" t="str">
        <f t="shared" si="22"/>
        <v/>
      </c>
      <c r="AL70" s="201" t="str">
        <f t="shared" si="23"/>
        <v/>
      </c>
      <c r="AM70" s="160"/>
      <c r="AN70" s="157">
        <v>99.668000000000006</v>
      </c>
      <c r="AO70" s="152">
        <f t="shared" si="30"/>
        <v>0</v>
      </c>
      <c r="AP70" s="151" t="str">
        <f t="shared" si="31"/>
        <v/>
      </c>
      <c r="AQ70" s="151" t="str">
        <f t="shared" si="32"/>
        <v/>
      </c>
      <c r="AR70" s="235" t="str">
        <f t="shared" si="27"/>
        <v/>
      </c>
      <c r="AS70" s="134"/>
      <c r="AU70" s="18"/>
    </row>
    <row r="71" spans="1:47" ht="12" customHeight="1">
      <c r="A71" s="1"/>
      <c r="B71" s="18"/>
      <c r="C71" s="200"/>
      <c r="D71" s="122"/>
      <c r="E71" s="121"/>
      <c r="F71" s="92"/>
      <c r="G71" s="93"/>
      <c r="H71" s="101">
        <f t="shared" si="0"/>
        <v>0</v>
      </c>
      <c r="I71" s="94">
        <f t="shared" si="29"/>
        <v>0</v>
      </c>
      <c r="J71" s="102"/>
      <c r="K71" s="94">
        <f t="shared" si="2"/>
        <v>0</v>
      </c>
      <c r="L71" s="94">
        <f t="shared" si="28"/>
        <v>0</v>
      </c>
      <c r="M71" s="95">
        <f t="shared" si="4"/>
        <v>0</v>
      </c>
      <c r="N71" s="96">
        <f t="shared" si="5"/>
        <v>0</v>
      </c>
      <c r="O71" s="103">
        <f t="shared" si="6"/>
        <v>0</v>
      </c>
      <c r="P71" s="104" t="str">
        <f t="shared" si="7"/>
        <v/>
      </c>
      <c r="Q71" s="105">
        <f t="shared" si="8"/>
        <v>0</v>
      </c>
      <c r="R71" s="106" t="str">
        <f t="shared" si="9"/>
        <v/>
      </c>
      <c r="S71" s="107"/>
      <c r="T71" s="92"/>
      <c r="U71" s="92"/>
      <c r="V71" s="101">
        <f t="shared" si="10"/>
        <v>0</v>
      </c>
      <c r="W71" s="97">
        <f t="shared" si="11"/>
        <v>0</v>
      </c>
      <c r="X71" s="98" t="str">
        <f t="shared" si="12"/>
        <v/>
      </c>
      <c r="Y71" s="98" t="str">
        <f t="shared" si="13"/>
        <v/>
      </c>
      <c r="Z71" s="95" t="str">
        <f t="shared" si="14"/>
        <v/>
      </c>
      <c r="AA71" s="108" t="str">
        <f t="shared" si="15"/>
        <v/>
      </c>
      <c r="AB71" s="98" t="str">
        <f t="shared" si="16"/>
        <v/>
      </c>
      <c r="AC71" s="98" t="str">
        <f t="shared" si="17"/>
        <v/>
      </c>
      <c r="AD71" s="109" t="str">
        <f t="shared" si="18"/>
        <v/>
      </c>
      <c r="AE71" s="110"/>
      <c r="AF71" s="111"/>
      <c r="AG71" s="112"/>
      <c r="AH71" s="99" t="str">
        <f t="shared" si="19"/>
        <v/>
      </c>
      <c r="AI71" s="100" t="str">
        <f t="shared" si="20"/>
        <v/>
      </c>
      <c r="AJ71" s="96" t="str">
        <f t="shared" si="21"/>
        <v/>
      </c>
      <c r="AK71" s="98" t="str">
        <f t="shared" si="22"/>
        <v/>
      </c>
      <c r="AL71" s="201" t="str">
        <f t="shared" si="23"/>
        <v/>
      </c>
      <c r="AM71" s="160"/>
      <c r="AN71" s="156">
        <v>99.668000000000006</v>
      </c>
      <c r="AO71" s="152">
        <f t="shared" si="30"/>
        <v>0</v>
      </c>
      <c r="AP71" s="151" t="str">
        <f t="shared" si="31"/>
        <v/>
      </c>
      <c r="AQ71" s="151" t="str">
        <f t="shared" si="32"/>
        <v/>
      </c>
      <c r="AR71" s="235" t="str">
        <f t="shared" si="27"/>
        <v/>
      </c>
      <c r="AS71" s="134"/>
      <c r="AU71" s="18"/>
    </row>
    <row r="72" spans="1:47" ht="12" customHeight="1">
      <c r="A72" s="1"/>
      <c r="B72" s="18"/>
      <c r="C72" s="200"/>
      <c r="D72" s="122"/>
      <c r="E72" s="121"/>
      <c r="F72" s="92"/>
      <c r="G72" s="93"/>
      <c r="H72" s="101">
        <f t="shared" si="0"/>
        <v>0</v>
      </c>
      <c r="I72" s="94">
        <f t="shared" si="29"/>
        <v>0</v>
      </c>
      <c r="J72" s="102"/>
      <c r="K72" s="94">
        <f t="shared" si="2"/>
        <v>0</v>
      </c>
      <c r="L72" s="94">
        <f t="shared" si="28"/>
        <v>0</v>
      </c>
      <c r="M72" s="95">
        <f t="shared" si="4"/>
        <v>0</v>
      </c>
      <c r="N72" s="96">
        <f t="shared" si="5"/>
        <v>0</v>
      </c>
      <c r="O72" s="103">
        <f t="shared" si="6"/>
        <v>0</v>
      </c>
      <c r="P72" s="104" t="str">
        <f t="shared" si="7"/>
        <v/>
      </c>
      <c r="Q72" s="105">
        <f t="shared" si="8"/>
        <v>0</v>
      </c>
      <c r="R72" s="106" t="str">
        <f t="shared" si="9"/>
        <v/>
      </c>
      <c r="S72" s="107"/>
      <c r="T72" s="92"/>
      <c r="U72" s="92"/>
      <c r="V72" s="101">
        <f t="shared" si="10"/>
        <v>0</v>
      </c>
      <c r="W72" s="97">
        <f t="shared" si="11"/>
        <v>0</v>
      </c>
      <c r="X72" s="98" t="str">
        <f t="shared" si="12"/>
        <v/>
      </c>
      <c r="Y72" s="98" t="str">
        <f t="shared" si="13"/>
        <v/>
      </c>
      <c r="Z72" s="95" t="str">
        <f t="shared" si="14"/>
        <v/>
      </c>
      <c r="AA72" s="108" t="str">
        <f t="shared" si="15"/>
        <v/>
      </c>
      <c r="AB72" s="98" t="str">
        <f t="shared" si="16"/>
        <v/>
      </c>
      <c r="AC72" s="98" t="str">
        <f t="shared" si="17"/>
        <v/>
      </c>
      <c r="AD72" s="109" t="str">
        <f t="shared" si="18"/>
        <v/>
      </c>
      <c r="AE72" s="110"/>
      <c r="AF72" s="111"/>
      <c r="AG72" s="112"/>
      <c r="AH72" s="99" t="str">
        <f t="shared" si="19"/>
        <v/>
      </c>
      <c r="AI72" s="100" t="str">
        <f t="shared" si="20"/>
        <v/>
      </c>
      <c r="AJ72" s="96" t="str">
        <f t="shared" si="21"/>
        <v/>
      </c>
      <c r="AK72" s="98" t="str">
        <f t="shared" si="22"/>
        <v/>
      </c>
      <c r="AL72" s="201" t="str">
        <f t="shared" si="23"/>
        <v/>
      </c>
      <c r="AM72" s="160"/>
      <c r="AN72" s="157">
        <v>99.668000000000006</v>
      </c>
      <c r="AO72" s="152">
        <f t="shared" si="30"/>
        <v>0</v>
      </c>
      <c r="AP72" s="151" t="str">
        <f t="shared" si="31"/>
        <v/>
      </c>
      <c r="AQ72" s="151" t="str">
        <f t="shared" si="32"/>
        <v/>
      </c>
      <c r="AR72" s="235" t="str">
        <f t="shared" si="27"/>
        <v/>
      </c>
      <c r="AS72" s="134"/>
      <c r="AU72" s="18"/>
    </row>
    <row r="73" spans="1:47" ht="12" customHeight="1">
      <c r="A73" s="1"/>
      <c r="B73" s="18"/>
      <c r="C73" s="200"/>
      <c r="D73" s="122"/>
      <c r="E73" s="121"/>
      <c r="F73" s="92"/>
      <c r="G73" s="93"/>
      <c r="H73" s="101">
        <f t="shared" si="0"/>
        <v>0</v>
      </c>
      <c r="I73" s="94">
        <f t="shared" si="29"/>
        <v>0</v>
      </c>
      <c r="J73" s="102"/>
      <c r="K73" s="94">
        <f t="shared" si="2"/>
        <v>0</v>
      </c>
      <c r="L73" s="94">
        <f t="shared" si="28"/>
        <v>0</v>
      </c>
      <c r="M73" s="95">
        <f t="shared" si="4"/>
        <v>0</v>
      </c>
      <c r="N73" s="96">
        <f t="shared" si="5"/>
        <v>0</v>
      </c>
      <c r="O73" s="103">
        <f t="shared" si="6"/>
        <v>0</v>
      </c>
      <c r="P73" s="104" t="str">
        <f t="shared" si="7"/>
        <v/>
      </c>
      <c r="Q73" s="105">
        <f t="shared" si="8"/>
        <v>0</v>
      </c>
      <c r="R73" s="106" t="str">
        <f t="shared" si="9"/>
        <v/>
      </c>
      <c r="S73" s="107"/>
      <c r="T73" s="92"/>
      <c r="U73" s="92"/>
      <c r="V73" s="101">
        <f t="shared" si="10"/>
        <v>0</v>
      </c>
      <c r="W73" s="97">
        <f t="shared" si="11"/>
        <v>0</v>
      </c>
      <c r="X73" s="98" t="str">
        <f t="shared" si="12"/>
        <v/>
      </c>
      <c r="Y73" s="98" t="str">
        <f t="shared" si="13"/>
        <v/>
      </c>
      <c r="Z73" s="95" t="str">
        <f t="shared" si="14"/>
        <v/>
      </c>
      <c r="AA73" s="108" t="str">
        <f t="shared" si="15"/>
        <v/>
      </c>
      <c r="AB73" s="98" t="str">
        <f t="shared" si="16"/>
        <v/>
      </c>
      <c r="AC73" s="98" t="str">
        <f t="shared" si="17"/>
        <v/>
      </c>
      <c r="AD73" s="109" t="str">
        <f t="shared" si="18"/>
        <v/>
      </c>
      <c r="AE73" s="110"/>
      <c r="AF73" s="111"/>
      <c r="AG73" s="112"/>
      <c r="AH73" s="99" t="str">
        <f t="shared" si="19"/>
        <v/>
      </c>
      <c r="AI73" s="100" t="str">
        <f t="shared" si="20"/>
        <v/>
      </c>
      <c r="AJ73" s="96" t="str">
        <f t="shared" si="21"/>
        <v/>
      </c>
      <c r="AK73" s="98" t="str">
        <f t="shared" si="22"/>
        <v/>
      </c>
      <c r="AL73" s="201" t="str">
        <f t="shared" si="23"/>
        <v/>
      </c>
      <c r="AM73" s="160"/>
      <c r="AN73" s="156">
        <v>99.668000000000006</v>
      </c>
      <c r="AO73" s="152">
        <f t="shared" si="30"/>
        <v>0</v>
      </c>
      <c r="AP73" s="151" t="str">
        <f t="shared" si="31"/>
        <v/>
      </c>
      <c r="AQ73" s="151" t="str">
        <f t="shared" si="32"/>
        <v/>
      </c>
      <c r="AR73" s="235" t="str">
        <f t="shared" si="27"/>
        <v/>
      </c>
      <c r="AS73" s="134"/>
      <c r="AU73" s="18"/>
    </row>
    <row r="74" spans="1:47" ht="12" customHeight="1">
      <c r="A74" s="1"/>
      <c r="B74" s="18"/>
      <c r="C74" s="200"/>
      <c r="D74" s="122"/>
      <c r="E74" s="121"/>
      <c r="F74" s="92"/>
      <c r="G74" s="93"/>
      <c r="H74" s="101">
        <f t="shared" si="0"/>
        <v>0</v>
      </c>
      <c r="I74" s="94">
        <f t="shared" si="29"/>
        <v>0</v>
      </c>
      <c r="J74" s="102"/>
      <c r="K74" s="94">
        <f t="shared" si="2"/>
        <v>0</v>
      </c>
      <c r="L74" s="94">
        <f t="shared" si="28"/>
        <v>0</v>
      </c>
      <c r="M74" s="95">
        <f t="shared" si="4"/>
        <v>0</v>
      </c>
      <c r="N74" s="96">
        <f t="shared" si="5"/>
        <v>0</v>
      </c>
      <c r="O74" s="103">
        <f t="shared" si="6"/>
        <v>0</v>
      </c>
      <c r="P74" s="104" t="str">
        <f t="shared" si="7"/>
        <v/>
      </c>
      <c r="Q74" s="105">
        <f t="shared" si="8"/>
        <v>0</v>
      </c>
      <c r="R74" s="106" t="str">
        <f t="shared" si="9"/>
        <v/>
      </c>
      <c r="S74" s="107"/>
      <c r="T74" s="92"/>
      <c r="U74" s="92"/>
      <c r="V74" s="101">
        <f t="shared" si="10"/>
        <v>0</v>
      </c>
      <c r="W74" s="97">
        <f t="shared" si="11"/>
        <v>0</v>
      </c>
      <c r="X74" s="98" t="str">
        <f t="shared" si="12"/>
        <v/>
      </c>
      <c r="Y74" s="98" t="str">
        <f t="shared" si="13"/>
        <v/>
      </c>
      <c r="Z74" s="95" t="str">
        <f t="shared" si="14"/>
        <v/>
      </c>
      <c r="AA74" s="108" t="str">
        <f t="shared" si="15"/>
        <v/>
      </c>
      <c r="AB74" s="98" t="str">
        <f t="shared" si="16"/>
        <v/>
      </c>
      <c r="AC74" s="98" t="str">
        <f t="shared" si="17"/>
        <v/>
      </c>
      <c r="AD74" s="109" t="str">
        <f t="shared" si="18"/>
        <v/>
      </c>
      <c r="AE74" s="110"/>
      <c r="AF74" s="111"/>
      <c r="AG74" s="112"/>
      <c r="AH74" s="99" t="str">
        <f t="shared" si="19"/>
        <v/>
      </c>
      <c r="AI74" s="100" t="str">
        <f t="shared" si="20"/>
        <v/>
      </c>
      <c r="AJ74" s="96" t="str">
        <f t="shared" si="21"/>
        <v/>
      </c>
      <c r="AK74" s="98" t="str">
        <f t="shared" si="22"/>
        <v/>
      </c>
      <c r="AL74" s="201" t="str">
        <f t="shared" si="23"/>
        <v/>
      </c>
      <c r="AM74" s="160"/>
      <c r="AN74" s="157">
        <v>99.668000000000006</v>
      </c>
      <c r="AO74" s="152">
        <f t="shared" si="30"/>
        <v>0</v>
      </c>
      <c r="AP74" s="151" t="str">
        <f t="shared" si="31"/>
        <v/>
      </c>
      <c r="AQ74" s="151" t="str">
        <f t="shared" si="32"/>
        <v/>
      </c>
      <c r="AR74" s="235" t="str">
        <f t="shared" si="27"/>
        <v/>
      </c>
      <c r="AS74" s="134"/>
      <c r="AU74" s="18"/>
    </row>
    <row r="75" spans="1:47" ht="12" customHeight="1">
      <c r="A75" s="1"/>
      <c r="B75" s="18"/>
      <c r="C75" s="200"/>
      <c r="D75" s="122"/>
      <c r="E75" s="121"/>
      <c r="F75" s="92"/>
      <c r="G75" s="93"/>
      <c r="H75" s="101">
        <f t="shared" si="0"/>
        <v>0</v>
      </c>
      <c r="I75" s="94">
        <f t="shared" si="29"/>
        <v>0</v>
      </c>
      <c r="J75" s="102"/>
      <c r="K75" s="94">
        <f t="shared" si="2"/>
        <v>0</v>
      </c>
      <c r="L75" s="94">
        <f t="shared" si="28"/>
        <v>0</v>
      </c>
      <c r="M75" s="95">
        <f t="shared" si="4"/>
        <v>0</v>
      </c>
      <c r="N75" s="96">
        <f t="shared" si="5"/>
        <v>0</v>
      </c>
      <c r="O75" s="103">
        <f t="shared" si="6"/>
        <v>0</v>
      </c>
      <c r="P75" s="104" t="str">
        <f t="shared" si="7"/>
        <v/>
      </c>
      <c r="Q75" s="105">
        <f t="shared" si="8"/>
        <v>0</v>
      </c>
      <c r="R75" s="106" t="str">
        <f t="shared" si="9"/>
        <v/>
      </c>
      <c r="S75" s="107"/>
      <c r="T75" s="92"/>
      <c r="U75" s="92"/>
      <c r="V75" s="101">
        <f t="shared" si="10"/>
        <v>0</v>
      </c>
      <c r="W75" s="97">
        <f t="shared" si="11"/>
        <v>0</v>
      </c>
      <c r="X75" s="98" t="str">
        <f t="shared" si="12"/>
        <v/>
      </c>
      <c r="Y75" s="98" t="str">
        <f t="shared" si="13"/>
        <v/>
      </c>
      <c r="Z75" s="95" t="str">
        <f t="shared" si="14"/>
        <v/>
      </c>
      <c r="AA75" s="108" t="str">
        <f t="shared" si="15"/>
        <v/>
      </c>
      <c r="AB75" s="98" t="str">
        <f t="shared" si="16"/>
        <v/>
      </c>
      <c r="AC75" s="98" t="str">
        <f t="shared" si="17"/>
        <v/>
      </c>
      <c r="AD75" s="109" t="str">
        <f t="shared" si="18"/>
        <v/>
      </c>
      <c r="AE75" s="110"/>
      <c r="AF75" s="111"/>
      <c r="AG75" s="112"/>
      <c r="AH75" s="99" t="str">
        <f t="shared" si="19"/>
        <v/>
      </c>
      <c r="AI75" s="100" t="str">
        <f t="shared" si="20"/>
        <v/>
      </c>
      <c r="AJ75" s="96" t="str">
        <f t="shared" si="21"/>
        <v/>
      </c>
      <c r="AK75" s="98" t="str">
        <f t="shared" si="22"/>
        <v/>
      </c>
      <c r="AL75" s="201" t="str">
        <f t="shared" si="23"/>
        <v/>
      </c>
      <c r="AM75" s="160"/>
      <c r="AN75" s="156">
        <v>99.668000000000006</v>
      </c>
      <c r="AO75" s="152">
        <f t="shared" si="30"/>
        <v>0</v>
      </c>
      <c r="AP75" s="151" t="str">
        <f t="shared" si="31"/>
        <v/>
      </c>
      <c r="AQ75" s="151" t="str">
        <f t="shared" si="32"/>
        <v/>
      </c>
      <c r="AR75" s="235" t="str">
        <f t="shared" si="27"/>
        <v/>
      </c>
      <c r="AS75" s="134"/>
      <c r="AU75" s="18"/>
    </row>
    <row r="76" spans="1:47" ht="12" customHeight="1">
      <c r="A76" s="1"/>
      <c r="B76" s="18"/>
      <c r="C76" s="200"/>
      <c r="D76" s="122"/>
      <c r="E76" s="121"/>
      <c r="F76" s="92"/>
      <c r="G76" s="93"/>
      <c r="H76" s="101">
        <f t="shared" si="0"/>
        <v>0</v>
      </c>
      <c r="I76" s="94">
        <f t="shared" si="29"/>
        <v>0</v>
      </c>
      <c r="J76" s="102"/>
      <c r="K76" s="94">
        <f t="shared" si="2"/>
        <v>0</v>
      </c>
      <c r="L76" s="94">
        <f t="shared" si="28"/>
        <v>0</v>
      </c>
      <c r="M76" s="95">
        <f t="shared" si="4"/>
        <v>0</v>
      </c>
      <c r="N76" s="96">
        <f t="shared" si="5"/>
        <v>0</v>
      </c>
      <c r="O76" s="103">
        <f t="shared" si="6"/>
        <v>0</v>
      </c>
      <c r="P76" s="104" t="str">
        <f t="shared" si="7"/>
        <v/>
      </c>
      <c r="Q76" s="105">
        <f t="shared" si="8"/>
        <v>0</v>
      </c>
      <c r="R76" s="106" t="str">
        <f t="shared" si="9"/>
        <v/>
      </c>
      <c r="S76" s="107"/>
      <c r="T76" s="92"/>
      <c r="U76" s="92"/>
      <c r="V76" s="101">
        <f t="shared" si="10"/>
        <v>0</v>
      </c>
      <c r="W76" s="97">
        <f t="shared" si="11"/>
        <v>0</v>
      </c>
      <c r="X76" s="98" t="str">
        <f t="shared" si="12"/>
        <v/>
      </c>
      <c r="Y76" s="98" t="str">
        <f t="shared" si="13"/>
        <v/>
      </c>
      <c r="Z76" s="95" t="str">
        <f t="shared" si="14"/>
        <v/>
      </c>
      <c r="AA76" s="108" t="str">
        <f t="shared" si="15"/>
        <v/>
      </c>
      <c r="AB76" s="98" t="str">
        <f t="shared" si="16"/>
        <v/>
      </c>
      <c r="AC76" s="98" t="str">
        <f t="shared" si="17"/>
        <v/>
      </c>
      <c r="AD76" s="109" t="str">
        <f t="shared" si="18"/>
        <v/>
      </c>
      <c r="AE76" s="110"/>
      <c r="AF76" s="111"/>
      <c r="AG76" s="112"/>
      <c r="AH76" s="99" t="str">
        <f t="shared" si="19"/>
        <v/>
      </c>
      <c r="AI76" s="100" t="str">
        <f t="shared" si="20"/>
        <v/>
      </c>
      <c r="AJ76" s="96" t="str">
        <f t="shared" si="21"/>
        <v/>
      </c>
      <c r="AK76" s="98" t="str">
        <f t="shared" si="22"/>
        <v/>
      </c>
      <c r="AL76" s="201" t="str">
        <f t="shared" si="23"/>
        <v/>
      </c>
      <c r="AM76" s="160"/>
      <c r="AN76" s="157">
        <v>99.668000000000006</v>
      </c>
      <c r="AO76" s="152">
        <f t="shared" si="30"/>
        <v>0</v>
      </c>
      <c r="AP76" s="151" t="str">
        <f t="shared" si="31"/>
        <v/>
      </c>
      <c r="AQ76" s="151" t="str">
        <f t="shared" si="32"/>
        <v/>
      </c>
      <c r="AR76" s="235" t="str">
        <f t="shared" si="27"/>
        <v/>
      </c>
      <c r="AS76" s="134"/>
      <c r="AU76" s="18"/>
    </row>
    <row r="77" spans="1:47" ht="12" customHeight="1">
      <c r="A77" s="1"/>
      <c r="B77" s="18"/>
      <c r="C77" s="200"/>
      <c r="D77" s="122"/>
      <c r="E77" s="121"/>
      <c r="F77" s="92"/>
      <c r="G77" s="93"/>
      <c r="H77" s="101">
        <f t="shared" si="0"/>
        <v>0</v>
      </c>
      <c r="I77" s="94">
        <f t="shared" si="29"/>
        <v>0</v>
      </c>
      <c r="J77" s="102"/>
      <c r="K77" s="94">
        <f t="shared" si="2"/>
        <v>0</v>
      </c>
      <c r="L77" s="94">
        <f t="shared" si="28"/>
        <v>0</v>
      </c>
      <c r="M77" s="95">
        <f t="shared" si="4"/>
        <v>0</v>
      </c>
      <c r="N77" s="96">
        <f t="shared" si="5"/>
        <v>0</v>
      </c>
      <c r="O77" s="103">
        <f t="shared" si="6"/>
        <v>0</v>
      </c>
      <c r="P77" s="104" t="str">
        <f t="shared" si="7"/>
        <v/>
      </c>
      <c r="Q77" s="105">
        <f t="shared" si="8"/>
        <v>0</v>
      </c>
      <c r="R77" s="106" t="str">
        <f t="shared" si="9"/>
        <v/>
      </c>
      <c r="S77" s="107"/>
      <c r="T77" s="92"/>
      <c r="U77" s="92"/>
      <c r="V77" s="101">
        <f t="shared" si="10"/>
        <v>0</v>
      </c>
      <c r="W77" s="97">
        <f t="shared" si="11"/>
        <v>0</v>
      </c>
      <c r="X77" s="98" t="str">
        <f t="shared" si="12"/>
        <v/>
      </c>
      <c r="Y77" s="98" t="str">
        <f t="shared" si="13"/>
        <v/>
      </c>
      <c r="Z77" s="95" t="str">
        <f t="shared" si="14"/>
        <v/>
      </c>
      <c r="AA77" s="108" t="str">
        <f t="shared" si="15"/>
        <v/>
      </c>
      <c r="AB77" s="98" t="str">
        <f t="shared" si="16"/>
        <v/>
      </c>
      <c r="AC77" s="98" t="str">
        <f t="shared" si="17"/>
        <v/>
      </c>
      <c r="AD77" s="109" t="str">
        <f t="shared" si="18"/>
        <v/>
      </c>
      <c r="AE77" s="110"/>
      <c r="AF77" s="111"/>
      <c r="AG77" s="112"/>
      <c r="AH77" s="99" t="str">
        <f t="shared" si="19"/>
        <v/>
      </c>
      <c r="AI77" s="100" t="str">
        <f t="shared" si="20"/>
        <v/>
      </c>
      <c r="AJ77" s="96" t="str">
        <f t="shared" si="21"/>
        <v/>
      </c>
      <c r="AK77" s="98" t="str">
        <f t="shared" si="22"/>
        <v/>
      </c>
      <c r="AL77" s="201" t="str">
        <f t="shared" si="23"/>
        <v/>
      </c>
      <c r="AM77" s="160"/>
      <c r="AN77" s="156">
        <v>99.668000000000006</v>
      </c>
      <c r="AO77" s="152">
        <f t="shared" si="30"/>
        <v>0</v>
      </c>
      <c r="AP77" s="151" t="str">
        <f t="shared" si="31"/>
        <v/>
      </c>
      <c r="AQ77" s="151" t="str">
        <f t="shared" si="32"/>
        <v/>
      </c>
      <c r="AR77" s="235" t="str">
        <f t="shared" si="27"/>
        <v/>
      </c>
      <c r="AS77" s="134"/>
      <c r="AU77" s="18"/>
    </row>
    <row r="78" spans="1:47" ht="12" customHeight="1">
      <c r="A78" s="1"/>
      <c r="B78" s="18"/>
      <c r="C78" s="200"/>
      <c r="D78" s="122"/>
      <c r="E78" s="121"/>
      <c r="F78" s="92"/>
      <c r="G78" s="93"/>
      <c r="H78" s="101">
        <f t="shared" si="0"/>
        <v>0</v>
      </c>
      <c r="I78" s="94">
        <f t="shared" si="29"/>
        <v>0</v>
      </c>
      <c r="J78" s="102"/>
      <c r="K78" s="94">
        <f t="shared" si="2"/>
        <v>0</v>
      </c>
      <c r="L78" s="94">
        <f t="shared" si="28"/>
        <v>0</v>
      </c>
      <c r="M78" s="95">
        <f t="shared" si="4"/>
        <v>0</v>
      </c>
      <c r="N78" s="96">
        <f t="shared" si="5"/>
        <v>0</v>
      </c>
      <c r="O78" s="103">
        <f t="shared" si="6"/>
        <v>0</v>
      </c>
      <c r="P78" s="104" t="str">
        <f t="shared" si="7"/>
        <v/>
      </c>
      <c r="Q78" s="105">
        <f t="shared" si="8"/>
        <v>0</v>
      </c>
      <c r="R78" s="106" t="str">
        <f t="shared" si="9"/>
        <v/>
      </c>
      <c r="S78" s="107"/>
      <c r="T78" s="92"/>
      <c r="U78" s="92"/>
      <c r="V78" s="101">
        <f t="shared" si="10"/>
        <v>0</v>
      </c>
      <c r="W78" s="97">
        <f t="shared" si="11"/>
        <v>0</v>
      </c>
      <c r="X78" s="98" t="str">
        <f t="shared" si="12"/>
        <v/>
      </c>
      <c r="Y78" s="98" t="str">
        <f t="shared" si="13"/>
        <v/>
      </c>
      <c r="Z78" s="95" t="str">
        <f t="shared" si="14"/>
        <v/>
      </c>
      <c r="AA78" s="108" t="str">
        <f t="shared" si="15"/>
        <v/>
      </c>
      <c r="AB78" s="98" t="str">
        <f t="shared" si="16"/>
        <v/>
      </c>
      <c r="AC78" s="98" t="str">
        <f t="shared" si="17"/>
        <v/>
      </c>
      <c r="AD78" s="109" t="str">
        <f t="shared" si="18"/>
        <v/>
      </c>
      <c r="AE78" s="110"/>
      <c r="AF78" s="111"/>
      <c r="AG78" s="112"/>
      <c r="AH78" s="99" t="str">
        <f t="shared" si="19"/>
        <v/>
      </c>
      <c r="AI78" s="100" t="str">
        <f t="shared" si="20"/>
        <v/>
      </c>
      <c r="AJ78" s="96" t="str">
        <f t="shared" si="21"/>
        <v/>
      </c>
      <c r="AK78" s="98" t="str">
        <f t="shared" si="22"/>
        <v/>
      </c>
      <c r="AL78" s="201" t="str">
        <f t="shared" si="23"/>
        <v/>
      </c>
      <c r="AM78" s="160"/>
      <c r="AN78" s="157">
        <v>99.668000000000006</v>
      </c>
      <c r="AO78" s="152">
        <f t="shared" si="30"/>
        <v>0</v>
      </c>
      <c r="AP78" s="151" t="str">
        <f t="shared" si="31"/>
        <v/>
      </c>
      <c r="AQ78" s="151" t="str">
        <f t="shared" si="32"/>
        <v/>
      </c>
      <c r="AR78" s="235" t="str">
        <f t="shared" si="27"/>
        <v/>
      </c>
      <c r="AS78" s="134"/>
      <c r="AU78" s="18"/>
    </row>
    <row r="79" spans="1:47" ht="12" customHeight="1">
      <c r="A79" s="1"/>
      <c r="B79" s="18"/>
      <c r="C79" s="200"/>
      <c r="D79" s="122"/>
      <c r="E79" s="121"/>
      <c r="F79" s="92"/>
      <c r="G79" s="93"/>
      <c r="H79" s="101">
        <f t="shared" si="0"/>
        <v>0</v>
      </c>
      <c r="I79" s="94">
        <f t="shared" si="29"/>
        <v>0</v>
      </c>
      <c r="J79" s="102"/>
      <c r="K79" s="94">
        <f t="shared" ref="K79:K115" si="33">IFERROR(F79*J79,"")</f>
        <v>0</v>
      </c>
      <c r="L79" s="94">
        <f t="shared" si="28"/>
        <v>0</v>
      </c>
      <c r="M79" s="95">
        <f t="shared" ref="M79:M115" si="34">IFERROR(IF(G79&gt;J79,"",(G79-J79)*-F79),"")</f>
        <v>0</v>
      </c>
      <c r="N79" s="96">
        <f t="shared" si="5"/>
        <v>0</v>
      </c>
      <c r="O79" s="103">
        <f t="shared" ref="O79:O115" si="35">IFERROR(G79-J79,"")</f>
        <v>0</v>
      </c>
      <c r="P79" s="104" t="str">
        <f t="shared" ref="P79:P115" si="36">IFERROR(-O79/G79,"")</f>
        <v/>
      </c>
      <c r="Q79" s="105">
        <f t="shared" ref="Q79:Q115" si="37">IF(T79&gt;0,"",O79)</f>
        <v>0</v>
      </c>
      <c r="R79" s="106" t="str">
        <f t="shared" ref="R79:R115" si="38">IF(T79&gt;0,"",P79)</f>
        <v/>
      </c>
      <c r="S79" s="107"/>
      <c r="T79" s="92"/>
      <c r="U79" s="92"/>
      <c r="V79" s="101">
        <f t="shared" si="10"/>
        <v>0</v>
      </c>
      <c r="W79" s="97">
        <f t="shared" ref="W79:W103" si="39">V79-H79</f>
        <v>0</v>
      </c>
      <c r="X79" s="98" t="str">
        <f t="shared" ref="X79:X103" si="40">IF(OR(F79="",T79=""),"",(V79-H79))</f>
        <v/>
      </c>
      <c r="Y79" s="98" t="str">
        <f t="shared" si="13"/>
        <v/>
      </c>
      <c r="Z79" s="95" t="str">
        <f t="shared" si="14"/>
        <v/>
      </c>
      <c r="AA79" s="108" t="str">
        <f t="shared" ref="AA79:AA103" si="41">IFERROR(Z79/H79,"")</f>
        <v/>
      </c>
      <c r="AB79" s="98" t="str">
        <f t="shared" si="16"/>
        <v/>
      </c>
      <c r="AC79" s="98" t="str">
        <f t="shared" si="17"/>
        <v/>
      </c>
      <c r="AD79" s="109" t="str">
        <f t="shared" si="18"/>
        <v/>
      </c>
      <c r="AE79" s="110"/>
      <c r="AF79" s="111"/>
      <c r="AG79" s="112"/>
      <c r="AH79" s="99" t="str">
        <f t="shared" ref="AH79:AH103" si="42">IF(AND(D79&lt;&gt;"",S79&lt;&gt;""),IF(D79=S79,"D","S"),"")</f>
        <v/>
      </c>
      <c r="AI79" s="100" t="str">
        <f t="shared" ref="AI79:AI103" si="43">IFERROR(IF(D79=S79,Z79*0.2,""),"")</f>
        <v/>
      </c>
      <c r="AJ79" s="96" t="str">
        <f t="shared" si="21"/>
        <v/>
      </c>
      <c r="AK79" s="98" t="str">
        <f t="shared" ref="AK79:AK103" si="44">IFERROR(IF(D79&lt;&gt;S79,X79*0.15,""),"")</f>
        <v/>
      </c>
      <c r="AL79" s="201" t="str">
        <f t="shared" si="23"/>
        <v/>
      </c>
      <c r="AM79" s="160"/>
      <c r="AN79" s="156">
        <v>99.668000000000006</v>
      </c>
      <c r="AO79" s="152">
        <f t="shared" si="30"/>
        <v>0</v>
      </c>
      <c r="AP79" s="151" t="str">
        <f t="shared" si="31"/>
        <v/>
      </c>
      <c r="AQ79" s="151" t="str">
        <f t="shared" si="32"/>
        <v/>
      </c>
      <c r="AR79" s="235" t="str">
        <f t="shared" si="27"/>
        <v/>
      </c>
      <c r="AS79" s="134"/>
      <c r="AU79" s="18"/>
    </row>
    <row r="80" spans="1:47" ht="12" customHeight="1">
      <c r="A80" s="1"/>
      <c r="B80" s="18"/>
      <c r="C80" s="200"/>
      <c r="D80" s="122"/>
      <c r="E80" s="121"/>
      <c r="F80" s="92"/>
      <c r="G80" s="93"/>
      <c r="H80" s="101">
        <f t="shared" si="0"/>
        <v>0</v>
      </c>
      <c r="I80" s="94">
        <f t="shared" si="29"/>
        <v>0</v>
      </c>
      <c r="J80" s="102"/>
      <c r="K80" s="94">
        <f t="shared" si="33"/>
        <v>0</v>
      </c>
      <c r="L80" s="94">
        <f t="shared" si="28"/>
        <v>0</v>
      </c>
      <c r="M80" s="95">
        <f t="shared" si="34"/>
        <v>0</v>
      </c>
      <c r="N80" s="96">
        <f t="shared" si="5"/>
        <v>0</v>
      </c>
      <c r="O80" s="103">
        <f t="shared" si="35"/>
        <v>0</v>
      </c>
      <c r="P80" s="104" t="str">
        <f t="shared" si="36"/>
        <v/>
      </c>
      <c r="Q80" s="105">
        <f t="shared" si="37"/>
        <v>0</v>
      </c>
      <c r="R80" s="106" t="str">
        <f t="shared" si="38"/>
        <v/>
      </c>
      <c r="S80" s="107"/>
      <c r="T80" s="92"/>
      <c r="U80" s="92"/>
      <c r="V80" s="101">
        <f t="shared" si="10"/>
        <v>0</v>
      </c>
      <c r="W80" s="97">
        <f t="shared" si="39"/>
        <v>0</v>
      </c>
      <c r="X80" s="98" t="str">
        <f t="shared" si="40"/>
        <v/>
      </c>
      <c r="Y80" s="98" t="str">
        <f t="shared" si="13"/>
        <v/>
      </c>
      <c r="Z80" s="95" t="str">
        <f t="shared" si="14"/>
        <v/>
      </c>
      <c r="AA80" s="108" t="str">
        <f t="shared" si="41"/>
        <v/>
      </c>
      <c r="AB80" s="98" t="str">
        <f t="shared" si="16"/>
        <v/>
      </c>
      <c r="AC80" s="98" t="str">
        <f t="shared" si="17"/>
        <v/>
      </c>
      <c r="AD80" s="109" t="str">
        <f t="shared" si="18"/>
        <v/>
      </c>
      <c r="AE80" s="110"/>
      <c r="AF80" s="111"/>
      <c r="AG80" s="112"/>
      <c r="AH80" s="99" t="str">
        <f t="shared" si="42"/>
        <v/>
      </c>
      <c r="AI80" s="100" t="str">
        <f t="shared" si="43"/>
        <v/>
      </c>
      <c r="AJ80" s="96" t="str">
        <f t="shared" si="21"/>
        <v/>
      </c>
      <c r="AK80" s="98" t="str">
        <f t="shared" si="44"/>
        <v/>
      </c>
      <c r="AL80" s="201" t="str">
        <f t="shared" si="23"/>
        <v/>
      </c>
      <c r="AM80" s="160"/>
      <c r="AN80" s="157">
        <v>99.668000000000006</v>
      </c>
      <c r="AO80" s="152">
        <f t="shared" ref="AO80:AO115" si="45">5%*AM80</f>
        <v>0</v>
      </c>
      <c r="AP80" s="151" t="str">
        <f t="shared" si="31"/>
        <v/>
      </c>
      <c r="AQ80" s="151" t="str">
        <f t="shared" si="32"/>
        <v/>
      </c>
      <c r="AR80" s="235" t="str">
        <f t="shared" ref="AR80:AR115" si="46">IFERROR(AQ80*AN80%,"")</f>
        <v/>
      </c>
      <c r="AS80" s="134"/>
      <c r="AU80" s="18"/>
    </row>
    <row r="81" spans="1:47" ht="12" customHeight="1">
      <c r="A81" s="1"/>
      <c r="B81" s="18"/>
      <c r="C81" s="200"/>
      <c r="D81" s="122"/>
      <c r="E81" s="121"/>
      <c r="F81" s="92"/>
      <c r="G81" s="93"/>
      <c r="H81" s="101">
        <f t="shared" si="0"/>
        <v>0</v>
      </c>
      <c r="I81" s="94">
        <f t="shared" si="29"/>
        <v>0</v>
      </c>
      <c r="J81" s="102"/>
      <c r="K81" s="94">
        <f t="shared" si="33"/>
        <v>0</v>
      </c>
      <c r="L81" s="94">
        <f t="shared" si="28"/>
        <v>0</v>
      </c>
      <c r="M81" s="95">
        <f t="shared" si="34"/>
        <v>0</v>
      </c>
      <c r="N81" s="96">
        <f t="shared" si="5"/>
        <v>0</v>
      </c>
      <c r="O81" s="103">
        <f t="shared" si="35"/>
        <v>0</v>
      </c>
      <c r="P81" s="104" t="str">
        <f t="shared" si="36"/>
        <v/>
      </c>
      <c r="Q81" s="105">
        <f t="shared" si="37"/>
        <v>0</v>
      </c>
      <c r="R81" s="106" t="str">
        <f t="shared" si="38"/>
        <v/>
      </c>
      <c r="S81" s="107"/>
      <c r="T81" s="92"/>
      <c r="U81" s="92"/>
      <c r="V81" s="101">
        <f t="shared" si="10"/>
        <v>0</v>
      </c>
      <c r="W81" s="97">
        <f t="shared" si="39"/>
        <v>0</v>
      </c>
      <c r="X81" s="98" t="str">
        <f t="shared" si="40"/>
        <v/>
      </c>
      <c r="Y81" s="98" t="str">
        <f t="shared" si="13"/>
        <v/>
      </c>
      <c r="Z81" s="95" t="str">
        <f t="shared" si="14"/>
        <v/>
      </c>
      <c r="AA81" s="108" t="str">
        <f t="shared" si="41"/>
        <v/>
      </c>
      <c r="AB81" s="98" t="str">
        <f t="shared" si="16"/>
        <v/>
      </c>
      <c r="AC81" s="98" t="str">
        <f t="shared" si="17"/>
        <v/>
      </c>
      <c r="AD81" s="109" t="str">
        <f t="shared" si="18"/>
        <v/>
      </c>
      <c r="AE81" s="110"/>
      <c r="AF81" s="111"/>
      <c r="AG81" s="112"/>
      <c r="AH81" s="99" t="str">
        <f t="shared" si="42"/>
        <v/>
      </c>
      <c r="AI81" s="100" t="str">
        <f t="shared" si="43"/>
        <v/>
      </c>
      <c r="AJ81" s="96" t="str">
        <f t="shared" si="21"/>
        <v/>
      </c>
      <c r="AK81" s="98" t="str">
        <f t="shared" si="44"/>
        <v/>
      </c>
      <c r="AL81" s="201" t="str">
        <f t="shared" si="23"/>
        <v/>
      </c>
      <c r="AM81" s="160"/>
      <c r="AN81" s="156">
        <v>99.668000000000006</v>
      </c>
      <c r="AO81" s="152">
        <f t="shared" si="45"/>
        <v>0</v>
      </c>
      <c r="AP81" s="151" t="str">
        <f t="shared" si="31"/>
        <v/>
      </c>
      <c r="AQ81" s="151" t="str">
        <f t="shared" si="32"/>
        <v/>
      </c>
      <c r="AR81" s="235" t="str">
        <f t="shared" si="46"/>
        <v/>
      </c>
      <c r="AS81" s="134"/>
      <c r="AU81" s="18"/>
    </row>
    <row r="82" spans="1:47" ht="12" customHeight="1">
      <c r="A82" s="1"/>
      <c r="B82" s="18"/>
      <c r="C82" s="200"/>
      <c r="D82" s="122"/>
      <c r="E82" s="121"/>
      <c r="F82" s="92"/>
      <c r="G82" s="93"/>
      <c r="H82" s="101">
        <f t="shared" si="0"/>
        <v>0</v>
      </c>
      <c r="I82" s="94">
        <f t="shared" si="29"/>
        <v>0</v>
      </c>
      <c r="J82" s="102"/>
      <c r="K82" s="94">
        <f t="shared" si="33"/>
        <v>0</v>
      </c>
      <c r="L82" s="94">
        <f t="shared" si="28"/>
        <v>0</v>
      </c>
      <c r="M82" s="95">
        <f t="shared" si="34"/>
        <v>0</v>
      </c>
      <c r="N82" s="96">
        <f t="shared" si="5"/>
        <v>0</v>
      </c>
      <c r="O82" s="103">
        <f t="shared" si="35"/>
        <v>0</v>
      </c>
      <c r="P82" s="104" t="str">
        <f t="shared" si="36"/>
        <v/>
      </c>
      <c r="Q82" s="105">
        <f t="shared" si="37"/>
        <v>0</v>
      </c>
      <c r="R82" s="106" t="str">
        <f t="shared" si="38"/>
        <v/>
      </c>
      <c r="S82" s="107"/>
      <c r="T82" s="92"/>
      <c r="U82" s="92"/>
      <c r="V82" s="101">
        <f t="shared" si="10"/>
        <v>0</v>
      </c>
      <c r="W82" s="97">
        <f t="shared" si="39"/>
        <v>0</v>
      </c>
      <c r="X82" s="98" t="str">
        <f t="shared" si="40"/>
        <v/>
      </c>
      <c r="Y82" s="98" t="str">
        <f t="shared" si="13"/>
        <v/>
      </c>
      <c r="Z82" s="95" t="str">
        <f t="shared" si="14"/>
        <v/>
      </c>
      <c r="AA82" s="108" t="str">
        <f t="shared" si="41"/>
        <v/>
      </c>
      <c r="AB82" s="98" t="str">
        <f t="shared" si="16"/>
        <v/>
      </c>
      <c r="AC82" s="98" t="str">
        <f t="shared" si="17"/>
        <v/>
      </c>
      <c r="AD82" s="109" t="str">
        <f t="shared" si="18"/>
        <v/>
      </c>
      <c r="AE82" s="110"/>
      <c r="AF82" s="111"/>
      <c r="AG82" s="112"/>
      <c r="AH82" s="99" t="str">
        <f t="shared" si="42"/>
        <v/>
      </c>
      <c r="AI82" s="100" t="str">
        <f t="shared" si="43"/>
        <v/>
      </c>
      <c r="AJ82" s="96" t="str">
        <f t="shared" si="21"/>
        <v/>
      </c>
      <c r="AK82" s="98" t="str">
        <f t="shared" si="44"/>
        <v/>
      </c>
      <c r="AL82" s="201" t="str">
        <f t="shared" si="23"/>
        <v/>
      </c>
      <c r="AM82" s="160"/>
      <c r="AN82" s="157">
        <v>99.668000000000006</v>
      </c>
      <c r="AO82" s="152">
        <f t="shared" si="45"/>
        <v>0</v>
      </c>
      <c r="AP82" s="151" t="str">
        <f t="shared" si="31"/>
        <v/>
      </c>
      <c r="AQ82" s="151" t="str">
        <f t="shared" si="32"/>
        <v/>
      </c>
      <c r="AR82" s="235" t="str">
        <f t="shared" si="46"/>
        <v/>
      </c>
      <c r="AS82" s="134"/>
      <c r="AU82" s="18"/>
    </row>
    <row r="83" spans="1:47" ht="12" customHeight="1">
      <c r="A83" s="1"/>
      <c r="B83" s="18"/>
      <c r="C83" s="200"/>
      <c r="D83" s="122"/>
      <c r="E83" s="121"/>
      <c r="F83" s="92"/>
      <c r="G83" s="93"/>
      <c r="H83" s="101">
        <f t="shared" si="0"/>
        <v>0</v>
      </c>
      <c r="I83" s="94">
        <f t="shared" si="29"/>
        <v>0</v>
      </c>
      <c r="J83" s="102"/>
      <c r="K83" s="94">
        <f t="shared" si="33"/>
        <v>0</v>
      </c>
      <c r="L83" s="94">
        <f t="shared" si="28"/>
        <v>0</v>
      </c>
      <c r="M83" s="95">
        <f t="shared" si="34"/>
        <v>0</v>
      </c>
      <c r="N83" s="96">
        <f t="shared" si="5"/>
        <v>0</v>
      </c>
      <c r="O83" s="103">
        <f t="shared" si="35"/>
        <v>0</v>
      </c>
      <c r="P83" s="104" t="str">
        <f t="shared" si="36"/>
        <v/>
      </c>
      <c r="Q83" s="105">
        <f t="shared" si="37"/>
        <v>0</v>
      </c>
      <c r="R83" s="106" t="str">
        <f t="shared" si="38"/>
        <v/>
      </c>
      <c r="S83" s="107"/>
      <c r="T83" s="92"/>
      <c r="U83" s="92"/>
      <c r="V83" s="101">
        <f t="shared" si="10"/>
        <v>0</v>
      </c>
      <c r="W83" s="97">
        <f t="shared" si="39"/>
        <v>0</v>
      </c>
      <c r="X83" s="98" t="str">
        <f t="shared" si="40"/>
        <v/>
      </c>
      <c r="Y83" s="98" t="str">
        <f t="shared" si="13"/>
        <v/>
      </c>
      <c r="Z83" s="95" t="str">
        <f t="shared" si="14"/>
        <v/>
      </c>
      <c r="AA83" s="108" t="str">
        <f t="shared" si="41"/>
        <v/>
      </c>
      <c r="AB83" s="98" t="str">
        <f t="shared" si="16"/>
        <v/>
      </c>
      <c r="AC83" s="98" t="str">
        <f t="shared" si="17"/>
        <v/>
      </c>
      <c r="AD83" s="109" t="str">
        <f t="shared" si="18"/>
        <v/>
      </c>
      <c r="AE83" s="110"/>
      <c r="AF83" s="111"/>
      <c r="AG83" s="112"/>
      <c r="AH83" s="99" t="str">
        <f t="shared" si="42"/>
        <v/>
      </c>
      <c r="AI83" s="100" t="str">
        <f t="shared" si="43"/>
        <v/>
      </c>
      <c r="AJ83" s="96" t="str">
        <f t="shared" si="21"/>
        <v/>
      </c>
      <c r="AK83" s="98" t="str">
        <f t="shared" si="44"/>
        <v/>
      </c>
      <c r="AL83" s="201" t="str">
        <f t="shared" si="23"/>
        <v/>
      </c>
      <c r="AM83" s="160"/>
      <c r="AN83" s="156">
        <v>99.668000000000006</v>
      </c>
      <c r="AO83" s="152">
        <f t="shared" si="45"/>
        <v>0</v>
      </c>
      <c r="AP83" s="151" t="str">
        <f t="shared" si="31"/>
        <v/>
      </c>
      <c r="AQ83" s="151" t="str">
        <f t="shared" si="32"/>
        <v/>
      </c>
      <c r="AR83" s="235" t="str">
        <f t="shared" si="46"/>
        <v/>
      </c>
      <c r="AS83" s="134"/>
      <c r="AU83" s="18"/>
    </row>
    <row r="84" spans="1:47" ht="12" customHeight="1">
      <c r="A84" s="1"/>
      <c r="B84" s="18"/>
      <c r="C84" s="200"/>
      <c r="D84" s="122"/>
      <c r="E84" s="121"/>
      <c r="F84" s="92"/>
      <c r="G84" s="93"/>
      <c r="H84" s="101">
        <f t="shared" si="0"/>
        <v>0</v>
      </c>
      <c r="I84" s="94">
        <f t="shared" si="29"/>
        <v>0</v>
      </c>
      <c r="J84" s="102"/>
      <c r="K84" s="94">
        <f t="shared" si="33"/>
        <v>0</v>
      </c>
      <c r="L84" s="94">
        <f t="shared" si="28"/>
        <v>0</v>
      </c>
      <c r="M84" s="95">
        <f t="shared" si="34"/>
        <v>0</v>
      </c>
      <c r="N84" s="96">
        <f t="shared" si="5"/>
        <v>0</v>
      </c>
      <c r="O84" s="103">
        <f t="shared" si="35"/>
        <v>0</v>
      </c>
      <c r="P84" s="104" t="str">
        <f t="shared" si="36"/>
        <v/>
      </c>
      <c r="Q84" s="105">
        <f t="shared" si="37"/>
        <v>0</v>
      </c>
      <c r="R84" s="106" t="str">
        <f t="shared" si="38"/>
        <v/>
      </c>
      <c r="S84" s="107"/>
      <c r="T84" s="92"/>
      <c r="U84" s="92"/>
      <c r="V84" s="101">
        <f t="shared" si="10"/>
        <v>0</v>
      </c>
      <c r="W84" s="97">
        <f t="shared" si="39"/>
        <v>0</v>
      </c>
      <c r="X84" s="98" t="str">
        <f t="shared" si="40"/>
        <v/>
      </c>
      <c r="Y84" s="98" t="str">
        <f t="shared" si="13"/>
        <v/>
      </c>
      <c r="Z84" s="95" t="str">
        <f t="shared" si="14"/>
        <v/>
      </c>
      <c r="AA84" s="108" t="str">
        <f t="shared" si="41"/>
        <v/>
      </c>
      <c r="AB84" s="98" t="str">
        <f t="shared" si="16"/>
        <v/>
      </c>
      <c r="AC84" s="98" t="str">
        <f t="shared" si="17"/>
        <v/>
      </c>
      <c r="AD84" s="109" t="str">
        <f t="shared" si="18"/>
        <v/>
      </c>
      <c r="AE84" s="110"/>
      <c r="AF84" s="111"/>
      <c r="AG84" s="112"/>
      <c r="AH84" s="99" t="str">
        <f t="shared" si="42"/>
        <v/>
      </c>
      <c r="AI84" s="100" t="str">
        <f t="shared" si="43"/>
        <v/>
      </c>
      <c r="AJ84" s="96" t="str">
        <f t="shared" si="21"/>
        <v/>
      </c>
      <c r="AK84" s="98" t="str">
        <f t="shared" si="44"/>
        <v/>
      </c>
      <c r="AL84" s="201" t="str">
        <f t="shared" si="23"/>
        <v/>
      </c>
      <c r="AM84" s="160"/>
      <c r="AN84" s="157">
        <v>99.668000000000006</v>
      </c>
      <c r="AO84" s="152">
        <f t="shared" si="45"/>
        <v>0</v>
      </c>
      <c r="AP84" s="151" t="str">
        <f t="shared" si="31"/>
        <v/>
      </c>
      <c r="AQ84" s="151" t="str">
        <f t="shared" si="32"/>
        <v/>
      </c>
      <c r="AR84" s="235" t="str">
        <f t="shared" si="46"/>
        <v/>
      </c>
      <c r="AS84" s="134"/>
      <c r="AU84" s="18"/>
    </row>
    <row r="85" spans="1:47" ht="12" customHeight="1">
      <c r="A85" s="1"/>
      <c r="B85" s="18"/>
      <c r="C85" s="200"/>
      <c r="D85" s="122"/>
      <c r="E85" s="121"/>
      <c r="F85" s="92"/>
      <c r="G85" s="93"/>
      <c r="H85" s="101">
        <f t="shared" si="0"/>
        <v>0</v>
      </c>
      <c r="I85" s="94">
        <f t="shared" si="29"/>
        <v>0</v>
      </c>
      <c r="J85" s="102"/>
      <c r="K85" s="94">
        <f t="shared" si="33"/>
        <v>0</v>
      </c>
      <c r="L85" s="94">
        <f t="shared" si="28"/>
        <v>0</v>
      </c>
      <c r="M85" s="95">
        <f t="shared" si="34"/>
        <v>0</v>
      </c>
      <c r="N85" s="96">
        <f t="shared" si="5"/>
        <v>0</v>
      </c>
      <c r="O85" s="103">
        <f t="shared" si="35"/>
        <v>0</v>
      </c>
      <c r="P85" s="104" t="str">
        <f t="shared" si="36"/>
        <v/>
      </c>
      <c r="Q85" s="105">
        <f t="shared" si="37"/>
        <v>0</v>
      </c>
      <c r="R85" s="106" t="str">
        <f t="shared" si="38"/>
        <v/>
      </c>
      <c r="S85" s="107"/>
      <c r="T85" s="92"/>
      <c r="U85" s="92"/>
      <c r="V85" s="101">
        <f t="shared" si="10"/>
        <v>0</v>
      </c>
      <c r="W85" s="97">
        <f t="shared" si="39"/>
        <v>0</v>
      </c>
      <c r="X85" s="98" t="str">
        <f t="shared" si="40"/>
        <v/>
      </c>
      <c r="Y85" s="98" t="str">
        <f t="shared" si="13"/>
        <v/>
      </c>
      <c r="Z85" s="95" t="str">
        <f t="shared" si="14"/>
        <v/>
      </c>
      <c r="AA85" s="108" t="str">
        <f t="shared" si="41"/>
        <v/>
      </c>
      <c r="AB85" s="98" t="str">
        <f t="shared" si="16"/>
        <v/>
      </c>
      <c r="AC85" s="98" t="str">
        <f t="shared" si="17"/>
        <v/>
      </c>
      <c r="AD85" s="109" t="str">
        <f t="shared" si="18"/>
        <v/>
      </c>
      <c r="AE85" s="110"/>
      <c r="AF85" s="111"/>
      <c r="AG85" s="112"/>
      <c r="AH85" s="99" t="str">
        <f t="shared" si="42"/>
        <v/>
      </c>
      <c r="AI85" s="100" t="str">
        <f t="shared" si="43"/>
        <v/>
      </c>
      <c r="AJ85" s="96" t="str">
        <f t="shared" si="21"/>
        <v/>
      </c>
      <c r="AK85" s="98" t="str">
        <f t="shared" si="44"/>
        <v/>
      </c>
      <c r="AL85" s="201" t="str">
        <f t="shared" si="23"/>
        <v/>
      </c>
      <c r="AM85" s="160"/>
      <c r="AN85" s="156">
        <v>99.668000000000006</v>
      </c>
      <c r="AO85" s="152">
        <f t="shared" si="45"/>
        <v>0</v>
      </c>
      <c r="AP85" s="151" t="str">
        <f t="shared" si="31"/>
        <v/>
      </c>
      <c r="AQ85" s="151" t="str">
        <f t="shared" si="32"/>
        <v/>
      </c>
      <c r="AR85" s="235" t="str">
        <f t="shared" si="46"/>
        <v/>
      </c>
      <c r="AS85" s="134"/>
      <c r="AU85" s="18"/>
    </row>
    <row r="86" spans="1:47" ht="12" customHeight="1">
      <c r="A86" s="1"/>
      <c r="B86" s="18"/>
      <c r="C86" s="200"/>
      <c r="D86" s="122"/>
      <c r="E86" s="121"/>
      <c r="F86" s="92"/>
      <c r="G86" s="93"/>
      <c r="H86" s="101">
        <f t="shared" si="0"/>
        <v>0</v>
      </c>
      <c r="I86" s="94">
        <f t="shared" si="29"/>
        <v>0</v>
      </c>
      <c r="J86" s="102"/>
      <c r="K86" s="94">
        <f t="shared" si="33"/>
        <v>0</v>
      </c>
      <c r="L86" s="94">
        <f t="shared" ref="L86:L115" si="47">IF(T86&gt;0,"",K86)</f>
        <v>0</v>
      </c>
      <c r="M86" s="95">
        <f t="shared" si="34"/>
        <v>0</v>
      </c>
      <c r="N86" s="96">
        <f t="shared" si="5"/>
        <v>0</v>
      </c>
      <c r="O86" s="103">
        <f t="shared" si="35"/>
        <v>0</v>
      </c>
      <c r="P86" s="104" t="str">
        <f t="shared" si="36"/>
        <v/>
      </c>
      <c r="Q86" s="105">
        <f t="shared" si="37"/>
        <v>0</v>
      </c>
      <c r="R86" s="106" t="str">
        <f t="shared" si="38"/>
        <v/>
      </c>
      <c r="S86" s="107"/>
      <c r="T86" s="92"/>
      <c r="U86" s="92"/>
      <c r="V86" s="101">
        <f t="shared" si="10"/>
        <v>0</v>
      </c>
      <c r="W86" s="97">
        <f t="shared" si="39"/>
        <v>0</v>
      </c>
      <c r="X86" s="98" t="str">
        <f t="shared" si="40"/>
        <v/>
      </c>
      <c r="Y86" s="98" t="str">
        <f t="shared" si="13"/>
        <v/>
      </c>
      <c r="Z86" s="95" t="str">
        <f t="shared" si="14"/>
        <v/>
      </c>
      <c r="AA86" s="108" t="str">
        <f t="shared" si="41"/>
        <v/>
      </c>
      <c r="AB86" s="98" t="str">
        <f t="shared" si="16"/>
        <v/>
      </c>
      <c r="AC86" s="98" t="str">
        <f t="shared" si="17"/>
        <v/>
      </c>
      <c r="AD86" s="109" t="str">
        <f t="shared" si="18"/>
        <v/>
      </c>
      <c r="AE86" s="110"/>
      <c r="AF86" s="111"/>
      <c r="AG86" s="112"/>
      <c r="AH86" s="99" t="str">
        <f t="shared" si="42"/>
        <v/>
      </c>
      <c r="AI86" s="100" t="str">
        <f t="shared" si="43"/>
        <v/>
      </c>
      <c r="AJ86" s="96" t="str">
        <f t="shared" si="21"/>
        <v/>
      </c>
      <c r="AK86" s="98" t="str">
        <f t="shared" si="44"/>
        <v/>
      </c>
      <c r="AL86" s="201" t="str">
        <f t="shared" si="23"/>
        <v/>
      </c>
      <c r="AM86" s="160"/>
      <c r="AN86" s="157">
        <v>99.668000000000006</v>
      </c>
      <c r="AO86" s="152">
        <f t="shared" si="45"/>
        <v>0</v>
      </c>
      <c r="AP86" s="151" t="str">
        <f t="shared" si="31"/>
        <v/>
      </c>
      <c r="AQ86" s="151" t="str">
        <f t="shared" si="32"/>
        <v/>
      </c>
      <c r="AR86" s="235" t="str">
        <f t="shared" si="46"/>
        <v/>
      </c>
      <c r="AS86" s="134"/>
      <c r="AU86" s="18"/>
    </row>
    <row r="87" spans="1:47" ht="12" customHeight="1">
      <c r="A87" s="1"/>
      <c r="B87" s="18"/>
      <c r="C87" s="200"/>
      <c r="D87" s="122"/>
      <c r="E87" s="121"/>
      <c r="F87" s="92"/>
      <c r="G87" s="93"/>
      <c r="H87" s="101">
        <f t="shared" si="0"/>
        <v>0</v>
      </c>
      <c r="I87" s="94">
        <f t="shared" ref="I87:I115" si="48">IF(T87&gt;0,"",H87)</f>
        <v>0</v>
      </c>
      <c r="J87" s="102"/>
      <c r="K87" s="94">
        <f t="shared" si="33"/>
        <v>0</v>
      </c>
      <c r="L87" s="94">
        <f t="shared" si="47"/>
        <v>0</v>
      </c>
      <c r="M87" s="95">
        <f t="shared" si="34"/>
        <v>0</v>
      </c>
      <c r="N87" s="96">
        <f t="shared" si="5"/>
        <v>0</v>
      </c>
      <c r="O87" s="103">
        <f t="shared" si="35"/>
        <v>0</v>
      </c>
      <c r="P87" s="104" t="str">
        <f t="shared" si="36"/>
        <v/>
      </c>
      <c r="Q87" s="105">
        <f t="shared" si="37"/>
        <v>0</v>
      </c>
      <c r="R87" s="106" t="str">
        <f t="shared" si="38"/>
        <v/>
      </c>
      <c r="S87" s="107"/>
      <c r="T87" s="92"/>
      <c r="U87" s="92"/>
      <c r="V87" s="101">
        <f t="shared" si="10"/>
        <v>0</v>
      </c>
      <c r="W87" s="97">
        <f t="shared" si="39"/>
        <v>0</v>
      </c>
      <c r="X87" s="98" t="str">
        <f t="shared" si="40"/>
        <v/>
      </c>
      <c r="Y87" s="98" t="str">
        <f t="shared" si="13"/>
        <v/>
      </c>
      <c r="Z87" s="95" t="str">
        <f t="shared" si="14"/>
        <v/>
      </c>
      <c r="AA87" s="108" t="str">
        <f t="shared" si="41"/>
        <v/>
      </c>
      <c r="AB87" s="98" t="str">
        <f t="shared" si="16"/>
        <v/>
      </c>
      <c r="AC87" s="98" t="str">
        <f t="shared" si="17"/>
        <v/>
      </c>
      <c r="AD87" s="109" t="str">
        <f t="shared" si="18"/>
        <v/>
      </c>
      <c r="AE87" s="110"/>
      <c r="AF87" s="111"/>
      <c r="AG87" s="112"/>
      <c r="AH87" s="99" t="str">
        <f t="shared" si="42"/>
        <v/>
      </c>
      <c r="AI87" s="100" t="str">
        <f t="shared" si="43"/>
        <v/>
      </c>
      <c r="AJ87" s="96" t="str">
        <f t="shared" si="21"/>
        <v/>
      </c>
      <c r="AK87" s="98" t="str">
        <f t="shared" si="44"/>
        <v/>
      </c>
      <c r="AL87" s="201" t="str">
        <f t="shared" si="23"/>
        <v/>
      </c>
      <c r="AM87" s="160"/>
      <c r="AN87" s="156">
        <v>99.668000000000006</v>
      </c>
      <c r="AO87" s="152">
        <f t="shared" si="45"/>
        <v>0</v>
      </c>
      <c r="AP87" s="151" t="str">
        <f t="shared" si="31"/>
        <v/>
      </c>
      <c r="AQ87" s="151" t="str">
        <f t="shared" si="32"/>
        <v/>
      </c>
      <c r="AR87" s="235" t="str">
        <f t="shared" si="46"/>
        <v/>
      </c>
      <c r="AS87" s="134"/>
      <c r="AU87" s="18"/>
    </row>
    <row r="88" spans="1:47" ht="12" customHeight="1">
      <c r="A88" s="1"/>
      <c r="B88" s="18"/>
      <c r="C88" s="200"/>
      <c r="D88" s="122"/>
      <c r="E88" s="121"/>
      <c r="F88" s="92"/>
      <c r="G88" s="93"/>
      <c r="H88" s="101">
        <f t="shared" si="0"/>
        <v>0</v>
      </c>
      <c r="I88" s="94">
        <f t="shared" si="48"/>
        <v>0</v>
      </c>
      <c r="J88" s="102"/>
      <c r="K88" s="94">
        <f t="shared" si="33"/>
        <v>0</v>
      </c>
      <c r="L88" s="94">
        <f t="shared" si="47"/>
        <v>0</v>
      </c>
      <c r="M88" s="95">
        <f t="shared" si="34"/>
        <v>0</v>
      </c>
      <c r="N88" s="96">
        <f t="shared" si="5"/>
        <v>0</v>
      </c>
      <c r="O88" s="103">
        <f t="shared" si="35"/>
        <v>0</v>
      </c>
      <c r="P88" s="104" t="str">
        <f t="shared" si="36"/>
        <v/>
      </c>
      <c r="Q88" s="105">
        <f t="shared" si="37"/>
        <v>0</v>
      </c>
      <c r="R88" s="106" t="str">
        <f t="shared" si="38"/>
        <v/>
      </c>
      <c r="S88" s="107"/>
      <c r="T88" s="92"/>
      <c r="U88" s="92"/>
      <c r="V88" s="101">
        <f t="shared" si="10"/>
        <v>0</v>
      </c>
      <c r="W88" s="97">
        <f t="shared" si="39"/>
        <v>0</v>
      </c>
      <c r="X88" s="98" t="str">
        <f t="shared" si="40"/>
        <v/>
      </c>
      <c r="Y88" s="98" t="str">
        <f t="shared" si="13"/>
        <v/>
      </c>
      <c r="Z88" s="95" t="str">
        <f t="shared" si="14"/>
        <v/>
      </c>
      <c r="AA88" s="108" t="str">
        <f t="shared" si="41"/>
        <v/>
      </c>
      <c r="AB88" s="98" t="str">
        <f t="shared" si="16"/>
        <v/>
      </c>
      <c r="AC88" s="98" t="str">
        <f t="shared" si="17"/>
        <v/>
      </c>
      <c r="AD88" s="109" t="str">
        <f t="shared" si="18"/>
        <v/>
      </c>
      <c r="AE88" s="110"/>
      <c r="AF88" s="111"/>
      <c r="AG88" s="112"/>
      <c r="AH88" s="99" t="str">
        <f t="shared" si="42"/>
        <v/>
      </c>
      <c r="AI88" s="100" t="str">
        <f t="shared" si="43"/>
        <v/>
      </c>
      <c r="AJ88" s="96" t="str">
        <f t="shared" si="21"/>
        <v/>
      </c>
      <c r="AK88" s="98" t="str">
        <f t="shared" si="44"/>
        <v/>
      </c>
      <c r="AL88" s="201" t="str">
        <f t="shared" si="23"/>
        <v/>
      </c>
      <c r="AM88" s="160"/>
      <c r="AN88" s="157">
        <v>99.668000000000006</v>
      </c>
      <c r="AO88" s="152">
        <f t="shared" si="45"/>
        <v>0</v>
      </c>
      <c r="AP88" s="151" t="str">
        <f t="shared" si="31"/>
        <v/>
      </c>
      <c r="AQ88" s="151" t="str">
        <f t="shared" si="32"/>
        <v/>
      </c>
      <c r="AR88" s="235" t="str">
        <f t="shared" si="46"/>
        <v/>
      </c>
      <c r="AS88" s="134"/>
      <c r="AU88" s="18"/>
    </row>
    <row r="89" spans="1:47" ht="12" customHeight="1">
      <c r="A89" s="1"/>
      <c r="B89" s="18"/>
      <c r="C89" s="200"/>
      <c r="D89" s="122"/>
      <c r="E89" s="121"/>
      <c r="F89" s="92"/>
      <c r="G89" s="93"/>
      <c r="H89" s="101">
        <f t="shared" si="0"/>
        <v>0</v>
      </c>
      <c r="I89" s="94">
        <f t="shared" si="48"/>
        <v>0</v>
      </c>
      <c r="J89" s="102"/>
      <c r="K89" s="94">
        <f t="shared" si="33"/>
        <v>0</v>
      </c>
      <c r="L89" s="94">
        <f t="shared" si="47"/>
        <v>0</v>
      </c>
      <c r="M89" s="95">
        <f t="shared" si="34"/>
        <v>0</v>
      </c>
      <c r="N89" s="96">
        <f t="shared" si="5"/>
        <v>0</v>
      </c>
      <c r="O89" s="103">
        <f t="shared" si="35"/>
        <v>0</v>
      </c>
      <c r="P89" s="104" t="str">
        <f t="shared" si="36"/>
        <v/>
      </c>
      <c r="Q89" s="105">
        <f t="shared" si="37"/>
        <v>0</v>
      </c>
      <c r="R89" s="106" t="str">
        <f t="shared" si="38"/>
        <v/>
      </c>
      <c r="S89" s="107"/>
      <c r="T89" s="92"/>
      <c r="U89" s="92"/>
      <c r="V89" s="101">
        <f t="shared" si="10"/>
        <v>0</v>
      </c>
      <c r="W89" s="97">
        <f t="shared" si="39"/>
        <v>0</v>
      </c>
      <c r="X89" s="98" t="str">
        <f t="shared" si="40"/>
        <v/>
      </c>
      <c r="Y89" s="98" t="str">
        <f t="shared" si="13"/>
        <v/>
      </c>
      <c r="Z89" s="95" t="str">
        <f t="shared" si="14"/>
        <v/>
      </c>
      <c r="AA89" s="108" t="str">
        <f t="shared" si="41"/>
        <v/>
      </c>
      <c r="AB89" s="98" t="str">
        <f t="shared" si="16"/>
        <v/>
      </c>
      <c r="AC89" s="98" t="str">
        <f t="shared" si="17"/>
        <v/>
      </c>
      <c r="AD89" s="109" t="str">
        <f t="shared" si="18"/>
        <v/>
      </c>
      <c r="AE89" s="110"/>
      <c r="AF89" s="111"/>
      <c r="AG89" s="112"/>
      <c r="AH89" s="99" t="str">
        <f t="shared" si="42"/>
        <v/>
      </c>
      <c r="AI89" s="100" t="str">
        <f t="shared" si="43"/>
        <v/>
      </c>
      <c r="AJ89" s="96" t="str">
        <f t="shared" si="21"/>
        <v/>
      </c>
      <c r="AK89" s="98" t="str">
        <f t="shared" si="44"/>
        <v/>
      </c>
      <c r="AL89" s="201" t="str">
        <f t="shared" si="23"/>
        <v/>
      </c>
      <c r="AM89" s="160"/>
      <c r="AN89" s="156">
        <v>99.668000000000006</v>
      </c>
      <c r="AO89" s="152">
        <f t="shared" si="45"/>
        <v>0</v>
      </c>
      <c r="AP89" s="151" t="str">
        <f t="shared" si="31"/>
        <v/>
      </c>
      <c r="AQ89" s="151" t="str">
        <f t="shared" si="32"/>
        <v/>
      </c>
      <c r="AR89" s="235" t="str">
        <f t="shared" si="46"/>
        <v/>
      </c>
      <c r="AS89" s="134"/>
      <c r="AT89" s="149"/>
      <c r="AU89" s="134"/>
    </row>
    <row r="90" spans="1:47" ht="12" customHeight="1">
      <c r="A90" s="1"/>
      <c r="B90" s="18"/>
      <c r="C90" s="200"/>
      <c r="D90" s="122"/>
      <c r="E90" s="121"/>
      <c r="F90" s="92"/>
      <c r="G90" s="93"/>
      <c r="H90" s="101">
        <f t="shared" si="0"/>
        <v>0</v>
      </c>
      <c r="I90" s="94">
        <f t="shared" si="48"/>
        <v>0</v>
      </c>
      <c r="J90" s="102"/>
      <c r="K90" s="94">
        <f t="shared" si="33"/>
        <v>0</v>
      </c>
      <c r="L90" s="94">
        <f t="shared" si="47"/>
        <v>0</v>
      </c>
      <c r="M90" s="95">
        <f t="shared" si="34"/>
        <v>0</v>
      </c>
      <c r="N90" s="96">
        <f t="shared" si="5"/>
        <v>0</v>
      </c>
      <c r="O90" s="103">
        <f t="shared" si="35"/>
        <v>0</v>
      </c>
      <c r="P90" s="104" t="str">
        <f t="shared" si="36"/>
        <v/>
      </c>
      <c r="Q90" s="105">
        <f t="shared" si="37"/>
        <v>0</v>
      </c>
      <c r="R90" s="106" t="str">
        <f t="shared" si="38"/>
        <v/>
      </c>
      <c r="S90" s="107"/>
      <c r="T90" s="92"/>
      <c r="U90" s="92"/>
      <c r="V90" s="101">
        <f t="shared" si="10"/>
        <v>0</v>
      </c>
      <c r="W90" s="97">
        <f t="shared" si="39"/>
        <v>0</v>
      </c>
      <c r="X90" s="98" t="str">
        <f t="shared" si="40"/>
        <v/>
      </c>
      <c r="Y90" s="98" t="str">
        <f t="shared" si="13"/>
        <v/>
      </c>
      <c r="Z90" s="95" t="str">
        <f t="shared" si="14"/>
        <v/>
      </c>
      <c r="AA90" s="108" t="str">
        <f t="shared" si="41"/>
        <v/>
      </c>
      <c r="AB90" s="98" t="str">
        <f t="shared" si="16"/>
        <v/>
      </c>
      <c r="AC90" s="98" t="str">
        <f t="shared" si="17"/>
        <v/>
      </c>
      <c r="AD90" s="109" t="str">
        <f t="shared" si="18"/>
        <v/>
      </c>
      <c r="AE90" s="110"/>
      <c r="AF90" s="111"/>
      <c r="AG90" s="112"/>
      <c r="AH90" s="99" t="str">
        <f t="shared" si="42"/>
        <v/>
      </c>
      <c r="AI90" s="100" t="str">
        <f t="shared" si="43"/>
        <v/>
      </c>
      <c r="AJ90" s="96" t="str">
        <f t="shared" si="21"/>
        <v/>
      </c>
      <c r="AK90" s="98" t="str">
        <f t="shared" si="44"/>
        <v/>
      </c>
      <c r="AL90" s="201" t="str">
        <f t="shared" si="23"/>
        <v/>
      </c>
      <c r="AM90" s="160"/>
      <c r="AN90" s="157">
        <v>99.668000000000006</v>
      </c>
      <c r="AO90" s="152">
        <f t="shared" si="45"/>
        <v>0</v>
      </c>
      <c r="AP90" s="151" t="str">
        <f t="shared" si="31"/>
        <v/>
      </c>
      <c r="AQ90" s="151" t="str">
        <f t="shared" si="32"/>
        <v/>
      </c>
      <c r="AR90" s="235" t="str">
        <f t="shared" si="46"/>
        <v/>
      </c>
      <c r="AS90" s="134"/>
      <c r="AT90" s="149"/>
      <c r="AU90" s="134"/>
    </row>
    <row r="91" spans="1:47" ht="12" customHeight="1">
      <c r="A91" s="1"/>
      <c r="B91" s="18"/>
      <c r="C91" s="200"/>
      <c r="D91" s="122"/>
      <c r="E91" s="121"/>
      <c r="F91" s="92"/>
      <c r="G91" s="93"/>
      <c r="H91" s="101">
        <f t="shared" si="0"/>
        <v>0</v>
      </c>
      <c r="I91" s="94">
        <f t="shared" si="48"/>
        <v>0</v>
      </c>
      <c r="J91" s="102"/>
      <c r="K91" s="94">
        <f t="shared" si="33"/>
        <v>0</v>
      </c>
      <c r="L91" s="94">
        <f t="shared" si="47"/>
        <v>0</v>
      </c>
      <c r="M91" s="95">
        <f t="shared" si="34"/>
        <v>0</v>
      </c>
      <c r="N91" s="96">
        <f t="shared" si="5"/>
        <v>0</v>
      </c>
      <c r="O91" s="103">
        <f t="shared" si="35"/>
        <v>0</v>
      </c>
      <c r="P91" s="104" t="str">
        <f t="shared" si="36"/>
        <v/>
      </c>
      <c r="Q91" s="105">
        <f t="shared" si="37"/>
        <v>0</v>
      </c>
      <c r="R91" s="106" t="str">
        <f t="shared" si="38"/>
        <v/>
      </c>
      <c r="S91" s="107"/>
      <c r="T91" s="92"/>
      <c r="U91" s="92"/>
      <c r="V91" s="101">
        <f t="shared" si="10"/>
        <v>0</v>
      </c>
      <c r="W91" s="97">
        <f t="shared" si="39"/>
        <v>0</v>
      </c>
      <c r="X91" s="98" t="str">
        <f t="shared" si="40"/>
        <v/>
      </c>
      <c r="Y91" s="98" t="str">
        <f t="shared" si="13"/>
        <v/>
      </c>
      <c r="Z91" s="95" t="str">
        <f t="shared" si="14"/>
        <v/>
      </c>
      <c r="AA91" s="108" t="str">
        <f t="shared" si="41"/>
        <v/>
      </c>
      <c r="AB91" s="98" t="str">
        <f t="shared" si="16"/>
        <v/>
      </c>
      <c r="AC91" s="98" t="str">
        <f t="shared" si="17"/>
        <v/>
      </c>
      <c r="AD91" s="109" t="str">
        <f t="shared" si="18"/>
        <v/>
      </c>
      <c r="AE91" s="110"/>
      <c r="AF91" s="111"/>
      <c r="AG91" s="112"/>
      <c r="AH91" s="99" t="str">
        <f t="shared" si="42"/>
        <v/>
      </c>
      <c r="AI91" s="100" t="str">
        <f t="shared" si="43"/>
        <v/>
      </c>
      <c r="AJ91" s="96" t="str">
        <f t="shared" si="21"/>
        <v/>
      </c>
      <c r="AK91" s="98" t="str">
        <f t="shared" si="44"/>
        <v/>
      </c>
      <c r="AL91" s="201" t="str">
        <f t="shared" si="23"/>
        <v/>
      </c>
      <c r="AM91" s="160"/>
      <c r="AN91" s="156">
        <v>99.668000000000006</v>
      </c>
      <c r="AO91" s="152">
        <f t="shared" si="45"/>
        <v>0</v>
      </c>
      <c r="AP91" s="151" t="str">
        <f t="shared" si="31"/>
        <v/>
      </c>
      <c r="AQ91" s="151" t="str">
        <f t="shared" si="32"/>
        <v/>
      </c>
      <c r="AR91" s="235" t="str">
        <f t="shared" si="46"/>
        <v/>
      </c>
      <c r="AS91" s="134"/>
      <c r="AT91" s="149"/>
      <c r="AU91" s="134"/>
    </row>
    <row r="92" spans="1:47" ht="12" customHeight="1">
      <c r="A92" s="1"/>
      <c r="B92" s="18"/>
      <c r="C92" s="200"/>
      <c r="D92" s="122"/>
      <c r="E92" s="121"/>
      <c r="F92" s="92"/>
      <c r="G92" s="93"/>
      <c r="H92" s="101">
        <f t="shared" si="0"/>
        <v>0</v>
      </c>
      <c r="I92" s="94">
        <f t="shared" si="48"/>
        <v>0</v>
      </c>
      <c r="J92" s="102"/>
      <c r="K92" s="94">
        <f t="shared" si="33"/>
        <v>0</v>
      </c>
      <c r="L92" s="94">
        <f t="shared" si="47"/>
        <v>0</v>
      </c>
      <c r="M92" s="95">
        <f t="shared" si="34"/>
        <v>0</v>
      </c>
      <c r="N92" s="96">
        <f t="shared" si="5"/>
        <v>0</v>
      </c>
      <c r="O92" s="103">
        <f t="shared" si="35"/>
        <v>0</v>
      </c>
      <c r="P92" s="104" t="str">
        <f t="shared" si="36"/>
        <v/>
      </c>
      <c r="Q92" s="105">
        <f t="shared" si="37"/>
        <v>0</v>
      </c>
      <c r="R92" s="106" t="str">
        <f t="shared" si="38"/>
        <v/>
      </c>
      <c r="S92" s="107"/>
      <c r="T92" s="92"/>
      <c r="U92" s="92"/>
      <c r="V92" s="101">
        <f t="shared" si="10"/>
        <v>0</v>
      </c>
      <c r="W92" s="97">
        <f t="shared" si="39"/>
        <v>0</v>
      </c>
      <c r="X92" s="98" t="str">
        <f t="shared" si="40"/>
        <v/>
      </c>
      <c r="Y92" s="98" t="str">
        <f t="shared" si="13"/>
        <v/>
      </c>
      <c r="Z92" s="95" t="str">
        <f t="shared" si="14"/>
        <v/>
      </c>
      <c r="AA92" s="108" t="str">
        <f t="shared" si="41"/>
        <v/>
      </c>
      <c r="AB92" s="98" t="str">
        <f t="shared" si="16"/>
        <v/>
      </c>
      <c r="AC92" s="98" t="str">
        <f t="shared" si="17"/>
        <v/>
      </c>
      <c r="AD92" s="109" t="str">
        <f t="shared" si="18"/>
        <v/>
      </c>
      <c r="AE92" s="110"/>
      <c r="AF92" s="111"/>
      <c r="AG92" s="112"/>
      <c r="AH92" s="99" t="str">
        <f t="shared" si="42"/>
        <v/>
      </c>
      <c r="AI92" s="100" t="str">
        <f t="shared" si="43"/>
        <v/>
      </c>
      <c r="AJ92" s="96" t="str">
        <f t="shared" si="21"/>
        <v/>
      </c>
      <c r="AK92" s="98" t="str">
        <f t="shared" si="44"/>
        <v/>
      </c>
      <c r="AL92" s="201" t="str">
        <f t="shared" si="23"/>
        <v/>
      </c>
      <c r="AM92" s="160"/>
      <c r="AN92" s="157">
        <v>99.668000000000006</v>
      </c>
      <c r="AO92" s="152">
        <f t="shared" si="45"/>
        <v>0</v>
      </c>
      <c r="AP92" s="151" t="str">
        <f t="shared" si="31"/>
        <v/>
      </c>
      <c r="AQ92" s="151" t="str">
        <f t="shared" si="32"/>
        <v/>
      </c>
      <c r="AR92" s="235" t="str">
        <f t="shared" si="46"/>
        <v/>
      </c>
      <c r="AS92" s="134"/>
      <c r="AT92" s="149"/>
      <c r="AU92" s="134"/>
    </row>
    <row r="93" spans="1:47" ht="12" customHeight="1">
      <c r="A93" s="1"/>
      <c r="B93" s="18"/>
      <c r="C93" s="200"/>
      <c r="D93" s="122"/>
      <c r="E93" s="121"/>
      <c r="F93" s="92"/>
      <c r="G93" s="93"/>
      <c r="H93" s="101">
        <f t="shared" si="0"/>
        <v>0</v>
      </c>
      <c r="I93" s="94">
        <f t="shared" si="48"/>
        <v>0</v>
      </c>
      <c r="J93" s="102"/>
      <c r="K93" s="94">
        <f t="shared" si="33"/>
        <v>0</v>
      </c>
      <c r="L93" s="94">
        <f t="shared" si="47"/>
        <v>0</v>
      </c>
      <c r="M93" s="95">
        <f t="shared" si="34"/>
        <v>0</v>
      </c>
      <c r="N93" s="96">
        <f t="shared" si="5"/>
        <v>0</v>
      </c>
      <c r="O93" s="103">
        <f t="shared" si="35"/>
        <v>0</v>
      </c>
      <c r="P93" s="104" t="str">
        <f t="shared" si="36"/>
        <v/>
      </c>
      <c r="Q93" s="105">
        <f t="shared" si="37"/>
        <v>0</v>
      </c>
      <c r="R93" s="106" t="str">
        <f t="shared" si="38"/>
        <v/>
      </c>
      <c r="S93" s="107"/>
      <c r="T93" s="92"/>
      <c r="U93" s="92"/>
      <c r="V93" s="101">
        <f t="shared" si="10"/>
        <v>0</v>
      </c>
      <c r="W93" s="97">
        <f t="shared" si="39"/>
        <v>0</v>
      </c>
      <c r="X93" s="98" t="str">
        <f t="shared" si="40"/>
        <v/>
      </c>
      <c r="Y93" s="98" t="str">
        <f t="shared" si="13"/>
        <v/>
      </c>
      <c r="Z93" s="95" t="str">
        <f t="shared" si="14"/>
        <v/>
      </c>
      <c r="AA93" s="108" t="str">
        <f t="shared" si="41"/>
        <v/>
      </c>
      <c r="AB93" s="98" t="str">
        <f t="shared" si="16"/>
        <v/>
      </c>
      <c r="AC93" s="98" t="str">
        <f t="shared" si="17"/>
        <v/>
      </c>
      <c r="AD93" s="109" t="str">
        <f t="shared" si="18"/>
        <v/>
      </c>
      <c r="AE93" s="110"/>
      <c r="AF93" s="111"/>
      <c r="AG93" s="112"/>
      <c r="AH93" s="99" t="str">
        <f t="shared" si="42"/>
        <v/>
      </c>
      <c r="AI93" s="100" t="str">
        <f t="shared" si="43"/>
        <v/>
      </c>
      <c r="AJ93" s="96" t="str">
        <f t="shared" si="21"/>
        <v/>
      </c>
      <c r="AK93" s="98" t="str">
        <f t="shared" si="44"/>
        <v/>
      </c>
      <c r="AL93" s="201" t="str">
        <f t="shared" si="23"/>
        <v/>
      </c>
      <c r="AM93" s="160"/>
      <c r="AN93" s="156">
        <v>99.668000000000006</v>
      </c>
      <c r="AO93" s="152">
        <f t="shared" si="45"/>
        <v>0</v>
      </c>
      <c r="AP93" s="151" t="str">
        <f t="shared" si="31"/>
        <v/>
      </c>
      <c r="AQ93" s="151" t="str">
        <f t="shared" si="32"/>
        <v/>
      </c>
      <c r="AR93" s="235" t="str">
        <f t="shared" si="46"/>
        <v/>
      </c>
      <c r="AS93" s="134"/>
      <c r="AT93" s="149"/>
      <c r="AU93" s="134"/>
    </row>
    <row r="94" spans="1:47" ht="12" customHeight="1">
      <c r="A94" s="1"/>
      <c r="B94" s="18"/>
      <c r="C94" s="200"/>
      <c r="D94" s="122"/>
      <c r="E94" s="121"/>
      <c r="F94" s="92"/>
      <c r="G94" s="93"/>
      <c r="H94" s="101">
        <f t="shared" si="0"/>
        <v>0</v>
      </c>
      <c r="I94" s="94">
        <f t="shared" si="48"/>
        <v>0</v>
      </c>
      <c r="J94" s="102"/>
      <c r="K94" s="94">
        <f t="shared" si="33"/>
        <v>0</v>
      </c>
      <c r="L94" s="94">
        <f t="shared" si="47"/>
        <v>0</v>
      </c>
      <c r="M94" s="95">
        <f t="shared" si="34"/>
        <v>0</v>
      </c>
      <c r="N94" s="96">
        <f t="shared" si="5"/>
        <v>0</v>
      </c>
      <c r="O94" s="103">
        <f t="shared" si="35"/>
        <v>0</v>
      </c>
      <c r="P94" s="104" t="str">
        <f t="shared" si="36"/>
        <v/>
      </c>
      <c r="Q94" s="105">
        <f t="shared" si="37"/>
        <v>0</v>
      </c>
      <c r="R94" s="106" t="str">
        <f t="shared" si="38"/>
        <v/>
      </c>
      <c r="S94" s="107"/>
      <c r="T94" s="92"/>
      <c r="U94" s="92"/>
      <c r="V94" s="101">
        <f t="shared" si="10"/>
        <v>0</v>
      </c>
      <c r="W94" s="97">
        <f t="shared" si="39"/>
        <v>0</v>
      </c>
      <c r="X94" s="98" t="str">
        <f t="shared" si="40"/>
        <v/>
      </c>
      <c r="Y94" s="98" t="str">
        <f t="shared" si="13"/>
        <v/>
      </c>
      <c r="Z94" s="95" t="str">
        <f t="shared" si="14"/>
        <v/>
      </c>
      <c r="AA94" s="108" t="str">
        <f t="shared" si="41"/>
        <v/>
      </c>
      <c r="AB94" s="98" t="str">
        <f t="shared" si="16"/>
        <v/>
      </c>
      <c r="AC94" s="98" t="str">
        <f t="shared" si="17"/>
        <v/>
      </c>
      <c r="AD94" s="109" t="str">
        <f t="shared" si="18"/>
        <v/>
      </c>
      <c r="AE94" s="110"/>
      <c r="AF94" s="111"/>
      <c r="AG94" s="112"/>
      <c r="AH94" s="99" t="str">
        <f t="shared" si="42"/>
        <v/>
      </c>
      <c r="AI94" s="100" t="str">
        <f t="shared" si="43"/>
        <v/>
      </c>
      <c r="AJ94" s="96" t="str">
        <f t="shared" si="21"/>
        <v/>
      </c>
      <c r="AK94" s="98" t="str">
        <f t="shared" si="44"/>
        <v/>
      </c>
      <c r="AL94" s="201" t="str">
        <f t="shared" si="23"/>
        <v/>
      </c>
      <c r="AM94" s="160"/>
      <c r="AN94" s="157">
        <v>99.668000000000006</v>
      </c>
      <c r="AO94" s="152">
        <f t="shared" si="45"/>
        <v>0</v>
      </c>
      <c r="AP94" s="151" t="str">
        <f t="shared" si="31"/>
        <v/>
      </c>
      <c r="AQ94" s="151" t="str">
        <f t="shared" si="32"/>
        <v/>
      </c>
      <c r="AR94" s="235" t="str">
        <f t="shared" si="46"/>
        <v/>
      </c>
      <c r="AS94" s="134"/>
      <c r="AT94" s="149"/>
      <c r="AU94" s="134"/>
    </row>
    <row r="95" spans="1:47" ht="12" customHeight="1">
      <c r="A95" s="1"/>
      <c r="B95" s="18"/>
      <c r="C95" s="200"/>
      <c r="D95" s="122"/>
      <c r="E95" s="121"/>
      <c r="F95" s="92"/>
      <c r="G95" s="93"/>
      <c r="H95" s="101">
        <f t="shared" si="0"/>
        <v>0</v>
      </c>
      <c r="I95" s="94">
        <f t="shared" si="48"/>
        <v>0</v>
      </c>
      <c r="J95" s="102"/>
      <c r="K95" s="94">
        <f t="shared" si="33"/>
        <v>0</v>
      </c>
      <c r="L95" s="94">
        <f t="shared" si="47"/>
        <v>0</v>
      </c>
      <c r="M95" s="95">
        <f t="shared" si="34"/>
        <v>0</v>
      </c>
      <c r="N95" s="96">
        <f t="shared" si="5"/>
        <v>0</v>
      </c>
      <c r="O95" s="103">
        <f t="shared" si="35"/>
        <v>0</v>
      </c>
      <c r="P95" s="104" t="str">
        <f t="shared" si="36"/>
        <v/>
      </c>
      <c r="Q95" s="105">
        <f t="shared" si="37"/>
        <v>0</v>
      </c>
      <c r="R95" s="106" t="str">
        <f t="shared" si="38"/>
        <v/>
      </c>
      <c r="S95" s="107"/>
      <c r="T95" s="92"/>
      <c r="U95" s="92"/>
      <c r="V95" s="101">
        <f t="shared" si="10"/>
        <v>0</v>
      </c>
      <c r="W95" s="97">
        <f t="shared" si="39"/>
        <v>0</v>
      </c>
      <c r="X95" s="98" t="str">
        <f t="shared" si="40"/>
        <v/>
      </c>
      <c r="Y95" s="98" t="str">
        <f t="shared" si="13"/>
        <v/>
      </c>
      <c r="Z95" s="95" t="str">
        <f t="shared" si="14"/>
        <v/>
      </c>
      <c r="AA95" s="108" t="str">
        <f t="shared" si="41"/>
        <v/>
      </c>
      <c r="AB95" s="98" t="str">
        <f t="shared" si="16"/>
        <v/>
      </c>
      <c r="AC95" s="98" t="str">
        <f t="shared" si="17"/>
        <v/>
      </c>
      <c r="AD95" s="109" t="str">
        <f t="shared" si="18"/>
        <v/>
      </c>
      <c r="AE95" s="110"/>
      <c r="AF95" s="111"/>
      <c r="AG95" s="112"/>
      <c r="AH95" s="99" t="str">
        <f t="shared" si="42"/>
        <v/>
      </c>
      <c r="AI95" s="100" t="str">
        <f t="shared" si="43"/>
        <v/>
      </c>
      <c r="AJ95" s="96" t="str">
        <f t="shared" si="21"/>
        <v/>
      </c>
      <c r="AK95" s="98" t="str">
        <f t="shared" si="44"/>
        <v/>
      </c>
      <c r="AL95" s="201" t="str">
        <f t="shared" si="23"/>
        <v/>
      </c>
      <c r="AM95" s="160"/>
      <c r="AN95" s="156">
        <v>99.668000000000006</v>
      </c>
      <c r="AO95" s="152">
        <f t="shared" si="45"/>
        <v>0</v>
      </c>
      <c r="AP95" s="151" t="str">
        <f t="shared" si="31"/>
        <v/>
      </c>
      <c r="AQ95" s="151" t="str">
        <f t="shared" si="32"/>
        <v/>
      </c>
      <c r="AR95" s="235" t="str">
        <f t="shared" si="46"/>
        <v/>
      </c>
      <c r="AS95" s="134"/>
      <c r="AT95" s="149"/>
      <c r="AU95" s="134"/>
    </row>
    <row r="96" spans="1:47" ht="12" customHeight="1">
      <c r="A96" s="1"/>
      <c r="B96" s="18"/>
      <c r="C96" s="200"/>
      <c r="D96" s="122"/>
      <c r="E96" s="121"/>
      <c r="F96" s="92"/>
      <c r="G96" s="93"/>
      <c r="H96" s="101">
        <f t="shared" si="0"/>
        <v>0</v>
      </c>
      <c r="I96" s="94">
        <f t="shared" si="48"/>
        <v>0</v>
      </c>
      <c r="J96" s="102"/>
      <c r="K96" s="94">
        <f t="shared" si="33"/>
        <v>0</v>
      </c>
      <c r="L96" s="94">
        <f t="shared" si="47"/>
        <v>0</v>
      </c>
      <c r="M96" s="95">
        <f t="shared" si="34"/>
        <v>0</v>
      </c>
      <c r="N96" s="96">
        <f t="shared" si="5"/>
        <v>0</v>
      </c>
      <c r="O96" s="103">
        <f t="shared" si="35"/>
        <v>0</v>
      </c>
      <c r="P96" s="104" t="str">
        <f t="shared" si="36"/>
        <v/>
      </c>
      <c r="Q96" s="105">
        <f t="shared" si="37"/>
        <v>0</v>
      </c>
      <c r="R96" s="106" t="str">
        <f t="shared" si="38"/>
        <v/>
      </c>
      <c r="S96" s="107"/>
      <c r="T96" s="92"/>
      <c r="U96" s="92"/>
      <c r="V96" s="101">
        <f t="shared" si="10"/>
        <v>0</v>
      </c>
      <c r="W96" s="97">
        <f t="shared" si="39"/>
        <v>0</v>
      </c>
      <c r="X96" s="98" t="str">
        <f t="shared" si="40"/>
        <v/>
      </c>
      <c r="Y96" s="98" t="str">
        <f t="shared" si="13"/>
        <v/>
      </c>
      <c r="Z96" s="95" t="str">
        <f t="shared" si="14"/>
        <v/>
      </c>
      <c r="AA96" s="108" t="str">
        <f t="shared" si="41"/>
        <v/>
      </c>
      <c r="AB96" s="98" t="str">
        <f t="shared" si="16"/>
        <v/>
      </c>
      <c r="AC96" s="98" t="str">
        <f t="shared" si="17"/>
        <v/>
      </c>
      <c r="AD96" s="109" t="str">
        <f t="shared" si="18"/>
        <v/>
      </c>
      <c r="AE96" s="110"/>
      <c r="AF96" s="111"/>
      <c r="AG96" s="112"/>
      <c r="AH96" s="99" t="str">
        <f t="shared" si="42"/>
        <v/>
      </c>
      <c r="AI96" s="100" t="str">
        <f t="shared" si="43"/>
        <v/>
      </c>
      <c r="AJ96" s="96" t="str">
        <f t="shared" si="21"/>
        <v/>
      </c>
      <c r="AK96" s="98" t="str">
        <f t="shared" si="44"/>
        <v/>
      </c>
      <c r="AL96" s="201" t="str">
        <f t="shared" si="23"/>
        <v/>
      </c>
      <c r="AM96" s="160"/>
      <c r="AN96" s="157">
        <v>99.668000000000006</v>
      </c>
      <c r="AO96" s="152">
        <f t="shared" si="45"/>
        <v>0</v>
      </c>
      <c r="AP96" s="151" t="str">
        <f t="shared" si="31"/>
        <v/>
      </c>
      <c r="AQ96" s="151" t="str">
        <f t="shared" si="32"/>
        <v/>
      </c>
      <c r="AR96" s="235" t="str">
        <f t="shared" si="46"/>
        <v/>
      </c>
      <c r="AS96" s="134"/>
      <c r="AT96" s="149"/>
      <c r="AU96" s="134"/>
    </row>
    <row r="97" spans="1:47" ht="12" customHeight="1">
      <c r="A97" s="1"/>
      <c r="B97" s="18"/>
      <c r="C97" s="200"/>
      <c r="D97" s="122"/>
      <c r="E97" s="121"/>
      <c r="F97" s="92"/>
      <c r="G97" s="93"/>
      <c r="H97" s="101">
        <f t="shared" si="0"/>
        <v>0</v>
      </c>
      <c r="I97" s="94">
        <f t="shared" si="48"/>
        <v>0</v>
      </c>
      <c r="J97" s="102"/>
      <c r="K97" s="94">
        <f t="shared" si="33"/>
        <v>0</v>
      </c>
      <c r="L97" s="94">
        <f t="shared" si="47"/>
        <v>0</v>
      </c>
      <c r="M97" s="95">
        <f t="shared" si="34"/>
        <v>0</v>
      </c>
      <c r="N97" s="96">
        <f t="shared" si="5"/>
        <v>0</v>
      </c>
      <c r="O97" s="103">
        <f t="shared" si="35"/>
        <v>0</v>
      </c>
      <c r="P97" s="104" t="str">
        <f t="shared" si="36"/>
        <v/>
      </c>
      <c r="Q97" s="105">
        <f t="shared" si="37"/>
        <v>0</v>
      </c>
      <c r="R97" s="106" t="str">
        <f t="shared" si="38"/>
        <v/>
      </c>
      <c r="S97" s="107"/>
      <c r="T97" s="92"/>
      <c r="U97" s="92"/>
      <c r="V97" s="101">
        <f t="shared" si="10"/>
        <v>0</v>
      </c>
      <c r="W97" s="97">
        <f t="shared" si="39"/>
        <v>0</v>
      </c>
      <c r="X97" s="98" t="str">
        <f t="shared" si="40"/>
        <v/>
      </c>
      <c r="Y97" s="98" t="str">
        <f t="shared" si="13"/>
        <v/>
      </c>
      <c r="Z97" s="95" t="str">
        <f t="shared" si="14"/>
        <v/>
      </c>
      <c r="AA97" s="108" t="str">
        <f t="shared" si="41"/>
        <v/>
      </c>
      <c r="AB97" s="98" t="str">
        <f t="shared" si="16"/>
        <v/>
      </c>
      <c r="AC97" s="98" t="str">
        <f t="shared" si="17"/>
        <v/>
      </c>
      <c r="AD97" s="109" t="str">
        <f t="shared" si="18"/>
        <v/>
      </c>
      <c r="AE97" s="110"/>
      <c r="AF97" s="111"/>
      <c r="AG97" s="112"/>
      <c r="AH97" s="99" t="str">
        <f t="shared" si="42"/>
        <v/>
      </c>
      <c r="AI97" s="100" t="str">
        <f t="shared" si="43"/>
        <v/>
      </c>
      <c r="AJ97" s="96" t="str">
        <f t="shared" si="21"/>
        <v/>
      </c>
      <c r="AK97" s="98" t="str">
        <f t="shared" si="44"/>
        <v/>
      </c>
      <c r="AL97" s="201" t="str">
        <f t="shared" si="23"/>
        <v/>
      </c>
      <c r="AM97" s="160"/>
      <c r="AN97" s="156">
        <v>99.668000000000006</v>
      </c>
      <c r="AO97" s="152">
        <f t="shared" si="45"/>
        <v>0</v>
      </c>
      <c r="AP97" s="151" t="str">
        <f t="shared" ref="AP97:AP115" si="49">IF(J97&gt;G97,J97,"")</f>
        <v/>
      </c>
      <c r="AQ97" s="151" t="str">
        <f t="shared" ref="AQ97:AQ115" si="50">IFERROR(AM97*AP97,"")</f>
        <v/>
      </c>
      <c r="AR97" s="235" t="str">
        <f t="shared" si="46"/>
        <v/>
      </c>
      <c r="AS97" s="134"/>
      <c r="AT97" s="149"/>
      <c r="AU97" s="134"/>
    </row>
    <row r="98" spans="1:47" ht="12" customHeight="1">
      <c r="A98" s="1"/>
      <c r="B98" s="18"/>
      <c r="C98" s="200"/>
      <c r="D98" s="122"/>
      <c r="E98" s="121"/>
      <c r="F98" s="92"/>
      <c r="G98" s="93"/>
      <c r="H98" s="101">
        <f t="shared" si="0"/>
        <v>0</v>
      </c>
      <c r="I98" s="94">
        <f t="shared" si="48"/>
        <v>0</v>
      </c>
      <c r="J98" s="102"/>
      <c r="K98" s="94">
        <f t="shared" si="33"/>
        <v>0</v>
      </c>
      <c r="L98" s="94">
        <f t="shared" si="47"/>
        <v>0</v>
      </c>
      <c r="M98" s="95">
        <f t="shared" si="34"/>
        <v>0</v>
      </c>
      <c r="N98" s="96">
        <f t="shared" si="5"/>
        <v>0</v>
      </c>
      <c r="O98" s="103">
        <f t="shared" si="35"/>
        <v>0</v>
      </c>
      <c r="P98" s="104" t="str">
        <f t="shared" si="36"/>
        <v/>
      </c>
      <c r="Q98" s="105">
        <f t="shared" si="37"/>
        <v>0</v>
      </c>
      <c r="R98" s="106" t="str">
        <f t="shared" si="38"/>
        <v/>
      </c>
      <c r="S98" s="107"/>
      <c r="T98" s="92"/>
      <c r="U98" s="92"/>
      <c r="V98" s="101">
        <f t="shared" si="10"/>
        <v>0</v>
      </c>
      <c r="W98" s="97">
        <f t="shared" si="39"/>
        <v>0</v>
      </c>
      <c r="X98" s="98" t="str">
        <f t="shared" si="40"/>
        <v/>
      </c>
      <c r="Y98" s="98" t="str">
        <f t="shared" si="13"/>
        <v/>
      </c>
      <c r="Z98" s="95" t="str">
        <f t="shared" si="14"/>
        <v/>
      </c>
      <c r="AA98" s="108" t="str">
        <f t="shared" si="41"/>
        <v/>
      </c>
      <c r="AB98" s="98" t="str">
        <f t="shared" si="16"/>
        <v/>
      </c>
      <c r="AC98" s="98" t="str">
        <f t="shared" si="17"/>
        <v/>
      </c>
      <c r="AD98" s="109" t="str">
        <f t="shared" si="18"/>
        <v/>
      </c>
      <c r="AE98" s="110"/>
      <c r="AF98" s="111"/>
      <c r="AG98" s="112"/>
      <c r="AH98" s="99" t="str">
        <f t="shared" si="42"/>
        <v/>
      </c>
      <c r="AI98" s="100" t="str">
        <f t="shared" si="43"/>
        <v/>
      </c>
      <c r="AJ98" s="96" t="str">
        <f t="shared" si="21"/>
        <v/>
      </c>
      <c r="AK98" s="98" t="str">
        <f t="shared" si="44"/>
        <v/>
      </c>
      <c r="AL98" s="201" t="str">
        <f t="shared" si="23"/>
        <v/>
      </c>
      <c r="AM98" s="160"/>
      <c r="AN98" s="157">
        <v>99.668000000000006</v>
      </c>
      <c r="AO98" s="152">
        <f t="shared" si="45"/>
        <v>0</v>
      </c>
      <c r="AP98" s="151" t="str">
        <f t="shared" si="49"/>
        <v/>
      </c>
      <c r="AQ98" s="151" t="str">
        <f t="shared" si="50"/>
        <v/>
      </c>
      <c r="AR98" s="235" t="str">
        <f t="shared" si="46"/>
        <v/>
      </c>
      <c r="AS98" s="134"/>
      <c r="AT98" s="149"/>
      <c r="AU98" s="134"/>
    </row>
    <row r="99" spans="1:47" ht="12" customHeight="1">
      <c r="A99" s="1"/>
      <c r="B99" s="18"/>
      <c r="C99" s="200"/>
      <c r="D99" s="122"/>
      <c r="E99" s="121"/>
      <c r="F99" s="92"/>
      <c r="G99" s="93"/>
      <c r="H99" s="101">
        <f t="shared" si="0"/>
        <v>0</v>
      </c>
      <c r="I99" s="94">
        <f t="shared" si="48"/>
        <v>0</v>
      </c>
      <c r="J99" s="102"/>
      <c r="K99" s="94">
        <f t="shared" si="33"/>
        <v>0</v>
      </c>
      <c r="L99" s="94">
        <f t="shared" si="47"/>
        <v>0</v>
      </c>
      <c r="M99" s="95">
        <f t="shared" si="34"/>
        <v>0</v>
      </c>
      <c r="N99" s="96">
        <f t="shared" si="5"/>
        <v>0</v>
      </c>
      <c r="O99" s="103">
        <f t="shared" si="35"/>
        <v>0</v>
      </c>
      <c r="P99" s="104" t="str">
        <f t="shared" si="36"/>
        <v/>
      </c>
      <c r="Q99" s="105">
        <f t="shared" si="37"/>
        <v>0</v>
      </c>
      <c r="R99" s="106" t="str">
        <f t="shared" si="38"/>
        <v/>
      </c>
      <c r="S99" s="107"/>
      <c r="T99" s="92"/>
      <c r="U99" s="92"/>
      <c r="V99" s="101">
        <f t="shared" si="10"/>
        <v>0</v>
      </c>
      <c r="W99" s="97">
        <f t="shared" si="39"/>
        <v>0</v>
      </c>
      <c r="X99" s="98" t="str">
        <f t="shared" si="40"/>
        <v/>
      </c>
      <c r="Y99" s="98" t="str">
        <f t="shared" si="13"/>
        <v/>
      </c>
      <c r="Z99" s="95" t="str">
        <f t="shared" si="14"/>
        <v/>
      </c>
      <c r="AA99" s="108" t="str">
        <f t="shared" si="41"/>
        <v/>
      </c>
      <c r="AB99" s="98" t="str">
        <f t="shared" si="16"/>
        <v/>
      </c>
      <c r="AC99" s="98" t="str">
        <f t="shared" si="17"/>
        <v/>
      </c>
      <c r="AD99" s="109" t="str">
        <f t="shared" si="18"/>
        <v/>
      </c>
      <c r="AE99" s="110"/>
      <c r="AF99" s="111"/>
      <c r="AG99" s="112"/>
      <c r="AH99" s="99" t="str">
        <f t="shared" si="42"/>
        <v/>
      </c>
      <c r="AI99" s="100" t="str">
        <f t="shared" si="43"/>
        <v/>
      </c>
      <c r="AJ99" s="96" t="str">
        <f t="shared" si="21"/>
        <v/>
      </c>
      <c r="AK99" s="98" t="str">
        <f t="shared" si="44"/>
        <v/>
      </c>
      <c r="AL99" s="201" t="str">
        <f t="shared" si="23"/>
        <v/>
      </c>
      <c r="AM99" s="160"/>
      <c r="AN99" s="156">
        <v>99.668000000000006</v>
      </c>
      <c r="AO99" s="152">
        <f t="shared" si="45"/>
        <v>0</v>
      </c>
      <c r="AP99" s="151" t="str">
        <f t="shared" si="49"/>
        <v/>
      </c>
      <c r="AQ99" s="151" t="str">
        <f t="shared" si="50"/>
        <v/>
      </c>
      <c r="AR99" s="235" t="str">
        <f t="shared" si="46"/>
        <v/>
      </c>
      <c r="AS99" s="134"/>
      <c r="AT99" s="149"/>
      <c r="AU99" s="134"/>
    </row>
    <row r="100" spans="1:47" ht="12" customHeight="1">
      <c r="A100" s="1"/>
      <c r="B100" s="18"/>
      <c r="C100" s="200"/>
      <c r="D100" s="122"/>
      <c r="E100" s="121"/>
      <c r="F100" s="92"/>
      <c r="G100" s="93"/>
      <c r="H100" s="101">
        <f t="shared" si="0"/>
        <v>0</v>
      </c>
      <c r="I100" s="94">
        <f t="shared" si="48"/>
        <v>0</v>
      </c>
      <c r="J100" s="102"/>
      <c r="K100" s="94">
        <f t="shared" si="33"/>
        <v>0</v>
      </c>
      <c r="L100" s="94">
        <f t="shared" si="47"/>
        <v>0</v>
      </c>
      <c r="M100" s="95">
        <f t="shared" si="34"/>
        <v>0</v>
      </c>
      <c r="N100" s="96">
        <f t="shared" si="5"/>
        <v>0</v>
      </c>
      <c r="O100" s="103">
        <f t="shared" si="35"/>
        <v>0</v>
      </c>
      <c r="P100" s="104" t="str">
        <f t="shared" si="36"/>
        <v/>
      </c>
      <c r="Q100" s="105">
        <f t="shared" si="37"/>
        <v>0</v>
      </c>
      <c r="R100" s="106" t="str">
        <f t="shared" si="38"/>
        <v/>
      </c>
      <c r="S100" s="107"/>
      <c r="T100" s="92"/>
      <c r="U100" s="92"/>
      <c r="V100" s="101">
        <f t="shared" si="10"/>
        <v>0</v>
      </c>
      <c r="W100" s="97">
        <f t="shared" si="39"/>
        <v>0</v>
      </c>
      <c r="X100" s="98" t="str">
        <f t="shared" si="40"/>
        <v/>
      </c>
      <c r="Y100" s="98" t="str">
        <f t="shared" si="13"/>
        <v/>
      </c>
      <c r="Z100" s="95" t="str">
        <f t="shared" si="14"/>
        <v/>
      </c>
      <c r="AA100" s="108" t="str">
        <f t="shared" si="41"/>
        <v/>
      </c>
      <c r="AB100" s="98" t="str">
        <f t="shared" si="16"/>
        <v/>
      </c>
      <c r="AC100" s="98" t="str">
        <f t="shared" si="17"/>
        <v/>
      </c>
      <c r="AD100" s="109" t="str">
        <f t="shared" si="18"/>
        <v/>
      </c>
      <c r="AE100" s="110"/>
      <c r="AF100" s="111"/>
      <c r="AG100" s="112"/>
      <c r="AH100" s="99" t="str">
        <f t="shared" si="42"/>
        <v/>
      </c>
      <c r="AI100" s="100" t="str">
        <f t="shared" si="43"/>
        <v/>
      </c>
      <c r="AJ100" s="96" t="str">
        <f t="shared" si="21"/>
        <v/>
      </c>
      <c r="AK100" s="98" t="str">
        <f t="shared" si="44"/>
        <v/>
      </c>
      <c r="AL100" s="201" t="str">
        <f t="shared" si="23"/>
        <v/>
      </c>
      <c r="AM100" s="160"/>
      <c r="AN100" s="157">
        <v>99.668000000000006</v>
      </c>
      <c r="AO100" s="152">
        <f t="shared" si="45"/>
        <v>0</v>
      </c>
      <c r="AP100" s="151" t="str">
        <f t="shared" si="49"/>
        <v/>
      </c>
      <c r="AQ100" s="151" t="str">
        <f t="shared" si="50"/>
        <v/>
      </c>
      <c r="AR100" s="235" t="str">
        <f t="shared" si="46"/>
        <v/>
      </c>
      <c r="AS100" s="134"/>
      <c r="AT100" s="149"/>
      <c r="AU100" s="134"/>
    </row>
    <row r="101" spans="1:47" ht="12" customHeight="1">
      <c r="A101" s="1"/>
      <c r="B101" s="18"/>
      <c r="C101" s="200"/>
      <c r="D101" s="122"/>
      <c r="E101" s="121"/>
      <c r="F101" s="92"/>
      <c r="G101" s="93"/>
      <c r="H101" s="101">
        <f t="shared" si="0"/>
        <v>0</v>
      </c>
      <c r="I101" s="94">
        <f t="shared" si="48"/>
        <v>0</v>
      </c>
      <c r="J101" s="102"/>
      <c r="K101" s="94">
        <f t="shared" si="33"/>
        <v>0</v>
      </c>
      <c r="L101" s="94">
        <f t="shared" si="47"/>
        <v>0</v>
      </c>
      <c r="M101" s="95">
        <f t="shared" si="34"/>
        <v>0</v>
      </c>
      <c r="N101" s="96">
        <f t="shared" si="5"/>
        <v>0</v>
      </c>
      <c r="O101" s="103">
        <f t="shared" si="35"/>
        <v>0</v>
      </c>
      <c r="P101" s="104" t="str">
        <f t="shared" si="36"/>
        <v/>
      </c>
      <c r="Q101" s="105">
        <f t="shared" si="37"/>
        <v>0</v>
      </c>
      <c r="R101" s="106" t="str">
        <f t="shared" si="38"/>
        <v/>
      </c>
      <c r="S101" s="107"/>
      <c r="T101" s="92"/>
      <c r="U101" s="92"/>
      <c r="V101" s="101">
        <f t="shared" si="10"/>
        <v>0</v>
      </c>
      <c r="W101" s="97">
        <f t="shared" si="39"/>
        <v>0</v>
      </c>
      <c r="X101" s="98" t="str">
        <f t="shared" si="40"/>
        <v/>
      </c>
      <c r="Y101" s="98" t="str">
        <f t="shared" si="13"/>
        <v/>
      </c>
      <c r="Z101" s="95" t="str">
        <f t="shared" si="14"/>
        <v/>
      </c>
      <c r="AA101" s="108" t="str">
        <f t="shared" si="41"/>
        <v/>
      </c>
      <c r="AB101" s="98" t="str">
        <f t="shared" si="16"/>
        <v/>
      </c>
      <c r="AC101" s="98" t="str">
        <f t="shared" si="17"/>
        <v/>
      </c>
      <c r="AD101" s="109" t="str">
        <f t="shared" si="18"/>
        <v/>
      </c>
      <c r="AE101" s="110"/>
      <c r="AF101" s="111"/>
      <c r="AG101" s="112"/>
      <c r="AH101" s="99" t="str">
        <f t="shared" si="42"/>
        <v/>
      </c>
      <c r="AI101" s="100" t="str">
        <f t="shared" si="43"/>
        <v/>
      </c>
      <c r="AJ101" s="96" t="str">
        <f t="shared" si="21"/>
        <v/>
      </c>
      <c r="AK101" s="98" t="str">
        <f t="shared" si="44"/>
        <v/>
      </c>
      <c r="AL101" s="201" t="str">
        <f t="shared" si="23"/>
        <v/>
      </c>
      <c r="AM101" s="160"/>
      <c r="AN101" s="156">
        <v>99.668000000000006</v>
      </c>
      <c r="AO101" s="152">
        <f t="shared" si="45"/>
        <v>0</v>
      </c>
      <c r="AP101" s="151" t="str">
        <f t="shared" si="49"/>
        <v/>
      </c>
      <c r="AQ101" s="151" t="str">
        <f t="shared" si="50"/>
        <v/>
      </c>
      <c r="AR101" s="235" t="str">
        <f t="shared" si="46"/>
        <v/>
      </c>
      <c r="AS101" s="134"/>
      <c r="AT101" s="149"/>
      <c r="AU101" s="134"/>
    </row>
    <row r="102" spans="1:47" ht="12" customHeight="1">
      <c r="A102" s="1"/>
      <c r="B102" s="18"/>
      <c r="C102" s="200"/>
      <c r="D102" s="122"/>
      <c r="E102" s="121"/>
      <c r="F102" s="92"/>
      <c r="G102" s="93"/>
      <c r="H102" s="101">
        <f t="shared" si="0"/>
        <v>0</v>
      </c>
      <c r="I102" s="94">
        <f t="shared" si="48"/>
        <v>0</v>
      </c>
      <c r="J102" s="102"/>
      <c r="K102" s="94">
        <f t="shared" si="33"/>
        <v>0</v>
      </c>
      <c r="L102" s="94">
        <f t="shared" si="47"/>
        <v>0</v>
      </c>
      <c r="M102" s="95">
        <f t="shared" si="34"/>
        <v>0</v>
      </c>
      <c r="N102" s="96">
        <f t="shared" si="5"/>
        <v>0</v>
      </c>
      <c r="O102" s="103">
        <f t="shared" si="35"/>
        <v>0</v>
      </c>
      <c r="P102" s="104" t="str">
        <f t="shared" si="36"/>
        <v/>
      </c>
      <c r="Q102" s="105">
        <f t="shared" si="37"/>
        <v>0</v>
      </c>
      <c r="R102" s="106" t="str">
        <f t="shared" si="38"/>
        <v/>
      </c>
      <c r="S102" s="107"/>
      <c r="T102" s="92"/>
      <c r="U102" s="92"/>
      <c r="V102" s="101">
        <f t="shared" si="10"/>
        <v>0</v>
      </c>
      <c r="W102" s="97">
        <f t="shared" si="39"/>
        <v>0</v>
      </c>
      <c r="X102" s="98" t="str">
        <f t="shared" si="40"/>
        <v/>
      </c>
      <c r="Y102" s="98" t="str">
        <f t="shared" si="13"/>
        <v/>
      </c>
      <c r="Z102" s="95" t="str">
        <f t="shared" si="14"/>
        <v/>
      </c>
      <c r="AA102" s="108" t="str">
        <f t="shared" si="41"/>
        <v/>
      </c>
      <c r="AB102" s="98" t="str">
        <f t="shared" si="16"/>
        <v/>
      </c>
      <c r="AC102" s="98" t="str">
        <f t="shared" si="17"/>
        <v/>
      </c>
      <c r="AD102" s="109" t="str">
        <f t="shared" si="18"/>
        <v/>
      </c>
      <c r="AE102" s="110"/>
      <c r="AF102" s="111"/>
      <c r="AG102" s="112"/>
      <c r="AH102" s="99" t="str">
        <f t="shared" si="42"/>
        <v/>
      </c>
      <c r="AI102" s="100" t="str">
        <f t="shared" si="43"/>
        <v/>
      </c>
      <c r="AJ102" s="96" t="str">
        <f t="shared" si="21"/>
        <v/>
      </c>
      <c r="AK102" s="98" t="str">
        <f t="shared" si="44"/>
        <v/>
      </c>
      <c r="AL102" s="201" t="str">
        <f t="shared" si="23"/>
        <v/>
      </c>
      <c r="AM102" s="160"/>
      <c r="AN102" s="157">
        <v>99.668000000000006</v>
      </c>
      <c r="AO102" s="152">
        <f t="shared" si="45"/>
        <v>0</v>
      </c>
      <c r="AP102" s="151" t="str">
        <f t="shared" si="49"/>
        <v/>
      </c>
      <c r="AQ102" s="151" t="str">
        <f t="shared" si="50"/>
        <v/>
      </c>
      <c r="AR102" s="235" t="str">
        <f t="shared" si="46"/>
        <v/>
      </c>
      <c r="AS102" s="134"/>
      <c r="AT102" s="149"/>
      <c r="AU102" s="134"/>
    </row>
    <row r="103" spans="1:47" ht="12" customHeight="1">
      <c r="A103" s="1"/>
      <c r="B103" s="18"/>
      <c r="C103" s="200"/>
      <c r="D103" s="122"/>
      <c r="E103" s="121"/>
      <c r="F103" s="92"/>
      <c r="G103" s="93"/>
      <c r="H103" s="101">
        <f t="shared" si="0"/>
        <v>0</v>
      </c>
      <c r="I103" s="94">
        <f t="shared" si="48"/>
        <v>0</v>
      </c>
      <c r="J103" s="102"/>
      <c r="K103" s="94">
        <f t="shared" si="33"/>
        <v>0</v>
      </c>
      <c r="L103" s="94">
        <f t="shared" si="47"/>
        <v>0</v>
      </c>
      <c r="M103" s="95">
        <f t="shared" si="34"/>
        <v>0</v>
      </c>
      <c r="N103" s="96">
        <f t="shared" si="5"/>
        <v>0</v>
      </c>
      <c r="O103" s="103">
        <f t="shared" si="35"/>
        <v>0</v>
      </c>
      <c r="P103" s="104" t="str">
        <f t="shared" si="36"/>
        <v/>
      </c>
      <c r="Q103" s="105">
        <f t="shared" si="37"/>
        <v>0</v>
      </c>
      <c r="R103" s="106" t="str">
        <f t="shared" si="38"/>
        <v/>
      </c>
      <c r="S103" s="107"/>
      <c r="T103" s="92"/>
      <c r="U103" s="92"/>
      <c r="V103" s="101">
        <f t="shared" si="10"/>
        <v>0</v>
      </c>
      <c r="W103" s="97">
        <f t="shared" si="39"/>
        <v>0</v>
      </c>
      <c r="X103" s="98" t="str">
        <f t="shared" si="40"/>
        <v/>
      </c>
      <c r="Y103" s="98" t="str">
        <f t="shared" si="13"/>
        <v/>
      </c>
      <c r="Z103" s="95" t="str">
        <f t="shared" si="14"/>
        <v/>
      </c>
      <c r="AA103" s="108" t="str">
        <f t="shared" si="41"/>
        <v/>
      </c>
      <c r="AB103" s="98" t="str">
        <f t="shared" si="16"/>
        <v/>
      </c>
      <c r="AC103" s="98" t="str">
        <f t="shared" si="17"/>
        <v/>
      </c>
      <c r="AD103" s="109" t="str">
        <f t="shared" si="18"/>
        <v/>
      </c>
      <c r="AE103" s="110"/>
      <c r="AF103" s="111"/>
      <c r="AG103" s="112"/>
      <c r="AH103" s="99" t="str">
        <f t="shared" si="42"/>
        <v/>
      </c>
      <c r="AI103" s="100" t="str">
        <f t="shared" si="43"/>
        <v/>
      </c>
      <c r="AJ103" s="96" t="str">
        <f t="shared" si="21"/>
        <v/>
      </c>
      <c r="AK103" s="98" t="str">
        <f t="shared" si="44"/>
        <v/>
      </c>
      <c r="AL103" s="201" t="str">
        <f t="shared" si="23"/>
        <v/>
      </c>
      <c r="AM103" s="160"/>
      <c r="AN103" s="156">
        <v>99.668000000000006</v>
      </c>
      <c r="AO103" s="152">
        <f t="shared" si="45"/>
        <v>0</v>
      </c>
      <c r="AP103" s="151" t="str">
        <f t="shared" si="49"/>
        <v/>
      </c>
      <c r="AQ103" s="151" t="str">
        <f t="shared" si="50"/>
        <v/>
      </c>
      <c r="AR103" s="235" t="str">
        <f t="shared" si="46"/>
        <v/>
      </c>
      <c r="AS103" s="134"/>
      <c r="AT103" s="149"/>
      <c r="AU103" s="134"/>
    </row>
    <row r="104" spans="1:47" ht="12" customHeight="1">
      <c r="A104" s="1"/>
      <c r="B104" s="18"/>
      <c r="C104" s="200"/>
      <c r="D104" s="122"/>
      <c r="E104" s="121"/>
      <c r="F104" s="92"/>
      <c r="G104" s="93"/>
      <c r="H104" s="101">
        <f t="shared" ref="H104:H115" si="51">F104*G104</f>
        <v>0</v>
      </c>
      <c r="I104" s="94">
        <f t="shared" si="48"/>
        <v>0</v>
      </c>
      <c r="J104" s="102"/>
      <c r="K104" s="94">
        <f t="shared" si="33"/>
        <v>0</v>
      </c>
      <c r="L104" s="94">
        <f t="shared" si="47"/>
        <v>0</v>
      </c>
      <c r="M104" s="95">
        <f t="shared" si="34"/>
        <v>0</v>
      </c>
      <c r="N104" s="96">
        <f t="shared" ref="N104:N115" si="52">IF(T104&gt;0,"",M104)</f>
        <v>0</v>
      </c>
      <c r="O104" s="103">
        <f t="shared" si="35"/>
        <v>0</v>
      </c>
      <c r="P104" s="104" t="str">
        <f t="shared" si="36"/>
        <v/>
      </c>
      <c r="Q104" s="105">
        <f t="shared" si="37"/>
        <v>0</v>
      </c>
      <c r="R104" s="106" t="str">
        <f t="shared" si="38"/>
        <v/>
      </c>
      <c r="S104" s="107"/>
      <c r="T104" s="92"/>
      <c r="U104" s="92"/>
      <c r="V104" s="101"/>
      <c r="W104" s="97"/>
      <c r="X104" s="98"/>
      <c r="Y104" s="98"/>
      <c r="Z104" s="95"/>
      <c r="AA104" s="108"/>
      <c r="AB104" s="98"/>
      <c r="AC104" s="98"/>
      <c r="AD104" s="109"/>
      <c r="AE104" s="110"/>
      <c r="AF104" s="111"/>
      <c r="AG104" s="112"/>
      <c r="AH104" s="99"/>
      <c r="AI104" s="100"/>
      <c r="AJ104" s="96"/>
      <c r="AK104" s="98"/>
      <c r="AL104" s="201"/>
      <c r="AM104" s="160"/>
      <c r="AN104" s="157">
        <v>99.668000000000006</v>
      </c>
      <c r="AO104" s="152">
        <f t="shared" si="45"/>
        <v>0</v>
      </c>
      <c r="AP104" s="151" t="str">
        <f t="shared" si="49"/>
        <v/>
      </c>
      <c r="AQ104" s="151" t="str">
        <f t="shared" si="50"/>
        <v/>
      </c>
      <c r="AR104" s="235" t="str">
        <f t="shared" si="46"/>
        <v/>
      </c>
      <c r="AS104" s="134"/>
      <c r="AT104" s="149"/>
      <c r="AU104" s="134"/>
    </row>
    <row r="105" spans="1:47" ht="12" customHeight="1">
      <c r="A105" s="1"/>
      <c r="B105" s="18"/>
      <c r="C105" s="200"/>
      <c r="D105" s="122"/>
      <c r="E105" s="121"/>
      <c r="F105" s="92"/>
      <c r="G105" s="93"/>
      <c r="H105" s="101">
        <f t="shared" si="51"/>
        <v>0</v>
      </c>
      <c r="I105" s="94">
        <f t="shared" si="48"/>
        <v>0</v>
      </c>
      <c r="J105" s="102"/>
      <c r="K105" s="94">
        <f t="shared" si="33"/>
        <v>0</v>
      </c>
      <c r="L105" s="94">
        <f t="shared" si="47"/>
        <v>0</v>
      </c>
      <c r="M105" s="95">
        <f t="shared" si="34"/>
        <v>0</v>
      </c>
      <c r="N105" s="96">
        <f t="shared" si="52"/>
        <v>0</v>
      </c>
      <c r="O105" s="103">
        <f t="shared" si="35"/>
        <v>0</v>
      </c>
      <c r="P105" s="104" t="str">
        <f t="shared" si="36"/>
        <v/>
      </c>
      <c r="Q105" s="105">
        <f t="shared" si="37"/>
        <v>0</v>
      </c>
      <c r="R105" s="106" t="str">
        <f t="shared" si="38"/>
        <v/>
      </c>
      <c r="S105" s="107"/>
      <c r="T105" s="92"/>
      <c r="U105" s="92"/>
      <c r="V105" s="101"/>
      <c r="W105" s="97"/>
      <c r="X105" s="98"/>
      <c r="Y105" s="98"/>
      <c r="Z105" s="95"/>
      <c r="AA105" s="108"/>
      <c r="AB105" s="98"/>
      <c r="AC105" s="98"/>
      <c r="AD105" s="109"/>
      <c r="AE105" s="110"/>
      <c r="AF105" s="111"/>
      <c r="AG105" s="112"/>
      <c r="AH105" s="99"/>
      <c r="AI105" s="100"/>
      <c r="AJ105" s="96"/>
      <c r="AK105" s="98"/>
      <c r="AL105" s="201"/>
      <c r="AM105" s="160"/>
      <c r="AN105" s="156">
        <v>99.668000000000006</v>
      </c>
      <c r="AO105" s="152">
        <f t="shared" si="45"/>
        <v>0</v>
      </c>
      <c r="AP105" s="151" t="str">
        <f t="shared" si="49"/>
        <v/>
      </c>
      <c r="AQ105" s="151" t="str">
        <f t="shared" si="50"/>
        <v/>
      </c>
      <c r="AR105" s="235" t="str">
        <f t="shared" si="46"/>
        <v/>
      </c>
      <c r="AS105" s="134"/>
      <c r="AT105" s="149"/>
      <c r="AU105" s="134"/>
    </row>
    <row r="106" spans="1:47" ht="12" customHeight="1">
      <c r="A106" s="1"/>
      <c r="B106" s="18"/>
      <c r="C106" s="200"/>
      <c r="D106" s="122"/>
      <c r="E106" s="121"/>
      <c r="F106" s="92"/>
      <c r="G106" s="93"/>
      <c r="H106" s="101">
        <f t="shared" si="51"/>
        <v>0</v>
      </c>
      <c r="I106" s="94">
        <f t="shared" si="48"/>
        <v>0</v>
      </c>
      <c r="J106" s="102"/>
      <c r="K106" s="94">
        <f t="shared" si="33"/>
        <v>0</v>
      </c>
      <c r="L106" s="94">
        <f t="shared" si="47"/>
        <v>0</v>
      </c>
      <c r="M106" s="95">
        <f t="shared" si="34"/>
        <v>0</v>
      </c>
      <c r="N106" s="96">
        <f t="shared" si="52"/>
        <v>0</v>
      </c>
      <c r="O106" s="103">
        <f t="shared" si="35"/>
        <v>0</v>
      </c>
      <c r="P106" s="104" t="str">
        <f t="shared" si="36"/>
        <v/>
      </c>
      <c r="Q106" s="105">
        <f t="shared" si="37"/>
        <v>0</v>
      </c>
      <c r="R106" s="106" t="str">
        <f t="shared" si="38"/>
        <v/>
      </c>
      <c r="S106" s="107"/>
      <c r="T106" s="92"/>
      <c r="U106" s="92"/>
      <c r="V106" s="101"/>
      <c r="W106" s="97"/>
      <c r="X106" s="98"/>
      <c r="Y106" s="98"/>
      <c r="Z106" s="95"/>
      <c r="AA106" s="108"/>
      <c r="AB106" s="98"/>
      <c r="AC106" s="98"/>
      <c r="AD106" s="109"/>
      <c r="AE106" s="110"/>
      <c r="AF106" s="111"/>
      <c r="AG106" s="112"/>
      <c r="AH106" s="99"/>
      <c r="AI106" s="100"/>
      <c r="AJ106" s="96"/>
      <c r="AK106" s="98"/>
      <c r="AL106" s="201"/>
      <c r="AM106" s="160"/>
      <c r="AN106" s="157">
        <v>99.668000000000006</v>
      </c>
      <c r="AO106" s="152">
        <f t="shared" si="45"/>
        <v>0</v>
      </c>
      <c r="AP106" s="151" t="str">
        <f t="shared" si="49"/>
        <v/>
      </c>
      <c r="AQ106" s="151" t="str">
        <f t="shared" si="50"/>
        <v/>
      </c>
      <c r="AR106" s="235" t="str">
        <f t="shared" si="46"/>
        <v/>
      </c>
      <c r="AS106" s="149"/>
      <c r="AT106" s="149"/>
      <c r="AU106" s="149"/>
    </row>
    <row r="107" spans="1:47" ht="12" customHeight="1">
      <c r="A107" s="1"/>
      <c r="B107" s="18"/>
      <c r="C107" s="200"/>
      <c r="D107" s="122"/>
      <c r="E107" s="121"/>
      <c r="F107" s="92"/>
      <c r="G107" s="93"/>
      <c r="H107" s="101">
        <f t="shared" si="51"/>
        <v>0</v>
      </c>
      <c r="I107" s="94">
        <f t="shared" si="48"/>
        <v>0</v>
      </c>
      <c r="J107" s="102"/>
      <c r="K107" s="94">
        <f t="shared" si="33"/>
        <v>0</v>
      </c>
      <c r="L107" s="94">
        <f t="shared" si="47"/>
        <v>0</v>
      </c>
      <c r="M107" s="95">
        <f t="shared" si="34"/>
        <v>0</v>
      </c>
      <c r="N107" s="96">
        <f t="shared" si="52"/>
        <v>0</v>
      </c>
      <c r="O107" s="103">
        <f t="shared" si="35"/>
        <v>0</v>
      </c>
      <c r="P107" s="104" t="str">
        <f t="shared" si="36"/>
        <v/>
      </c>
      <c r="Q107" s="105">
        <f t="shared" si="37"/>
        <v>0</v>
      </c>
      <c r="R107" s="106" t="str">
        <f t="shared" si="38"/>
        <v/>
      </c>
      <c r="S107" s="107"/>
      <c r="T107" s="92"/>
      <c r="U107" s="92"/>
      <c r="V107" s="101"/>
      <c r="W107" s="97"/>
      <c r="X107" s="98"/>
      <c r="Y107" s="98"/>
      <c r="Z107" s="95"/>
      <c r="AA107" s="108"/>
      <c r="AB107" s="98"/>
      <c r="AC107" s="98"/>
      <c r="AD107" s="109"/>
      <c r="AE107" s="110"/>
      <c r="AF107" s="111"/>
      <c r="AG107" s="112"/>
      <c r="AH107" s="99"/>
      <c r="AI107" s="100"/>
      <c r="AJ107" s="96"/>
      <c r="AK107" s="98"/>
      <c r="AL107" s="201"/>
      <c r="AM107" s="160"/>
      <c r="AN107" s="156">
        <v>99.668000000000006</v>
      </c>
      <c r="AO107" s="152">
        <f t="shared" si="45"/>
        <v>0</v>
      </c>
      <c r="AP107" s="151" t="str">
        <f t="shared" si="49"/>
        <v/>
      </c>
      <c r="AQ107" s="151" t="str">
        <f t="shared" si="50"/>
        <v/>
      </c>
      <c r="AR107" s="235" t="str">
        <f t="shared" si="46"/>
        <v/>
      </c>
      <c r="AS107" s="134"/>
      <c r="AU107" s="18"/>
    </row>
    <row r="108" spans="1:47" ht="12" customHeight="1">
      <c r="A108" s="1"/>
      <c r="B108" s="18"/>
      <c r="C108" s="200"/>
      <c r="D108" s="122"/>
      <c r="E108" s="121"/>
      <c r="F108" s="92"/>
      <c r="G108" s="93"/>
      <c r="H108" s="101">
        <f t="shared" si="51"/>
        <v>0</v>
      </c>
      <c r="I108" s="94">
        <f t="shared" si="48"/>
        <v>0</v>
      </c>
      <c r="J108" s="102"/>
      <c r="K108" s="94">
        <f t="shared" si="33"/>
        <v>0</v>
      </c>
      <c r="L108" s="94">
        <f t="shared" si="47"/>
        <v>0</v>
      </c>
      <c r="M108" s="95">
        <f t="shared" si="34"/>
        <v>0</v>
      </c>
      <c r="N108" s="96">
        <f t="shared" si="52"/>
        <v>0</v>
      </c>
      <c r="O108" s="103">
        <f t="shared" si="35"/>
        <v>0</v>
      </c>
      <c r="P108" s="104" t="str">
        <f t="shared" si="36"/>
        <v/>
      </c>
      <c r="Q108" s="105">
        <f t="shared" si="37"/>
        <v>0</v>
      </c>
      <c r="R108" s="106" t="str">
        <f t="shared" si="38"/>
        <v/>
      </c>
      <c r="S108" s="107"/>
      <c r="T108" s="92"/>
      <c r="U108" s="92"/>
      <c r="V108" s="101">
        <f t="shared" ref="V108:V115" si="53">T108*U108</f>
        <v>0</v>
      </c>
      <c r="W108" s="97">
        <f t="shared" ref="W108:W115" si="54">V108-H108</f>
        <v>0</v>
      </c>
      <c r="X108" s="98" t="str">
        <f t="shared" ref="X108:X116" si="55">IF(OR(F108="",T108=""),"",(V108-H108))</f>
        <v/>
      </c>
      <c r="Y108" s="98" t="str">
        <f t="shared" ref="Y108:Y115" si="56">IF(W108&lt;0,W108*-1,"")</f>
        <v/>
      </c>
      <c r="Z108" s="95" t="str">
        <f t="shared" ref="Z108:Z115" si="57">X108</f>
        <v/>
      </c>
      <c r="AA108" s="108" t="str">
        <f t="shared" ref="AA108:AA115" si="58">IFERROR(Z108/H108,"")</f>
        <v/>
      </c>
      <c r="AB108" s="98" t="str">
        <f t="shared" ref="AB108:AB115" si="59">IF(W108&gt;0,W108,"")</f>
        <v/>
      </c>
      <c r="AC108" s="98" t="str">
        <f t="shared" ref="AC108:AC115" si="60">IF(W108&lt;0,W108,"")</f>
        <v/>
      </c>
      <c r="AD108" s="109" t="str">
        <f t="shared" ref="AD108:AD115" si="61">IF(U108&gt;0,AC108,"")</f>
        <v/>
      </c>
      <c r="AE108" s="110"/>
      <c r="AF108" s="111"/>
      <c r="AG108" s="112"/>
      <c r="AH108" s="99" t="str">
        <f t="shared" ref="AH108:AH115" si="62">IF(AND(D108&lt;&gt;"",S108&lt;&gt;""),IF(D108=S108,"D","S"),"")</f>
        <v/>
      </c>
      <c r="AI108" s="100" t="str">
        <f t="shared" ref="AI108:AI115" si="63">IFERROR(IF(D108=S108,Z108*0.2,""),"")</f>
        <v/>
      </c>
      <c r="AJ108" s="96" t="str">
        <f t="shared" ref="AJ108:AJ115" si="64">IFERROR(IF(AI108&gt;0,AI108,""),"")</f>
        <v/>
      </c>
      <c r="AK108" s="98" t="str">
        <f t="shared" ref="AK108:AK115" si="65">IFERROR(IF(D108&lt;&gt;S108,X108*0.15,""),"")</f>
        <v/>
      </c>
      <c r="AL108" s="201" t="str">
        <f t="shared" ref="AL108:AL115" si="66">IF(AK108&gt;0,AK108,"")</f>
        <v/>
      </c>
      <c r="AM108" s="160"/>
      <c r="AN108" s="157">
        <v>99.668000000000006</v>
      </c>
      <c r="AO108" s="152">
        <f t="shared" si="45"/>
        <v>0</v>
      </c>
      <c r="AP108" s="151" t="str">
        <f t="shared" si="49"/>
        <v/>
      </c>
      <c r="AQ108" s="151" t="str">
        <f t="shared" si="50"/>
        <v/>
      </c>
      <c r="AR108" s="235" t="str">
        <f t="shared" si="46"/>
        <v/>
      </c>
      <c r="AS108" s="134"/>
      <c r="AU108" s="18"/>
    </row>
    <row r="109" spans="1:47" ht="12" customHeight="1">
      <c r="A109" s="1"/>
      <c r="B109" s="18"/>
      <c r="C109" s="200"/>
      <c r="D109" s="122"/>
      <c r="E109" s="121"/>
      <c r="F109" s="92"/>
      <c r="G109" s="93"/>
      <c r="H109" s="101">
        <f t="shared" si="51"/>
        <v>0</v>
      </c>
      <c r="I109" s="94">
        <f t="shared" si="48"/>
        <v>0</v>
      </c>
      <c r="J109" s="102"/>
      <c r="K109" s="94">
        <f t="shared" si="33"/>
        <v>0</v>
      </c>
      <c r="L109" s="94">
        <f t="shared" si="47"/>
        <v>0</v>
      </c>
      <c r="M109" s="95">
        <f t="shared" si="34"/>
        <v>0</v>
      </c>
      <c r="N109" s="96">
        <f t="shared" si="52"/>
        <v>0</v>
      </c>
      <c r="O109" s="103">
        <f t="shared" si="35"/>
        <v>0</v>
      </c>
      <c r="P109" s="104" t="str">
        <f t="shared" si="36"/>
        <v/>
      </c>
      <c r="Q109" s="105">
        <f t="shared" si="37"/>
        <v>0</v>
      </c>
      <c r="R109" s="106" t="str">
        <f t="shared" si="38"/>
        <v/>
      </c>
      <c r="S109" s="107"/>
      <c r="T109" s="92"/>
      <c r="U109" s="92"/>
      <c r="V109" s="101">
        <f t="shared" si="53"/>
        <v>0</v>
      </c>
      <c r="W109" s="97">
        <f t="shared" si="54"/>
        <v>0</v>
      </c>
      <c r="X109" s="98" t="str">
        <f t="shared" si="55"/>
        <v/>
      </c>
      <c r="Y109" s="98" t="str">
        <f t="shared" si="56"/>
        <v/>
      </c>
      <c r="Z109" s="95" t="str">
        <f t="shared" si="57"/>
        <v/>
      </c>
      <c r="AA109" s="108" t="str">
        <f t="shared" si="58"/>
        <v/>
      </c>
      <c r="AB109" s="98" t="str">
        <f t="shared" si="59"/>
        <v/>
      </c>
      <c r="AC109" s="98" t="str">
        <f t="shared" si="60"/>
        <v/>
      </c>
      <c r="AD109" s="109" t="str">
        <f t="shared" si="61"/>
        <v/>
      </c>
      <c r="AE109" s="110"/>
      <c r="AF109" s="111"/>
      <c r="AG109" s="112"/>
      <c r="AH109" s="99" t="str">
        <f t="shared" si="62"/>
        <v/>
      </c>
      <c r="AI109" s="100" t="str">
        <f t="shared" si="63"/>
        <v/>
      </c>
      <c r="AJ109" s="96" t="str">
        <f t="shared" si="64"/>
        <v/>
      </c>
      <c r="AK109" s="98" t="str">
        <f t="shared" si="65"/>
        <v/>
      </c>
      <c r="AL109" s="201" t="str">
        <f t="shared" si="66"/>
        <v/>
      </c>
      <c r="AM109" s="160"/>
      <c r="AN109" s="156">
        <v>99.668000000000006</v>
      </c>
      <c r="AO109" s="152">
        <f t="shared" si="45"/>
        <v>0</v>
      </c>
      <c r="AP109" s="151" t="str">
        <f t="shared" si="49"/>
        <v/>
      </c>
      <c r="AQ109" s="151" t="str">
        <f t="shared" si="50"/>
        <v/>
      </c>
      <c r="AR109" s="235" t="str">
        <f t="shared" si="46"/>
        <v/>
      </c>
      <c r="AS109" s="134"/>
      <c r="AU109" s="18"/>
    </row>
    <row r="110" spans="1:47" ht="12" customHeight="1">
      <c r="A110" s="1"/>
      <c r="B110" s="18"/>
      <c r="C110" s="200"/>
      <c r="D110" s="122"/>
      <c r="E110" s="121"/>
      <c r="F110" s="92"/>
      <c r="G110" s="93"/>
      <c r="H110" s="101">
        <f t="shared" si="51"/>
        <v>0</v>
      </c>
      <c r="I110" s="94">
        <f t="shared" si="48"/>
        <v>0</v>
      </c>
      <c r="J110" s="102"/>
      <c r="K110" s="94">
        <f t="shared" si="33"/>
        <v>0</v>
      </c>
      <c r="L110" s="94">
        <f t="shared" si="47"/>
        <v>0</v>
      </c>
      <c r="M110" s="95">
        <f t="shared" si="34"/>
        <v>0</v>
      </c>
      <c r="N110" s="96">
        <f t="shared" si="52"/>
        <v>0</v>
      </c>
      <c r="O110" s="103">
        <f t="shared" si="35"/>
        <v>0</v>
      </c>
      <c r="P110" s="104" t="str">
        <f t="shared" si="36"/>
        <v/>
      </c>
      <c r="Q110" s="105">
        <f t="shared" si="37"/>
        <v>0</v>
      </c>
      <c r="R110" s="106" t="str">
        <f t="shared" si="38"/>
        <v/>
      </c>
      <c r="S110" s="107"/>
      <c r="T110" s="92"/>
      <c r="U110" s="92"/>
      <c r="V110" s="101">
        <f t="shared" si="53"/>
        <v>0</v>
      </c>
      <c r="W110" s="97">
        <f t="shared" si="54"/>
        <v>0</v>
      </c>
      <c r="X110" s="98" t="str">
        <f t="shared" si="55"/>
        <v/>
      </c>
      <c r="Y110" s="98" t="str">
        <f t="shared" si="56"/>
        <v/>
      </c>
      <c r="Z110" s="95" t="str">
        <f t="shared" si="57"/>
        <v/>
      </c>
      <c r="AA110" s="108" t="str">
        <f t="shared" si="58"/>
        <v/>
      </c>
      <c r="AB110" s="98" t="str">
        <f t="shared" si="59"/>
        <v/>
      </c>
      <c r="AC110" s="98" t="str">
        <f t="shared" si="60"/>
        <v/>
      </c>
      <c r="AD110" s="109" t="str">
        <f t="shared" si="61"/>
        <v/>
      </c>
      <c r="AE110" s="110"/>
      <c r="AF110" s="111"/>
      <c r="AG110" s="112"/>
      <c r="AH110" s="99" t="str">
        <f t="shared" si="62"/>
        <v/>
      </c>
      <c r="AI110" s="100" t="str">
        <f t="shared" si="63"/>
        <v/>
      </c>
      <c r="AJ110" s="96" t="str">
        <f t="shared" si="64"/>
        <v/>
      </c>
      <c r="AK110" s="98" t="str">
        <f t="shared" si="65"/>
        <v/>
      </c>
      <c r="AL110" s="201" t="str">
        <f t="shared" si="66"/>
        <v/>
      </c>
      <c r="AM110" s="160"/>
      <c r="AN110" s="157">
        <v>99.668000000000006</v>
      </c>
      <c r="AO110" s="152">
        <f t="shared" si="45"/>
        <v>0</v>
      </c>
      <c r="AP110" s="151" t="str">
        <f t="shared" si="49"/>
        <v/>
      </c>
      <c r="AQ110" s="151" t="str">
        <f t="shared" si="50"/>
        <v/>
      </c>
      <c r="AR110" s="235" t="str">
        <f t="shared" si="46"/>
        <v/>
      </c>
      <c r="AS110" s="134"/>
      <c r="AU110" s="18"/>
    </row>
    <row r="111" spans="1:47" ht="12" customHeight="1">
      <c r="A111" s="1"/>
      <c r="B111" s="18"/>
      <c r="C111" s="200"/>
      <c r="D111" s="122"/>
      <c r="E111" s="121"/>
      <c r="F111" s="92"/>
      <c r="G111" s="93"/>
      <c r="H111" s="101">
        <f t="shared" si="51"/>
        <v>0</v>
      </c>
      <c r="I111" s="94">
        <f t="shared" si="48"/>
        <v>0</v>
      </c>
      <c r="J111" s="102"/>
      <c r="K111" s="94">
        <f t="shared" si="33"/>
        <v>0</v>
      </c>
      <c r="L111" s="94">
        <f t="shared" si="47"/>
        <v>0</v>
      </c>
      <c r="M111" s="95">
        <f t="shared" si="34"/>
        <v>0</v>
      </c>
      <c r="N111" s="96">
        <f t="shared" si="52"/>
        <v>0</v>
      </c>
      <c r="O111" s="103">
        <f t="shared" si="35"/>
        <v>0</v>
      </c>
      <c r="P111" s="104" t="str">
        <f t="shared" si="36"/>
        <v/>
      </c>
      <c r="Q111" s="105">
        <f t="shared" si="37"/>
        <v>0</v>
      </c>
      <c r="R111" s="106" t="str">
        <f t="shared" si="38"/>
        <v/>
      </c>
      <c r="S111" s="107"/>
      <c r="T111" s="92"/>
      <c r="U111" s="92"/>
      <c r="V111" s="101">
        <f t="shared" si="53"/>
        <v>0</v>
      </c>
      <c r="W111" s="97">
        <f t="shared" si="54"/>
        <v>0</v>
      </c>
      <c r="X111" s="98" t="str">
        <f t="shared" si="55"/>
        <v/>
      </c>
      <c r="Y111" s="98" t="str">
        <f t="shared" si="56"/>
        <v/>
      </c>
      <c r="Z111" s="95" t="str">
        <f t="shared" si="57"/>
        <v/>
      </c>
      <c r="AA111" s="108" t="str">
        <f t="shared" si="58"/>
        <v/>
      </c>
      <c r="AB111" s="98" t="str">
        <f t="shared" si="59"/>
        <v/>
      </c>
      <c r="AC111" s="98" t="str">
        <f t="shared" si="60"/>
        <v/>
      </c>
      <c r="AD111" s="109" t="str">
        <f t="shared" si="61"/>
        <v/>
      </c>
      <c r="AE111" s="110"/>
      <c r="AF111" s="111"/>
      <c r="AG111" s="112"/>
      <c r="AH111" s="99" t="str">
        <f t="shared" si="62"/>
        <v/>
      </c>
      <c r="AI111" s="100" t="str">
        <f t="shared" si="63"/>
        <v/>
      </c>
      <c r="AJ111" s="96" t="str">
        <f t="shared" si="64"/>
        <v/>
      </c>
      <c r="AK111" s="98" t="str">
        <f t="shared" si="65"/>
        <v/>
      </c>
      <c r="AL111" s="201" t="str">
        <f t="shared" si="66"/>
        <v/>
      </c>
      <c r="AM111" s="160"/>
      <c r="AN111" s="156">
        <v>99.668000000000006</v>
      </c>
      <c r="AO111" s="152">
        <f t="shared" si="45"/>
        <v>0</v>
      </c>
      <c r="AP111" s="151" t="str">
        <f t="shared" si="49"/>
        <v/>
      </c>
      <c r="AQ111" s="151" t="str">
        <f t="shared" si="50"/>
        <v/>
      </c>
      <c r="AR111" s="235" t="str">
        <f t="shared" si="46"/>
        <v/>
      </c>
      <c r="AS111" s="134"/>
      <c r="AU111" s="18"/>
    </row>
    <row r="112" spans="1:47" ht="12" customHeight="1">
      <c r="A112" s="1"/>
      <c r="B112" s="18"/>
      <c r="C112" s="200"/>
      <c r="D112" s="122"/>
      <c r="E112" s="121"/>
      <c r="F112" s="92"/>
      <c r="G112" s="93"/>
      <c r="H112" s="101">
        <f t="shared" si="51"/>
        <v>0</v>
      </c>
      <c r="I112" s="94">
        <f t="shared" si="48"/>
        <v>0</v>
      </c>
      <c r="J112" s="102"/>
      <c r="K112" s="94">
        <f t="shared" si="33"/>
        <v>0</v>
      </c>
      <c r="L112" s="94">
        <f t="shared" si="47"/>
        <v>0</v>
      </c>
      <c r="M112" s="95">
        <f t="shared" si="34"/>
        <v>0</v>
      </c>
      <c r="N112" s="96">
        <f t="shared" si="52"/>
        <v>0</v>
      </c>
      <c r="O112" s="103">
        <f t="shared" si="35"/>
        <v>0</v>
      </c>
      <c r="P112" s="104" t="str">
        <f t="shared" si="36"/>
        <v/>
      </c>
      <c r="Q112" s="105">
        <f t="shared" si="37"/>
        <v>0</v>
      </c>
      <c r="R112" s="106" t="str">
        <f t="shared" si="38"/>
        <v/>
      </c>
      <c r="S112" s="107"/>
      <c r="T112" s="92"/>
      <c r="U112" s="92"/>
      <c r="V112" s="101">
        <f t="shared" si="53"/>
        <v>0</v>
      </c>
      <c r="W112" s="97">
        <f t="shared" si="54"/>
        <v>0</v>
      </c>
      <c r="X112" s="98" t="str">
        <f t="shared" si="55"/>
        <v/>
      </c>
      <c r="Y112" s="98" t="str">
        <f t="shared" si="56"/>
        <v/>
      </c>
      <c r="Z112" s="95" t="str">
        <f t="shared" si="57"/>
        <v/>
      </c>
      <c r="AA112" s="108" t="str">
        <f t="shared" si="58"/>
        <v/>
      </c>
      <c r="AB112" s="98" t="str">
        <f t="shared" si="59"/>
        <v/>
      </c>
      <c r="AC112" s="98" t="str">
        <f t="shared" si="60"/>
        <v/>
      </c>
      <c r="AD112" s="109" t="str">
        <f t="shared" si="61"/>
        <v/>
      </c>
      <c r="AE112" s="110"/>
      <c r="AF112" s="111"/>
      <c r="AG112" s="112"/>
      <c r="AH112" s="99" t="str">
        <f t="shared" si="62"/>
        <v/>
      </c>
      <c r="AI112" s="100" t="str">
        <f t="shared" si="63"/>
        <v/>
      </c>
      <c r="AJ112" s="96" t="str">
        <f t="shared" si="64"/>
        <v/>
      </c>
      <c r="AK112" s="98" t="str">
        <f t="shared" si="65"/>
        <v/>
      </c>
      <c r="AL112" s="201" t="str">
        <f t="shared" si="66"/>
        <v/>
      </c>
      <c r="AM112" s="160"/>
      <c r="AN112" s="157">
        <v>99.668000000000006</v>
      </c>
      <c r="AO112" s="152">
        <f t="shared" si="45"/>
        <v>0</v>
      </c>
      <c r="AP112" s="151" t="str">
        <f t="shared" si="49"/>
        <v/>
      </c>
      <c r="AQ112" s="151" t="str">
        <f t="shared" si="50"/>
        <v/>
      </c>
      <c r="AR112" s="235" t="str">
        <f t="shared" si="46"/>
        <v/>
      </c>
      <c r="AS112" s="134"/>
      <c r="AU112" s="18"/>
    </row>
    <row r="113" spans="1:47" ht="12" customHeight="1">
      <c r="A113" s="1"/>
      <c r="B113" s="18"/>
      <c r="C113" s="200"/>
      <c r="D113" s="122"/>
      <c r="E113" s="121"/>
      <c r="F113" s="92"/>
      <c r="G113" s="93"/>
      <c r="H113" s="101">
        <f t="shared" si="51"/>
        <v>0</v>
      </c>
      <c r="I113" s="94">
        <f t="shared" si="48"/>
        <v>0</v>
      </c>
      <c r="J113" s="102"/>
      <c r="K113" s="94">
        <f t="shared" si="33"/>
        <v>0</v>
      </c>
      <c r="L113" s="94">
        <f t="shared" si="47"/>
        <v>0</v>
      </c>
      <c r="M113" s="95">
        <f t="shared" si="34"/>
        <v>0</v>
      </c>
      <c r="N113" s="96">
        <f t="shared" si="52"/>
        <v>0</v>
      </c>
      <c r="O113" s="103">
        <f t="shared" si="35"/>
        <v>0</v>
      </c>
      <c r="P113" s="104" t="str">
        <f t="shared" si="36"/>
        <v/>
      </c>
      <c r="Q113" s="105">
        <f t="shared" si="37"/>
        <v>0</v>
      </c>
      <c r="R113" s="106" t="str">
        <f t="shared" si="38"/>
        <v/>
      </c>
      <c r="S113" s="107"/>
      <c r="T113" s="92"/>
      <c r="U113" s="92"/>
      <c r="V113" s="101">
        <f t="shared" si="53"/>
        <v>0</v>
      </c>
      <c r="W113" s="97">
        <f t="shared" si="54"/>
        <v>0</v>
      </c>
      <c r="X113" s="98" t="str">
        <f t="shared" si="55"/>
        <v/>
      </c>
      <c r="Y113" s="98" t="str">
        <f t="shared" si="56"/>
        <v/>
      </c>
      <c r="Z113" s="95" t="str">
        <f t="shared" si="57"/>
        <v/>
      </c>
      <c r="AA113" s="108" t="str">
        <f t="shared" si="58"/>
        <v/>
      </c>
      <c r="AB113" s="98" t="str">
        <f t="shared" si="59"/>
        <v/>
      </c>
      <c r="AC113" s="98" t="str">
        <f t="shared" si="60"/>
        <v/>
      </c>
      <c r="AD113" s="109" t="str">
        <f t="shared" si="61"/>
        <v/>
      </c>
      <c r="AE113" s="110"/>
      <c r="AF113" s="111"/>
      <c r="AG113" s="112"/>
      <c r="AH113" s="99" t="str">
        <f t="shared" si="62"/>
        <v/>
      </c>
      <c r="AI113" s="100" t="str">
        <f t="shared" si="63"/>
        <v/>
      </c>
      <c r="AJ113" s="96" t="str">
        <f t="shared" si="64"/>
        <v/>
      </c>
      <c r="AK113" s="98" t="str">
        <f t="shared" si="65"/>
        <v/>
      </c>
      <c r="AL113" s="201" t="str">
        <f t="shared" si="66"/>
        <v/>
      </c>
      <c r="AM113" s="160"/>
      <c r="AN113" s="156">
        <v>99.668000000000006</v>
      </c>
      <c r="AO113" s="152">
        <f t="shared" si="45"/>
        <v>0</v>
      </c>
      <c r="AP113" s="151" t="str">
        <f t="shared" si="49"/>
        <v/>
      </c>
      <c r="AQ113" s="151" t="str">
        <f t="shared" si="50"/>
        <v/>
      </c>
      <c r="AR113" s="235" t="str">
        <f t="shared" si="46"/>
        <v/>
      </c>
      <c r="AS113" s="134"/>
      <c r="AU113" s="18"/>
    </row>
    <row r="114" spans="1:47" ht="12" customHeight="1">
      <c r="A114" s="1"/>
      <c r="B114" s="18"/>
      <c r="C114" s="200"/>
      <c r="D114" s="122"/>
      <c r="E114" s="121"/>
      <c r="F114" s="92"/>
      <c r="G114" s="93"/>
      <c r="H114" s="101">
        <f t="shared" si="51"/>
        <v>0</v>
      </c>
      <c r="I114" s="94">
        <f t="shared" si="48"/>
        <v>0</v>
      </c>
      <c r="J114" s="102"/>
      <c r="K114" s="94">
        <f t="shared" si="33"/>
        <v>0</v>
      </c>
      <c r="L114" s="94">
        <f t="shared" si="47"/>
        <v>0</v>
      </c>
      <c r="M114" s="95">
        <f t="shared" si="34"/>
        <v>0</v>
      </c>
      <c r="N114" s="96">
        <f t="shared" si="52"/>
        <v>0</v>
      </c>
      <c r="O114" s="103">
        <f t="shared" si="35"/>
        <v>0</v>
      </c>
      <c r="P114" s="104" t="str">
        <f t="shared" si="36"/>
        <v/>
      </c>
      <c r="Q114" s="105">
        <f t="shared" si="37"/>
        <v>0</v>
      </c>
      <c r="R114" s="106" t="str">
        <f t="shared" si="38"/>
        <v/>
      </c>
      <c r="S114" s="107"/>
      <c r="T114" s="92"/>
      <c r="U114" s="92"/>
      <c r="V114" s="101">
        <f t="shared" si="53"/>
        <v>0</v>
      </c>
      <c r="W114" s="97">
        <f t="shared" si="54"/>
        <v>0</v>
      </c>
      <c r="X114" s="98" t="str">
        <f t="shared" si="55"/>
        <v/>
      </c>
      <c r="Y114" s="98" t="str">
        <f t="shared" si="56"/>
        <v/>
      </c>
      <c r="Z114" s="95" t="str">
        <f t="shared" si="57"/>
        <v/>
      </c>
      <c r="AA114" s="108" t="str">
        <f t="shared" si="58"/>
        <v/>
      </c>
      <c r="AB114" s="98" t="str">
        <f t="shared" si="59"/>
        <v/>
      </c>
      <c r="AC114" s="98" t="str">
        <f t="shared" si="60"/>
        <v/>
      </c>
      <c r="AD114" s="109" t="str">
        <f t="shared" si="61"/>
        <v/>
      </c>
      <c r="AE114" s="110"/>
      <c r="AF114" s="111"/>
      <c r="AG114" s="112"/>
      <c r="AH114" s="99" t="str">
        <f t="shared" si="62"/>
        <v/>
      </c>
      <c r="AI114" s="100" t="str">
        <f t="shared" si="63"/>
        <v/>
      </c>
      <c r="AJ114" s="96" t="str">
        <f t="shared" si="64"/>
        <v/>
      </c>
      <c r="AK114" s="98" t="str">
        <f t="shared" si="65"/>
        <v/>
      </c>
      <c r="AL114" s="201" t="str">
        <f t="shared" si="66"/>
        <v/>
      </c>
      <c r="AM114" s="160"/>
      <c r="AN114" s="157">
        <v>99.668000000000006</v>
      </c>
      <c r="AO114" s="152">
        <f t="shared" si="45"/>
        <v>0</v>
      </c>
      <c r="AP114" s="151" t="str">
        <f t="shared" si="49"/>
        <v/>
      </c>
      <c r="AQ114" s="151" t="str">
        <f t="shared" si="50"/>
        <v/>
      </c>
      <c r="AR114" s="235" t="str">
        <f t="shared" si="46"/>
        <v/>
      </c>
      <c r="AS114" s="134"/>
      <c r="AU114" s="18"/>
    </row>
    <row r="115" spans="1:47" ht="12" customHeight="1" thickBot="1">
      <c r="A115" s="1"/>
      <c r="B115" s="18"/>
      <c r="C115" s="204"/>
      <c r="D115" s="205"/>
      <c r="E115" s="206"/>
      <c r="F115" s="207"/>
      <c r="G115" s="208"/>
      <c r="H115" s="209">
        <f t="shared" si="51"/>
        <v>0</v>
      </c>
      <c r="I115" s="210">
        <f t="shared" si="48"/>
        <v>0</v>
      </c>
      <c r="J115" s="211"/>
      <c r="K115" s="210">
        <f t="shared" si="33"/>
        <v>0</v>
      </c>
      <c r="L115" s="210">
        <f t="shared" si="47"/>
        <v>0</v>
      </c>
      <c r="M115" s="212">
        <f t="shared" si="34"/>
        <v>0</v>
      </c>
      <c r="N115" s="213">
        <f t="shared" si="52"/>
        <v>0</v>
      </c>
      <c r="O115" s="214">
        <f t="shared" si="35"/>
        <v>0</v>
      </c>
      <c r="P115" s="215" t="str">
        <f t="shared" si="36"/>
        <v/>
      </c>
      <c r="Q115" s="216">
        <f t="shared" si="37"/>
        <v>0</v>
      </c>
      <c r="R115" s="217" t="str">
        <f t="shared" si="38"/>
        <v/>
      </c>
      <c r="S115" s="218"/>
      <c r="T115" s="207"/>
      <c r="U115" s="207"/>
      <c r="V115" s="209">
        <f t="shared" si="53"/>
        <v>0</v>
      </c>
      <c r="W115" s="219">
        <f t="shared" si="54"/>
        <v>0</v>
      </c>
      <c r="X115" s="220" t="str">
        <f t="shared" si="55"/>
        <v/>
      </c>
      <c r="Y115" s="220" t="str">
        <f t="shared" si="56"/>
        <v/>
      </c>
      <c r="Z115" s="212" t="str">
        <f t="shared" si="57"/>
        <v/>
      </c>
      <c r="AA115" s="221" t="str">
        <f t="shared" si="58"/>
        <v/>
      </c>
      <c r="AB115" s="220" t="str">
        <f t="shared" si="59"/>
        <v/>
      </c>
      <c r="AC115" s="220" t="str">
        <f t="shared" si="60"/>
        <v/>
      </c>
      <c r="AD115" s="222" t="str">
        <f t="shared" si="61"/>
        <v/>
      </c>
      <c r="AE115" s="223"/>
      <c r="AF115" s="224"/>
      <c r="AG115" s="225"/>
      <c r="AH115" s="226" t="str">
        <f t="shared" si="62"/>
        <v/>
      </c>
      <c r="AI115" s="227" t="str">
        <f t="shared" si="63"/>
        <v/>
      </c>
      <c r="AJ115" s="213" t="str">
        <f t="shared" si="64"/>
        <v/>
      </c>
      <c r="AK115" s="220" t="str">
        <f t="shared" si="65"/>
        <v/>
      </c>
      <c r="AL115" s="228" t="str">
        <f t="shared" si="66"/>
        <v/>
      </c>
      <c r="AM115" s="161"/>
      <c r="AN115" s="236">
        <v>99.668000000000006</v>
      </c>
      <c r="AO115" s="237">
        <f t="shared" si="45"/>
        <v>0</v>
      </c>
      <c r="AP115" s="238" t="str">
        <f t="shared" si="49"/>
        <v/>
      </c>
      <c r="AQ115" s="238" t="str">
        <f t="shared" si="50"/>
        <v/>
      </c>
      <c r="AR115" s="239" t="str">
        <f t="shared" si="46"/>
        <v/>
      </c>
      <c r="AS115" s="134"/>
      <c r="AU115" s="18"/>
    </row>
    <row r="116" spans="1:47" ht="12" customHeight="1" thickBot="1">
      <c r="A116" s="1"/>
      <c r="B116" s="18"/>
      <c r="C116" s="164"/>
      <c r="D116" s="323" t="s">
        <v>92</v>
      </c>
      <c r="E116" s="324"/>
      <c r="F116" s="165"/>
      <c r="G116" s="166"/>
      <c r="H116" s="167">
        <f>SUM(H15:H115)</f>
        <v>0</v>
      </c>
      <c r="I116" s="167">
        <f>SUM(I15:I115)</f>
        <v>0</v>
      </c>
      <c r="J116" s="167"/>
      <c r="K116" s="168">
        <f>SUM(K15:K115)</f>
        <v>0</v>
      </c>
      <c r="L116" s="169">
        <f>SUM(L15:L115)</f>
        <v>0</v>
      </c>
      <c r="M116" s="170"/>
      <c r="N116" s="167">
        <f>SUM(N17:N115)</f>
        <v>0</v>
      </c>
      <c r="O116" s="168"/>
      <c r="P116" s="170"/>
      <c r="Q116" s="171"/>
      <c r="R116" s="172"/>
      <c r="S116" s="172"/>
      <c r="T116" s="172"/>
      <c r="U116" s="166"/>
      <c r="V116" s="167">
        <f>SUM(V15:V115)</f>
        <v>0</v>
      </c>
      <c r="W116" s="168">
        <f>V116-F116</f>
        <v>0</v>
      </c>
      <c r="X116" s="173" t="str">
        <f t="shared" si="55"/>
        <v/>
      </c>
      <c r="Y116" s="173">
        <f>SUM(Y15:Y115)</f>
        <v>0</v>
      </c>
      <c r="Z116" s="169">
        <f>SUM(Z14:Z115)</f>
        <v>0</v>
      </c>
      <c r="AA116" s="170"/>
      <c r="AB116" s="167">
        <f t="shared" ref="AB116:AG116" si="67">SUM(AB14:AB115)</f>
        <v>0</v>
      </c>
      <c r="AC116" s="167">
        <f t="shared" si="67"/>
        <v>0</v>
      </c>
      <c r="AD116" s="171">
        <f t="shared" si="67"/>
        <v>0</v>
      </c>
      <c r="AE116" s="167">
        <f t="shared" si="67"/>
        <v>0</v>
      </c>
      <c r="AF116" s="167">
        <f t="shared" si="67"/>
        <v>0</v>
      </c>
      <c r="AG116" s="167">
        <f t="shared" si="67"/>
        <v>0</v>
      </c>
      <c r="AH116" s="168"/>
      <c r="AI116" s="170">
        <f t="shared" ref="AI116:AL116" si="68">SUM(AI14:AI115)</f>
        <v>0</v>
      </c>
      <c r="AJ116" s="174">
        <f t="shared" si="68"/>
        <v>0</v>
      </c>
      <c r="AK116" s="169">
        <f t="shared" si="68"/>
        <v>0</v>
      </c>
      <c r="AL116" s="175">
        <f t="shared" si="68"/>
        <v>0</v>
      </c>
      <c r="AM116" s="1"/>
      <c r="AN116" s="1"/>
      <c r="AO116" s="18"/>
      <c r="AP116" s="18"/>
      <c r="AQ116" s="18"/>
      <c r="AR116" s="18"/>
      <c r="AS116" s="18"/>
    </row>
    <row r="117" spans="1:4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8"/>
      <c r="AP117" s="18"/>
      <c r="AQ117" s="18"/>
      <c r="AR117" s="18"/>
      <c r="AS117" s="18"/>
    </row>
    <row r="118" spans="1:4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8"/>
      <c r="AP118" s="18"/>
      <c r="AQ118" s="18"/>
      <c r="AR118" s="18"/>
      <c r="AS118" s="18"/>
    </row>
    <row r="119" spans="1:4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4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8"/>
      <c r="AP119" s="18"/>
      <c r="AQ119" s="18"/>
      <c r="AR119" s="18"/>
      <c r="AS119" s="18"/>
    </row>
    <row r="120" spans="1:47" ht="12" customHeight="1">
      <c r="A120" s="1"/>
      <c r="B120" s="1"/>
      <c r="C120" s="1"/>
      <c r="D120" s="1"/>
      <c r="E120" s="1"/>
      <c r="F120" s="1"/>
      <c r="G120" s="1"/>
      <c r="H120" s="59"/>
      <c r="I120" s="7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4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8"/>
      <c r="AP120" s="18"/>
      <c r="AQ120" s="18"/>
      <c r="AR120" s="18"/>
      <c r="AS120" s="18"/>
    </row>
    <row r="121" spans="1:4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8"/>
      <c r="AP121" s="18"/>
      <c r="AQ121" s="18"/>
      <c r="AR121" s="18"/>
      <c r="AS121" s="18"/>
    </row>
    <row r="122" spans="1:47" ht="12" customHeight="1">
      <c r="A122" s="1"/>
      <c r="B122" s="1"/>
      <c r="C122" s="1"/>
      <c r="D122" s="1"/>
      <c r="E122" s="1"/>
      <c r="F122" s="1"/>
      <c r="G122" s="1"/>
      <c r="H122" s="76"/>
      <c r="I122" s="7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8"/>
      <c r="AP122" s="18"/>
      <c r="AQ122" s="18"/>
      <c r="AR122" s="18"/>
      <c r="AS122" s="18"/>
    </row>
    <row r="123" spans="1:4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8"/>
      <c r="AP123" s="18"/>
      <c r="AQ123" s="18"/>
      <c r="AR123" s="18"/>
      <c r="AS123" s="18"/>
    </row>
    <row r="124" spans="1:4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8"/>
      <c r="AP124" s="18"/>
      <c r="AQ124" s="18"/>
      <c r="AR124" s="18"/>
      <c r="AS124" s="18"/>
    </row>
    <row r="125" spans="1:4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8"/>
      <c r="AP125" s="18"/>
      <c r="AQ125" s="18"/>
      <c r="AR125" s="18"/>
      <c r="AS125" s="18"/>
    </row>
    <row r="126" spans="1:4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8"/>
      <c r="AP126" s="18"/>
      <c r="AQ126" s="18"/>
      <c r="AR126" s="18"/>
      <c r="AS126" s="18"/>
    </row>
    <row r="127" spans="1:4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8"/>
      <c r="AP127" s="18"/>
      <c r="AQ127" s="18"/>
      <c r="AR127" s="18"/>
      <c r="AS127" s="18"/>
    </row>
    <row r="128" spans="1:4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8"/>
      <c r="AP128" s="18"/>
      <c r="AQ128" s="18"/>
      <c r="AR128" s="18"/>
      <c r="AS128" s="18"/>
    </row>
    <row r="129" spans="1:45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8"/>
      <c r="AP129" s="18"/>
      <c r="AQ129" s="18"/>
      <c r="AR129" s="18"/>
      <c r="AS129" s="18"/>
    </row>
    <row r="130" spans="1:45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8"/>
      <c r="AP130" s="18"/>
      <c r="AQ130" s="18"/>
      <c r="AR130" s="18"/>
      <c r="AS130" s="18"/>
    </row>
    <row r="131" spans="1:45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8"/>
      <c r="AP131" s="18"/>
      <c r="AQ131" s="18"/>
      <c r="AR131" s="18"/>
      <c r="AS131" s="18"/>
    </row>
    <row r="132" spans="1:45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8"/>
      <c r="AP132" s="18"/>
      <c r="AQ132" s="18"/>
      <c r="AR132" s="18"/>
      <c r="AS132" s="18"/>
    </row>
    <row r="133" spans="1:45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6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8"/>
      <c r="AP133" s="18"/>
      <c r="AQ133" s="18"/>
      <c r="AR133" s="18"/>
      <c r="AS133" s="18"/>
    </row>
    <row r="134" spans="1:45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8"/>
      <c r="AP134" s="18"/>
      <c r="AQ134" s="18"/>
      <c r="AR134" s="18"/>
      <c r="AS134" s="18"/>
    </row>
    <row r="135" spans="1:45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8"/>
      <c r="AP135" s="18"/>
      <c r="AQ135" s="18"/>
      <c r="AR135" s="18"/>
      <c r="AS135" s="18"/>
    </row>
    <row r="136" spans="1:45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8"/>
      <c r="AP136" s="18"/>
      <c r="AQ136" s="18"/>
      <c r="AR136" s="18"/>
      <c r="AS136" s="18"/>
    </row>
    <row r="137" spans="1:45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8"/>
      <c r="AP137" s="18"/>
      <c r="AQ137" s="18"/>
      <c r="AR137" s="18"/>
      <c r="AS137" s="18"/>
    </row>
    <row r="138" spans="1:45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8"/>
      <c r="AP138" s="18"/>
      <c r="AQ138" s="18"/>
      <c r="AR138" s="18"/>
      <c r="AS138" s="18"/>
    </row>
    <row r="139" spans="1:45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8"/>
      <c r="AP139" s="18"/>
      <c r="AQ139" s="18"/>
      <c r="AR139" s="18"/>
      <c r="AS139" s="18"/>
    </row>
    <row r="140" spans="1:45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8"/>
      <c r="AP140" s="18"/>
      <c r="AQ140" s="18"/>
      <c r="AR140" s="18"/>
      <c r="AS140" s="18"/>
    </row>
    <row r="141" spans="1:45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8"/>
      <c r="AP141" s="18"/>
      <c r="AQ141" s="18"/>
      <c r="AR141" s="18"/>
      <c r="AS141" s="18"/>
    </row>
    <row r="142" spans="1:45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8"/>
      <c r="AP142" s="18"/>
      <c r="AQ142" s="18"/>
      <c r="AR142" s="18"/>
      <c r="AS142" s="18"/>
    </row>
    <row r="143" spans="1:45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8"/>
      <c r="AP143" s="18"/>
      <c r="AQ143" s="18"/>
      <c r="AR143" s="18"/>
      <c r="AS143" s="18"/>
    </row>
    <row r="144" spans="1:45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8"/>
      <c r="AP144" s="18"/>
      <c r="AQ144" s="18"/>
      <c r="AR144" s="18"/>
      <c r="AS144" s="18"/>
    </row>
    <row r="145" spans="1:45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8"/>
      <c r="AP145" s="18"/>
      <c r="AQ145" s="18"/>
      <c r="AR145" s="18"/>
      <c r="AS145" s="18"/>
    </row>
    <row r="146" spans="1:45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8"/>
      <c r="AP146" s="18"/>
      <c r="AQ146" s="18"/>
      <c r="AR146" s="18"/>
      <c r="AS146" s="18"/>
    </row>
    <row r="147" spans="1:45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8"/>
      <c r="AP147" s="18"/>
      <c r="AQ147" s="18"/>
      <c r="AR147" s="18"/>
      <c r="AS147" s="18"/>
    </row>
    <row r="148" spans="1:45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8"/>
      <c r="AP148" s="18"/>
      <c r="AQ148" s="18"/>
      <c r="AR148" s="18"/>
      <c r="AS148" s="18"/>
    </row>
    <row r="149" spans="1:45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8"/>
      <c r="AP149" s="18"/>
      <c r="AQ149" s="18"/>
      <c r="AR149" s="18"/>
      <c r="AS149" s="18"/>
    </row>
    <row r="150" spans="1:45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8"/>
      <c r="AP150" s="18"/>
      <c r="AQ150" s="18"/>
      <c r="AR150" s="18"/>
      <c r="AS150" s="18"/>
    </row>
    <row r="151" spans="1:45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8"/>
      <c r="AP151" s="18"/>
      <c r="AQ151" s="18"/>
      <c r="AR151" s="18"/>
      <c r="AS151" s="18"/>
    </row>
    <row r="152" spans="1:45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8"/>
      <c r="AP152" s="18"/>
      <c r="AQ152" s="18"/>
      <c r="AR152" s="18"/>
      <c r="AS152" s="18"/>
    </row>
    <row r="153" spans="1:45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8"/>
      <c r="AP153" s="18"/>
      <c r="AQ153" s="18"/>
      <c r="AR153" s="18"/>
      <c r="AS153" s="18"/>
    </row>
    <row r="154" spans="1:45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8"/>
      <c r="AP154" s="18"/>
      <c r="AQ154" s="18"/>
      <c r="AR154" s="18"/>
      <c r="AS154" s="18"/>
    </row>
    <row r="155" spans="1:45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8"/>
      <c r="AP155" s="18"/>
      <c r="AQ155" s="18"/>
      <c r="AR155" s="18"/>
      <c r="AS155" s="18"/>
    </row>
    <row r="156" spans="1:45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8"/>
      <c r="AP156" s="18"/>
      <c r="AQ156" s="18"/>
      <c r="AR156" s="18"/>
      <c r="AS156" s="18"/>
    </row>
    <row r="157" spans="1:45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8"/>
      <c r="AP157" s="18"/>
      <c r="AQ157" s="18"/>
      <c r="AR157" s="18"/>
      <c r="AS157" s="18"/>
    </row>
    <row r="158" spans="1:45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8"/>
      <c r="AP158" s="18"/>
      <c r="AQ158" s="18"/>
      <c r="AR158" s="18"/>
      <c r="AS158" s="18"/>
    </row>
    <row r="159" spans="1:45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8"/>
      <c r="AP159" s="18"/>
      <c r="AQ159" s="18"/>
      <c r="AR159" s="18"/>
      <c r="AS159" s="18"/>
    </row>
    <row r="160" spans="1:45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8"/>
      <c r="AP160" s="18"/>
      <c r="AQ160" s="18"/>
      <c r="AR160" s="18"/>
      <c r="AS160" s="18"/>
    </row>
    <row r="161" spans="1:45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8"/>
      <c r="AP161" s="18"/>
      <c r="AQ161" s="18"/>
      <c r="AR161" s="18"/>
      <c r="AS161" s="18"/>
    </row>
    <row r="162" spans="1:45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8"/>
      <c r="AP162" s="18"/>
      <c r="AQ162" s="18"/>
      <c r="AR162" s="18"/>
      <c r="AS162" s="18"/>
    </row>
    <row r="163" spans="1:45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8"/>
      <c r="AP163" s="18"/>
      <c r="AQ163" s="18"/>
      <c r="AR163" s="18"/>
      <c r="AS163" s="18"/>
    </row>
    <row r="164" spans="1:45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8"/>
      <c r="AP164" s="18"/>
      <c r="AQ164" s="18"/>
      <c r="AR164" s="18"/>
      <c r="AS164" s="18"/>
    </row>
    <row r="165" spans="1:45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8"/>
      <c r="AP165" s="18"/>
      <c r="AQ165" s="18"/>
      <c r="AR165" s="18"/>
      <c r="AS165" s="18"/>
    </row>
    <row r="166" spans="1:45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8"/>
      <c r="AP166" s="18"/>
      <c r="AQ166" s="18"/>
      <c r="AR166" s="18"/>
      <c r="AS166" s="18"/>
    </row>
    <row r="167" spans="1:45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8"/>
      <c r="AP167" s="18"/>
      <c r="AQ167" s="18"/>
      <c r="AR167" s="18"/>
      <c r="AS167" s="18"/>
    </row>
    <row r="168" spans="1:45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8"/>
      <c r="AP168" s="18"/>
      <c r="AQ168" s="18"/>
      <c r="AR168" s="18"/>
      <c r="AS168" s="18"/>
    </row>
    <row r="169" spans="1:45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8"/>
      <c r="AP169" s="18"/>
      <c r="AQ169" s="18"/>
      <c r="AR169" s="18"/>
      <c r="AS169" s="18"/>
    </row>
    <row r="170" spans="1:45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8"/>
      <c r="AP170" s="18"/>
      <c r="AQ170" s="18"/>
      <c r="AR170" s="18"/>
      <c r="AS170" s="18"/>
    </row>
    <row r="171" spans="1:45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8"/>
      <c r="AP171" s="18"/>
      <c r="AQ171" s="18"/>
      <c r="AR171" s="18"/>
      <c r="AS171" s="18"/>
    </row>
    <row r="172" spans="1:45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8"/>
      <c r="AP172" s="18"/>
      <c r="AQ172" s="18"/>
      <c r="AR172" s="18"/>
      <c r="AS172" s="18"/>
    </row>
    <row r="173" spans="1:45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8"/>
      <c r="AP173" s="18"/>
      <c r="AQ173" s="18"/>
      <c r="AR173" s="18"/>
      <c r="AS173" s="18"/>
    </row>
    <row r="174" spans="1:45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8"/>
      <c r="AP174" s="18"/>
      <c r="AQ174" s="18"/>
      <c r="AR174" s="18"/>
      <c r="AS174" s="18"/>
    </row>
    <row r="175" spans="1:45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8"/>
      <c r="AP175" s="18"/>
      <c r="AQ175" s="18"/>
      <c r="AR175" s="18"/>
      <c r="AS175" s="18"/>
    </row>
    <row r="176" spans="1:45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8"/>
      <c r="AP176" s="18"/>
      <c r="AQ176" s="18"/>
      <c r="AR176" s="18"/>
      <c r="AS176" s="18"/>
    </row>
    <row r="177" spans="1:45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8"/>
      <c r="AP177" s="18"/>
      <c r="AQ177" s="18"/>
      <c r="AR177" s="18"/>
      <c r="AS177" s="18"/>
    </row>
    <row r="178" spans="1:45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8"/>
      <c r="AP178" s="18"/>
      <c r="AQ178" s="18"/>
      <c r="AR178" s="18"/>
      <c r="AS178" s="18"/>
    </row>
    <row r="179" spans="1:45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8"/>
      <c r="AP179" s="18"/>
      <c r="AQ179" s="18"/>
      <c r="AR179" s="18"/>
      <c r="AS179" s="18"/>
    </row>
    <row r="180" spans="1:45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8"/>
      <c r="AP180" s="18"/>
      <c r="AQ180" s="18"/>
      <c r="AR180" s="18"/>
      <c r="AS180" s="18"/>
    </row>
    <row r="181" spans="1:45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8"/>
      <c r="AP181" s="18"/>
      <c r="AQ181" s="18"/>
      <c r="AR181" s="18"/>
      <c r="AS181" s="18"/>
    </row>
    <row r="182" spans="1:45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8"/>
      <c r="AP182" s="18"/>
      <c r="AQ182" s="18"/>
      <c r="AR182" s="18"/>
      <c r="AS182" s="18"/>
    </row>
    <row r="183" spans="1:45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8"/>
      <c r="AP183" s="18"/>
      <c r="AQ183" s="18"/>
      <c r="AR183" s="18"/>
      <c r="AS183" s="18"/>
    </row>
    <row r="184" spans="1:45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8"/>
      <c r="AP184" s="18"/>
      <c r="AQ184" s="18"/>
      <c r="AR184" s="18"/>
      <c r="AS184" s="18"/>
    </row>
    <row r="185" spans="1:45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8"/>
      <c r="AP185" s="18"/>
      <c r="AQ185" s="18"/>
      <c r="AR185" s="18"/>
      <c r="AS185" s="18"/>
    </row>
    <row r="186" spans="1:45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8"/>
      <c r="AP186" s="18"/>
      <c r="AQ186" s="18"/>
      <c r="AR186" s="18"/>
      <c r="AS186" s="18"/>
    </row>
    <row r="187" spans="1:45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8"/>
      <c r="AP187" s="18"/>
      <c r="AQ187" s="18"/>
      <c r="AR187" s="18"/>
      <c r="AS187" s="18"/>
    </row>
    <row r="188" spans="1:45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8"/>
      <c r="AP188" s="18"/>
      <c r="AQ188" s="18"/>
      <c r="AR188" s="18"/>
      <c r="AS188" s="18"/>
    </row>
    <row r="189" spans="1:45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8"/>
      <c r="AP189" s="18"/>
      <c r="AQ189" s="18"/>
      <c r="AR189" s="18"/>
      <c r="AS189" s="18"/>
    </row>
    <row r="190" spans="1:45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8"/>
      <c r="AP190" s="18"/>
      <c r="AQ190" s="18"/>
      <c r="AR190" s="18"/>
      <c r="AS190" s="18"/>
    </row>
    <row r="191" spans="1:45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8"/>
      <c r="AP191" s="18"/>
      <c r="AQ191" s="18"/>
      <c r="AR191" s="18"/>
      <c r="AS191" s="18"/>
    </row>
    <row r="192" spans="1:45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8"/>
      <c r="AP192" s="18"/>
      <c r="AQ192" s="18"/>
      <c r="AR192" s="18"/>
      <c r="AS192" s="18"/>
    </row>
    <row r="193" spans="1:45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8"/>
      <c r="AP193" s="18"/>
      <c r="AQ193" s="18"/>
      <c r="AR193" s="18"/>
      <c r="AS193" s="18"/>
    </row>
    <row r="194" spans="1:45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8"/>
      <c r="AP194" s="18"/>
      <c r="AQ194" s="18"/>
      <c r="AR194" s="18"/>
      <c r="AS194" s="18"/>
    </row>
    <row r="195" spans="1:45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8"/>
      <c r="AP195" s="18"/>
      <c r="AQ195" s="18"/>
      <c r="AR195" s="18"/>
      <c r="AS195" s="18"/>
    </row>
    <row r="196" spans="1:45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8"/>
      <c r="AP196" s="18"/>
      <c r="AQ196" s="18"/>
      <c r="AR196" s="18"/>
      <c r="AS196" s="18"/>
    </row>
    <row r="197" spans="1:45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8"/>
      <c r="AP197" s="18"/>
      <c r="AQ197" s="18"/>
      <c r="AR197" s="18"/>
      <c r="AS197" s="18"/>
    </row>
    <row r="198" spans="1:45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8"/>
      <c r="AP198" s="18"/>
      <c r="AQ198" s="18"/>
      <c r="AR198" s="18"/>
      <c r="AS198" s="18"/>
    </row>
    <row r="199" spans="1:45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8"/>
      <c r="AP199" s="18"/>
      <c r="AQ199" s="18"/>
      <c r="AR199" s="18"/>
      <c r="AS199" s="18"/>
    </row>
    <row r="200" spans="1:45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8"/>
      <c r="AP200" s="18"/>
      <c r="AQ200" s="18"/>
      <c r="AR200" s="18"/>
      <c r="AS200" s="18"/>
    </row>
    <row r="201" spans="1:45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8"/>
      <c r="AP201" s="18"/>
      <c r="AQ201" s="18"/>
      <c r="AR201" s="18"/>
      <c r="AS201" s="18"/>
    </row>
    <row r="202" spans="1:45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8"/>
      <c r="AP202" s="18"/>
      <c r="AQ202" s="18"/>
      <c r="AR202" s="18"/>
      <c r="AS202" s="18"/>
    </row>
    <row r="203" spans="1:45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8"/>
      <c r="AP203" s="18"/>
      <c r="AQ203" s="18"/>
      <c r="AR203" s="18"/>
      <c r="AS203" s="18"/>
    </row>
    <row r="204" spans="1:45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8"/>
      <c r="AP204" s="18"/>
      <c r="AQ204" s="18"/>
      <c r="AR204" s="18"/>
      <c r="AS204" s="18"/>
    </row>
    <row r="205" spans="1:45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8"/>
      <c r="AP205" s="18"/>
      <c r="AQ205" s="18"/>
      <c r="AR205" s="18"/>
      <c r="AS205" s="18"/>
    </row>
    <row r="206" spans="1:45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8"/>
      <c r="AP206" s="18"/>
      <c r="AQ206" s="18"/>
      <c r="AR206" s="18"/>
      <c r="AS206" s="18"/>
    </row>
    <row r="207" spans="1:45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8"/>
      <c r="AP207" s="18"/>
      <c r="AQ207" s="18"/>
      <c r="AR207" s="18"/>
      <c r="AS207" s="18"/>
    </row>
    <row r="208" spans="1:45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8"/>
      <c r="AP208" s="18"/>
      <c r="AQ208" s="18"/>
      <c r="AR208" s="18"/>
      <c r="AS208" s="18"/>
    </row>
    <row r="209" spans="1:45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8"/>
      <c r="AP209" s="18"/>
      <c r="AQ209" s="18"/>
      <c r="AR209" s="18"/>
      <c r="AS209" s="18"/>
    </row>
    <row r="210" spans="1:45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8"/>
      <c r="AP210" s="18"/>
      <c r="AQ210" s="18"/>
      <c r="AR210" s="18"/>
      <c r="AS210" s="18"/>
    </row>
    <row r="211" spans="1:45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8"/>
      <c r="AP211" s="18"/>
      <c r="AQ211" s="18"/>
      <c r="AR211" s="18"/>
      <c r="AS211" s="18"/>
    </row>
    <row r="212" spans="1:45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8"/>
      <c r="AP212" s="18"/>
      <c r="AQ212" s="18"/>
      <c r="AR212" s="18"/>
      <c r="AS212" s="18"/>
    </row>
    <row r="213" spans="1:45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8"/>
      <c r="AP213" s="18"/>
      <c r="AQ213" s="18"/>
      <c r="AR213" s="18"/>
      <c r="AS213" s="18"/>
    </row>
    <row r="214" spans="1:45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8"/>
      <c r="AP214" s="18"/>
      <c r="AQ214" s="18"/>
      <c r="AR214" s="18"/>
      <c r="AS214" s="18"/>
    </row>
    <row r="215" spans="1:45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8"/>
      <c r="AP215" s="18"/>
      <c r="AQ215" s="18"/>
      <c r="AR215" s="18"/>
      <c r="AS215" s="18"/>
    </row>
    <row r="216" spans="1:45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8"/>
      <c r="AP216" s="18"/>
      <c r="AQ216" s="18"/>
      <c r="AR216" s="18"/>
      <c r="AS216" s="18"/>
    </row>
    <row r="217" spans="1:45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8"/>
      <c r="AP217" s="18"/>
      <c r="AQ217" s="18"/>
      <c r="AR217" s="18"/>
      <c r="AS217" s="18"/>
    </row>
    <row r="218" spans="1:45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8"/>
      <c r="AP218" s="18"/>
      <c r="AQ218" s="18"/>
      <c r="AR218" s="18"/>
      <c r="AS218" s="18"/>
    </row>
    <row r="219" spans="1:45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8"/>
      <c r="AP219" s="18"/>
      <c r="AQ219" s="18"/>
      <c r="AR219" s="18"/>
      <c r="AS219" s="18"/>
    </row>
    <row r="220" spans="1:45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8"/>
      <c r="AP220" s="18"/>
      <c r="AQ220" s="18"/>
      <c r="AR220" s="18"/>
      <c r="AS220" s="18"/>
    </row>
    <row r="221" spans="1:45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8"/>
      <c r="AP221" s="18"/>
      <c r="AQ221" s="18"/>
      <c r="AR221" s="18"/>
      <c r="AS221" s="18"/>
    </row>
    <row r="222" spans="1:45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8"/>
      <c r="AP222" s="18"/>
      <c r="AQ222" s="18"/>
      <c r="AR222" s="18"/>
      <c r="AS222" s="18"/>
    </row>
    <row r="223" spans="1:45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8"/>
      <c r="AP223" s="18"/>
      <c r="AQ223" s="18"/>
      <c r="AR223" s="18"/>
      <c r="AS223" s="18"/>
    </row>
    <row r="224" spans="1:45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8"/>
      <c r="AP224" s="18"/>
      <c r="AQ224" s="18"/>
      <c r="AR224" s="18"/>
      <c r="AS224" s="18"/>
    </row>
    <row r="225" spans="1:45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8"/>
      <c r="AP225" s="18"/>
      <c r="AQ225" s="18"/>
      <c r="AR225" s="18"/>
      <c r="AS225" s="18"/>
    </row>
    <row r="226" spans="1:45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8"/>
      <c r="AP226" s="18"/>
      <c r="AQ226" s="18"/>
      <c r="AR226" s="18"/>
      <c r="AS226" s="18"/>
    </row>
    <row r="227" spans="1:45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8"/>
      <c r="AP227" s="18"/>
      <c r="AQ227" s="18"/>
      <c r="AR227" s="18"/>
      <c r="AS227" s="18"/>
    </row>
    <row r="228" spans="1:45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8"/>
      <c r="AP228" s="18"/>
      <c r="AQ228" s="18"/>
      <c r="AR228" s="18"/>
      <c r="AS228" s="18"/>
    </row>
    <row r="229" spans="1:45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8"/>
      <c r="AP229" s="18"/>
      <c r="AQ229" s="18"/>
      <c r="AR229" s="18"/>
      <c r="AS229" s="18"/>
    </row>
    <row r="230" spans="1:45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8"/>
      <c r="AP230" s="18"/>
      <c r="AQ230" s="18"/>
      <c r="AR230" s="18"/>
      <c r="AS230" s="18"/>
    </row>
    <row r="231" spans="1:45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8"/>
      <c r="AP231" s="18"/>
      <c r="AQ231" s="18"/>
      <c r="AR231" s="18"/>
      <c r="AS231" s="18"/>
    </row>
    <row r="232" spans="1:45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8"/>
      <c r="AP232" s="18"/>
      <c r="AQ232" s="18"/>
      <c r="AR232" s="18"/>
      <c r="AS232" s="18"/>
    </row>
    <row r="233" spans="1:45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8"/>
      <c r="AP233" s="18"/>
      <c r="AQ233" s="18"/>
      <c r="AR233" s="18"/>
      <c r="AS233" s="18"/>
    </row>
    <row r="234" spans="1:45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8"/>
      <c r="AP234" s="18"/>
      <c r="AQ234" s="18"/>
      <c r="AR234" s="18"/>
      <c r="AS234" s="18"/>
    </row>
    <row r="235" spans="1:45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8"/>
      <c r="AP235" s="18"/>
      <c r="AQ235" s="18"/>
      <c r="AR235" s="18"/>
      <c r="AS235" s="18"/>
    </row>
    <row r="236" spans="1:45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8"/>
      <c r="AP236" s="18"/>
      <c r="AQ236" s="18"/>
      <c r="AR236" s="18"/>
      <c r="AS236" s="18"/>
    </row>
    <row r="237" spans="1:45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8"/>
      <c r="AP237" s="18"/>
      <c r="AQ237" s="18"/>
      <c r="AR237" s="18"/>
      <c r="AS237" s="18"/>
    </row>
    <row r="238" spans="1:45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8"/>
      <c r="AP238" s="18"/>
      <c r="AQ238" s="18"/>
      <c r="AR238" s="18"/>
      <c r="AS238" s="18"/>
    </row>
    <row r="239" spans="1:45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8"/>
      <c r="AP239" s="18"/>
      <c r="AQ239" s="18"/>
      <c r="AR239" s="18"/>
      <c r="AS239" s="18"/>
    </row>
    <row r="240" spans="1:45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8"/>
      <c r="AP240" s="18"/>
      <c r="AQ240" s="18"/>
      <c r="AR240" s="18"/>
      <c r="AS240" s="18"/>
    </row>
    <row r="241" spans="1:45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8"/>
      <c r="AP241" s="18"/>
      <c r="AQ241" s="18"/>
      <c r="AR241" s="18"/>
      <c r="AS241" s="18"/>
    </row>
    <row r="242" spans="1:45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8"/>
      <c r="AP242" s="18"/>
      <c r="AQ242" s="18"/>
      <c r="AR242" s="18"/>
      <c r="AS242" s="18"/>
    </row>
    <row r="243" spans="1:45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8"/>
      <c r="AP243" s="18"/>
      <c r="AQ243" s="18"/>
      <c r="AR243" s="18"/>
      <c r="AS243" s="18"/>
    </row>
    <row r="244" spans="1:45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8"/>
      <c r="AP244" s="18"/>
      <c r="AQ244" s="18"/>
      <c r="AR244" s="18"/>
      <c r="AS244" s="18"/>
    </row>
    <row r="245" spans="1:45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8"/>
      <c r="AP245" s="18"/>
      <c r="AQ245" s="18"/>
      <c r="AR245" s="18"/>
      <c r="AS245" s="18"/>
    </row>
    <row r="246" spans="1:45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8"/>
      <c r="AP246" s="18"/>
      <c r="AQ246" s="18"/>
      <c r="AR246" s="18"/>
      <c r="AS246" s="18"/>
    </row>
    <row r="247" spans="1:45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8"/>
      <c r="AP247" s="18"/>
      <c r="AQ247" s="18"/>
      <c r="AR247" s="18"/>
      <c r="AS247" s="18"/>
    </row>
    <row r="248" spans="1:45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8"/>
      <c r="AP248" s="18"/>
      <c r="AQ248" s="18"/>
      <c r="AR248" s="18"/>
      <c r="AS248" s="18"/>
    </row>
    <row r="249" spans="1:45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8"/>
      <c r="AP249" s="18"/>
      <c r="AQ249" s="18"/>
      <c r="AR249" s="18"/>
      <c r="AS249" s="18"/>
    </row>
    <row r="250" spans="1:45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8"/>
      <c r="AP250" s="18"/>
      <c r="AQ250" s="18"/>
      <c r="AR250" s="18"/>
      <c r="AS250" s="18"/>
    </row>
    <row r="251" spans="1:45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8"/>
      <c r="AP251" s="18"/>
      <c r="AQ251" s="18"/>
      <c r="AR251" s="18"/>
      <c r="AS251" s="18"/>
    </row>
    <row r="252" spans="1:45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8"/>
      <c r="AP252" s="18"/>
      <c r="AQ252" s="18"/>
      <c r="AR252" s="18"/>
      <c r="AS252" s="18"/>
    </row>
    <row r="253" spans="1:45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8"/>
      <c r="AP253" s="18"/>
      <c r="AQ253" s="18"/>
      <c r="AR253" s="18"/>
      <c r="AS253" s="18"/>
    </row>
    <row r="254" spans="1:45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8"/>
      <c r="AP254" s="18"/>
      <c r="AQ254" s="18"/>
      <c r="AR254" s="18"/>
      <c r="AS254" s="18"/>
    </row>
    <row r="255" spans="1:45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8"/>
      <c r="AP255" s="18"/>
      <c r="AQ255" s="18"/>
      <c r="AR255" s="18"/>
      <c r="AS255" s="18"/>
    </row>
    <row r="256" spans="1:45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8"/>
      <c r="AP256" s="18"/>
      <c r="AQ256" s="18"/>
      <c r="AR256" s="18"/>
      <c r="AS256" s="18"/>
    </row>
    <row r="257" spans="1:45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8"/>
      <c r="AP257" s="18"/>
      <c r="AQ257" s="18"/>
      <c r="AR257" s="18"/>
      <c r="AS257" s="18"/>
    </row>
    <row r="258" spans="1:45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8"/>
      <c r="AP258" s="18"/>
      <c r="AQ258" s="18"/>
      <c r="AR258" s="18"/>
      <c r="AS258" s="18"/>
    </row>
    <row r="259" spans="1:45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8"/>
      <c r="AP259" s="18"/>
      <c r="AQ259" s="18"/>
      <c r="AR259" s="18"/>
      <c r="AS259" s="18"/>
    </row>
    <row r="260" spans="1:45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8"/>
      <c r="AP260" s="18"/>
      <c r="AQ260" s="18"/>
      <c r="AR260" s="18"/>
      <c r="AS260" s="18"/>
    </row>
    <row r="261" spans="1:45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8"/>
      <c r="AP261" s="18"/>
      <c r="AQ261" s="18"/>
      <c r="AR261" s="18"/>
      <c r="AS261" s="18"/>
    </row>
    <row r="262" spans="1:45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8"/>
      <c r="AP262" s="18"/>
      <c r="AQ262" s="18"/>
      <c r="AR262" s="18"/>
      <c r="AS262" s="18"/>
    </row>
    <row r="263" spans="1:45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8"/>
      <c r="AP263" s="18"/>
      <c r="AQ263" s="18"/>
      <c r="AR263" s="18"/>
      <c r="AS263" s="18"/>
    </row>
    <row r="264" spans="1:45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8"/>
      <c r="AP264" s="18"/>
      <c r="AQ264" s="18"/>
      <c r="AR264" s="18"/>
      <c r="AS264" s="18"/>
    </row>
    <row r="265" spans="1:45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8"/>
      <c r="AP265" s="18"/>
      <c r="AQ265" s="18"/>
      <c r="AR265" s="18"/>
      <c r="AS265" s="18"/>
    </row>
    <row r="266" spans="1:45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8"/>
      <c r="AP266" s="18"/>
      <c r="AQ266" s="18"/>
      <c r="AR266" s="18"/>
      <c r="AS266" s="18"/>
    </row>
    <row r="267" spans="1:45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8"/>
      <c r="AP267" s="18"/>
      <c r="AQ267" s="18"/>
      <c r="AR267" s="18"/>
      <c r="AS267" s="18"/>
    </row>
    <row r="268" spans="1:45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8"/>
      <c r="AP268" s="18"/>
      <c r="AQ268" s="18"/>
      <c r="AR268" s="18"/>
      <c r="AS268" s="18"/>
    </row>
    <row r="269" spans="1:45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8"/>
      <c r="AP269" s="18"/>
      <c r="AQ269" s="18"/>
      <c r="AR269" s="18"/>
      <c r="AS269" s="18"/>
    </row>
    <row r="270" spans="1:45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8"/>
      <c r="AP270" s="18"/>
      <c r="AQ270" s="18"/>
      <c r="AR270" s="18"/>
      <c r="AS270" s="18"/>
    </row>
    <row r="271" spans="1:45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8"/>
      <c r="AP271" s="18"/>
      <c r="AQ271" s="18"/>
      <c r="AR271" s="18"/>
      <c r="AS271" s="18"/>
    </row>
    <row r="272" spans="1:45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8"/>
      <c r="AP272" s="18"/>
      <c r="AQ272" s="18"/>
      <c r="AR272" s="18"/>
      <c r="AS272" s="18"/>
    </row>
    <row r="273" spans="1:45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8"/>
      <c r="AP273" s="18"/>
      <c r="AQ273" s="18"/>
      <c r="AR273" s="18"/>
      <c r="AS273" s="18"/>
    </row>
    <row r="274" spans="1:45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8"/>
      <c r="AP274" s="18"/>
      <c r="AQ274" s="18"/>
      <c r="AR274" s="18"/>
      <c r="AS274" s="18"/>
    </row>
    <row r="275" spans="1:45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8"/>
      <c r="AP275" s="18"/>
      <c r="AQ275" s="18"/>
      <c r="AR275" s="18"/>
      <c r="AS275" s="18"/>
    </row>
    <row r="276" spans="1:45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8"/>
      <c r="AP276" s="18"/>
      <c r="AQ276" s="18"/>
      <c r="AR276" s="18"/>
      <c r="AS276" s="18"/>
    </row>
    <row r="277" spans="1:45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8"/>
      <c r="AP277" s="18"/>
      <c r="AQ277" s="18"/>
      <c r="AR277" s="18"/>
      <c r="AS277" s="18"/>
    </row>
    <row r="278" spans="1:45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8"/>
      <c r="AP278" s="18"/>
      <c r="AQ278" s="18"/>
      <c r="AR278" s="18"/>
      <c r="AS278" s="18"/>
    </row>
    <row r="279" spans="1:45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8"/>
      <c r="AP279" s="18"/>
      <c r="AQ279" s="18"/>
      <c r="AR279" s="18"/>
      <c r="AS279" s="18"/>
    </row>
    <row r="280" spans="1:45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8"/>
      <c r="AP280" s="18"/>
      <c r="AQ280" s="18"/>
      <c r="AR280" s="18"/>
      <c r="AS280" s="18"/>
    </row>
    <row r="281" spans="1:45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8"/>
      <c r="AP281" s="18"/>
      <c r="AQ281" s="18"/>
      <c r="AR281" s="18"/>
      <c r="AS281" s="18"/>
    </row>
    <row r="282" spans="1:45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8"/>
      <c r="AP282" s="18"/>
      <c r="AQ282" s="18"/>
      <c r="AR282" s="18"/>
      <c r="AS282" s="18"/>
    </row>
    <row r="283" spans="1:45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8"/>
      <c r="AP283" s="18"/>
      <c r="AQ283" s="18"/>
      <c r="AR283" s="18"/>
      <c r="AS283" s="18"/>
    </row>
    <row r="284" spans="1:45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8"/>
      <c r="AP284" s="18"/>
      <c r="AQ284" s="18"/>
      <c r="AR284" s="18"/>
      <c r="AS284" s="18"/>
    </row>
    <row r="285" spans="1:45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8"/>
      <c r="AP285" s="18"/>
      <c r="AQ285" s="18"/>
      <c r="AR285" s="18"/>
      <c r="AS285" s="18"/>
    </row>
    <row r="286" spans="1:45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8"/>
      <c r="AP286" s="18"/>
      <c r="AQ286" s="18"/>
      <c r="AR286" s="18"/>
      <c r="AS286" s="18"/>
    </row>
    <row r="287" spans="1:45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8"/>
      <c r="AP287" s="18"/>
      <c r="AQ287" s="18"/>
      <c r="AR287" s="18"/>
      <c r="AS287" s="18"/>
    </row>
    <row r="288" spans="1:45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8"/>
      <c r="AP288" s="18"/>
      <c r="AQ288" s="18"/>
      <c r="AR288" s="18"/>
      <c r="AS288" s="18"/>
    </row>
    <row r="289" spans="1:45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8"/>
      <c r="AP289" s="18"/>
      <c r="AQ289" s="18"/>
      <c r="AR289" s="18"/>
      <c r="AS289" s="18"/>
    </row>
    <row r="290" spans="1:45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8"/>
      <c r="AP290" s="18"/>
      <c r="AQ290" s="18"/>
      <c r="AR290" s="18"/>
      <c r="AS290" s="18"/>
    </row>
    <row r="291" spans="1:45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8"/>
      <c r="AP291" s="18"/>
      <c r="AQ291" s="18"/>
      <c r="AR291" s="18"/>
      <c r="AS291" s="18"/>
    </row>
    <row r="292" spans="1:45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8"/>
      <c r="AP292" s="18"/>
      <c r="AQ292" s="18"/>
      <c r="AR292" s="18"/>
      <c r="AS292" s="18"/>
    </row>
    <row r="293" spans="1:45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8"/>
      <c r="AP293" s="18"/>
      <c r="AQ293" s="18"/>
      <c r="AR293" s="18"/>
      <c r="AS293" s="18"/>
    </row>
    <row r="294" spans="1:45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8"/>
      <c r="AP294" s="18"/>
      <c r="AQ294" s="18"/>
      <c r="AR294" s="18"/>
      <c r="AS294" s="18"/>
    </row>
    <row r="295" spans="1:45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8"/>
      <c r="AP295" s="18"/>
      <c r="AQ295" s="18"/>
      <c r="AR295" s="18"/>
      <c r="AS295" s="18"/>
    </row>
    <row r="296" spans="1:45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8"/>
      <c r="AP296" s="18"/>
      <c r="AQ296" s="18"/>
      <c r="AR296" s="18"/>
      <c r="AS296" s="18"/>
    </row>
    <row r="297" spans="1:45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8"/>
      <c r="AP297" s="18"/>
      <c r="AQ297" s="18"/>
      <c r="AR297" s="18"/>
      <c r="AS297" s="18"/>
    </row>
    <row r="298" spans="1:45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8"/>
      <c r="AP298" s="18"/>
      <c r="AQ298" s="18"/>
      <c r="AR298" s="18"/>
      <c r="AS298" s="18"/>
    </row>
    <row r="299" spans="1:45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8"/>
      <c r="AP299" s="18"/>
      <c r="AQ299" s="18"/>
      <c r="AR299" s="18"/>
      <c r="AS299" s="18"/>
    </row>
    <row r="300" spans="1:45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8"/>
      <c r="AP300" s="18"/>
      <c r="AQ300" s="18"/>
      <c r="AR300" s="18"/>
      <c r="AS300" s="18"/>
    </row>
    <row r="301" spans="1:45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8"/>
      <c r="AP301" s="18"/>
      <c r="AQ301" s="18"/>
      <c r="AR301" s="18"/>
      <c r="AS301" s="18"/>
    </row>
    <row r="302" spans="1:45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8"/>
      <c r="AP302" s="18"/>
      <c r="AQ302" s="18"/>
      <c r="AR302" s="18"/>
      <c r="AS302" s="18"/>
    </row>
    <row r="303" spans="1:45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8"/>
      <c r="AP303" s="18"/>
      <c r="AQ303" s="18"/>
      <c r="AR303" s="18"/>
      <c r="AS303" s="18"/>
    </row>
    <row r="304" spans="1:45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8"/>
      <c r="AP304" s="18"/>
      <c r="AQ304" s="18"/>
      <c r="AR304" s="18"/>
      <c r="AS304" s="18"/>
    </row>
    <row r="305" spans="1:45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8"/>
      <c r="AP305" s="18"/>
      <c r="AQ305" s="18"/>
      <c r="AR305" s="18"/>
      <c r="AS305" s="18"/>
    </row>
    <row r="306" spans="1:45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8"/>
      <c r="AP306" s="18"/>
      <c r="AQ306" s="18"/>
      <c r="AR306" s="18"/>
      <c r="AS306" s="18"/>
    </row>
    <row r="307" spans="1:45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8"/>
      <c r="AP307" s="18"/>
      <c r="AQ307" s="18"/>
      <c r="AR307" s="18"/>
      <c r="AS307" s="18"/>
    </row>
    <row r="308" spans="1:45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8"/>
      <c r="AP308" s="18"/>
      <c r="AQ308" s="18"/>
      <c r="AR308" s="18"/>
      <c r="AS308" s="18"/>
    </row>
    <row r="309" spans="1:45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8"/>
      <c r="AP309" s="18"/>
      <c r="AQ309" s="18"/>
      <c r="AR309" s="18"/>
      <c r="AS309" s="18"/>
    </row>
    <row r="310" spans="1:45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8"/>
      <c r="AP310" s="18"/>
      <c r="AQ310" s="18"/>
      <c r="AR310" s="18"/>
      <c r="AS310" s="18"/>
    </row>
    <row r="311" spans="1:45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8"/>
      <c r="AP311" s="18"/>
      <c r="AQ311" s="18"/>
      <c r="AR311" s="18"/>
      <c r="AS311" s="18"/>
    </row>
    <row r="312" spans="1:45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8"/>
      <c r="AP312" s="18"/>
      <c r="AQ312" s="18"/>
      <c r="AR312" s="18"/>
      <c r="AS312" s="18"/>
    </row>
    <row r="313" spans="1:45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8"/>
      <c r="AP313" s="18"/>
      <c r="AQ313" s="18"/>
      <c r="AR313" s="18"/>
      <c r="AS313" s="18"/>
    </row>
    <row r="314" spans="1:45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8"/>
      <c r="AP314" s="18"/>
      <c r="AQ314" s="18"/>
      <c r="AR314" s="18"/>
      <c r="AS314" s="18"/>
    </row>
    <row r="315" spans="1:45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8"/>
      <c r="AP315" s="18"/>
      <c r="AQ315" s="18"/>
      <c r="AR315" s="18"/>
      <c r="AS315" s="18"/>
    </row>
    <row r="316" spans="1:45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8"/>
      <c r="AP316" s="18"/>
      <c r="AQ316" s="18"/>
      <c r="AR316" s="18"/>
      <c r="AS316" s="18"/>
    </row>
    <row r="317" spans="1:45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</row>
    <row r="318" spans="1:45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</row>
    <row r="319" spans="1:45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</row>
    <row r="320" spans="1:45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</row>
    <row r="321" spans="1:45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</row>
    <row r="322" spans="1:45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</row>
    <row r="323" spans="1:45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</row>
    <row r="324" spans="1:45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</row>
    <row r="325" spans="1:45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</row>
    <row r="326" spans="1:45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</row>
    <row r="327" spans="1:45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</row>
    <row r="328" spans="1:45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</row>
    <row r="329" spans="1:45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</row>
    <row r="330" spans="1:45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</row>
    <row r="331" spans="1:45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</row>
    <row r="332" spans="1:45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</row>
    <row r="333" spans="1:45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</row>
    <row r="334" spans="1:45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</row>
    <row r="335" spans="1:45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</row>
    <row r="336" spans="1:45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</row>
    <row r="337" spans="1:45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</row>
    <row r="338" spans="1:45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</row>
    <row r="339" spans="1:45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</row>
    <row r="340" spans="1:45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</row>
    <row r="341" spans="1:45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</row>
    <row r="342" spans="1:45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</row>
    <row r="343" spans="1:45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</row>
    <row r="344" spans="1:45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</row>
    <row r="345" spans="1:45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</row>
    <row r="346" spans="1:45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</row>
    <row r="347" spans="1:45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</row>
    <row r="348" spans="1:45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</row>
    <row r="349" spans="1:45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</row>
    <row r="350" spans="1:45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</row>
    <row r="351" spans="1:45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</row>
    <row r="352" spans="1:45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</row>
    <row r="353" spans="1:45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</row>
    <row r="354" spans="1:45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</row>
    <row r="355" spans="1:45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</row>
    <row r="356" spans="1:45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</row>
    <row r="357" spans="1:45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</row>
    <row r="358" spans="1:45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</row>
    <row r="359" spans="1:45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</row>
    <row r="360" spans="1:45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</row>
    <row r="361" spans="1:45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</row>
    <row r="362" spans="1:45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</row>
    <row r="363" spans="1:45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</row>
    <row r="364" spans="1:45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</row>
    <row r="365" spans="1:45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</row>
    <row r="366" spans="1:45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</row>
    <row r="367" spans="1:45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</row>
    <row r="368" spans="1:45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</row>
    <row r="369" spans="1:45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</row>
    <row r="370" spans="1:45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</row>
    <row r="371" spans="1:45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</row>
    <row r="372" spans="1:45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</row>
    <row r="373" spans="1:45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</row>
    <row r="374" spans="1:45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</row>
    <row r="375" spans="1:45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</row>
    <row r="376" spans="1:45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</row>
    <row r="377" spans="1:45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</row>
    <row r="378" spans="1:45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</row>
    <row r="379" spans="1:45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</row>
    <row r="380" spans="1:45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</row>
    <row r="381" spans="1:45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</row>
    <row r="382" spans="1:45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</row>
    <row r="383" spans="1:45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</row>
    <row r="384" spans="1:45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</row>
    <row r="385" spans="1:45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</row>
    <row r="386" spans="1:45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</row>
    <row r="387" spans="1:45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</row>
    <row r="388" spans="1:45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</row>
    <row r="389" spans="1:45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</row>
    <row r="390" spans="1:45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</row>
    <row r="391" spans="1:45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</row>
    <row r="392" spans="1:45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</row>
    <row r="393" spans="1:45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</row>
    <row r="394" spans="1:45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</row>
    <row r="395" spans="1:45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</row>
    <row r="396" spans="1:45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</row>
    <row r="397" spans="1:45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</row>
    <row r="398" spans="1:45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</row>
    <row r="399" spans="1:45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</row>
    <row r="400" spans="1:45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</row>
    <row r="401" spans="1:45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</row>
    <row r="402" spans="1:45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</row>
    <row r="403" spans="1:45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</row>
    <row r="404" spans="1:45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</row>
    <row r="405" spans="1:45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</row>
    <row r="406" spans="1:45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</row>
    <row r="407" spans="1:45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</row>
    <row r="408" spans="1:45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</row>
    <row r="409" spans="1:45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</row>
    <row r="410" spans="1:45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</row>
    <row r="411" spans="1:45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</row>
    <row r="412" spans="1:45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</row>
    <row r="413" spans="1:45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</row>
    <row r="414" spans="1:45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</row>
    <row r="415" spans="1:45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</row>
    <row r="416" spans="1:45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</row>
    <row r="417" spans="1:45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</row>
    <row r="418" spans="1:45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</row>
    <row r="419" spans="1:45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</row>
    <row r="420" spans="1:45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</row>
    <row r="421" spans="1:45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</row>
    <row r="422" spans="1:45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</row>
    <row r="423" spans="1:45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</row>
    <row r="424" spans="1:45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</row>
    <row r="425" spans="1:45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</row>
    <row r="426" spans="1:45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</row>
    <row r="427" spans="1:45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</row>
    <row r="428" spans="1:45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</row>
    <row r="429" spans="1:45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</row>
    <row r="430" spans="1:45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</row>
    <row r="431" spans="1:45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</row>
    <row r="432" spans="1:45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</row>
    <row r="433" spans="1:45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</row>
    <row r="434" spans="1:45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</row>
    <row r="435" spans="1:45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</row>
    <row r="436" spans="1:45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</row>
    <row r="437" spans="1:45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</row>
    <row r="438" spans="1:45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</row>
    <row r="439" spans="1:45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</row>
    <row r="440" spans="1:45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</row>
    <row r="441" spans="1:45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</row>
    <row r="442" spans="1:45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</row>
    <row r="443" spans="1:45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</row>
    <row r="444" spans="1:45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</row>
    <row r="445" spans="1:45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</row>
    <row r="446" spans="1:45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</row>
    <row r="447" spans="1:45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</row>
    <row r="448" spans="1:45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</row>
    <row r="449" spans="1:45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</row>
    <row r="450" spans="1:45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</row>
    <row r="451" spans="1:45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</row>
    <row r="452" spans="1:45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</row>
    <row r="453" spans="1:45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</row>
    <row r="454" spans="1:45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</row>
    <row r="455" spans="1:45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</row>
    <row r="456" spans="1:45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</row>
    <row r="457" spans="1:45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</row>
    <row r="458" spans="1:45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</row>
    <row r="459" spans="1:45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</row>
    <row r="460" spans="1:45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</row>
    <row r="461" spans="1:45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</row>
    <row r="462" spans="1:45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</row>
    <row r="463" spans="1:45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</row>
    <row r="464" spans="1:45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</row>
    <row r="465" spans="1:45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</row>
    <row r="466" spans="1:45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</row>
    <row r="467" spans="1:45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</row>
    <row r="468" spans="1:45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</row>
    <row r="469" spans="1:45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</row>
    <row r="470" spans="1:45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</row>
    <row r="471" spans="1:45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</row>
    <row r="472" spans="1:45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</row>
    <row r="473" spans="1:45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</row>
    <row r="474" spans="1:45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</row>
    <row r="475" spans="1:45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</row>
    <row r="476" spans="1:45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</row>
    <row r="477" spans="1:45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</row>
    <row r="478" spans="1:45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</row>
    <row r="479" spans="1:45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</row>
    <row r="480" spans="1:45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</row>
    <row r="481" spans="1:45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</row>
    <row r="482" spans="1:45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</row>
    <row r="483" spans="1:45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</row>
    <row r="484" spans="1:45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</row>
    <row r="485" spans="1:45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</row>
    <row r="486" spans="1:45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</row>
    <row r="487" spans="1:45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</row>
    <row r="488" spans="1:45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</row>
    <row r="489" spans="1:45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</row>
    <row r="490" spans="1:45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</row>
    <row r="491" spans="1:45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</row>
    <row r="492" spans="1:45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</row>
    <row r="493" spans="1:45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</row>
    <row r="494" spans="1:45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</row>
    <row r="495" spans="1:45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</row>
    <row r="496" spans="1:45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</row>
    <row r="497" spans="1:45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</row>
    <row r="498" spans="1:45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</row>
    <row r="499" spans="1:45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</row>
    <row r="500" spans="1:45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</row>
    <row r="501" spans="1:45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</row>
    <row r="502" spans="1:45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</row>
    <row r="503" spans="1:45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</row>
    <row r="504" spans="1:45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</row>
    <row r="505" spans="1:45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</row>
    <row r="506" spans="1:45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</row>
    <row r="507" spans="1:45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</row>
    <row r="508" spans="1:45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</row>
    <row r="509" spans="1:45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</row>
    <row r="510" spans="1:45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</row>
    <row r="511" spans="1:45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</row>
    <row r="512" spans="1:45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</row>
    <row r="513" spans="1:45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</row>
    <row r="514" spans="1:45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</row>
    <row r="515" spans="1:45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</row>
    <row r="516" spans="1:45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</row>
    <row r="517" spans="1:45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</row>
    <row r="518" spans="1:45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</row>
    <row r="519" spans="1:45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</row>
    <row r="520" spans="1:45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</row>
    <row r="521" spans="1:45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</row>
    <row r="522" spans="1:45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</row>
    <row r="523" spans="1:45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</row>
    <row r="524" spans="1:45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</row>
    <row r="525" spans="1:45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</row>
    <row r="526" spans="1:45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</row>
    <row r="527" spans="1:45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</row>
    <row r="528" spans="1:45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</row>
    <row r="529" spans="1:45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</row>
    <row r="530" spans="1:45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</row>
    <row r="531" spans="1:45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</row>
    <row r="532" spans="1:45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</row>
    <row r="533" spans="1:45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</row>
    <row r="534" spans="1:45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</row>
    <row r="535" spans="1:45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</row>
    <row r="536" spans="1:45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</row>
    <row r="537" spans="1:45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</row>
    <row r="538" spans="1:45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</row>
    <row r="539" spans="1:45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</row>
    <row r="540" spans="1:45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</row>
    <row r="541" spans="1:45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</row>
    <row r="542" spans="1:45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</row>
    <row r="543" spans="1:45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</row>
    <row r="544" spans="1:45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</row>
    <row r="545" spans="1:45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</row>
    <row r="546" spans="1:45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</row>
    <row r="547" spans="1:45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</row>
    <row r="548" spans="1:45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</row>
    <row r="549" spans="1:45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</row>
    <row r="550" spans="1:45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</row>
    <row r="551" spans="1:45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</row>
    <row r="552" spans="1:45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</row>
    <row r="553" spans="1:45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</row>
    <row r="554" spans="1:45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</row>
    <row r="555" spans="1:45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</row>
    <row r="556" spans="1:45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</row>
    <row r="557" spans="1:45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</row>
    <row r="558" spans="1:45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</row>
    <row r="559" spans="1:45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</row>
    <row r="560" spans="1:45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</row>
    <row r="561" spans="1:45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</row>
    <row r="562" spans="1:45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</row>
    <row r="563" spans="1:45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</row>
    <row r="564" spans="1:45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</row>
    <row r="565" spans="1:45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</row>
    <row r="566" spans="1:45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</row>
    <row r="567" spans="1:45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</row>
    <row r="568" spans="1:45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</row>
    <row r="569" spans="1:45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</row>
    <row r="570" spans="1:45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</row>
    <row r="571" spans="1:45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</row>
    <row r="572" spans="1:45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</row>
    <row r="573" spans="1:45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</row>
    <row r="574" spans="1:45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</row>
    <row r="575" spans="1:45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</row>
    <row r="576" spans="1:45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</row>
    <row r="577" spans="1:45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</row>
    <row r="578" spans="1:45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</row>
    <row r="579" spans="1:45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</row>
    <row r="580" spans="1:45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</row>
    <row r="581" spans="1:45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</row>
    <row r="582" spans="1:45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</row>
    <row r="583" spans="1:45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</row>
    <row r="584" spans="1:45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</row>
    <row r="585" spans="1:45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</row>
    <row r="586" spans="1:45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</row>
    <row r="587" spans="1:45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</row>
    <row r="588" spans="1:45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</row>
    <row r="589" spans="1:45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</row>
    <row r="590" spans="1:45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</row>
    <row r="591" spans="1:45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</row>
    <row r="592" spans="1:45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</row>
    <row r="593" spans="1:45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</row>
    <row r="594" spans="1:45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</row>
    <row r="595" spans="1:45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</row>
    <row r="596" spans="1:45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</row>
    <row r="597" spans="1:45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</row>
    <row r="598" spans="1:45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</row>
    <row r="599" spans="1:45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</row>
    <row r="600" spans="1:45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</row>
    <row r="601" spans="1:45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</row>
    <row r="602" spans="1:45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</row>
    <row r="603" spans="1:45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</row>
    <row r="604" spans="1:45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</row>
    <row r="605" spans="1:45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</row>
    <row r="606" spans="1:45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</row>
    <row r="607" spans="1:45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</row>
    <row r="608" spans="1:45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</row>
    <row r="609" spans="1:45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</row>
    <row r="610" spans="1:45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</row>
    <row r="611" spans="1:45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</row>
    <row r="612" spans="1:45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</row>
    <row r="613" spans="1:45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</row>
    <row r="614" spans="1:45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</row>
    <row r="615" spans="1:45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</row>
    <row r="616" spans="1:45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</row>
    <row r="617" spans="1:45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</row>
    <row r="618" spans="1:45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</row>
    <row r="619" spans="1:45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</row>
    <row r="620" spans="1:45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</row>
    <row r="621" spans="1:45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</row>
    <row r="622" spans="1:45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</row>
    <row r="623" spans="1:45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</row>
    <row r="624" spans="1:45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</row>
    <row r="625" spans="1:45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</row>
    <row r="626" spans="1:45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</row>
    <row r="627" spans="1:45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</row>
    <row r="628" spans="1:45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</row>
    <row r="629" spans="1:45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</row>
    <row r="630" spans="1:45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</row>
    <row r="631" spans="1:45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</row>
    <row r="632" spans="1:45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</row>
    <row r="633" spans="1:45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</row>
    <row r="634" spans="1:45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</row>
    <row r="635" spans="1:45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</row>
    <row r="636" spans="1:45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</row>
    <row r="637" spans="1:45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</row>
    <row r="638" spans="1:45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</row>
    <row r="639" spans="1:45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</row>
    <row r="640" spans="1:45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</row>
    <row r="641" spans="1:45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</row>
    <row r="642" spans="1:45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</row>
    <row r="643" spans="1:45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</row>
    <row r="644" spans="1:45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</row>
    <row r="645" spans="1:45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</row>
    <row r="646" spans="1:45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</row>
    <row r="647" spans="1:45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</row>
    <row r="648" spans="1:45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</row>
    <row r="649" spans="1:45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</row>
    <row r="650" spans="1:45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</row>
    <row r="651" spans="1:45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</row>
    <row r="652" spans="1:45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</row>
    <row r="653" spans="1:45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</row>
    <row r="654" spans="1:45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</row>
    <row r="655" spans="1:45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</row>
    <row r="656" spans="1:45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</row>
    <row r="657" spans="1:45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</row>
    <row r="658" spans="1:45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</row>
    <row r="659" spans="1:45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</row>
    <row r="660" spans="1:45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</row>
    <row r="661" spans="1:45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</row>
    <row r="662" spans="1:45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</row>
    <row r="663" spans="1:45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</row>
    <row r="664" spans="1:45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</row>
    <row r="665" spans="1:45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</row>
    <row r="666" spans="1:45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</row>
    <row r="667" spans="1:45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</row>
    <row r="668" spans="1:45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</row>
    <row r="669" spans="1:45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</row>
    <row r="670" spans="1:45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</row>
    <row r="671" spans="1:45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</row>
    <row r="672" spans="1:45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</row>
    <row r="673" spans="1:45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</row>
    <row r="674" spans="1:45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</row>
    <row r="675" spans="1:45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</row>
    <row r="676" spans="1:45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</row>
    <row r="677" spans="1:45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</row>
    <row r="678" spans="1:45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</row>
    <row r="679" spans="1:45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</row>
    <row r="680" spans="1:45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</row>
    <row r="681" spans="1:45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</row>
    <row r="682" spans="1:45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</row>
    <row r="683" spans="1:45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</row>
    <row r="684" spans="1:45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</row>
    <row r="685" spans="1:45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</row>
    <row r="686" spans="1:45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</row>
    <row r="687" spans="1:45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</row>
    <row r="688" spans="1:45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</row>
    <row r="689" spans="1:45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</row>
    <row r="690" spans="1:45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</row>
    <row r="691" spans="1:45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</row>
    <row r="692" spans="1:45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</row>
    <row r="693" spans="1:45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</row>
    <row r="694" spans="1:45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</row>
    <row r="695" spans="1:45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</row>
    <row r="696" spans="1:45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</row>
    <row r="697" spans="1:45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</row>
    <row r="698" spans="1:45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</row>
    <row r="699" spans="1:45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</row>
    <row r="700" spans="1:45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</row>
    <row r="701" spans="1:45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</row>
    <row r="702" spans="1:45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</row>
    <row r="703" spans="1:45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</row>
    <row r="704" spans="1:45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</row>
    <row r="705" spans="1:45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</row>
    <row r="706" spans="1:45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</row>
    <row r="707" spans="1:45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</row>
    <row r="708" spans="1:45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</row>
    <row r="709" spans="1:45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</row>
    <row r="710" spans="1:45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</row>
    <row r="711" spans="1:45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</row>
    <row r="712" spans="1:45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</row>
    <row r="713" spans="1:45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</row>
    <row r="714" spans="1:45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</row>
    <row r="715" spans="1:45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</row>
    <row r="716" spans="1:45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</row>
    <row r="717" spans="1:45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</row>
    <row r="718" spans="1:45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</row>
    <row r="719" spans="1:45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</row>
    <row r="720" spans="1:45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</row>
    <row r="721" spans="1:45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</row>
    <row r="722" spans="1:45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</row>
    <row r="723" spans="1:45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</row>
    <row r="724" spans="1:45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</row>
    <row r="725" spans="1:45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</row>
    <row r="726" spans="1:45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</row>
    <row r="727" spans="1:45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</row>
    <row r="728" spans="1:45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</row>
    <row r="729" spans="1:45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</row>
    <row r="730" spans="1:45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</row>
    <row r="731" spans="1:45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</row>
    <row r="732" spans="1:45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</row>
    <row r="733" spans="1:45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</row>
    <row r="734" spans="1:45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</row>
    <row r="735" spans="1:45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</row>
    <row r="736" spans="1:45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</row>
    <row r="737" spans="1:45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</row>
    <row r="738" spans="1:45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</row>
    <row r="739" spans="1:45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</row>
    <row r="740" spans="1:45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</row>
    <row r="741" spans="1:45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</row>
    <row r="742" spans="1:45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</row>
    <row r="743" spans="1:45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</row>
    <row r="744" spans="1:45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</row>
    <row r="745" spans="1:45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</row>
    <row r="746" spans="1:45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</row>
    <row r="747" spans="1:45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</row>
    <row r="748" spans="1:45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</row>
    <row r="749" spans="1:45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</row>
    <row r="750" spans="1:45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</row>
    <row r="751" spans="1:45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</row>
    <row r="752" spans="1:45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</row>
    <row r="753" spans="1:45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</row>
    <row r="754" spans="1:45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</row>
    <row r="755" spans="1:45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</row>
    <row r="756" spans="1:45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</row>
    <row r="757" spans="1:45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</row>
    <row r="758" spans="1:45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</row>
    <row r="759" spans="1:45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</row>
    <row r="760" spans="1:45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</row>
    <row r="761" spans="1:45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</row>
    <row r="762" spans="1:45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</row>
    <row r="763" spans="1:45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</row>
    <row r="764" spans="1:45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</row>
    <row r="765" spans="1:45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</row>
    <row r="766" spans="1:45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</row>
    <row r="767" spans="1:45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</row>
    <row r="768" spans="1:45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</row>
    <row r="769" spans="1:45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</row>
    <row r="770" spans="1:45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</row>
    <row r="771" spans="1:45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</row>
    <row r="772" spans="1:45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</row>
    <row r="773" spans="1:45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</row>
    <row r="774" spans="1:45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</row>
    <row r="775" spans="1:45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</row>
    <row r="776" spans="1:45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</row>
    <row r="777" spans="1:45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</row>
    <row r="778" spans="1:45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</row>
    <row r="779" spans="1:45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</row>
    <row r="780" spans="1:45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</row>
    <row r="781" spans="1:45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</row>
    <row r="782" spans="1:45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</row>
    <row r="783" spans="1:45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</row>
    <row r="784" spans="1:45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</row>
    <row r="785" spans="1:45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</row>
    <row r="786" spans="1:45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</row>
    <row r="787" spans="1:45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</row>
    <row r="788" spans="1:45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</row>
    <row r="789" spans="1:45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</row>
    <row r="790" spans="1:45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</row>
    <row r="791" spans="1:45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</row>
    <row r="792" spans="1:45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</row>
    <row r="793" spans="1:45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</row>
    <row r="794" spans="1:45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</row>
    <row r="795" spans="1:45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</row>
    <row r="796" spans="1:45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</row>
    <row r="797" spans="1:45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</row>
    <row r="798" spans="1:45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</row>
    <row r="799" spans="1:45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</row>
    <row r="800" spans="1:45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</row>
    <row r="801" spans="1:45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</row>
    <row r="802" spans="1:45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</row>
    <row r="803" spans="1:45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</row>
    <row r="804" spans="1:45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</row>
    <row r="805" spans="1:45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</row>
    <row r="806" spans="1:45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</row>
    <row r="807" spans="1:45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</row>
    <row r="808" spans="1:45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</row>
    <row r="809" spans="1:45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</row>
    <row r="810" spans="1:45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</row>
    <row r="811" spans="1:45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</row>
    <row r="812" spans="1:45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</row>
    <row r="813" spans="1:45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</row>
    <row r="814" spans="1:45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</row>
    <row r="815" spans="1:45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</row>
    <row r="816" spans="1:45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</row>
    <row r="817" spans="1:45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</row>
    <row r="818" spans="1:45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</row>
    <row r="819" spans="1:45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</row>
    <row r="820" spans="1:45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</row>
    <row r="821" spans="1:45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</row>
    <row r="822" spans="1:45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</row>
    <row r="823" spans="1:45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</row>
    <row r="824" spans="1:45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</row>
    <row r="825" spans="1:45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</row>
    <row r="826" spans="1:45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</row>
    <row r="827" spans="1:45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</row>
    <row r="828" spans="1:45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</row>
    <row r="829" spans="1:45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</row>
    <row r="830" spans="1:45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</row>
    <row r="831" spans="1:45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</row>
    <row r="832" spans="1:45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</row>
    <row r="833" spans="1:45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</row>
    <row r="834" spans="1:45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</row>
    <row r="835" spans="1:45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</row>
    <row r="836" spans="1:45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</row>
    <row r="837" spans="1:45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</row>
    <row r="838" spans="1:45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</row>
    <row r="839" spans="1:45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</row>
    <row r="840" spans="1:45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</row>
    <row r="841" spans="1:45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</row>
    <row r="842" spans="1:45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</row>
    <row r="843" spans="1:45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</row>
    <row r="844" spans="1:45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</row>
    <row r="845" spans="1:45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</row>
    <row r="846" spans="1:45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</row>
    <row r="847" spans="1:45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</row>
    <row r="848" spans="1:45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</row>
    <row r="849" spans="1:45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</row>
    <row r="850" spans="1:45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</row>
    <row r="851" spans="1:45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</row>
    <row r="852" spans="1:45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</row>
    <row r="853" spans="1:45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</row>
    <row r="854" spans="1:45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</row>
    <row r="855" spans="1:45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</row>
    <row r="856" spans="1:45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</row>
    <row r="857" spans="1:45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</row>
    <row r="858" spans="1:45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</row>
    <row r="859" spans="1:45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</row>
    <row r="860" spans="1:45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</row>
    <row r="861" spans="1:45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</row>
    <row r="862" spans="1:45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</row>
    <row r="863" spans="1:45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</row>
    <row r="864" spans="1:45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</row>
    <row r="865" spans="1:45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</row>
    <row r="866" spans="1:45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</row>
    <row r="867" spans="1:45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</row>
    <row r="868" spans="1:45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</row>
    <row r="869" spans="1:45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</row>
    <row r="870" spans="1:45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</row>
    <row r="871" spans="1:45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</row>
    <row r="872" spans="1:45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</row>
    <row r="873" spans="1:45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</row>
    <row r="874" spans="1:45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</row>
    <row r="875" spans="1:45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</row>
    <row r="876" spans="1:45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</row>
    <row r="877" spans="1:45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</row>
    <row r="878" spans="1:45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</row>
    <row r="879" spans="1:45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</row>
    <row r="880" spans="1:45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</row>
    <row r="881" spans="1:45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</row>
    <row r="882" spans="1:45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</row>
    <row r="883" spans="1:45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</row>
    <row r="884" spans="1:45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</row>
    <row r="885" spans="1:45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</row>
    <row r="886" spans="1:45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</row>
    <row r="887" spans="1:45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</row>
    <row r="888" spans="1:45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</row>
    <row r="889" spans="1:45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</row>
    <row r="890" spans="1:45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</row>
    <row r="891" spans="1:45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</row>
    <row r="892" spans="1:45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</row>
    <row r="893" spans="1:45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</row>
    <row r="894" spans="1:45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</row>
    <row r="895" spans="1:45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</row>
    <row r="896" spans="1:45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</row>
    <row r="897" spans="1:45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</row>
    <row r="898" spans="1:45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</row>
    <row r="899" spans="1:45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</row>
    <row r="900" spans="1:45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</row>
    <row r="901" spans="1:45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</row>
    <row r="902" spans="1:45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</row>
    <row r="903" spans="1:45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</row>
    <row r="904" spans="1:45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</row>
    <row r="905" spans="1:45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</row>
    <row r="906" spans="1:45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</row>
    <row r="907" spans="1:45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</row>
    <row r="908" spans="1:45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</row>
    <row r="909" spans="1:45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</row>
    <row r="910" spans="1:45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</row>
    <row r="911" spans="1:45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</row>
    <row r="912" spans="1:45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</row>
    <row r="913" spans="1:45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</row>
    <row r="914" spans="1:45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</row>
    <row r="915" spans="1:45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</row>
    <row r="916" spans="1:45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</row>
    <row r="917" spans="1:45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</row>
    <row r="918" spans="1:45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</row>
    <row r="919" spans="1:45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</row>
    <row r="920" spans="1:45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</row>
    <row r="921" spans="1:45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</row>
    <row r="922" spans="1:45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</row>
    <row r="923" spans="1:45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</row>
    <row r="924" spans="1:45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</row>
    <row r="925" spans="1:45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</row>
    <row r="926" spans="1:45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</row>
    <row r="927" spans="1:45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</row>
    <row r="928" spans="1:45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</row>
    <row r="929" spans="1:45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</row>
    <row r="930" spans="1:45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</row>
    <row r="931" spans="1:45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</row>
    <row r="932" spans="1:45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</row>
    <row r="933" spans="1:45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</row>
    <row r="934" spans="1:45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</row>
    <row r="935" spans="1:45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</row>
    <row r="936" spans="1:45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</row>
    <row r="937" spans="1:45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</row>
    <row r="938" spans="1:45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</row>
    <row r="939" spans="1:45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</row>
    <row r="940" spans="1:45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</row>
    <row r="941" spans="1:45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</row>
    <row r="942" spans="1:45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</row>
    <row r="943" spans="1:45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</row>
    <row r="944" spans="1:45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</row>
    <row r="945" spans="1:45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</row>
    <row r="946" spans="1:45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</row>
    <row r="947" spans="1:45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</row>
    <row r="948" spans="1:45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</row>
    <row r="949" spans="1:45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</row>
    <row r="950" spans="1:45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</row>
    <row r="951" spans="1:45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</row>
    <row r="952" spans="1:45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</row>
    <row r="953" spans="1:45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</row>
    <row r="954" spans="1:45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</row>
    <row r="955" spans="1:45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</row>
    <row r="956" spans="1:45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</row>
    <row r="957" spans="1:45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</row>
    <row r="958" spans="1:45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</row>
    <row r="959" spans="1:45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</row>
    <row r="960" spans="1:45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</row>
    <row r="961" spans="1:45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</row>
    <row r="962" spans="1:45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</row>
    <row r="963" spans="1:45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</row>
    <row r="964" spans="1:45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</row>
    <row r="965" spans="1:45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</row>
    <row r="966" spans="1:45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</row>
    <row r="967" spans="1:45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</row>
    <row r="968" spans="1:45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</row>
    <row r="969" spans="1:45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</row>
    <row r="970" spans="1:45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</row>
    <row r="971" spans="1:45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</row>
    <row r="972" spans="1:45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</row>
    <row r="973" spans="1:45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</row>
    <row r="974" spans="1:45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</row>
    <row r="975" spans="1:45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</row>
    <row r="976" spans="1:45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</row>
    <row r="977" spans="1:45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</row>
    <row r="978" spans="1:45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</row>
    <row r="979" spans="1:45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</row>
    <row r="980" spans="1:45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</row>
    <row r="981" spans="1:45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</row>
    <row r="982" spans="1:45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</row>
    <row r="983" spans="1:45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</row>
    <row r="984" spans="1:45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</row>
    <row r="985" spans="1:45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</row>
    <row r="986" spans="1:45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</row>
    <row r="987" spans="1:45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</row>
    <row r="988" spans="1:45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</row>
    <row r="989" spans="1:45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</row>
    <row r="990" spans="1:45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</row>
    <row r="991" spans="1:45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</row>
    <row r="992" spans="1:45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</row>
    <row r="993" spans="1:45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</row>
    <row r="994" spans="1:45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</row>
    <row r="995" spans="1:45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</row>
  </sheetData>
  <autoFilter ref="C14:AL14" xr:uid="{FEE5F5F1-0F53-4E1B-88CC-FA35C9E2A769}"/>
  <mergeCells count="63">
    <mergeCell ref="C4:E4"/>
    <mergeCell ref="F4:G4"/>
    <mergeCell ref="AJ5:AL5"/>
    <mergeCell ref="AE7:AH7"/>
    <mergeCell ref="AJ7:AL7"/>
    <mergeCell ref="H4:N4"/>
    <mergeCell ref="Q4:R4"/>
    <mergeCell ref="V4:AA4"/>
    <mergeCell ref="AB4:AD4"/>
    <mergeCell ref="AE4:AH4"/>
    <mergeCell ref="AJ4:AL4"/>
    <mergeCell ref="C7:G8"/>
    <mergeCell ref="H7:N7"/>
    <mergeCell ref="Q7:R7"/>
    <mergeCell ref="V7:AA7"/>
    <mergeCell ref="AB7:AD7"/>
    <mergeCell ref="C2:E2"/>
    <mergeCell ref="C3:E3"/>
    <mergeCell ref="F3:G3"/>
    <mergeCell ref="H3:N3"/>
    <mergeCell ref="Q3:R3"/>
    <mergeCell ref="F2:G2"/>
    <mergeCell ref="AM4:AP4"/>
    <mergeCell ref="AM5:AP5"/>
    <mergeCell ref="S1:U1"/>
    <mergeCell ref="V1:AA1"/>
    <mergeCell ref="H2:N2"/>
    <mergeCell ref="Q2:R2"/>
    <mergeCell ref="V2:AA2"/>
    <mergeCell ref="V3:AA3"/>
    <mergeCell ref="AB3:AD3"/>
    <mergeCell ref="AE3:AH3"/>
    <mergeCell ref="AJ3:AL3"/>
    <mergeCell ref="AB2:AP2"/>
    <mergeCell ref="AM3:AP3"/>
    <mergeCell ref="H5:N5"/>
    <mergeCell ref="Q5:R5"/>
    <mergeCell ref="V5:AA5"/>
    <mergeCell ref="AB5:AD5"/>
    <mergeCell ref="AE5:AH5"/>
    <mergeCell ref="AJ8:AL8"/>
    <mergeCell ref="H6:N6"/>
    <mergeCell ref="Q6:R6"/>
    <mergeCell ref="V6:AA6"/>
    <mergeCell ref="AB6:AD6"/>
    <mergeCell ref="AE6:AH6"/>
    <mergeCell ref="AJ6:AL6"/>
    <mergeCell ref="AF9:AH9"/>
    <mergeCell ref="H8:N8"/>
    <mergeCell ref="Q8:R8"/>
    <mergeCell ref="V8:AA8"/>
    <mergeCell ref="AB8:AD8"/>
    <mergeCell ref="AE8:AH8"/>
    <mergeCell ref="D116:E116"/>
    <mergeCell ref="C9:G10"/>
    <mergeCell ref="H9:N10"/>
    <mergeCell ref="Q9:R10"/>
    <mergeCell ref="AA9:AE9"/>
    <mergeCell ref="AM6:AP6"/>
    <mergeCell ref="AM7:AP7"/>
    <mergeCell ref="AM8:AP8"/>
    <mergeCell ref="AM12:AM14"/>
    <mergeCell ref="AQ12:AQ14"/>
  </mergeCells>
  <conditionalFormatting sqref="C63:C116 C14:C61">
    <cfRule type="cellIs" dxfId="431" priority="13" operator="equal">
      <formula>"C"</formula>
    </cfRule>
  </conditionalFormatting>
  <conditionalFormatting sqref="C63:C116 C14:C61">
    <cfRule type="cellIs" dxfId="430" priority="14" operator="equal">
      <formula>"I"</formula>
    </cfRule>
  </conditionalFormatting>
  <conditionalFormatting sqref="H15:H115 V15:V115">
    <cfRule type="cellIs" dxfId="429" priority="15" operator="equal">
      <formula>0</formula>
    </cfRule>
  </conditionalFormatting>
  <conditionalFormatting sqref="W14:W115 Q15:Q115">
    <cfRule type="cellIs" dxfId="428" priority="16" operator="equal">
      <formula>0</formula>
    </cfRule>
  </conditionalFormatting>
  <conditionalFormatting sqref="AH14:AH115">
    <cfRule type="cellIs" dxfId="427" priority="17" operator="equal">
      <formula>"D"</formula>
    </cfRule>
  </conditionalFormatting>
  <conditionalFormatting sqref="AH14:AH115">
    <cfRule type="cellIs" dxfId="426" priority="18" operator="equal">
      <formula>"S"</formula>
    </cfRule>
  </conditionalFormatting>
  <conditionalFormatting sqref="Q2">
    <cfRule type="cellIs" dxfId="425" priority="19" operator="equal">
      <formula>0</formula>
    </cfRule>
  </conditionalFormatting>
  <conditionalFormatting sqref="Q3">
    <cfRule type="cellIs" dxfId="424" priority="20" operator="equal">
      <formula>0</formula>
    </cfRule>
  </conditionalFormatting>
  <conditionalFormatting sqref="Q8">
    <cfRule type="cellIs" dxfId="423" priority="21" operator="lessThan">
      <formula>0</formula>
    </cfRule>
  </conditionalFormatting>
  <conditionalFormatting sqref="Q8">
    <cfRule type="cellIs" dxfId="422" priority="22" operator="lessThan">
      <formula>0</formula>
    </cfRule>
  </conditionalFormatting>
  <conditionalFormatting sqref="Q8">
    <cfRule type="cellIs" dxfId="421" priority="23" operator="greaterThan">
      <formula>0</formula>
    </cfRule>
  </conditionalFormatting>
  <conditionalFormatting sqref="M15:N115">
    <cfRule type="cellIs" dxfId="420" priority="24" operator="equal">
      <formula>0</formula>
    </cfRule>
  </conditionalFormatting>
  <conditionalFormatting sqref="R15:R115 P15:P115">
    <cfRule type="cellIs" dxfId="419" priority="25" operator="lessThan">
      <formula>0</formula>
    </cfRule>
  </conditionalFormatting>
  <conditionalFormatting sqref="R15:R115 P15:P115">
    <cfRule type="cellIs" dxfId="418" priority="26" operator="greaterThan">
      <formula>0</formula>
    </cfRule>
  </conditionalFormatting>
  <conditionalFormatting sqref="V4">
    <cfRule type="cellIs" dxfId="417" priority="27" operator="greaterThan">
      <formula>0</formula>
    </cfRule>
  </conditionalFormatting>
  <conditionalFormatting sqref="F4">
    <cfRule type="cellIs" dxfId="416" priority="28" operator="lessThan">
      <formula>0</formula>
    </cfRule>
  </conditionalFormatting>
  <conditionalFormatting sqref="F4">
    <cfRule type="cellIs" dxfId="415" priority="29" operator="greaterThan">
      <formula>0</formula>
    </cfRule>
  </conditionalFormatting>
  <conditionalFormatting sqref="AB15:AB115">
    <cfRule type="cellIs" dxfId="414" priority="30" operator="greaterThan">
      <formula>0.000001</formula>
    </cfRule>
  </conditionalFormatting>
  <conditionalFormatting sqref="AA15:AA115">
    <cfRule type="cellIs" dxfId="413" priority="31" operator="lessThan">
      <formula>0</formula>
    </cfRule>
  </conditionalFormatting>
  <conditionalFormatting sqref="AA15:AA115">
    <cfRule type="cellIs" dxfId="412" priority="32" operator="greaterThan">
      <formula>0</formula>
    </cfRule>
  </conditionalFormatting>
  <conditionalFormatting sqref="AA15:AA115">
    <cfRule type="cellIs" dxfId="411" priority="33" operator="equal">
      <formula>0</formula>
    </cfRule>
  </conditionalFormatting>
  <conditionalFormatting sqref="M15:N115">
    <cfRule type="expression" dxfId="410" priority="34">
      <formula>J15&gt;#REF!</formula>
    </cfRule>
  </conditionalFormatting>
  <conditionalFormatting sqref="B10 C9">
    <cfRule type="cellIs" dxfId="409" priority="35" operator="greaterThan">
      <formula>0</formula>
    </cfRule>
  </conditionalFormatting>
  <conditionalFormatting sqref="B10 C9">
    <cfRule type="cellIs" dxfId="408" priority="36" operator="lessThan">
      <formula>0</formula>
    </cfRule>
  </conditionalFormatting>
  <conditionalFormatting sqref="AD15:AD115">
    <cfRule type="cellIs" dxfId="407" priority="12" operator="lessThan">
      <formula>0</formula>
    </cfRule>
  </conditionalFormatting>
  <conditionalFormatting sqref="C62">
    <cfRule type="cellIs" dxfId="406" priority="10" operator="equal">
      <formula>"C"</formula>
    </cfRule>
  </conditionalFormatting>
  <conditionalFormatting sqref="C62">
    <cfRule type="cellIs" dxfId="405" priority="11" operator="equal">
      <formula>"I"</formula>
    </cfRule>
  </conditionalFormatting>
  <conditionalFormatting sqref="K15:K115">
    <cfRule type="cellIs" dxfId="404" priority="9" operator="equal">
      <formula>0</formula>
    </cfRule>
  </conditionalFormatting>
  <conditionalFormatting sqref="L15:L115">
    <cfRule type="cellIs" dxfId="403" priority="8" operator="equal">
      <formula>0</formula>
    </cfRule>
  </conditionalFormatting>
  <conditionalFormatting sqref="F2:G4">
    <cfRule type="cellIs" dxfId="402" priority="7" operator="equal">
      <formula>0</formula>
    </cfRule>
  </conditionalFormatting>
  <conditionalFormatting sqref="C9:G10">
    <cfRule type="cellIs" dxfId="401" priority="6" operator="equal">
      <formula>0</formula>
    </cfRule>
  </conditionalFormatting>
  <conditionalFormatting sqref="Q2:R10">
    <cfRule type="cellIs" dxfId="400" priority="5" operator="equal">
      <formula>0</formula>
    </cfRule>
  </conditionalFormatting>
  <conditionalFormatting sqref="V3:AA8">
    <cfRule type="cellIs" dxfId="399" priority="4" operator="equal">
      <formula>0</formula>
    </cfRule>
  </conditionalFormatting>
  <conditionalFormatting sqref="AP15:AP115">
    <cfRule type="cellIs" dxfId="398" priority="3" operator="greaterThan">
      <formula>0</formula>
    </cfRule>
  </conditionalFormatting>
  <conditionalFormatting sqref="AR15:AR115">
    <cfRule type="cellIs" dxfId="397" priority="2" operator="equal">
      <formula>0</formula>
    </cfRule>
  </conditionalFormatting>
  <conditionalFormatting sqref="AQ15:AQ115">
    <cfRule type="cellIs" dxfId="396" priority="1" operator="equal">
      <formula>0</formula>
    </cfRule>
  </conditionalFormatting>
  <pageMargins left="0.511811024" right="0.511811024" top="0.78740157499999996" bottom="0.78740157499999996" header="0" footer="0"/>
  <pageSetup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U995"/>
  <sheetViews>
    <sheetView showGridLines="0" workbookViewId="0">
      <pane xSplit="44" ySplit="14" topLeftCell="AS15" activePane="bottomRight" state="frozen"/>
      <selection pane="topRight" activeCell="AS1" sqref="AS1"/>
      <selection pane="bottomLeft" activeCell="A15" sqref="A15"/>
      <selection pane="bottomRight" activeCell="AS15" sqref="AS15"/>
    </sheetView>
  </sheetViews>
  <sheetFormatPr defaultColWidth="14.42578125" defaultRowHeight="15" customHeight="1"/>
  <cols>
    <col min="1" max="1" width="0.85546875" style="130" customWidth="1"/>
    <col min="2" max="2" width="0.28515625" style="130" customWidth="1"/>
    <col min="3" max="3" width="2.5703125" style="130" customWidth="1"/>
    <col min="4" max="4" width="5.28515625" style="130" customWidth="1"/>
    <col min="5" max="5" width="7.140625" style="130" customWidth="1"/>
    <col min="6" max="6" width="5" style="130" customWidth="1"/>
    <col min="7" max="7" width="7" style="130" customWidth="1"/>
    <col min="8" max="8" width="7.42578125" style="130" customWidth="1"/>
    <col min="9" max="9" width="10.42578125" style="130" hidden="1" customWidth="1"/>
    <col min="10" max="10" width="5.85546875" style="130" customWidth="1"/>
    <col min="11" max="11" width="7.85546875" style="130" hidden="1" customWidth="1"/>
    <col min="12" max="12" width="7.28515625" style="130" customWidth="1"/>
    <col min="13" max="13" width="6.140625" style="130" customWidth="1"/>
    <col min="14" max="14" width="7.85546875" style="130" customWidth="1"/>
    <col min="15" max="15" width="8" style="130" hidden="1" customWidth="1"/>
    <col min="16" max="16" width="9.5703125" style="130" hidden="1" customWidth="1"/>
    <col min="17" max="17" width="6.140625" style="130" customWidth="1"/>
    <col min="18" max="18" width="8.140625" style="130" customWidth="1"/>
    <col min="19" max="19" width="4.42578125" style="130" customWidth="1"/>
    <col min="20" max="21" width="5.140625" style="130" customWidth="1"/>
    <col min="22" max="22" width="7.42578125" style="130" customWidth="1"/>
    <col min="23" max="23" width="10" style="130" hidden="1" customWidth="1"/>
    <col min="24" max="25" width="9.42578125" style="130" hidden="1" customWidth="1"/>
    <col min="26" max="26" width="7.85546875" style="130" hidden="1" customWidth="1"/>
    <col min="27" max="27" width="6.140625" style="130" customWidth="1"/>
    <col min="28" max="28" width="6.5703125" style="130" customWidth="1"/>
    <col min="29" max="29" width="10" style="130" hidden="1" customWidth="1"/>
    <col min="30" max="30" width="7" style="130" customWidth="1"/>
    <col min="31" max="31" width="5.28515625" style="130" customWidth="1"/>
    <col min="32" max="32" width="4.28515625" style="130" customWidth="1"/>
    <col min="33" max="33" width="3.85546875" style="130" customWidth="1"/>
    <col min="34" max="34" width="2.7109375" style="130" customWidth="1"/>
    <col min="35" max="35" width="8" style="130" hidden="1" customWidth="1"/>
    <col min="36" max="36" width="5.42578125" style="130" customWidth="1"/>
    <col min="37" max="37" width="2.140625" style="130" hidden="1" customWidth="1"/>
    <col min="38" max="38" width="5.7109375" style="130" customWidth="1"/>
    <col min="39" max="39" width="4.85546875" style="130" customWidth="1"/>
    <col min="40" max="41" width="6.42578125" style="130" hidden="1" customWidth="1"/>
    <col min="42" max="42" width="6.140625" style="130" customWidth="1"/>
    <col min="43" max="43" width="5.140625" style="130" customWidth="1"/>
    <col min="44" max="45" width="5.42578125" style="130" customWidth="1"/>
    <col min="46" max="46" width="3.28515625" style="130" customWidth="1"/>
    <col min="47" max="47" width="4.7109375" style="130" customWidth="1"/>
    <col min="48" max="48" width="6.28515625" style="130" customWidth="1"/>
    <col min="49" max="49" width="8.5703125" style="130" customWidth="1"/>
    <col min="50" max="16384" width="14.42578125" style="130"/>
  </cols>
  <sheetData>
    <row r="1" spans="1:47" ht="12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55" t="s">
        <v>4</v>
      </c>
      <c r="T1" s="356"/>
      <c r="U1" s="357"/>
      <c r="V1" s="358"/>
      <c r="W1" s="356"/>
      <c r="X1" s="356"/>
      <c r="Y1" s="356"/>
      <c r="Z1" s="356"/>
      <c r="AA1" s="359"/>
      <c r="AB1" s="18"/>
      <c r="AC1" s="1"/>
      <c r="AD1" s="18"/>
      <c r="AE1" s="1"/>
      <c r="AF1" s="1"/>
      <c r="AG1" s="1"/>
      <c r="AH1" s="1"/>
      <c r="AI1" s="1"/>
      <c r="AJ1" s="1"/>
      <c r="AK1" s="1"/>
      <c r="AL1" s="1"/>
      <c r="AM1" s="1"/>
      <c r="AN1" s="1"/>
      <c r="AO1" s="18"/>
      <c r="AP1" s="18"/>
      <c r="AQ1" s="18"/>
      <c r="AR1" s="18"/>
      <c r="AS1" s="18"/>
    </row>
    <row r="2" spans="1:47" ht="12" customHeight="1" thickBot="1">
      <c r="A2" s="1"/>
      <c r="B2" s="1"/>
      <c r="C2" s="373" t="s">
        <v>1</v>
      </c>
      <c r="D2" s="374"/>
      <c r="E2" s="375"/>
      <c r="F2" s="360">
        <f>I116</f>
        <v>0</v>
      </c>
      <c r="G2" s="361"/>
      <c r="H2" s="362" t="s">
        <v>2</v>
      </c>
      <c r="I2" s="363"/>
      <c r="J2" s="364"/>
      <c r="K2" s="364"/>
      <c r="L2" s="364"/>
      <c r="M2" s="364"/>
      <c r="N2" s="365"/>
      <c r="O2" s="79"/>
      <c r="P2" s="79"/>
      <c r="Q2" s="366">
        <f>AE116</f>
        <v>0</v>
      </c>
      <c r="R2" s="367"/>
      <c r="S2" s="80" t="s">
        <v>107</v>
      </c>
      <c r="T2" s="81"/>
      <c r="U2" s="81"/>
      <c r="V2" s="368">
        <f ca="1">TODAY()</f>
        <v>44211</v>
      </c>
      <c r="W2" s="369"/>
      <c r="X2" s="369"/>
      <c r="Y2" s="369"/>
      <c r="Z2" s="369"/>
      <c r="AA2" s="370"/>
      <c r="AB2" s="294" t="s">
        <v>93</v>
      </c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6"/>
      <c r="AQ2" s="153"/>
      <c r="AR2" s="153"/>
      <c r="AS2" s="18"/>
    </row>
    <row r="3" spans="1:47" ht="12" customHeight="1">
      <c r="A3" s="1"/>
      <c r="B3" s="1"/>
      <c r="C3" s="376" t="s">
        <v>5</v>
      </c>
      <c r="D3" s="307"/>
      <c r="E3" s="377"/>
      <c r="F3" s="378">
        <f>L116</f>
        <v>0</v>
      </c>
      <c r="G3" s="370"/>
      <c r="H3" s="354" t="s">
        <v>6</v>
      </c>
      <c r="I3" s="328"/>
      <c r="J3" s="329"/>
      <c r="K3" s="329"/>
      <c r="L3" s="329"/>
      <c r="M3" s="329"/>
      <c r="N3" s="330"/>
      <c r="O3" s="82"/>
      <c r="P3" s="82"/>
      <c r="Q3" s="313">
        <f>AF116</f>
        <v>0</v>
      </c>
      <c r="R3" s="331"/>
      <c r="S3" s="83" t="s">
        <v>94</v>
      </c>
      <c r="T3" s="84"/>
      <c r="U3" s="84"/>
      <c r="V3" s="313">
        <v>383680.32</v>
      </c>
      <c r="W3" s="307"/>
      <c r="X3" s="307"/>
      <c r="Y3" s="307"/>
      <c r="Z3" s="307"/>
      <c r="AA3" s="307"/>
      <c r="AB3" s="314"/>
      <c r="AC3" s="311"/>
      <c r="AD3" s="311"/>
      <c r="AE3" s="310" t="s">
        <v>95</v>
      </c>
      <c r="AF3" s="311"/>
      <c r="AG3" s="311"/>
      <c r="AH3" s="311"/>
      <c r="AI3" s="229"/>
      <c r="AJ3" s="312" t="s">
        <v>96</v>
      </c>
      <c r="AK3" s="311"/>
      <c r="AL3" s="311"/>
      <c r="AM3" s="292" t="s">
        <v>92</v>
      </c>
      <c r="AN3" s="292"/>
      <c r="AO3" s="292"/>
      <c r="AP3" s="293"/>
      <c r="AQ3" s="154"/>
      <c r="AR3" s="154"/>
      <c r="AS3" s="18"/>
    </row>
    <row r="4" spans="1:47" ht="12.75" customHeight="1" thickBot="1">
      <c r="A4" s="1"/>
      <c r="B4" s="1"/>
      <c r="C4" s="379" t="str">
        <f>IF(L4&lt;0,"NEGATIVO EM AÇÕES","POSITIVO EM AÇÕES")</f>
        <v>POSITIVO EM AÇÕES</v>
      </c>
      <c r="D4" s="339"/>
      <c r="E4" s="380"/>
      <c r="F4" s="381">
        <f>F3-F2</f>
        <v>0</v>
      </c>
      <c r="G4" s="340"/>
      <c r="H4" s="354" t="s">
        <v>97</v>
      </c>
      <c r="I4" s="328"/>
      <c r="J4" s="329"/>
      <c r="K4" s="329"/>
      <c r="L4" s="329"/>
      <c r="M4" s="329"/>
      <c r="N4" s="330"/>
      <c r="O4" s="82"/>
      <c r="P4" s="82"/>
      <c r="Q4" s="313" t="str">
        <f>IF(V116&gt;20000,V116,"")</f>
        <v/>
      </c>
      <c r="R4" s="331"/>
      <c r="S4" s="83" t="s">
        <v>98</v>
      </c>
      <c r="T4" s="84"/>
      <c r="U4" s="84"/>
      <c r="V4" s="313">
        <f>Q8</f>
        <v>0</v>
      </c>
      <c r="W4" s="307"/>
      <c r="X4" s="307"/>
      <c r="Y4" s="307"/>
      <c r="Z4" s="307"/>
      <c r="AA4" s="307"/>
      <c r="AB4" s="308" t="s">
        <v>109</v>
      </c>
      <c r="AC4" s="309"/>
      <c r="AD4" s="309"/>
      <c r="AE4" s="371">
        <v>188000</v>
      </c>
      <c r="AF4" s="372"/>
      <c r="AG4" s="372"/>
      <c r="AH4" s="372"/>
      <c r="AI4" s="85"/>
      <c r="AJ4" s="371">
        <v>104865.95</v>
      </c>
      <c r="AK4" s="309"/>
      <c r="AL4" s="309"/>
      <c r="AM4" s="300">
        <f>AE4+AJ4</f>
        <v>292865.95</v>
      </c>
      <c r="AN4" s="300"/>
      <c r="AO4" s="300"/>
      <c r="AP4" s="301"/>
      <c r="AQ4" s="154"/>
      <c r="AR4" s="154"/>
      <c r="AS4" s="18"/>
    </row>
    <row r="5" spans="1:47" ht="12.75" customHeight="1">
      <c r="A5" s="1"/>
      <c r="B5" s="60"/>
      <c r="C5" s="86"/>
      <c r="D5" s="86"/>
      <c r="E5" s="87"/>
      <c r="F5" s="87"/>
      <c r="G5" s="87"/>
      <c r="H5" s="354" t="s">
        <v>11</v>
      </c>
      <c r="I5" s="328"/>
      <c r="J5" s="329"/>
      <c r="K5" s="329"/>
      <c r="L5" s="329"/>
      <c r="M5" s="329"/>
      <c r="N5" s="330"/>
      <c r="O5" s="82"/>
      <c r="P5" s="82"/>
      <c r="Q5" s="313">
        <f>Z116+Q2+Q3</f>
        <v>0</v>
      </c>
      <c r="R5" s="331"/>
      <c r="S5" s="83" t="s">
        <v>99</v>
      </c>
      <c r="T5" s="84"/>
      <c r="U5" s="84"/>
      <c r="V5" s="306">
        <f>V4/V3</f>
        <v>0</v>
      </c>
      <c r="W5" s="307"/>
      <c r="X5" s="307"/>
      <c r="Y5" s="307"/>
      <c r="Z5" s="307"/>
      <c r="AA5" s="307"/>
      <c r="AB5" s="308" t="s">
        <v>110</v>
      </c>
      <c r="AC5" s="309"/>
      <c r="AD5" s="309"/>
      <c r="AE5" s="371">
        <v>239441.81</v>
      </c>
      <c r="AF5" s="372"/>
      <c r="AG5" s="372"/>
      <c r="AH5" s="372"/>
      <c r="AI5" s="85"/>
      <c r="AJ5" s="371">
        <v>115982.19</v>
      </c>
      <c r="AK5" s="309"/>
      <c r="AL5" s="309"/>
      <c r="AM5" s="300">
        <f>AE5+AJ5</f>
        <v>355424</v>
      </c>
      <c r="AN5" s="300"/>
      <c r="AO5" s="300"/>
      <c r="AP5" s="301"/>
      <c r="AQ5" s="154"/>
      <c r="AR5" s="154"/>
      <c r="AS5" s="18"/>
    </row>
    <row r="6" spans="1:47" ht="12" customHeight="1" thickBot="1">
      <c r="A6" s="1"/>
      <c r="B6" s="1"/>
      <c r="C6" s="87"/>
      <c r="D6" s="87"/>
      <c r="E6" s="87"/>
      <c r="F6" s="87"/>
      <c r="G6" s="87"/>
      <c r="H6" s="354" t="s">
        <v>13</v>
      </c>
      <c r="I6" s="328"/>
      <c r="J6" s="329"/>
      <c r="K6" s="329"/>
      <c r="L6" s="329"/>
      <c r="M6" s="329"/>
      <c r="N6" s="330"/>
      <c r="O6" s="82"/>
      <c r="P6" s="82"/>
      <c r="Q6" s="313" t="str">
        <f>IF(AL116&gt;10,AL116,"0,00")</f>
        <v>0,00</v>
      </c>
      <c r="R6" s="331"/>
      <c r="S6" s="83" t="s">
        <v>100</v>
      </c>
      <c r="T6" s="84"/>
      <c r="U6" s="84"/>
      <c r="V6" s="313">
        <f>V4</f>
        <v>0</v>
      </c>
      <c r="W6" s="307"/>
      <c r="X6" s="307"/>
      <c r="Y6" s="307"/>
      <c r="Z6" s="307"/>
      <c r="AA6" s="307"/>
      <c r="AB6" s="308" t="s">
        <v>101</v>
      </c>
      <c r="AC6" s="309"/>
      <c r="AD6" s="309"/>
      <c r="AE6" s="371">
        <v>273015.99</v>
      </c>
      <c r="AF6" s="372"/>
      <c r="AG6" s="372"/>
      <c r="AH6" s="372"/>
      <c r="AI6" s="85"/>
      <c r="AJ6" s="371">
        <v>130872.64</v>
      </c>
      <c r="AK6" s="309"/>
      <c r="AL6" s="309"/>
      <c r="AM6" s="300">
        <f>AE6+AJ6</f>
        <v>403888.63</v>
      </c>
      <c r="AN6" s="300"/>
      <c r="AO6" s="300"/>
      <c r="AP6" s="301"/>
      <c r="AQ6" s="154"/>
      <c r="AR6" s="154"/>
      <c r="AS6" s="18"/>
    </row>
    <row r="7" spans="1:47" ht="14.25" customHeight="1">
      <c r="A7" s="1"/>
      <c r="B7" s="1"/>
      <c r="C7" s="342" t="s">
        <v>17</v>
      </c>
      <c r="D7" s="343"/>
      <c r="E7" s="343"/>
      <c r="F7" s="343"/>
      <c r="G7" s="344"/>
      <c r="H7" s="328" t="s">
        <v>15</v>
      </c>
      <c r="I7" s="328"/>
      <c r="J7" s="329"/>
      <c r="K7" s="329"/>
      <c r="L7" s="329"/>
      <c r="M7" s="329"/>
      <c r="N7" s="330"/>
      <c r="O7" s="82"/>
      <c r="P7" s="82"/>
      <c r="Q7" s="313" t="str">
        <f>IF(AJ116&gt;10,AJ116,"0,00")</f>
        <v>0,00</v>
      </c>
      <c r="R7" s="331"/>
      <c r="S7" s="83" t="s">
        <v>102</v>
      </c>
      <c r="T7" s="84"/>
      <c r="U7" s="84"/>
      <c r="V7" s="306">
        <f>V6/V3</f>
        <v>0</v>
      </c>
      <c r="W7" s="307"/>
      <c r="X7" s="307"/>
      <c r="Y7" s="307"/>
      <c r="Z7" s="307"/>
      <c r="AA7" s="307"/>
      <c r="AB7" s="308" t="s">
        <v>103</v>
      </c>
      <c r="AC7" s="309"/>
      <c r="AD7" s="309"/>
      <c r="AE7" s="315">
        <f>((AE5/AE4)-1)</f>
        <v>0.27362664893617028</v>
      </c>
      <c r="AF7" s="309"/>
      <c r="AG7" s="309"/>
      <c r="AH7" s="309"/>
      <c r="AI7" s="85"/>
      <c r="AJ7" s="315">
        <f>((AJ5/AJ4)-1)</f>
        <v>0.10600428451751975</v>
      </c>
      <c r="AK7" s="309"/>
      <c r="AL7" s="309"/>
      <c r="AM7" s="302">
        <f>((AM5/AM4)-1)</f>
        <v>0.21360642983590261</v>
      </c>
      <c r="AN7" s="302"/>
      <c r="AO7" s="302"/>
      <c r="AP7" s="303"/>
      <c r="AQ7" s="155"/>
      <c r="AR7" s="155"/>
      <c r="AS7" s="18"/>
    </row>
    <row r="8" spans="1:47" ht="12" customHeight="1" thickBot="1">
      <c r="A8" s="1"/>
      <c r="B8" s="18"/>
      <c r="C8" s="345"/>
      <c r="D8" s="346"/>
      <c r="E8" s="346"/>
      <c r="F8" s="346"/>
      <c r="G8" s="347"/>
      <c r="H8" s="328" t="s">
        <v>104</v>
      </c>
      <c r="I8" s="328"/>
      <c r="J8" s="329"/>
      <c r="K8" s="329"/>
      <c r="L8" s="329"/>
      <c r="M8" s="329"/>
      <c r="N8" s="330"/>
      <c r="O8" s="82"/>
      <c r="P8" s="82"/>
      <c r="Q8" s="332">
        <f>Q5-Q6-Q7</f>
        <v>0</v>
      </c>
      <c r="R8" s="331"/>
      <c r="S8" s="88" t="s">
        <v>105</v>
      </c>
      <c r="T8" s="89"/>
      <c r="U8" s="89"/>
      <c r="V8" s="338">
        <f>V3+V6</f>
        <v>383680.32</v>
      </c>
      <c r="W8" s="339"/>
      <c r="X8" s="339"/>
      <c r="Y8" s="339"/>
      <c r="Z8" s="339"/>
      <c r="AA8" s="340"/>
      <c r="AB8" s="341" t="s">
        <v>106</v>
      </c>
      <c r="AC8" s="317"/>
      <c r="AD8" s="317"/>
      <c r="AE8" s="316">
        <f>((AE6/AE4)-1)</f>
        <v>0.45221271276595743</v>
      </c>
      <c r="AF8" s="317"/>
      <c r="AG8" s="317"/>
      <c r="AH8" s="317"/>
      <c r="AI8" s="90"/>
      <c r="AJ8" s="316">
        <f>((AJ6/AJ4)-1)</f>
        <v>0.24799937443946307</v>
      </c>
      <c r="AK8" s="317"/>
      <c r="AL8" s="317"/>
      <c r="AM8" s="304">
        <f>((AM6/AM4)-1)</f>
        <v>0.37909043369500606</v>
      </c>
      <c r="AN8" s="304"/>
      <c r="AO8" s="304"/>
      <c r="AP8" s="305"/>
      <c r="AQ8" s="155"/>
      <c r="AR8" s="155"/>
      <c r="AS8" s="18"/>
    </row>
    <row r="9" spans="1:47" ht="12" customHeight="1">
      <c r="A9" s="1"/>
      <c r="B9" s="18"/>
      <c r="C9" s="348">
        <f>F4</f>
        <v>0</v>
      </c>
      <c r="D9" s="349"/>
      <c r="E9" s="349"/>
      <c r="F9" s="349"/>
      <c r="G9" s="350"/>
      <c r="H9" s="318" t="s">
        <v>20</v>
      </c>
      <c r="I9" s="318"/>
      <c r="J9" s="319"/>
      <c r="K9" s="319"/>
      <c r="L9" s="319"/>
      <c r="M9" s="319"/>
      <c r="N9" s="320"/>
      <c r="O9" s="73"/>
      <c r="P9" s="73"/>
      <c r="Q9" s="333">
        <f>N116</f>
        <v>0</v>
      </c>
      <c r="R9" s="334"/>
      <c r="S9" s="61"/>
      <c r="T9" s="61"/>
      <c r="U9" s="61"/>
      <c r="V9" s="18"/>
      <c r="W9" s="18"/>
      <c r="X9" s="18"/>
      <c r="Y9" s="18"/>
      <c r="Z9" s="1"/>
      <c r="AA9" s="325"/>
      <c r="AB9" s="326"/>
      <c r="AC9" s="326"/>
      <c r="AD9" s="326"/>
      <c r="AE9" s="327"/>
      <c r="AF9" s="337"/>
      <c r="AG9" s="326"/>
      <c r="AH9" s="327"/>
      <c r="AI9" s="1"/>
      <c r="AJ9" s="1"/>
      <c r="AK9" s="1"/>
      <c r="AL9" s="1"/>
      <c r="AM9" s="1"/>
      <c r="AN9" s="1"/>
      <c r="AO9" s="18"/>
      <c r="AP9" s="18"/>
      <c r="AQ9" s="18"/>
      <c r="AR9" s="18"/>
      <c r="AS9" s="18"/>
    </row>
    <row r="10" spans="1:47" ht="12" customHeight="1" thickBot="1">
      <c r="A10" s="1"/>
      <c r="B10" s="62"/>
      <c r="C10" s="351"/>
      <c r="D10" s="352"/>
      <c r="E10" s="352"/>
      <c r="F10" s="352"/>
      <c r="G10" s="353"/>
      <c r="H10" s="321"/>
      <c r="I10" s="321"/>
      <c r="J10" s="321"/>
      <c r="K10" s="321"/>
      <c r="L10" s="321"/>
      <c r="M10" s="321"/>
      <c r="N10" s="322"/>
      <c r="O10" s="74"/>
      <c r="P10" s="74"/>
      <c r="Q10" s="335"/>
      <c r="R10" s="336"/>
      <c r="S10" s="61"/>
      <c r="T10" s="61"/>
      <c r="U10" s="61"/>
      <c r="V10" s="18"/>
      <c r="W10" s="18"/>
      <c r="X10" s="18"/>
      <c r="Y10" s="18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8"/>
      <c r="AP10" s="18"/>
      <c r="AQ10" s="18"/>
      <c r="AR10" s="18"/>
      <c r="AS10" s="18"/>
    </row>
    <row r="11" spans="1:47" ht="12" customHeight="1" thickBot="1">
      <c r="A11" s="1"/>
      <c r="B11" s="1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123"/>
      <c r="AA11" s="87"/>
      <c r="AB11" s="87"/>
      <c r="AC11" s="87"/>
      <c r="AD11" s="87"/>
      <c r="AE11" s="87"/>
      <c r="AF11" s="87"/>
      <c r="AG11" s="87"/>
      <c r="AH11" s="87"/>
      <c r="AI11" s="124" t="s">
        <v>21</v>
      </c>
      <c r="AJ11" s="125" t="s">
        <v>21</v>
      </c>
      <c r="AK11" s="125" t="s">
        <v>22</v>
      </c>
      <c r="AL11" s="125" t="s">
        <v>125</v>
      </c>
      <c r="AS11" s="18"/>
    </row>
    <row r="12" spans="1:47" ht="12" customHeight="1">
      <c r="A12" s="1"/>
      <c r="B12" s="18"/>
      <c r="C12" s="126" t="s">
        <v>23</v>
      </c>
      <c r="D12" s="127" t="s">
        <v>24</v>
      </c>
      <c r="E12" s="127" t="s">
        <v>25</v>
      </c>
      <c r="F12" s="127" t="s">
        <v>26</v>
      </c>
      <c r="G12" s="127" t="s">
        <v>34</v>
      </c>
      <c r="H12" s="127" t="s">
        <v>35</v>
      </c>
      <c r="I12" s="128"/>
      <c r="J12" s="127" t="s">
        <v>27</v>
      </c>
      <c r="K12" s="127" t="s">
        <v>28</v>
      </c>
      <c r="L12" s="127" t="s">
        <v>123</v>
      </c>
      <c r="M12" s="127" t="s">
        <v>29</v>
      </c>
      <c r="N12" s="127" t="s">
        <v>30</v>
      </c>
      <c r="O12" s="127"/>
      <c r="P12" s="127" t="s">
        <v>31</v>
      </c>
      <c r="Q12" s="127" t="s">
        <v>32</v>
      </c>
      <c r="R12" s="127" t="s">
        <v>33</v>
      </c>
      <c r="S12" s="127" t="s">
        <v>36</v>
      </c>
      <c r="T12" s="127" t="s">
        <v>37</v>
      </c>
      <c r="U12" s="127" t="s">
        <v>38</v>
      </c>
      <c r="V12" s="127" t="s">
        <v>39</v>
      </c>
      <c r="W12" s="127" t="s">
        <v>40</v>
      </c>
      <c r="X12" s="127"/>
      <c r="Y12" s="127"/>
      <c r="Z12" s="127" t="s">
        <v>41</v>
      </c>
      <c r="AA12" s="127" t="s">
        <v>31</v>
      </c>
      <c r="AB12" s="127" t="s">
        <v>42</v>
      </c>
      <c r="AC12" s="127" t="s">
        <v>43</v>
      </c>
      <c r="AD12" s="127" t="s">
        <v>44</v>
      </c>
      <c r="AE12" s="127" t="s">
        <v>45</v>
      </c>
      <c r="AF12" s="127" t="s">
        <v>46</v>
      </c>
      <c r="AG12" s="127" t="s">
        <v>47</v>
      </c>
      <c r="AH12" s="127" t="s">
        <v>48</v>
      </c>
      <c r="AI12" s="127" t="s">
        <v>49</v>
      </c>
      <c r="AJ12" s="127" t="s">
        <v>49</v>
      </c>
      <c r="AK12" s="127" t="s">
        <v>49</v>
      </c>
      <c r="AL12" s="129" t="s">
        <v>49</v>
      </c>
      <c r="AM12" s="297" t="s">
        <v>31</v>
      </c>
      <c r="AN12" s="150" t="s">
        <v>126</v>
      </c>
      <c r="AO12" s="150" t="s">
        <v>126</v>
      </c>
      <c r="AP12" s="150" t="s">
        <v>128</v>
      </c>
      <c r="AQ12" s="298" t="s">
        <v>127</v>
      </c>
      <c r="AR12" s="132" t="s">
        <v>130</v>
      </c>
      <c r="AS12" s="18"/>
    </row>
    <row r="13" spans="1:47" ht="3.75" customHeight="1">
      <c r="A13" s="1"/>
      <c r="B13" s="18"/>
      <c r="C13" s="27"/>
      <c r="D13" s="28"/>
      <c r="E13" s="28"/>
      <c r="F13" s="28"/>
      <c r="G13" s="28"/>
      <c r="H13" s="28"/>
      <c r="I13" s="77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  <c r="AM13" s="297"/>
      <c r="AN13" s="1"/>
      <c r="AO13" s="18"/>
      <c r="AP13" s="150"/>
      <c r="AQ13" s="298"/>
      <c r="AR13" s="132"/>
      <c r="AS13" s="18"/>
    </row>
    <row r="14" spans="1:47" ht="12" customHeight="1" thickBot="1">
      <c r="A14" s="1"/>
      <c r="B14" s="18"/>
      <c r="C14" s="162"/>
      <c r="D14" s="163"/>
      <c r="E14" s="63"/>
      <c r="F14" s="63"/>
      <c r="G14" s="64"/>
      <c r="H14" s="64"/>
      <c r="I14" s="64"/>
      <c r="J14" s="64"/>
      <c r="K14" s="64"/>
      <c r="L14" s="64"/>
      <c r="M14" s="65"/>
      <c r="N14" s="65"/>
      <c r="O14" s="64"/>
      <c r="P14" s="64"/>
      <c r="Q14" s="64"/>
      <c r="R14" s="64"/>
      <c r="S14" s="66"/>
      <c r="T14" s="63"/>
      <c r="U14" s="63"/>
      <c r="V14" s="64"/>
      <c r="W14" s="64"/>
      <c r="X14" s="64"/>
      <c r="Y14" s="64"/>
      <c r="Z14" s="64"/>
      <c r="AA14" s="67"/>
      <c r="AB14" s="64"/>
      <c r="AC14" s="64"/>
      <c r="AD14" s="64"/>
      <c r="AE14" s="64"/>
      <c r="AF14" s="64"/>
      <c r="AG14" s="64"/>
      <c r="AH14" s="63"/>
      <c r="AI14" s="64"/>
      <c r="AJ14" s="64"/>
      <c r="AK14" s="64"/>
      <c r="AL14" s="68"/>
      <c r="AM14" s="297"/>
      <c r="AN14" s="230"/>
      <c r="AO14" s="231"/>
      <c r="AP14" s="150" t="s">
        <v>129</v>
      </c>
      <c r="AQ14" s="298"/>
      <c r="AR14" s="132" t="s">
        <v>131</v>
      </c>
      <c r="AS14" s="18"/>
      <c r="AT14" s="18"/>
    </row>
    <row r="15" spans="1:47" ht="12" customHeight="1">
      <c r="A15" s="1"/>
      <c r="B15" s="18"/>
      <c r="C15" s="176"/>
      <c r="D15" s="177"/>
      <c r="E15" s="178"/>
      <c r="F15" s="178"/>
      <c r="G15" s="179"/>
      <c r="H15" s="180">
        <f t="shared" ref="H15:H103" si="0">F15*G15</f>
        <v>0</v>
      </c>
      <c r="I15" s="181">
        <f t="shared" ref="I15:I20" si="1">IF(T15&gt;0,"",H15)</f>
        <v>0</v>
      </c>
      <c r="J15" s="182"/>
      <c r="K15" s="181">
        <f t="shared" ref="K15:K78" si="2">IFERROR(F15*J15,"")</f>
        <v>0</v>
      </c>
      <c r="L15" s="181">
        <f t="shared" ref="L15:L20" si="3">IF(T15&gt;0,"",K15)</f>
        <v>0</v>
      </c>
      <c r="M15" s="183">
        <f t="shared" ref="M15:M78" si="4">IFERROR(IF(G15&gt;J15,"",(G15-J15)*-F15),"")</f>
        <v>0</v>
      </c>
      <c r="N15" s="184">
        <f t="shared" ref="N15:N103" si="5">IF(T15&gt;0,"",M15)</f>
        <v>0</v>
      </c>
      <c r="O15" s="185">
        <f t="shared" ref="O15:O78" si="6">IFERROR(G15-J15,"")</f>
        <v>0</v>
      </c>
      <c r="P15" s="186" t="str">
        <f t="shared" ref="P15:P78" si="7">IFERROR(-O15/G15,"")</f>
        <v/>
      </c>
      <c r="Q15" s="187">
        <f t="shared" ref="Q15:Q78" si="8">IF(T15&gt;0,"",O15)</f>
        <v>0</v>
      </c>
      <c r="R15" s="188" t="str">
        <f t="shared" ref="R15:R78" si="9">IF(T15&gt;0,"",P15)</f>
        <v/>
      </c>
      <c r="S15" s="189"/>
      <c r="T15" s="178"/>
      <c r="U15" s="178"/>
      <c r="V15" s="180">
        <f t="shared" ref="V15:V103" si="10">T15*U15</f>
        <v>0</v>
      </c>
      <c r="W15" s="190">
        <f t="shared" ref="W15:W78" si="11">V15-H15</f>
        <v>0</v>
      </c>
      <c r="X15" s="191" t="str">
        <f t="shared" ref="X15:X78" si="12">IF(OR(F15="",T15=""),"",(V15-H15))</f>
        <v/>
      </c>
      <c r="Y15" s="191" t="str">
        <f t="shared" ref="Y15:Y103" si="13">IF(W15&lt;0,W15*-1,"")</f>
        <v/>
      </c>
      <c r="Z15" s="183" t="str">
        <f t="shared" ref="Z15:Z103" si="14">X15</f>
        <v/>
      </c>
      <c r="AA15" s="192" t="str">
        <f t="shared" ref="AA15:AA78" si="15">IFERROR(Z15/H15,"")</f>
        <v/>
      </c>
      <c r="AB15" s="191" t="str">
        <f t="shared" ref="AB15:AB103" si="16">IF(W15&gt;0,W15,"")</f>
        <v/>
      </c>
      <c r="AC15" s="191" t="str">
        <f t="shared" ref="AC15:AC103" si="17">IF(W15&lt;0,W15,"")</f>
        <v/>
      </c>
      <c r="AD15" s="193" t="str">
        <f t="shared" ref="AD15:AD103" si="18">IF(U15&gt;0,AC15,"")</f>
        <v/>
      </c>
      <c r="AE15" s="194"/>
      <c r="AF15" s="195"/>
      <c r="AG15" s="196"/>
      <c r="AH15" s="197" t="str">
        <f t="shared" ref="AH15:AH78" si="19">IF(AND(D15&lt;&gt;"",S15&lt;&gt;""),IF(D15=S15,"D","S"),"")</f>
        <v/>
      </c>
      <c r="AI15" s="198" t="str">
        <f t="shared" ref="AI15:AI78" si="20">IFERROR(IF(D15=S15,Z15*0.2,""),"")</f>
        <v/>
      </c>
      <c r="AJ15" s="184" t="str">
        <f t="shared" ref="AJ15:AJ103" si="21">IFERROR(IF(AI15&gt;0,AI15,""),"")</f>
        <v/>
      </c>
      <c r="AK15" s="191" t="str">
        <f t="shared" ref="AK15:AK78" si="22">IFERROR(IF(D15&lt;&gt;S15,X15*0.15,""),"")</f>
        <v/>
      </c>
      <c r="AL15" s="199" t="str">
        <f t="shared" ref="AL15:AL103" si="23">IF(AK15&gt;0,AK15,"")</f>
        <v/>
      </c>
      <c r="AM15" s="158"/>
      <c r="AN15" s="232">
        <v>99.668000000000006</v>
      </c>
      <c r="AO15" s="233">
        <f t="shared" ref="AO15:AO31" si="24">AM15-0.0000005</f>
        <v>-4.9999999999999998E-7</v>
      </c>
      <c r="AP15" s="233" t="str">
        <f t="shared" ref="AP15:AP31" si="25">IF(J15&gt;G15,J15,"")</f>
        <v/>
      </c>
      <c r="AQ15" s="233" t="str">
        <f t="shared" ref="AQ15:AQ31" si="26">IFERROR(AM15*AP15,"")</f>
        <v/>
      </c>
      <c r="AR15" s="234" t="str">
        <f>IFERROR(AQ15*AN15%,"")</f>
        <v/>
      </c>
      <c r="AS15" s="134"/>
      <c r="AT15" s="149"/>
      <c r="AU15" s="134"/>
    </row>
    <row r="16" spans="1:47" ht="12" customHeight="1">
      <c r="A16" s="1"/>
      <c r="B16" s="18"/>
      <c r="C16" s="200"/>
      <c r="D16" s="91"/>
      <c r="E16" s="92"/>
      <c r="F16" s="92"/>
      <c r="G16" s="93"/>
      <c r="H16" s="101">
        <f t="shared" si="0"/>
        <v>0</v>
      </c>
      <c r="I16" s="94">
        <f t="shared" si="1"/>
        <v>0</v>
      </c>
      <c r="J16" s="102"/>
      <c r="K16" s="94">
        <f t="shared" si="2"/>
        <v>0</v>
      </c>
      <c r="L16" s="94">
        <f t="shared" si="3"/>
        <v>0</v>
      </c>
      <c r="M16" s="95">
        <f t="shared" si="4"/>
        <v>0</v>
      </c>
      <c r="N16" s="96">
        <f t="shared" si="5"/>
        <v>0</v>
      </c>
      <c r="O16" s="103">
        <f t="shared" si="6"/>
        <v>0</v>
      </c>
      <c r="P16" s="104" t="str">
        <f t="shared" si="7"/>
        <v/>
      </c>
      <c r="Q16" s="105">
        <f t="shared" si="8"/>
        <v>0</v>
      </c>
      <c r="R16" s="106" t="str">
        <f t="shared" si="9"/>
        <v/>
      </c>
      <c r="S16" s="107"/>
      <c r="T16" s="92"/>
      <c r="U16" s="92"/>
      <c r="V16" s="101">
        <f t="shared" si="10"/>
        <v>0</v>
      </c>
      <c r="W16" s="97">
        <f t="shared" si="11"/>
        <v>0</v>
      </c>
      <c r="X16" s="98" t="str">
        <f t="shared" si="12"/>
        <v/>
      </c>
      <c r="Y16" s="98" t="str">
        <f t="shared" si="13"/>
        <v/>
      </c>
      <c r="Z16" s="95" t="str">
        <f t="shared" si="14"/>
        <v/>
      </c>
      <c r="AA16" s="108" t="str">
        <f t="shared" si="15"/>
        <v/>
      </c>
      <c r="AB16" s="98" t="str">
        <f t="shared" si="16"/>
        <v/>
      </c>
      <c r="AC16" s="98" t="str">
        <f t="shared" si="17"/>
        <v/>
      </c>
      <c r="AD16" s="109" t="str">
        <f t="shared" si="18"/>
        <v/>
      </c>
      <c r="AE16" s="110"/>
      <c r="AF16" s="111"/>
      <c r="AG16" s="112"/>
      <c r="AH16" s="99" t="str">
        <f t="shared" si="19"/>
        <v/>
      </c>
      <c r="AI16" s="100" t="str">
        <f t="shared" si="20"/>
        <v/>
      </c>
      <c r="AJ16" s="96" t="str">
        <f t="shared" si="21"/>
        <v/>
      </c>
      <c r="AK16" s="98" t="str">
        <f t="shared" si="22"/>
        <v/>
      </c>
      <c r="AL16" s="201" t="str">
        <f t="shared" si="23"/>
        <v/>
      </c>
      <c r="AM16" s="159"/>
      <c r="AN16" s="157">
        <v>99.668000000000006</v>
      </c>
      <c r="AO16" s="151">
        <f t="shared" si="24"/>
        <v>-4.9999999999999998E-7</v>
      </c>
      <c r="AP16" s="151" t="str">
        <f t="shared" si="25"/>
        <v/>
      </c>
      <c r="AQ16" s="151" t="str">
        <f t="shared" si="26"/>
        <v/>
      </c>
      <c r="AR16" s="235" t="str">
        <f t="shared" ref="AR16:AR79" si="27">IFERROR(AQ16*AN16%,"")</f>
        <v/>
      </c>
      <c r="AS16" s="134"/>
      <c r="AT16" s="149"/>
      <c r="AU16" s="134"/>
    </row>
    <row r="17" spans="1:47" ht="12" customHeight="1">
      <c r="A17" s="1"/>
      <c r="B17" s="18"/>
      <c r="C17" s="200"/>
      <c r="D17" s="91"/>
      <c r="E17" s="92"/>
      <c r="F17" s="92"/>
      <c r="G17" s="93"/>
      <c r="H17" s="101">
        <f t="shared" si="0"/>
        <v>0</v>
      </c>
      <c r="I17" s="94">
        <f t="shared" si="1"/>
        <v>0</v>
      </c>
      <c r="J17" s="102"/>
      <c r="K17" s="94">
        <f t="shared" si="2"/>
        <v>0</v>
      </c>
      <c r="L17" s="94">
        <f t="shared" si="3"/>
        <v>0</v>
      </c>
      <c r="M17" s="95">
        <f t="shared" si="4"/>
        <v>0</v>
      </c>
      <c r="N17" s="96">
        <f t="shared" si="5"/>
        <v>0</v>
      </c>
      <c r="O17" s="103">
        <f t="shared" si="6"/>
        <v>0</v>
      </c>
      <c r="P17" s="104" t="str">
        <f t="shared" si="7"/>
        <v/>
      </c>
      <c r="Q17" s="105">
        <f t="shared" si="8"/>
        <v>0</v>
      </c>
      <c r="R17" s="106" t="str">
        <f t="shared" si="9"/>
        <v/>
      </c>
      <c r="S17" s="107"/>
      <c r="T17" s="92"/>
      <c r="U17" s="92"/>
      <c r="V17" s="101">
        <f t="shared" si="10"/>
        <v>0</v>
      </c>
      <c r="W17" s="97">
        <f t="shared" si="11"/>
        <v>0</v>
      </c>
      <c r="X17" s="98" t="str">
        <f t="shared" si="12"/>
        <v/>
      </c>
      <c r="Y17" s="98" t="str">
        <f t="shared" si="13"/>
        <v/>
      </c>
      <c r="Z17" s="95" t="str">
        <f t="shared" si="14"/>
        <v/>
      </c>
      <c r="AA17" s="108" t="str">
        <f t="shared" si="15"/>
        <v/>
      </c>
      <c r="AB17" s="98" t="str">
        <f t="shared" si="16"/>
        <v/>
      </c>
      <c r="AC17" s="98" t="str">
        <f t="shared" si="17"/>
        <v/>
      </c>
      <c r="AD17" s="109" t="str">
        <f t="shared" si="18"/>
        <v/>
      </c>
      <c r="AE17" s="110"/>
      <c r="AF17" s="111"/>
      <c r="AG17" s="112"/>
      <c r="AH17" s="99" t="str">
        <f t="shared" si="19"/>
        <v/>
      </c>
      <c r="AI17" s="100" t="str">
        <f t="shared" si="20"/>
        <v/>
      </c>
      <c r="AJ17" s="96" t="str">
        <f t="shared" si="21"/>
        <v/>
      </c>
      <c r="AK17" s="98" t="str">
        <f t="shared" si="22"/>
        <v/>
      </c>
      <c r="AL17" s="201" t="str">
        <f t="shared" si="23"/>
        <v/>
      </c>
      <c r="AM17" s="160"/>
      <c r="AN17" s="156">
        <v>99.668000000000006</v>
      </c>
      <c r="AO17" s="151">
        <f t="shared" si="24"/>
        <v>-4.9999999999999998E-7</v>
      </c>
      <c r="AP17" s="151" t="str">
        <f t="shared" si="25"/>
        <v/>
      </c>
      <c r="AQ17" s="151" t="str">
        <f t="shared" si="26"/>
        <v/>
      </c>
      <c r="AR17" s="235" t="str">
        <f t="shared" si="27"/>
        <v/>
      </c>
      <c r="AS17" s="134"/>
      <c r="AT17" s="149"/>
      <c r="AU17" s="134"/>
    </row>
    <row r="18" spans="1:47" ht="12" customHeight="1">
      <c r="A18" s="1"/>
      <c r="B18" s="18"/>
      <c r="C18" s="200"/>
      <c r="D18" s="91"/>
      <c r="E18" s="92"/>
      <c r="F18" s="92"/>
      <c r="G18" s="93"/>
      <c r="H18" s="101">
        <f t="shared" si="0"/>
        <v>0</v>
      </c>
      <c r="I18" s="94">
        <f t="shared" si="1"/>
        <v>0</v>
      </c>
      <c r="J18" s="102"/>
      <c r="K18" s="94">
        <f t="shared" si="2"/>
        <v>0</v>
      </c>
      <c r="L18" s="94">
        <f t="shared" si="3"/>
        <v>0</v>
      </c>
      <c r="M18" s="95">
        <f t="shared" si="4"/>
        <v>0</v>
      </c>
      <c r="N18" s="96">
        <f t="shared" si="5"/>
        <v>0</v>
      </c>
      <c r="O18" s="103">
        <f t="shared" si="6"/>
        <v>0</v>
      </c>
      <c r="P18" s="104" t="str">
        <f t="shared" si="7"/>
        <v/>
      </c>
      <c r="Q18" s="105">
        <f t="shared" si="8"/>
        <v>0</v>
      </c>
      <c r="R18" s="106" t="str">
        <f t="shared" si="9"/>
        <v/>
      </c>
      <c r="S18" s="107"/>
      <c r="T18" s="92"/>
      <c r="U18" s="92"/>
      <c r="V18" s="101">
        <f t="shared" si="10"/>
        <v>0</v>
      </c>
      <c r="W18" s="97">
        <f t="shared" si="11"/>
        <v>0</v>
      </c>
      <c r="X18" s="98" t="str">
        <f t="shared" si="12"/>
        <v/>
      </c>
      <c r="Y18" s="98" t="str">
        <f t="shared" si="13"/>
        <v/>
      </c>
      <c r="Z18" s="95" t="str">
        <f t="shared" si="14"/>
        <v/>
      </c>
      <c r="AA18" s="108" t="str">
        <f t="shared" si="15"/>
        <v/>
      </c>
      <c r="AB18" s="98" t="str">
        <f t="shared" si="16"/>
        <v/>
      </c>
      <c r="AC18" s="98" t="str">
        <f t="shared" si="17"/>
        <v/>
      </c>
      <c r="AD18" s="109" t="str">
        <f t="shared" si="18"/>
        <v/>
      </c>
      <c r="AE18" s="110"/>
      <c r="AF18" s="111"/>
      <c r="AG18" s="112"/>
      <c r="AH18" s="99" t="str">
        <f t="shared" si="19"/>
        <v/>
      </c>
      <c r="AI18" s="100" t="str">
        <f t="shared" si="20"/>
        <v/>
      </c>
      <c r="AJ18" s="96" t="str">
        <f t="shared" si="21"/>
        <v/>
      </c>
      <c r="AK18" s="98" t="str">
        <f t="shared" si="22"/>
        <v/>
      </c>
      <c r="AL18" s="201" t="str">
        <f t="shared" si="23"/>
        <v/>
      </c>
      <c r="AM18" s="159"/>
      <c r="AN18" s="157">
        <v>99.668000000000006</v>
      </c>
      <c r="AO18" s="151">
        <f t="shared" si="24"/>
        <v>-4.9999999999999998E-7</v>
      </c>
      <c r="AP18" s="151" t="str">
        <f t="shared" si="25"/>
        <v/>
      </c>
      <c r="AQ18" s="151" t="str">
        <f t="shared" si="26"/>
        <v/>
      </c>
      <c r="AR18" s="235" t="str">
        <f t="shared" si="27"/>
        <v/>
      </c>
      <c r="AS18" s="134"/>
      <c r="AT18" s="149"/>
      <c r="AU18" s="134"/>
    </row>
    <row r="19" spans="1:47" ht="12" customHeight="1">
      <c r="A19" s="1"/>
      <c r="B19" s="18"/>
      <c r="C19" s="200"/>
      <c r="D19" s="91"/>
      <c r="E19" s="92"/>
      <c r="F19" s="92"/>
      <c r="G19" s="93"/>
      <c r="H19" s="101">
        <f t="shared" si="0"/>
        <v>0</v>
      </c>
      <c r="I19" s="94">
        <f t="shared" si="1"/>
        <v>0</v>
      </c>
      <c r="J19" s="102"/>
      <c r="K19" s="94">
        <f t="shared" si="2"/>
        <v>0</v>
      </c>
      <c r="L19" s="94">
        <f t="shared" si="3"/>
        <v>0</v>
      </c>
      <c r="M19" s="95">
        <f t="shared" si="4"/>
        <v>0</v>
      </c>
      <c r="N19" s="96">
        <f t="shared" si="5"/>
        <v>0</v>
      </c>
      <c r="O19" s="103">
        <f t="shared" si="6"/>
        <v>0</v>
      </c>
      <c r="P19" s="104" t="str">
        <f t="shared" si="7"/>
        <v/>
      </c>
      <c r="Q19" s="105">
        <f t="shared" si="8"/>
        <v>0</v>
      </c>
      <c r="R19" s="106" t="str">
        <f t="shared" si="9"/>
        <v/>
      </c>
      <c r="S19" s="107"/>
      <c r="T19" s="92"/>
      <c r="U19" s="92"/>
      <c r="V19" s="101">
        <f t="shared" si="10"/>
        <v>0</v>
      </c>
      <c r="W19" s="97">
        <f t="shared" si="11"/>
        <v>0</v>
      </c>
      <c r="X19" s="98" t="str">
        <f t="shared" si="12"/>
        <v/>
      </c>
      <c r="Y19" s="98" t="str">
        <f t="shared" si="13"/>
        <v/>
      </c>
      <c r="Z19" s="95" t="str">
        <f t="shared" si="14"/>
        <v/>
      </c>
      <c r="AA19" s="108" t="str">
        <f t="shared" si="15"/>
        <v/>
      </c>
      <c r="AB19" s="98" t="str">
        <f t="shared" si="16"/>
        <v/>
      </c>
      <c r="AC19" s="98" t="str">
        <f t="shared" si="17"/>
        <v/>
      </c>
      <c r="AD19" s="109" t="str">
        <f t="shared" si="18"/>
        <v/>
      </c>
      <c r="AE19" s="110"/>
      <c r="AF19" s="111"/>
      <c r="AG19" s="112"/>
      <c r="AH19" s="99" t="str">
        <f t="shared" si="19"/>
        <v/>
      </c>
      <c r="AI19" s="100" t="str">
        <f t="shared" si="20"/>
        <v/>
      </c>
      <c r="AJ19" s="96" t="str">
        <f t="shared" si="21"/>
        <v/>
      </c>
      <c r="AK19" s="98" t="str">
        <f t="shared" si="22"/>
        <v/>
      </c>
      <c r="AL19" s="201" t="str">
        <f t="shared" si="23"/>
        <v/>
      </c>
      <c r="AM19" s="160"/>
      <c r="AN19" s="156">
        <v>99.668000000000006</v>
      </c>
      <c r="AO19" s="151">
        <f t="shared" si="24"/>
        <v>-4.9999999999999998E-7</v>
      </c>
      <c r="AP19" s="151" t="str">
        <f t="shared" si="25"/>
        <v/>
      </c>
      <c r="AQ19" s="151" t="str">
        <f t="shared" si="26"/>
        <v/>
      </c>
      <c r="AR19" s="235" t="str">
        <f t="shared" si="27"/>
        <v/>
      </c>
      <c r="AS19" s="134"/>
      <c r="AT19" s="149"/>
      <c r="AU19" s="134"/>
    </row>
    <row r="20" spans="1:47" ht="12" customHeight="1">
      <c r="A20" s="1"/>
      <c r="B20" s="18"/>
      <c r="C20" s="200"/>
      <c r="D20" s="91"/>
      <c r="E20" s="92"/>
      <c r="F20" s="92"/>
      <c r="G20" s="93"/>
      <c r="H20" s="101">
        <f t="shared" si="0"/>
        <v>0</v>
      </c>
      <c r="I20" s="94">
        <f t="shared" si="1"/>
        <v>0</v>
      </c>
      <c r="J20" s="102"/>
      <c r="K20" s="94">
        <f t="shared" si="2"/>
        <v>0</v>
      </c>
      <c r="L20" s="94">
        <f t="shared" si="3"/>
        <v>0</v>
      </c>
      <c r="M20" s="95">
        <f t="shared" si="4"/>
        <v>0</v>
      </c>
      <c r="N20" s="96">
        <f t="shared" si="5"/>
        <v>0</v>
      </c>
      <c r="O20" s="103">
        <f t="shared" si="6"/>
        <v>0</v>
      </c>
      <c r="P20" s="104" t="str">
        <f t="shared" si="7"/>
        <v/>
      </c>
      <c r="Q20" s="105">
        <f t="shared" si="8"/>
        <v>0</v>
      </c>
      <c r="R20" s="106" t="str">
        <f t="shared" si="9"/>
        <v/>
      </c>
      <c r="S20" s="107"/>
      <c r="T20" s="92"/>
      <c r="U20" s="92"/>
      <c r="V20" s="101">
        <f t="shared" si="10"/>
        <v>0</v>
      </c>
      <c r="W20" s="97">
        <f t="shared" si="11"/>
        <v>0</v>
      </c>
      <c r="X20" s="98" t="str">
        <f t="shared" si="12"/>
        <v/>
      </c>
      <c r="Y20" s="98" t="str">
        <f t="shared" si="13"/>
        <v/>
      </c>
      <c r="Z20" s="95" t="str">
        <f t="shared" si="14"/>
        <v/>
      </c>
      <c r="AA20" s="108" t="str">
        <f t="shared" si="15"/>
        <v/>
      </c>
      <c r="AB20" s="98" t="str">
        <f t="shared" si="16"/>
        <v/>
      </c>
      <c r="AC20" s="98" t="str">
        <f t="shared" si="17"/>
        <v/>
      </c>
      <c r="AD20" s="109" t="str">
        <f t="shared" si="18"/>
        <v/>
      </c>
      <c r="AE20" s="110"/>
      <c r="AF20" s="111"/>
      <c r="AG20" s="112"/>
      <c r="AH20" s="99" t="str">
        <f t="shared" si="19"/>
        <v/>
      </c>
      <c r="AI20" s="100" t="str">
        <f t="shared" si="20"/>
        <v/>
      </c>
      <c r="AJ20" s="96" t="str">
        <f t="shared" si="21"/>
        <v/>
      </c>
      <c r="AK20" s="98" t="str">
        <f t="shared" si="22"/>
        <v/>
      </c>
      <c r="AL20" s="201" t="str">
        <f t="shared" si="23"/>
        <v/>
      </c>
      <c r="AM20" s="159"/>
      <c r="AN20" s="157">
        <v>99.668000000000006</v>
      </c>
      <c r="AO20" s="151">
        <f t="shared" si="24"/>
        <v>-4.9999999999999998E-7</v>
      </c>
      <c r="AP20" s="151" t="str">
        <f t="shared" si="25"/>
        <v/>
      </c>
      <c r="AQ20" s="151" t="str">
        <f t="shared" si="26"/>
        <v/>
      </c>
      <c r="AR20" s="235" t="str">
        <f t="shared" si="27"/>
        <v/>
      </c>
      <c r="AS20" s="134"/>
      <c r="AT20" s="149"/>
      <c r="AU20" s="134"/>
    </row>
    <row r="21" spans="1:47" ht="12" customHeight="1">
      <c r="A21" s="1"/>
      <c r="B21" s="18"/>
      <c r="C21" s="202"/>
      <c r="D21" s="113"/>
      <c r="E21" s="92"/>
      <c r="F21" s="92"/>
      <c r="G21" s="93"/>
      <c r="H21" s="101">
        <f t="shared" si="0"/>
        <v>0</v>
      </c>
      <c r="I21" s="94">
        <f>IF(T21&gt;0,"",H21)</f>
        <v>0</v>
      </c>
      <c r="J21" s="102"/>
      <c r="K21" s="94">
        <f t="shared" si="2"/>
        <v>0</v>
      </c>
      <c r="L21" s="94">
        <f>IF(T21&gt;0,"",K21)</f>
        <v>0</v>
      </c>
      <c r="M21" s="95">
        <f t="shared" si="4"/>
        <v>0</v>
      </c>
      <c r="N21" s="96">
        <f t="shared" si="5"/>
        <v>0</v>
      </c>
      <c r="O21" s="103">
        <f t="shared" si="6"/>
        <v>0</v>
      </c>
      <c r="P21" s="104" t="str">
        <f t="shared" si="7"/>
        <v/>
      </c>
      <c r="Q21" s="105">
        <f t="shared" si="8"/>
        <v>0</v>
      </c>
      <c r="R21" s="106" t="str">
        <f t="shared" si="9"/>
        <v/>
      </c>
      <c r="S21" s="107"/>
      <c r="T21" s="92"/>
      <c r="U21" s="92"/>
      <c r="V21" s="101">
        <f t="shared" si="10"/>
        <v>0</v>
      </c>
      <c r="W21" s="97">
        <f t="shared" si="11"/>
        <v>0</v>
      </c>
      <c r="X21" s="98" t="str">
        <f t="shared" si="12"/>
        <v/>
      </c>
      <c r="Y21" s="98" t="str">
        <f t="shared" si="13"/>
        <v/>
      </c>
      <c r="Z21" s="95" t="str">
        <f t="shared" si="14"/>
        <v/>
      </c>
      <c r="AA21" s="108" t="str">
        <f t="shared" si="15"/>
        <v/>
      </c>
      <c r="AB21" s="98" t="str">
        <f t="shared" si="16"/>
        <v/>
      </c>
      <c r="AC21" s="98" t="str">
        <f t="shared" si="17"/>
        <v/>
      </c>
      <c r="AD21" s="109" t="str">
        <f t="shared" si="18"/>
        <v/>
      </c>
      <c r="AE21" s="110"/>
      <c r="AF21" s="111"/>
      <c r="AG21" s="112"/>
      <c r="AH21" s="99" t="str">
        <f t="shared" si="19"/>
        <v/>
      </c>
      <c r="AI21" s="100" t="str">
        <f t="shared" si="20"/>
        <v/>
      </c>
      <c r="AJ21" s="96" t="str">
        <f t="shared" si="21"/>
        <v/>
      </c>
      <c r="AK21" s="98" t="str">
        <f t="shared" si="22"/>
        <v/>
      </c>
      <c r="AL21" s="201" t="str">
        <f t="shared" si="23"/>
        <v/>
      </c>
      <c r="AM21" s="160"/>
      <c r="AN21" s="156">
        <v>99.668000000000006</v>
      </c>
      <c r="AO21" s="151">
        <f t="shared" si="24"/>
        <v>-4.9999999999999998E-7</v>
      </c>
      <c r="AP21" s="151" t="str">
        <f t="shared" si="25"/>
        <v/>
      </c>
      <c r="AQ21" s="151" t="str">
        <f t="shared" si="26"/>
        <v/>
      </c>
      <c r="AR21" s="235" t="str">
        <f t="shared" si="27"/>
        <v/>
      </c>
      <c r="AS21" s="134"/>
      <c r="AT21" s="149"/>
      <c r="AU21" s="134"/>
    </row>
    <row r="22" spans="1:47" ht="12" customHeight="1">
      <c r="A22" s="1"/>
      <c r="B22" s="18"/>
      <c r="C22" s="200"/>
      <c r="D22" s="113"/>
      <c r="E22" s="92"/>
      <c r="F22" s="92"/>
      <c r="G22" s="93"/>
      <c r="H22" s="101">
        <f t="shared" si="0"/>
        <v>0</v>
      </c>
      <c r="I22" s="94">
        <f>IF(T22&gt;0,"",H22)</f>
        <v>0</v>
      </c>
      <c r="J22" s="102"/>
      <c r="K22" s="94">
        <f t="shared" si="2"/>
        <v>0</v>
      </c>
      <c r="L22" s="94">
        <f t="shared" ref="L22:L85" si="28">IF(T22&gt;0,"",K22)</f>
        <v>0</v>
      </c>
      <c r="M22" s="95">
        <f t="shared" si="4"/>
        <v>0</v>
      </c>
      <c r="N22" s="96">
        <f t="shared" si="5"/>
        <v>0</v>
      </c>
      <c r="O22" s="103">
        <f t="shared" si="6"/>
        <v>0</v>
      </c>
      <c r="P22" s="104" t="str">
        <f t="shared" si="7"/>
        <v/>
      </c>
      <c r="Q22" s="105">
        <f t="shared" si="8"/>
        <v>0</v>
      </c>
      <c r="R22" s="106" t="str">
        <f t="shared" si="9"/>
        <v/>
      </c>
      <c r="S22" s="107"/>
      <c r="T22" s="92"/>
      <c r="U22" s="92"/>
      <c r="V22" s="101">
        <f t="shared" si="10"/>
        <v>0</v>
      </c>
      <c r="W22" s="97">
        <f t="shared" si="11"/>
        <v>0</v>
      </c>
      <c r="X22" s="98" t="str">
        <f t="shared" si="12"/>
        <v/>
      </c>
      <c r="Y22" s="98" t="str">
        <f t="shared" si="13"/>
        <v/>
      </c>
      <c r="Z22" s="95" t="str">
        <f t="shared" si="14"/>
        <v/>
      </c>
      <c r="AA22" s="108" t="str">
        <f t="shared" si="15"/>
        <v/>
      </c>
      <c r="AB22" s="98" t="str">
        <f t="shared" si="16"/>
        <v/>
      </c>
      <c r="AC22" s="98" t="str">
        <f t="shared" si="17"/>
        <v/>
      </c>
      <c r="AD22" s="109" t="str">
        <f t="shared" si="18"/>
        <v/>
      </c>
      <c r="AE22" s="110"/>
      <c r="AF22" s="111"/>
      <c r="AG22" s="112"/>
      <c r="AH22" s="99" t="str">
        <f t="shared" si="19"/>
        <v/>
      </c>
      <c r="AI22" s="100" t="str">
        <f t="shared" si="20"/>
        <v/>
      </c>
      <c r="AJ22" s="96" t="str">
        <f t="shared" si="21"/>
        <v/>
      </c>
      <c r="AK22" s="98" t="str">
        <f t="shared" si="22"/>
        <v/>
      </c>
      <c r="AL22" s="201" t="str">
        <f t="shared" si="23"/>
        <v/>
      </c>
      <c r="AM22" s="159"/>
      <c r="AN22" s="157">
        <v>99.668000000000006</v>
      </c>
      <c r="AO22" s="151">
        <f t="shared" si="24"/>
        <v>-4.9999999999999998E-7</v>
      </c>
      <c r="AP22" s="151" t="str">
        <f t="shared" si="25"/>
        <v/>
      </c>
      <c r="AQ22" s="151" t="str">
        <f t="shared" si="26"/>
        <v/>
      </c>
      <c r="AR22" s="235" t="str">
        <f t="shared" si="27"/>
        <v/>
      </c>
      <c r="AS22" s="134"/>
      <c r="AT22" s="149"/>
      <c r="AU22" s="134"/>
    </row>
    <row r="23" spans="1:47" ht="12" customHeight="1">
      <c r="A23" s="1"/>
      <c r="B23" s="18"/>
      <c r="C23" s="200"/>
      <c r="D23" s="113"/>
      <c r="E23" s="92"/>
      <c r="F23" s="92"/>
      <c r="G23" s="93"/>
      <c r="H23" s="101">
        <f t="shared" si="0"/>
        <v>0</v>
      </c>
      <c r="I23" s="94">
        <f t="shared" ref="I23:I86" si="29">IF(T23&gt;0,"",H23)</f>
        <v>0</v>
      </c>
      <c r="J23" s="102"/>
      <c r="K23" s="94">
        <f t="shared" si="2"/>
        <v>0</v>
      </c>
      <c r="L23" s="94">
        <f t="shared" si="28"/>
        <v>0</v>
      </c>
      <c r="M23" s="95">
        <f t="shared" si="4"/>
        <v>0</v>
      </c>
      <c r="N23" s="96">
        <f t="shared" si="5"/>
        <v>0</v>
      </c>
      <c r="O23" s="103">
        <f t="shared" si="6"/>
        <v>0</v>
      </c>
      <c r="P23" s="104" t="str">
        <f t="shared" si="7"/>
        <v/>
      </c>
      <c r="Q23" s="105">
        <f t="shared" si="8"/>
        <v>0</v>
      </c>
      <c r="R23" s="106" t="str">
        <f t="shared" si="9"/>
        <v/>
      </c>
      <c r="S23" s="107"/>
      <c r="T23" s="92"/>
      <c r="U23" s="92"/>
      <c r="V23" s="101">
        <f t="shared" si="10"/>
        <v>0</v>
      </c>
      <c r="W23" s="97">
        <f t="shared" si="11"/>
        <v>0</v>
      </c>
      <c r="X23" s="98" t="str">
        <f t="shared" si="12"/>
        <v/>
      </c>
      <c r="Y23" s="98" t="str">
        <f t="shared" si="13"/>
        <v/>
      </c>
      <c r="Z23" s="95" t="str">
        <f t="shared" si="14"/>
        <v/>
      </c>
      <c r="AA23" s="108" t="str">
        <f t="shared" si="15"/>
        <v/>
      </c>
      <c r="AB23" s="98" t="str">
        <f t="shared" si="16"/>
        <v/>
      </c>
      <c r="AC23" s="98" t="str">
        <f t="shared" si="17"/>
        <v/>
      </c>
      <c r="AD23" s="109" t="str">
        <f t="shared" si="18"/>
        <v/>
      </c>
      <c r="AE23" s="110"/>
      <c r="AF23" s="111"/>
      <c r="AG23" s="112"/>
      <c r="AH23" s="99" t="str">
        <f t="shared" si="19"/>
        <v/>
      </c>
      <c r="AI23" s="100" t="str">
        <f t="shared" si="20"/>
        <v/>
      </c>
      <c r="AJ23" s="96" t="str">
        <f t="shared" si="21"/>
        <v/>
      </c>
      <c r="AK23" s="98" t="str">
        <f t="shared" si="22"/>
        <v/>
      </c>
      <c r="AL23" s="201" t="str">
        <f t="shared" si="23"/>
        <v/>
      </c>
      <c r="AM23" s="160"/>
      <c r="AN23" s="156">
        <v>99.668000000000006</v>
      </c>
      <c r="AO23" s="151">
        <f t="shared" si="24"/>
        <v>-4.9999999999999998E-7</v>
      </c>
      <c r="AP23" s="151" t="str">
        <f t="shared" si="25"/>
        <v/>
      </c>
      <c r="AQ23" s="151" t="str">
        <f t="shared" si="26"/>
        <v/>
      </c>
      <c r="AR23" s="235" t="str">
        <f t="shared" si="27"/>
        <v/>
      </c>
      <c r="AS23" s="134"/>
      <c r="AT23" s="149"/>
      <c r="AU23" s="134"/>
    </row>
    <row r="24" spans="1:47" ht="12" customHeight="1">
      <c r="A24" s="1"/>
      <c r="B24" s="18"/>
      <c r="C24" s="200"/>
      <c r="D24" s="113"/>
      <c r="E24" s="92"/>
      <c r="F24" s="92"/>
      <c r="G24" s="93"/>
      <c r="H24" s="101">
        <f t="shared" si="0"/>
        <v>0</v>
      </c>
      <c r="I24" s="94">
        <f t="shared" si="29"/>
        <v>0</v>
      </c>
      <c r="J24" s="102"/>
      <c r="K24" s="94">
        <f t="shared" si="2"/>
        <v>0</v>
      </c>
      <c r="L24" s="94">
        <f t="shared" si="28"/>
        <v>0</v>
      </c>
      <c r="M24" s="95">
        <f t="shared" si="4"/>
        <v>0</v>
      </c>
      <c r="N24" s="96">
        <f t="shared" si="5"/>
        <v>0</v>
      </c>
      <c r="O24" s="103">
        <f t="shared" si="6"/>
        <v>0</v>
      </c>
      <c r="P24" s="104" t="str">
        <f t="shared" si="7"/>
        <v/>
      </c>
      <c r="Q24" s="105">
        <f t="shared" si="8"/>
        <v>0</v>
      </c>
      <c r="R24" s="106" t="str">
        <f t="shared" si="9"/>
        <v/>
      </c>
      <c r="S24" s="107"/>
      <c r="T24" s="92"/>
      <c r="U24" s="92"/>
      <c r="V24" s="101">
        <f t="shared" si="10"/>
        <v>0</v>
      </c>
      <c r="W24" s="97">
        <f t="shared" si="11"/>
        <v>0</v>
      </c>
      <c r="X24" s="98" t="str">
        <f t="shared" si="12"/>
        <v/>
      </c>
      <c r="Y24" s="98" t="str">
        <f t="shared" si="13"/>
        <v/>
      </c>
      <c r="Z24" s="95" t="str">
        <f t="shared" si="14"/>
        <v/>
      </c>
      <c r="AA24" s="108" t="str">
        <f t="shared" si="15"/>
        <v/>
      </c>
      <c r="AB24" s="98" t="str">
        <f t="shared" si="16"/>
        <v/>
      </c>
      <c r="AC24" s="98" t="str">
        <f t="shared" si="17"/>
        <v/>
      </c>
      <c r="AD24" s="109" t="str">
        <f t="shared" si="18"/>
        <v/>
      </c>
      <c r="AE24" s="110"/>
      <c r="AF24" s="111"/>
      <c r="AG24" s="112"/>
      <c r="AH24" s="99" t="str">
        <f t="shared" si="19"/>
        <v/>
      </c>
      <c r="AI24" s="100" t="str">
        <f t="shared" si="20"/>
        <v/>
      </c>
      <c r="AJ24" s="96" t="str">
        <f t="shared" si="21"/>
        <v/>
      </c>
      <c r="AK24" s="98" t="str">
        <f t="shared" si="22"/>
        <v/>
      </c>
      <c r="AL24" s="201" t="str">
        <f t="shared" si="23"/>
        <v/>
      </c>
      <c r="AM24" s="159"/>
      <c r="AN24" s="157">
        <v>99.668000000000006</v>
      </c>
      <c r="AO24" s="151">
        <f t="shared" si="24"/>
        <v>-4.9999999999999998E-7</v>
      </c>
      <c r="AP24" s="151" t="str">
        <f t="shared" si="25"/>
        <v/>
      </c>
      <c r="AQ24" s="151" t="str">
        <f t="shared" si="26"/>
        <v/>
      </c>
      <c r="AR24" s="235" t="str">
        <f t="shared" si="27"/>
        <v/>
      </c>
      <c r="AS24" s="134"/>
      <c r="AT24" s="149"/>
      <c r="AU24" s="134"/>
    </row>
    <row r="25" spans="1:47" ht="12" customHeight="1">
      <c r="A25" s="1"/>
      <c r="B25" s="18"/>
      <c r="C25" s="200"/>
      <c r="D25" s="113"/>
      <c r="E25" s="114"/>
      <c r="F25" s="92"/>
      <c r="G25" s="93"/>
      <c r="H25" s="101">
        <f t="shared" si="0"/>
        <v>0</v>
      </c>
      <c r="I25" s="94">
        <f t="shared" si="29"/>
        <v>0</v>
      </c>
      <c r="J25" s="102"/>
      <c r="K25" s="94">
        <f t="shared" si="2"/>
        <v>0</v>
      </c>
      <c r="L25" s="94">
        <f t="shared" si="28"/>
        <v>0</v>
      </c>
      <c r="M25" s="95">
        <f t="shared" si="4"/>
        <v>0</v>
      </c>
      <c r="N25" s="96">
        <f t="shared" si="5"/>
        <v>0</v>
      </c>
      <c r="O25" s="103">
        <f t="shared" si="6"/>
        <v>0</v>
      </c>
      <c r="P25" s="104" t="str">
        <f t="shared" si="7"/>
        <v/>
      </c>
      <c r="Q25" s="105">
        <f t="shared" si="8"/>
        <v>0</v>
      </c>
      <c r="R25" s="106" t="str">
        <f t="shared" si="9"/>
        <v/>
      </c>
      <c r="S25" s="107"/>
      <c r="T25" s="92"/>
      <c r="U25" s="92"/>
      <c r="V25" s="101">
        <f t="shared" si="10"/>
        <v>0</v>
      </c>
      <c r="W25" s="97">
        <f t="shared" si="11"/>
        <v>0</v>
      </c>
      <c r="X25" s="98" t="str">
        <f t="shared" si="12"/>
        <v/>
      </c>
      <c r="Y25" s="98" t="str">
        <f t="shared" si="13"/>
        <v/>
      </c>
      <c r="Z25" s="95" t="str">
        <f t="shared" si="14"/>
        <v/>
      </c>
      <c r="AA25" s="108" t="str">
        <f t="shared" si="15"/>
        <v/>
      </c>
      <c r="AB25" s="98" t="str">
        <f t="shared" si="16"/>
        <v/>
      </c>
      <c r="AC25" s="98" t="str">
        <f t="shared" si="17"/>
        <v/>
      </c>
      <c r="AD25" s="109" t="str">
        <f t="shared" si="18"/>
        <v/>
      </c>
      <c r="AE25" s="110"/>
      <c r="AF25" s="111"/>
      <c r="AG25" s="112"/>
      <c r="AH25" s="99" t="str">
        <f t="shared" si="19"/>
        <v/>
      </c>
      <c r="AI25" s="100" t="str">
        <f t="shared" si="20"/>
        <v/>
      </c>
      <c r="AJ25" s="96" t="str">
        <f t="shared" si="21"/>
        <v/>
      </c>
      <c r="AK25" s="98" t="str">
        <f t="shared" si="22"/>
        <v/>
      </c>
      <c r="AL25" s="201" t="str">
        <f t="shared" si="23"/>
        <v/>
      </c>
      <c r="AM25" s="160"/>
      <c r="AN25" s="156">
        <v>99.668000000000006</v>
      </c>
      <c r="AO25" s="151">
        <f t="shared" si="24"/>
        <v>-4.9999999999999998E-7</v>
      </c>
      <c r="AP25" s="151" t="str">
        <f t="shared" si="25"/>
        <v/>
      </c>
      <c r="AQ25" s="151" t="str">
        <f t="shared" si="26"/>
        <v/>
      </c>
      <c r="AR25" s="235" t="str">
        <f t="shared" si="27"/>
        <v/>
      </c>
      <c r="AS25" s="134"/>
      <c r="AT25" s="149"/>
      <c r="AU25" s="134"/>
    </row>
    <row r="26" spans="1:47" ht="12" customHeight="1">
      <c r="A26" s="1"/>
      <c r="B26" s="18"/>
      <c r="C26" s="200"/>
      <c r="D26" s="113"/>
      <c r="E26" s="114"/>
      <c r="F26" s="92"/>
      <c r="G26" s="93"/>
      <c r="H26" s="101">
        <f t="shared" si="0"/>
        <v>0</v>
      </c>
      <c r="I26" s="94">
        <f t="shared" si="29"/>
        <v>0</v>
      </c>
      <c r="J26" s="102"/>
      <c r="K26" s="94">
        <f t="shared" si="2"/>
        <v>0</v>
      </c>
      <c r="L26" s="94">
        <f t="shared" si="28"/>
        <v>0</v>
      </c>
      <c r="M26" s="95">
        <f t="shared" si="4"/>
        <v>0</v>
      </c>
      <c r="N26" s="96">
        <f t="shared" si="5"/>
        <v>0</v>
      </c>
      <c r="O26" s="103">
        <f t="shared" si="6"/>
        <v>0</v>
      </c>
      <c r="P26" s="104" t="str">
        <f t="shared" si="7"/>
        <v/>
      </c>
      <c r="Q26" s="105">
        <f t="shared" si="8"/>
        <v>0</v>
      </c>
      <c r="R26" s="106" t="str">
        <f t="shared" si="9"/>
        <v/>
      </c>
      <c r="S26" s="107"/>
      <c r="T26" s="92"/>
      <c r="U26" s="92"/>
      <c r="V26" s="101">
        <f t="shared" si="10"/>
        <v>0</v>
      </c>
      <c r="W26" s="97">
        <f t="shared" si="11"/>
        <v>0</v>
      </c>
      <c r="X26" s="98" t="str">
        <f t="shared" si="12"/>
        <v/>
      </c>
      <c r="Y26" s="98" t="str">
        <f t="shared" si="13"/>
        <v/>
      </c>
      <c r="Z26" s="95" t="str">
        <f t="shared" si="14"/>
        <v/>
      </c>
      <c r="AA26" s="108" t="str">
        <f t="shared" si="15"/>
        <v/>
      </c>
      <c r="AB26" s="98" t="str">
        <f t="shared" si="16"/>
        <v/>
      </c>
      <c r="AC26" s="98" t="str">
        <f t="shared" si="17"/>
        <v/>
      </c>
      <c r="AD26" s="109" t="str">
        <f t="shared" si="18"/>
        <v/>
      </c>
      <c r="AE26" s="110"/>
      <c r="AF26" s="111"/>
      <c r="AG26" s="112"/>
      <c r="AH26" s="99" t="str">
        <f t="shared" si="19"/>
        <v/>
      </c>
      <c r="AI26" s="100" t="str">
        <f t="shared" si="20"/>
        <v/>
      </c>
      <c r="AJ26" s="96" t="str">
        <f t="shared" si="21"/>
        <v/>
      </c>
      <c r="AK26" s="98" t="str">
        <f t="shared" si="22"/>
        <v/>
      </c>
      <c r="AL26" s="201" t="str">
        <f t="shared" si="23"/>
        <v/>
      </c>
      <c r="AM26" s="159"/>
      <c r="AN26" s="157">
        <v>99.668000000000006</v>
      </c>
      <c r="AO26" s="151">
        <f t="shared" si="24"/>
        <v>-4.9999999999999998E-7</v>
      </c>
      <c r="AP26" s="151" t="str">
        <f t="shared" si="25"/>
        <v/>
      </c>
      <c r="AQ26" s="151" t="str">
        <f t="shared" si="26"/>
        <v/>
      </c>
      <c r="AR26" s="235" t="str">
        <f t="shared" si="27"/>
        <v/>
      </c>
      <c r="AS26" s="134"/>
      <c r="AT26" s="149"/>
      <c r="AU26" s="134"/>
    </row>
    <row r="27" spans="1:47" ht="12" customHeight="1">
      <c r="A27" s="1"/>
      <c r="B27" s="18"/>
      <c r="C27" s="200"/>
      <c r="D27" s="113"/>
      <c r="E27" s="114"/>
      <c r="F27" s="92"/>
      <c r="G27" s="93"/>
      <c r="H27" s="101">
        <f t="shared" si="0"/>
        <v>0</v>
      </c>
      <c r="I27" s="94">
        <f t="shared" si="29"/>
        <v>0</v>
      </c>
      <c r="J27" s="102"/>
      <c r="K27" s="94">
        <f t="shared" si="2"/>
        <v>0</v>
      </c>
      <c r="L27" s="94">
        <f t="shared" si="28"/>
        <v>0</v>
      </c>
      <c r="M27" s="95">
        <f t="shared" si="4"/>
        <v>0</v>
      </c>
      <c r="N27" s="96">
        <f t="shared" si="5"/>
        <v>0</v>
      </c>
      <c r="O27" s="103">
        <f t="shared" si="6"/>
        <v>0</v>
      </c>
      <c r="P27" s="104" t="str">
        <f t="shared" si="7"/>
        <v/>
      </c>
      <c r="Q27" s="105">
        <f t="shared" si="8"/>
        <v>0</v>
      </c>
      <c r="R27" s="106" t="str">
        <f t="shared" si="9"/>
        <v/>
      </c>
      <c r="S27" s="107"/>
      <c r="T27" s="92"/>
      <c r="U27" s="92"/>
      <c r="V27" s="101">
        <f t="shared" si="10"/>
        <v>0</v>
      </c>
      <c r="W27" s="97">
        <f t="shared" si="11"/>
        <v>0</v>
      </c>
      <c r="X27" s="98" t="str">
        <f t="shared" si="12"/>
        <v/>
      </c>
      <c r="Y27" s="98" t="str">
        <f t="shared" si="13"/>
        <v/>
      </c>
      <c r="Z27" s="95" t="str">
        <f t="shared" si="14"/>
        <v/>
      </c>
      <c r="AA27" s="108" t="str">
        <f t="shared" si="15"/>
        <v/>
      </c>
      <c r="AB27" s="98" t="str">
        <f t="shared" si="16"/>
        <v/>
      </c>
      <c r="AC27" s="98" t="str">
        <f t="shared" si="17"/>
        <v/>
      </c>
      <c r="AD27" s="109" t="str">
        <f t="shared" si="18"/>
        <v/>
      </c>
      <c r="AE27" s="110"/>
      <c r="AF27" s="111"/>
      <c r="AG27" s="112"/>
      <c r="AH27" s="99" t="str">
        <f t="shared" si="19"/>
        <v/>
      </c>
      <c r="AI27" s="100" t="str">
        <f t="shared" si="20"/>
        <v/>
      </c>
      <c r="AJ27" s="96" t="str">
        <f t="shared" si="21"/>
        <v/>
      </c>
      <c r="AK27" s="98" t="str">
        <f t="shared" si="22"/>
        <v/>
      </c>
      <c r="AL27" s="201" t="str">
        <f t="shared" si="23"/>
        <v/>
      </c>
      <c r="AM27" s="160"/>
      <c r="AN27" s="156">
        <v>99.668000000000006</v>
      </c>
      <c r="AO27" s="151">
        <f t="shared" si="24"/>
        <v>-4.9999999999999998E-7</v>
      </c>
      <c r="AP27" s="151" t="str">
        <f t="shared" si="25"/>
        <v/>
      </c>
      <c r="AQ27" s="151" t="str">
        <f t="shared" si="26"/>
        <v/>
      </c>
      <c r="AR27" s="235" t="str">
        <f t="shared" si="27"/>
        <v/>
      </c>
      <c r="AS27" s="134"/>
      <c r="AT27" s="149"/>
      <c r="AU27" s="134"/>
    </row>
    <row r="28" spans="1:47" ht="12" customHeight="1">
      <c r="A28" s="1"/>
      <c r="B28" s="18"/>
      <c r="C28" s="200"/>
      <c r="D28" s="113"/>
      <c r="E28" s="114"/>
      <c r="F28" s="92"/>
      <c r="G28" s="93"/>
      <c r="H28" s="101">
        <f t="shared" si="0"/>
        <v>0</v>
      </c>
      <c r="I28" s="94">
        <f t="shared" si="29"/>
        <v>0</v>
      </c>
      <c r="J28" s="102"/>
      <c r="K28" s="94">
        <f t="shared" si="2"/>
        <v>0</v>
      </c>
      <c r="L28" s="94">
        <f t="shared" si="28"/>
        <v>0</v>
      </c>
      <c r="M28" s="95">
        <f t="shared" si="4"/>
        <v>0</v>
      </c>
      <c r="N28" s="96">
        <f t="shared" si="5"/>
        <v>0</v>
      </c>
      <c r="O28" s="103">
        <f t="shared" si="6"/>
        <v>0</v>
      </c>
      <c r="P28" s="104" t="str">
        <f t="shared" si="7"/>
        <v/>
      </c>
      <c r="Q28" s="105">
        <f t="shared" si="8"/>
        <v>0</v>
      </c>
      <c r="R28" s="106" t="str">
        <f t="shared" si="9"/>
        <v/>
      </c>
      <c r="S28" s="107"/>
      <c r="T28" s="92"/>
      <c r="U28" s="92"/>
      <c r="V28" s="101">
        <f t="shared" si="10"/>
        <v>0</v>
      </c>
      <c r="W28" s="97">
        <f t="shared" si="11"/>
        <v>0</v>
      </c>
      <c r="X28" s="98" t="str">
        <f t="shared" si="12"/>
        <v/>
      </c>
      <c r="Y28" s="98" t="str">
        <f t="shared" si="13"/>
        <v/>
      </c>
      <c r="Z28" s="95" t="str">
        <f t="shared" si="14"/>
        <v/>
      </c>
      <c r="AA28" s="108" t="str">
        <f t="shared" si="15"/>
        <v/>
      </c>
      <c r="AB28" s="98" t="str">
        <f t="shared" si="16"/>
        <v/>
      </c>
      <c r="AC28" s="98" t="str">
        <f t="shared" si="17"/>
        <v/>
      </c>
      <c r="AD28" s="109" t="str">
        <f t="shared" si="18"/>
        <v/>
      </c>
      <c r="AE28" s="110"/>
      <c r="AF28" s="111"/>
      <c r="AG28" s="112"/>
      <c r="AH28" s="99" t="str">
        <f t="shared" si="19"/>
        <v/>
      </c>
      <c r="AI28" s="100" t="str">
        <f t="shared" si="20"/>
        <v/>
      </c>
      <c r="AJ28" s="96" t="str">
        <f t="shared" si="21"/>
        <v/>
      </c>
      <c r="AK28" s="98" t="str">
        <f t="shared" si="22"/>
        <v/>
      </c>
      <c r="AL28" s="201" t="str">
        <f t="shared" si="23"/>
        <v/>
      </c>
      <c r="AM28" s="159"/>
      <c r="AN28" s="157">
        <v>99.668000000000006</v>
      </c>
      <c r="AO28" s="151">
        <f t="shared" si="24"/>
        <v>-4.9999999999999998E-7</v>
      </c>
      <c r="AP28" s="151" t="str">
        <f t="shared" si="25"/>
        <v/>
      </c>
      <c r="AQ28" s="151" t="str">
        <f t="shared" si="26"/>
        <v/>
      </c>
      <c r="AR28" s="235" t="str">
        <f t="shared" si="27"/>
        <v/>
      </c>
      <c r="AS28" s="134"/>
      <c r="AT28" s="149"/>
      <c r="AU28" s="134"/>
    </row>
    <row r="29" spans="1:47" ht="12" customHeight="1">
      <c r="A29" s="1"/>
      <c r="B29" s="18"/>
      <c r="C29" s="200"/>
      <c r="D29" s="113"/>
      <c r="E29" s="114"/>
      <c r="F29" s="92"/>
      <c r="G29" s="93"/>
      <c r="H29" s="101">
        <f t="shared" si="0"/>
        <v>0</v>
      </c>
      <c r="I29" s="94">
        <f t="shared" si="29"/>
        <v>0</v>
      </c>
      <c r="J29" s="102"/>
      <c r="K29" s="94">
        <f t="shared" si="2"/>
        <v>0</v>
      </c>
      <c r="L29" s="94">
        <f t="shared" si="28"/>
        <v>0</v>
      </c>
      <c r="M29" s="95">
        <f t="shared" si="4"/>
        <v>0</v>
      </c>
      <c r="N29" s="96">
        <f t="shared" si="5"/>
        <v>0</v>
      </c>
      <c r="O29" s="103">
        <f t="shared" si="6"/>
        <v>0</v>
      </c>
      <c r="P29" s="104" t="str">
        <f t="shared" si="7"/>
        <v/>
      </c>
      <c r="Q29" s="105">
        <f t="shared" si="8"/>
        <v>0</v>
      </c>
      <c r="R29" s="106" t="str">
        <f t="shared" si="9"/>
        <v/>
      </c>
      <c r="S29" s="107"/>
      <c r="T29" s="92"/>
      <c r="U29" s="92"/>
      <c r="V29" s="101">
        <f t="shared" si="10"/>
        <v>0</v>
      </c>
      <c r="W29" s="97">
        <f t="shared" si="11"/>
        <v>0</v>
      </c>
      <c r="X29" s="98" t="str">
        <f t="shared" si="12"/>
        <v/>
      </c>
      <c r="Y29" s="98" t="str">
        <f t="shared" si="13"/>
        <v/>
      </c>
      <c r="Z29" s="95" t="str">
        <f t="shared" si="14"/>
        <v/>
      </c>
      <c r="AA29" s="108" t="str">
        <f t="shared" si="15"/>
        <v/>
      </c>
      <c r="AB29" s="98" t="str">
        <f t="shared" si="16"/>
        <v/>
      </c>
      <c r="AC29" s="98" t="str">
        <f t="shared" si="17"/>
        <v/>
      </c>
      <c r="AD29" s="109" t="str">
        <f t="shared" si="18"/>
        <v/>
      </c>
      <c r="AE29" s="110"/>
      <c r="AF29" s="111"/>
      <c r="AG29" s="112"/>
      <c r="AH29" s="99" t="str">
        <f t="shared" si="19"/>
        <v/>
      </c>
      <c r="AI29" s="100" t="str">
        <f t="shared" si="20"/>
        <v/>
      </c>
      <c r="AJ29" s="96" t="str">
        <f t="shared" si="21"/>
        <v/>
      </c>
      <c r="AK29" s="98" t="str">
        <f t="shared" si="22"/>
        <v/>
      </c>
      <c r="AL29" s="201" t="str">
        <f t="shared" si="23"/>
        <v/>
      </c>
      <c r="AM29" s="160"/>
      <c r="AN29" s="156">
        <v>99.668000000000006</v>
      </c>
      <c r="AO29" s="151">
        <f t="shared" si="24"/>
        <v>-4.9999999999999998E-7</v>
      </c>
      <c r="AP29" s="151" t="str">
        <f t="shared" si="25"/>
        <v/>
      </c>
      <c r="AQ29" s="151" t="str">
        <f t="shared" si="26"/>
        <v/>
      </c>
      <c r="AR29" s="235" t="str">
        <f t="shared" si="27"/>
        <v/>
      </c>
      <c r="AS29" s="134"/>
      <c r="AT29" s="149"/>
      <c r="AU29" s="134"/>
    </row>
    <row r="30" spans="1:47" ht="12" customHeight="1">
      <c r="A30" s="1"/>
      <c r="B30" s="18"/>
      <c r="C30" s="200"/>
      <c r="D30" s="113"/>
      <c r="E30" s="114"/>
      <c r="F30" s="92"/>
      <c r="G30" s="93"/>
      <c r="H30" s="101">
        <f t="shared" si="0"/>
        <v>0</v>
      </c>
      <c r="I30" s="94">
        <f t="shared" si="29"/>
        <v>0</v>
      </c>
      <c r="J30" s="102"/>
      <c r="K30" s="94">
        <f t="shared" si="2"/>
        <v>0</v>
      </c>
      <c r="L30" s="94">
        <f t="shared" si="28"/>
        <v>0</v>
      </c>
      <c r="M30" s="95">
        <f t="shared" si="4"/>
        <v>0</v>
      </c>
      <c r="N30" s="96">
        <f t="shared" si="5"/>
        <v>0</v>
      </c>
      <c r="O30" s="103">
        <f t="shared" si="6"/>
        <v>0</v>
      </c>
      <c r="P30" s="104" t="str">
        <f t="shared" si="7"/>
        <v/>
      </c>
      <c r="Q30" s="105">
        <f t="shared" si="8"/>
        <v>0</v>
      </c>
      <c r="R30" s="106" t="str">
        <f t="shared" si="9"/>
        <v/>
      </c>
      <c r="S30" s="107"/>
      <c r="T30" s="92"/>
      <c r="U30" s="92"/>
      <c r="V30" s="101">
        <f t="shared" si="10"/>
        <v>0</v>
      </c>
      <c r="W30" s="97">
        <f t="shared" si="11"/>
        <v>0</v>
      </c>
      <c r="X30" s="98" t="str">
        <f t="shared" si="12"/>
        <v/>
      </c>
      <c r="Y30" s="98" t="str">
        <f t="shared" si="13"/>
        <v/>
      </c>
      <c r="Z30" s="95" t="str">
        <f t="shared" si="14"/>
        <v/>
      </c>
      <c r="AA30" s="108" t="str">
        <f t="shared" si="15"/>
        <v/>
      </c>
      <c r="AB30" s="98" t="str">
        <f t="shared" si="16"/>
        <v/>
      </c>
      <c r="AC30" s="98" t="str">
        <f t="shared" si="17"/>
        <v/>
      </c>
      <c r="AD30" s="109" t="str">
        <f t="shared" si="18"/>
        <v/>
      </c>
      <c r="AE30" s="110"/>
      <c r="AF30" s="111"/>
      <c r="AG30" s="112"/>
      <c r="AH30" s="99" t="str">
        <f t="shared" si="19"/>
        <v/>
      </c>
      <c r="AI30" s="100" t="str">
        <f t="shared" si="20"/>
        <v/>
      </c>
      <c r="AJ30" s="96" t="str">
        <f t="shared" si="21"/>
        <v/>
      </c>
      <c r="AK30" s="98" t="str">
        <f t="shared" si="22"/>
        <v/>
      </c>
      <c r="AL30" s="201" t="str">
        <f t="shared" si="23"/>
        <v/>
      </c>
      <c r="AM30" s="159"/>
      <c r="AN30" s="157">
        <v>99.668000000000006</v>
      </c>
      <c r="AO30" s="151">
        <f t="shared" si="24"/>
        <v>-4.9999999999999998E-7</v>
      </c>
      <c r="AP30" s="151" t="str">
        <f t="shared" si="25"/>
        <v/>
      </c>
      <c r="AQ30" s="151" t="str">
        <f t="shared" si="26"/>
        <v/>
      </c>
      <c r="AR30" s="235" t="str">
        <f t="shared" si="27"/>
        <v/>
      </c>
      <c r="AS30" s="134"/>
      <c r="AT30" s="149"/>
      <c r="AU30" s="134"/>
    </row>
    <row r="31" spans="1:47" ht="12" customHeight="1">
      <c r="A31" s="1"/>
      <c r="B31" s="18"/>
      <c r="C31" s="200"/>
      <c r="D31" s="113"/>
      <c r="E31" s="92"/>
      <c r="F31" s="92"/>
      <c r="G31" s="111"/>
      <c r="H31" s="101">
        <f t="shared" si="0"/>
        <v>0</v>
      </c>
      <c r="I31" s="94">
        <f t="shared" si="29"/>
        <v>0</v>
      </c>
      <c r="J31" s="115"/>
      <c r="K31" s="94">
        <f t="shared" si="2"/>
        <v>0</v>
      </c>
      <c r="L31" s="94">
        <f t="shared" si="28"/>
        <v>0</v>
      </c>
      <c r="M31" s="95">
        <f t="shared" si="4"/>
        <v>0</v>
      </c>
      <c r="N31" s="96">
        <f t="shared" si="5"/>
        <v>0</v>
      </c>
      <c r="O31" s="103">
        <f t="shared" si="6"/>
        <v>0</v>
      </c>
      <c r="P31" s="104" t="str">
        <f t="shared" si="7"/>
        <v/>
      </c>
      <c r="Q31" s="105">
        <f t="shared" si="8"/>
        <v>0</v>
      </c>
      <c r="R31" s="106" t="str">
        <f t="shared" si="9"/>
        <v/>
      </c>
      <c r="S31" s="107"/>
      <c r="T31" s="92"/>
      <c r="U31" s="92"/>
      <c r="V31" s="101">
        <f t="shared" si="10"/>
        <v>0</v>
      </c>
      <c r="W31" s="97">
        <f t="shared" si="11"/>
        <v>0</v>
      </c>
      <c r="X31" s="98" t="str">
        <f t="shared" si="12"/>
        <v/>
      </c>
      <c r="Y31" s="98" t="str">
        <f t="shared" si="13"/>
        <v/>
      </c>
      <c r="Z31" s="95" t="str">
        <f t="shared" si="14"/>
        <v/>
      </c>
      <c r="AA31" s="108" t="str">
        <f t="shared" si="15"/>
        <v/>
      </c>
      <c r="AB31" s="98" t="str">
        <f t="shared" si="16"/>
        <v/>
      </c>
      <c r="AC31" s="98" t="str">
        <f t="shared" si="17"/>
        <v/>
      </c>
      <c r="AD31" s="109" t="str">
        <f t="shared" si="18"/>
        <v/>
      </c>
      <c r="AE31" s="110"/>
      <c r="AF31" s="111"/>
      <c r="AG31" s="112"/>
      <c r="AH31" s="99" t="str">
        <f t="shared" si="19"/>
        <v/>
      </c>
      <c r="AI31" s="100" t="str">
        <f t="shared" si="20"/>
        <v/>
      </c>
      <c r="AJ31" s="96" t="str">
        <f t="shared" si="21"/>
        <v/>
      </c>
      <c r="AK31" s="98" t="str">
        <f t="shared" si="22"/>
        <v/>
      </c>
      <c r="AL31" s="201" t="str">
        <f t="shared" si="23"/>
        <v/>
      </c>
      <c r="AM31" s="160"/>
      <c r="AN31" s="156">
        <v>99.668000000000006</v>
      </c>
      <c r="AO31" s="151">
        <f t="shared" si="24"/>
        <v>-4.9999999999999998E-7</v>
      </c>
      <c r="AP31" s="151" t="str">
        <f t="shared" si="25"/>
        <v/>
      </c>
      <c r="AQ31" s="151" t="str">
        <f t="shared" si="26"/>
        <v/>
      </c>
      <c r="AR31" s="235" t="str">
        <f t="shared" si="27"/>
        <v/>
      </c>
      <c r="AS31" s="134"/>
      <c r="AT31" s="149"/>
      <c r="AU31" s="134"/>
    </row>
    <row r="32" spans="1:47" s="149" customFormat="1" ht="12" customHeight="1">
      <c r="A32" s="133"/>
      <c r="B32" s="134"/>
      <c r="C32" s="203"/>
      <c r="D32" s="113"/>
      <c r="E32" s="114"/>
      <c r="F32" s="119"/>
      <c r="G32" s="136"/>
      <c r="H32" s="101">
        <f t="shared" si="0"/>
        <v>0</v>
      </c>
      <c r="I32" s="137">
        <f t="shared" si="29"/>
        <v>0</v>
      </c>
      <c r="J32" s="138"/>
      <c r="K32" s="137">
        <f t="shared" si="2"/>
        <v>0</v>
      </c>
      <c r="L32" s="94">
        <f t="shared" si="28"/>
        <v>0</v>
      </c>
      <c r="M32" s="95">
        <f t="shared" si="4"/>
        <v>0</v>
      </c>
      <c r="N32" s="96">
        <f t="shared" si="5"/>
        <v>0</v>
      </c>
      <c r="O32" s="103">
        <f t="shared" si="6"/>
        <v>0</v>
      </c>
      <c r="P32" s="104" t="str">
        <f t="shared" si="7"/>
        <v/>
      </c>
      <c r="Q32" s="105">
        <f t="shared" si="8"/>
        <v>0</v>
      </c>
      <c r="R32" s="140" t="str">
        <f t="shared" si="9"/>
        <v/>
      </c>
      <c r="S32" s="141"/>
      <c r="T32" s="119"/>
      <c r="U32" s="119"/>
      <c r="V32" s="101">
        <f t="shared" si="10"/>
        <v>0</v>
      </c>
      <c r="W32" s="142">
        <f t="shared" si="11"/>
        <v>0</v>
      </c>
      <c r="X32" s="143" t="str">
        <f t="shared" si="12"/>
        <v/>
      </c>
      <c r="Y32" s="143" t="str">
        <f t="shared" si="13"/>
        <v/>
      </c>
      <c r="Z32" s="139" t="str">
        <f t="shared" si="14"/>
        <v/>
      </c>
      <c r="AA32" s="144" t="str">
        <f t="shared" si="15"/>
        <v/>
      </c>
      <c r="AB32" s="143" t="str">
        <f t="shared" si="16"/>
        <v/>
      </c>
      <c r="AC32" s="143" t="str">
        <f t="shared" si="17"/>
        <v/>
      </c>
      <c r="AD32" s="109" t="str">
        <f t="shared" si="18"/>
        <v/>
      </c>
      <c r="AE32" s="145"/>
      <c r="AF32" s="136"/>
      <c r="AG32" s="146"/>
      <c r="AH32" s="147" t="str">
        <f t="shared" si="19"/>
        <v/>
      </c>
      <c r="AI32" s="148" t="str">
        <f t="shared" si="20"/>
        <v/>
      </c>
      <c r="AJ32" s="96" t="str">
        <f t="shared" si="21"/>
        <v/>
      </c>
      <c r="AK32" s="98" t="str">
        <f t="shared" si="22"/>
        <v/>
      </c>
      <c r="AL32" s="201" t="str">
        <f t="shared" si="23"/>
        <v/>
      </c>
      <c r="AM32" s="159"/>
      <c r="AN32" s="157">
        <v>99.668000000000006</v>
      </c>
      <c r="AO32" s="151">
        <f>AM32-0.0000005</f>
        <v>-4.9999999999999998E-7</v>
      </c>
      <c r="AP32" s="151" t="str">
        <f>IF(J32&gt;G32,J32,"")</f>
        <v/>
      </c>
      <c r="AQ32" s="151" t="str">
        <f>IFERROR(AM32*AP32,"")</f>
        <v/>
      </c>
      <c r="AR32" s="235" t="str">
        <f t="shared" si="27"/>
        <v/>
      </c>
    </row>
    <row r="33" spans="1:47" ht="12" customHeight="1">
      <c r="A33" s="1"/>
      <c r="B33" s="18"/>
      <c r="C33" s="200"/>
      <c r="D33" s="113"/>
      <c r="E33" s="114"/>
      <c r="F33" s="92"/>
      <c r="G33" s="111"/>
      <c r="H33" s="101">
        <f t="shared" si="0"/>
        <v>0</v>
      </c>
      <c r="I33" s="94">
        <f t="shared" si="29"/>
        <v>0</v>
      </c>
      <c r="J33" s="102"/>
      <c r="K33" s="94">
        <f t="shared" si="2"/>
        <v>0</v>
      </c>
      <c r="L33" s="94">
        <f t="shared" si="28"/>
        <v>0</v>
      </c>
      <c r="M33" s="95">
        <f t="shared" si="4"/>
        <v>0</v>
      </c>
      <c r="N33" s="96">
        <f t="shared" si="5"/>
        <v>0</v>
      </c>
      <c r="O33" s="103">
        <f t="shared" si="6"/>
        <v>0</v>
      </c>
      <c r="P33" s="104" t="str">
        <f t="shared" si="7"/>
        <v/>
      </c>
      <c r="Q33" s="105">
        <f t="shared" si="8"/>
        <v>0</v>
      </c>
      <c r="R33" s="106" t="str">
        <f t="shared" si="9"/>
        <v/>
      </c>
      <c r="S33" s="107"/>
      <c r="T33" s="92"/>
      <c r="U33" s="92"/>
      <c r="V33" s="101">
        <f t="shared" si="10"/>
        <v>0</v>
      </c>
      <c r="W33" s="97">
        <f t="shared" si="11"/>
        <v>0</v>
      </c>
      <c r="X33" s="98" t="str">
        <f t="shared" si="12"/>
        <v/>
      </c>
      <c r="Y33" s="98" t="str">
        <f t="shared" si="13"/>
        <v/>
      </c>
      <c r="Z33" s="95" t="str">
        <f t="shared" si="14"/>
        <v/>
      </c>
      <c r="AA33" s="108" t="str">
        <f t="shared" si="15"/>
        <v/>
      </c>
      <c r="AB33" s="98" t="str">
        <f t="shared" si="16"/>
        <v/>
      </c>
      <c r="AC33" s="98" t="str">
        <f t="shared" si="17"/>
        <v/>
      </c>
      <c r="AD33" s="109" t="str">
        <f t="shared" si="18"/>
        <v/>
      </c>
      <c r="AE33" s="110"/>
      <c r="AF33" s="111"/>
      <c r="AG33" s="112"/>
      <c r="AH33" s="99" t="str">
        <f t="shared" si="19"/>
        <v/>
      </c>
      <c r="AI33" s="100" t="str">
        <f t="shared" si="20"/>
        <v/>
      </c>
      <c r="AJ33" s="96" t="str">
        <f t="shared" si="21"/>
        <v/>
      </c>
      <c r="AK33" s="98" t="str">
        <f t="shared" si="22"/>
        <v/>
      </c>
      <c r="AL33" s="201" t="str">
        <f t="shared" si="23"/>
        <v/>
      </c>
      <c r="AM33" s="160"/>
      <c r="AN33" s="156">
        <v>99.668000000000006</v>
      </c>
      <c r="AO33" s="152">
        <f t="shared" ref="AO33:AO79" si="30">5%*AM33</f>
        <v>0</v>
      </c>
      <c r="AP33" s="151" t="str">
        <f t="shared" ref="AP33:AP96" si="31">IF(J33&gt;G33,J33,"")</f>
        <v/>
      </c>
      <c r="AQ33" s="151" t="str">
        <f t="shared" ref="AQ33:AQ96" si="32">IFERROR(AM33*AP33,"")</f>
        <v/>
      </c>
      <c r="AR33" s="235" t="str">
        <f t="shared" si="27"/>
        <v/>
      </c>
      <c r="AS33" s="134"/>
      <c r="AU33" s="18"/>
    </row>
    <row r="34" spans="1:47" ht="12" customHeight="1">
      <c r="A34" s="1"/>
      <c r="B34" s="18"/>
      <c r="C34" s="200"/>
      <c r="D34" s="91"/>
      <c r="E34" s="92"/>
      <c r="F34" s="92"/>
      <c r="G34" s="111"/>
      <c r="H34" s="101">
        <f t="shared" si="0"/>
        <v>0</v>
      </c>
      <c r="I34" s="94">
        <f t="shared" si="29"/>
        <v>0</v>
      </c>
      <c r="J34" s="102"/>
      <c r="K34" s="94">
        <f t="shared" si="2"/>
        <v>0</v>
      </c>
      <c r="L34" s="94">
        <f t="shared" si="28"/>
        <v>0</v>
      </c>
      <c r="M34" s="95">
        <f t="shared" si="4"/>
        <v>0</v>
      </c>
      <c r="N34" s="96">
        <f t="shared" si="5"/>
        <v>0</v>
      </c>
      <c r="O34" s="103">
        <f t="shared" si="6"/>
        <v>0</v>
      </c>
      <c r="P34" s="104" t="str">
        <f t="shared" si="7"/>
        <v/>
      </c>
      <c r="Q34" s="105">
        <f t="shared" si="8"/>
        <v>0</v>
      </c>
      <c r="R34" s="106" t="str">
        <f t="shared" si="9"/>
        <v/>
      </c>
      <c r="S34" s="107"/>
      <c r="T34" s="92"/>
      <c r="U34" s="92"/>
      <c r="V34" s="101">
        <f t="shared" si="10"/>
        <v>0</v>
      </c>
      <c r="W34" s="97">
        <f t="shared" si="11"/>
        <v>0</v>
      </c>
      <c r="X34" s="98" t="str">
        <f t="shared" si="12"/>
        <v/>
      </c>
      <c r="Y34" s="98" t="str">
        <f t="shared" si="13"/>
        <v/>
      </c>
      <c r="Z34" s="95" t="str">
        <f t="shared" si="14"/>
        <v/>
      </c>
      <c r="AA34" s="108" t="str">
        <f t="shared" si="15"/>
        <v/>
      </c>
      <c r="AB34" s="98" t="str">
        <f t="shared" si="16"/>
        <v/>
      </c>
      <c r="AC34" s="98" t="str">
        <f t="shared" si="17"/>
        <v/>
      </c>
      <c r="AD34" s="109" t="str">
        <f t="shared" si="18"/>
        <v/>
      </c>
      <c r="AE34" s="110"/>
      <c r="AF34" s="111"/>
      <c r="AG34" s="112"/>
      <c r="AH34" s="99" t="str">
        <f t="shared" si="19"/>
        <v/>
      </c>
      <c r="AI34" s="100" t="str">
        <f t="shared" si="20"/>
        <v/>
      </c>
      <c r="AJ34" s="96" t="str">
        <f t="shared" si="21"/>
        <v/>
      </c>
      <c r="AK34" s="98" t="str">
        <f t="shared" si="22"/>
        <v/>
      </c>
      <c r="AL34" s="201" t="str">
        <f t="shared" si="23"/>
        <v/>
      </c>
      <c r="AM34" s="160"/>
      <c r="AN34" s="157">
        <v>99.668000000000006</v>
      </c>
      <c r="AO34" s="152">
        <f t="shared" si="30"/>
        <v>0</v>
      </c>
      <c r="AP34" s="151" t="str">
        <f t="shared" si="31"/>
        <v/>
      </c>
      <c r="AQ34" s="151" t="str">
        <f t="shared" si="32"/>
        <v/>
      </c>
      <c r="AR34" s="235" t="str">
        <f t="shared" si="27"/>
        <v/>
      </c>
      <c r="AS34" s="134"/>
      <c r="AU34" s="18"/>
    </row>
    <row r="35" spans="1:47" ht="12" customHeight="1">
      <c r="A35" s="1"/>
      <c r="B35" s="18"/>
      <c r="C35" s="200"/>
      <c r="D35" s="113"/>
      <c r="E35" s="92"/>
      <c r="F35" s="92"/>
      <c r="G35" s="93"/>
      <c r="H35" s="101">
        <f t="shared" si="0"/>
        <v>0</v>
      </c>
      <c r="I35" s="94">
        <f t="shared" si="29"/>
        <v>0</v>
      </c>
      <c r="J35" s="102"/>
      <c r="K35" s="94">
        <f t="shared" si="2"/>
        <v>0</v>
      </c>
      <c r="L35" s="94">
        <f t="shared" si="28"/>
        <v>0</v>
      </c>
      <c r="M35" s="95">
        <f t="shared" si="4"/>
        <v>0</v>
      </c>
      <c r="N35" s="96">
        <f t="shared" si="5"/>
        <v>0</v>
      </c>
      <c r="O35" s="103">
        <f t="shared" si="6"/>
        <v>0</v>
      </c>
      <c r="P35" s="104" t="str">
        <f t="shared" si="7"/>
        <v/>
      </c>
      <c r="Q35" s="105">
        <f t="shared" si="8"/>
        <v>0</v>
      </c>
      <c r="R35" s="106" t="str">
        <f t="shared" si="9"/>
        <v/>
      </c>
      <c r="S35" s="107"/>
      <c r="T35" s="92"/>
      <c r="U35" s="92"/>
      <c r="V35" s="101">
        <f t="shared" si="10"/>
        <v>0</v>
      </c>
      <c r="W35" s="97">
        <f t="shared" si="11"/>
        <v>0</v>
      </c>
      <c r="X35" s="98" t="str">
        <f t="shared" si="12"/>
        <v/>
      </c>
      <c r="Y35" s="98" t="str">
        <f t="shared" si="13"/>
        <v/>
      </c>
      <c r="Z35" s="95" t="str">
        <f t="shared" si="14"/>
        <v/>
      </c>
      <c r="AA35" s="108" t="str">
        <f t="shared" si="15"/>
        <v/>
      </c>
      <c r="AB35" s="98" t="str">
        <f t="shared" si="16"/>
        <v/>
      </c>
      <c r="AC35" s="98" t="str">
        <f t="shared" si="17"/>
        <v/>
      </c>
      <c r="AD35" s="109" t="str">
        <f t="shared" si="18"/>
        <v/>
      </c>
      <c r="AE35" s="110"/>
      <c r="AF35" s="111"/>
      <c r="AG35" s="112"/>
      <c r="AH35" s="99" t="str">
        <f t="shared" si="19"/>
        <v/>
      </c>
      <c r="AI35" s="100" t="str">
        <f t="shared" si="20"/>
        <v/>
      </c>
      <c r="AJ35" s="96" t="str">
        <f t="shared" si="21"/>
        <v/>
      </c>
      <c r="AK35" s="98" t="str">
        <f t="shared" si="22"/>
        <v/>
      </c>
      <c r="AL35" s="201" t="str">
        <f t="shared" si="23"/>
        <v/>
      </c>
      <c r="AM35" s="160"/>
      <c r="AN35" s="156">
        <v>99.668000000000006</v>
      </c>
      <c r="AO35" s="152">
        <f t="shared" si="30"/>
        <v>0</v>
      </c>
      <c r="AP35" s="151" t="str">
        <f t="shared" si="31"/>
        <v/>
      </c>
      <c r="AQ35" s="151" t="str">
        <f t="shared" si="32"/>
        <v/>
      </c>
      <c r="AR35" s="235" t="str">
        <f t="shared" si="27"/>
        <v/>
      </c>
      <c r="AS35" s="134"/>
      <c r="AU35" s="18"/>
    </row>
    <row r="36" spans="1:47" ht="12" customHeight="1">
      <c r="A36" s="1"/>
      <c r="B36" s="18"/>
      <c r="C36" s="200"/>
      <c r="D36" s="113"/>
      <c r="E36" s="92"/>
      <c r="F36" s="92"/>
      <c r="G36" s="111"/>
      <c r="H36" s="101">
        <f t="shared" si="0"/>
        <v>0</v>
      </c>
      <c r="I36" s="94">
        <f t="shared" si="29"/>
        <v>0</v>
      </c>
      <c r="J36" s="102"/>
      <c r="K36" s="94">
        <f t="shared" si="2"/>
        <v>0</v>
      </c>
      <c r="L36" s="94">
        <f t="shared" si="28"/>
        <v>0</v>
      </c>
      <c r="M36" s="95">
        <f t="shared" si="4"/>
        <v>0</v>
      </c>
      <c r="N36" s="96">
        <f t="shared" si="5"/>
        <v>0</v>
      </c>
      <c r="O36" s="103">
        <f t="shared" si="6"/>
        <v>0</v>
      </c>
      <c r="P36" s="104" t="str">
        <f t="shared" si="7"/>
        <v/>
      </c>
      <c r="Q36" s="105">
        <f t="shared" si="8"/>
        <v>0</v>
      </c>
      <c r="R36" s="106" t="str">
        <f t="shared" si="9"/>
        <v/>
      </c>
      <c r="S36" s="107"/>
      <c r="T36" s="92"/>
      <c r="U36" s="92"/>
      <c r="V36" s="101">
        <f t="shared" si="10"/>
        <v>0</v>
      </c>
      <c r="W36" s="97">
        <f t="shared" si="11"/>
        <v>0</v>
      </c>
      <c r="X36" s="98" t="str">
        <f t="shared" si="12"/>
        <v/>
      </c>
      <c r="Y36" s="98" t="str">
        <f t="shared" si="13"/>
        <v/>
      </c>
      <c r="Z36" s="95" t="str">
        <f t="shared" si="14"/>
        <v/>
      </c>
      <c r="AA36" s="108" t="str">
        <f t="shared" si="15"/>
        <v/>
      </c>
      <c r="AB36" s="98" t="str">
        <f t="shared" si="16"/>
        <v/>
      </c>
      <c r="AC36" s="98" t="str">
        <f t="shared" si="17"/>
        <v/>
      </c>
      <c r="AD36" s="109" t="str">
        <f t="shared" si="18"/>
        <v/>
      </c>
      <c r="AE36" s="110"/>
      <c r="AF36" s="111"/>
      <c r="AG36" s="112"/>
      <c r="AH36" s="99" t="str">
        <f t="shared" si="19"/>
        <v/>
      </c>
      <c r="AI36" s="100" t="str">
        <f t="shared" si="20"/>
        <v/>
      </c>
      <c r="AJ36" s="96" t="str">
        <f t="shared" si="21"/>
        <v/>
      </c>
      <c r="AK36" s="98" t="str">
        <f t="shared" si="22"/>
        <v/>
      </c>
      <c r="AL36" s="201" t="str">
        <f t="shared" si="23"/>
        <v/>
      </c>
      <c r="AM36" s="160"/>
      <c r="AN36" s="157">
        <v>99.668000000000006</v>
      </c>
      <c r="AO36" s="152">
        <f t="shared" si="30"/>
        <v>0</v>
      </c>
      <c r="AP36" s="151" t="str">
        <f t="shared" si="31"/>
        <v/>
      </c>
      <c r="AQ36" s="151" t="str">
        <f t="shared" si="32"/>
        <v/>
      </c>
      <c r="AR36" s="235" t="str">
        <f t="shared" si="27"/>
        <v/>
      </c>
      <c r="AS36" s="134"/>
      <c r="AU36" s="18"/>
    </row>
    <row r="37" spans="1:47" ht="12" customHeight="1">
      <c r="A37" s="1"/>
      <c r="B37" s="18"/>
      <c r="C37" s="200"/>
      <c r="D37" s="91"/>
      <c r="E37" s="114"/>
      <c r="F37" s="92"/>
      <c r="G37" s="111"/>
      <c r="H37" s="101">
        <f t="shared" si="0"/>
        <v>0</v>
      </c>
      <c r="I37" s="94">
        <f t="shared" si="29"/>
        <v>0</v>
      </c>
      <c r="J37" s="102"/>
      <c r="K37" s="94">
        <f t="shared" si="2"/>
        <v>0</v>
      </c>
      <c r="L37" s="94">
        <f t="shared" si="28"/>
        <v>0</v>
      </c>
      <c r="M37" s="95">
        <f t="shared" si="4"/>
        <v>0</v>
      </c>
      <c r="N37" s="96">
        <f t="shared" si="5"/>
        <v>0</v>
      </c>
      <c r="O37" s="103">
        <f t="shared" si="6"/>
        <v>0</v>
      </c>
      <c r="P37" s="104" t="str">
        <f t="shared" si="7"/>
        <v/>
      </c>
      <c r="Q37" s="105">
        <f t="shared" si="8"/>
        <v>0</v>
      </c>
      <c r="R37" s="106" t="str">
        <f t="shared" si="9"/>
        <v/>
      </c>
      <c r="S37" s="107"/>
      <c r="T37" s="92"/>
      <c r="U37" s="92"/>
      <c r="V37" s="101">
        <f t="shared" si="10"/>
        <v>0</v>
      </c>
      <c r="W37" s="97">
        <f t="shared" si="11"/>
        <v>0</v>
      </c>
      <c r="X37" s="98" t="str">
        <f t="shared" si="12"/>
        <v/>
      </c>
      <c r="Y37" s="98" t="str">
        <f t="shared" si="13"/>
        <v/>
      </c>
      <c r="Z37" s="95" t="str">
        <f t="shared" si="14"/>
        <v/>
      </c>
      <c r="AA37" s="108" t="str">
        <f t="shared" si="15"/>
        <v/>
      </c>
      <c r="AB37" s="98" t="str">
        <f t="shared" si="16"/>
        <v/>
      </c>
      <c r="AC37" s="98" t="str">
        <f t="shared" si="17"/>
        <v/>
      </c>
      <c r="AD37" s="109" t="str">
        <f t="shared" si="18"/>
        <v/>
      </c>
      <c r="AE37" s="110"/>
      <c r="AF37" s="111"/>
      <c r="AG37" s="112"/>
      <c r="AH37" s="99" t="str">
        <f t="shared" si="19"/>
        <v/>
      </c>
      <c r="AI37" s="100" t="str">
        <f t="shared" si="20"/>
        <v/>
      </c>
      <c r="AJ37" s="96" t="str">
        <f t="shared" si="21"/>
        <v/>
      </c>
      <c r="AK37" s="98" t="str">
        <f t="shared" si="22"/>
        <v/>
      </c>
      <c r="AL37" s="201" t="str">
        <f t="shared" si="23"/>
        <v/>
      </c>
      <c r="AM37" s="160"/>
      <c r="AN37" s="156">
        <v>99.668000000000006</v>
      </c>
      <c r="AO37" s="152">
        <f t="shared" si="30"/>
        <v>0</v>
      </c>
      <c r="AP37" s="151" t="str">
        <f t="shared" si="31"/>
        <v/>
      </c>
      <c r="AQ37" s="151" t="str">
        <f t="shared" si="32"/>
        <v/>
      </c>
      <c r="AR37" s="235" t="str">
        <f t="shared" si="27"/>
        <v/>
      </c>
      <c r="AS37" s="134"/>
      <c r="AU37" s="18"/>
    </row>
    <row r="38" spans="1:47" ht="12" customHeight="1">
      <c r="A38" s="1"/>
      <c r="B38" s="18"/>
      <c r="C38" s="200"/>
      <c r="D38" s="113"/>
      <c r="E38" s="114"/>
      <c r="F38" s="92"/>
      <c r="G38" s="111"/>
      <c r="H38" s="101">
        <f t="shared" si="0"/>
        <v>0</v>
      </c>
      <c r="I38" s="94">
        <f t="shared" si="29"/>
        <v>0</v>
      </c>
      <c r="J38" s="102"/>
      <c r="K38" s="94">
        <f t="shared" si="2"/>
        <v>0</v>
      </c>
      <c r="L38" s="94">
        <f t="shared" si="28"/>
        <v>0</v>
      </c>
      <c r="M38" s="95">
        <f t="shared" si="4"/>
        <v>0</v>
      </c>
      <c r="N38" s="96">
        <f t="shared" si="5"/>
        <v>0</v>
      </c>
      <c r="O38" s="103">
        <f t="shared" si="6"/>
        <v>0</v>
      </c>
      <c r="P38" s="104" t="str">
        <f t="shared" si="7"/>
        <v/>
      </c>
      <c r="Q38" s="105">
        <f t="shared" si="8"/>
        <v>0</v>
      </c>
      <c r="R38" s="106" t="str">
        <f t="shared" si="9"/>
        <v/>
      </c>
      <c r="S38" s="107"/>
      <c r="T38" s="92"/>
      <c r="U38" s="92"/>
      <c r="V38" s="101">
        <f t="shared" si="10"/>
        <v>0</v>
      </c>
      <c r="W38" s="97">
        <f t="shared" si="11"/>
        <v>0</v>
      </c>
      <c r="X38" s="98" t="str">
        <f t="shared" si="12"/>
        <v/>
      </c>
      <c r="Y38" s="98" t="str">
        <f t="shared" si="13"/>
        <v/>
      </c>
      <c r="Z38" s="95" t="str">
        <f t="shared" si="14"/>
        <v/>
      </c>
      <c r="AA38" s="108" t="str">
        <f t="shared" si="15"/>
        <v/>
      </c>
      <c r="AB38" s="98" t="str">
        <f t="shared" si="16"/>
        <v/>
      </c>
      <c r="AC38" s="98" t="str">
        <f t="shared" si="17"/>
        <v/>
      </c>
      <c r="AD38" s="109" t="str">
        <f t="shared" si="18"/>
        <v/>
      </c>
      <c r="AE38" s="110"/>
      <c r="AF38" s="111"/>
      <c r="AG38" s="112"/>
      <c r="AH38" s="99" t="str">
        <f t="shared" si="19"/>
        <v/>
      </c>
      <c r="AI38" s="100" t="str">
        <f t="shared" si="20"/>
        <v/>
      </c>
      <c r="AJ38" s="96" t="str">
        <f t="shared" si="21"/>
        <v/>
      </c>
      <c r="AK38" s="98" t="str">
        <f t="shared" si="22"/>
        <v/>
      </c>
      <c r="AL38" s="201" t="str">
        <f t="shared" si="23"/>
        <v/>
      </c>
      <c r="AM38" s="160"/>
      <c r="AN38" s="157">
        <v>99.668000000000006</v>
      </c>
      <c r="AO38" s="152">
        <f t="shared" si="30"/>
        <v>0</v>
      </c>
      <c r="AP38" s="151" t="str">
        <f t="shared" si="31"/>
        <v/>
      </c>
      <c r="AQ38" s="151" t="str">
        <f t="shared" si="32"/>
        <v/>
      </c>
      <c r="AR38" s="235" t="str">
        <f t="shared" si="27"/>
        <v/>
      </c>
      <c r="AS38" s="134"/>
      <c r="AU38" s="18"/>
    </row>
    <row r="39" spans="1:47" ht="12" customHeight="1">
      <c r="A39" s="1"/>
      <c r="B39" s="18"/>
      <c r="C39" s="200"/>
      <c r="D39" s="116"/>
      <c r="E39" s="92"/>
      <c r="F39" s="92"/>
      <c r="G39" s="111"/>
      <c r="H39" s="101">
        <f t="shared" si="0"/>
        <v>0</v>
      </c>
      <c r="I39" s="94">
        <f t="shared" si="29"/>
        <v>0</v>
      </c>
      <c r="J39" s="102"/>
      <c r="K39" s="94">
        <f t="shared" si="2"/>
        <v>0</v>
      </c>
      <c r="L39" s="94">
        <f t="shared" si="28"/>
        <v>0</v>
      </c>
      <c r="M39" s="95">
        <f t="shared" si="4"/>
        <v>0</v>
      </c>
      <c r="N39" s="96">
        <f t="shared" si="5"/>
        <v>0</v>
      </c>
      <c r="O39" s="103">
        <f t="shared" si="6"/>
        <v>0</v>
      </c>
      <c r="P39" s="104" t="str">
        <f t="shared" si="7"/>
        <v/>
      </c>
      <c r="Q39" s="105">
        <f t="shared" si="8"/>
        <v>0</v>
      </c>
      <c r="R39" s="106" t="str">
        <f t="shared" si="9"/>
        <v/>
      </c>
      <c r="S39" s="107"/>
      <c r="T39" s="92"/>
      <c r="U39" s="92"/>
      <c r="V39" s="101">
        <f t="shared" si="10"/>
        <v>0</v>
      </c>
      <c r="W39" s="97">
        <f t="shared" si="11"/>
        <v>0</v>
      </c>
      <c r="X39" s="98" t="str">
        <f t="shared" si="12"/>
        <v/>
      </c>
      <c r="Y39" s="98" t="str">
        <f t="shared" si="13"/>
        <v/>
      </c>
      <c r="Z39" s="95" t="str">
        <f t="shared" si="14"/>
        <v/>
      </c>
      <c r="AA39" s="108" t="str">
        <f t="shared" si="15"/>
        <v/>
      </c>
      <c r="AB39" s="98" t="str">
        <f t="shared" si="16"/>
        <v/>
      </c>
      <c r="AC39" s="98" t="str">
        <f t="shared" si="17"/>
        <v/>
      </c>
      <c r="AD39" s="109" t="str">
        <f t="shared" si="18"/>
        <v/>
      </c>
      <c r="AE39" s="110"/>
      <c r="AF39" s="111"/>
      <c r="AG39" s="112"/>
      <c r="AH39" s="99" t="str">
        <f t="shared" si="19"/>
        <v/>
      </c>
      <c r="AI39" s="100" t="str">
        <f t="shared" si="20"/>
        <v/>
      </c>
      <c r="AJ39" s="96" t="str">
        <f t="shared" si="21"/>
        <v/>
      </c>
      <c r="AK39" s="98" t="str">
        <f t="shared" si="22"/>
        <v/>
      </c>
      <c r="AL39" s="201" t="str">
        <f t="shared" si="23"/>
        <v/>
      </c>
      <c r="AM39" s="160"/>
      <c r="AN39" s="156">
        <v>99.668000000000006</v>
      </c>
      <c r="AO39" s="152">
        <f t="shared" si="30"/>
        <v>0</v>
      </c>
      <c r="AP39" s="151" t="str">
        <f t="shared" si="31"/>
        <v/>
      </c>
      <c r="AQ39" s="151" t="str">
        <f t="shared" si="32"/>
        <v/>
      </c>
      <c r="AR39" s="235" t="str">
        <f t="shared" si="27"/>
        <v/>
      </c>
      <c r="AS39" s="134"/>
      <c r="AU39" s="18"/>
    </row>
    <row r="40" spans="1:47" ht="12" customHeight="1">
      <c r="A40" s="1"/>
      <c r="B40" s="18"/>
      <c r="C40" s="200"/>
      <c r="D40" s="116"/>
      <c r="E40" s="92"/>
      <c r="F40" s="92"/>
      <c r="G40" s="93"/>
      <c r="H40" s="101">
        <f t="shared" si="0"/>
        <v>0</v>
      </c>
      <c r="I40" s="94">
        <f t="shared" si="29"/>
        <v>0</v>
      </c>
      <c r="J40" s="102"/>
      <c r="K40" s="94">
        <f t="shared" si="2"/>
        <v>0</v>
      </c>
      <c r="L40" s="94">
        <f t="shared" si="28"/>
        <v>0</v>
      </c>
      <c r="M40" s="95">
        <f t="shared" si="4"/>
        <v>0</v>
      </c>
      <c r="N40" s="96">
        <f t="shared" si="5"/>
        <v>0</v>
      </c>
      <c r="O40" s="103">
        <f t="shared" si="6"/>
        <v>0</v>
      </c>
      <c r="P40" s="104" t="str">
        <f t="shared" si="7"/>
        <v/>
      </c>
      <c r="Q40" s="105">
        <f t="shared" si="8"/>
        <v>0</v>
      </c>
      <c r="R40" s="106" t="str">
        <f t="shared" si="9"/>
        <v/>
      </c>
      <c r="S40" s="107"/>
      <c r="T40" s="92"/>
      <c r="U40" s="92"/>
      <c r="V40" s="101">
        <f t="shared" si="10"/>
        <v>0</v>
      </c>
      <c r="W40" s="97">
        <f t="shared" si="11"/>
        <v>0</v>
      </c>
      <c r="X40" s="98" t="str">
        <f t="shared" si="12"/>
        <v/>
      </c>
      <c r="Y40" s="98" t="str">
        <f t="shared" si="13"/>
        <v/>
      </c>
      <c r="Z40" s="95" t="str">
        <f t="shared" si="14"/>
        <v/>
      </c>
      <c r="AA40" s="108" t="str">
        <f t="shared" si="15"/>
        <v/>
      </c>
      <c r="AB40" s="98" t="str">
        <f t="shared" si="16"/>
        <v/>
      </c>
      <c r="AC40" s="98" t="str">
        <f t="shared" si="17"/>
        <v/>
      </c>
      <c r="AD40" s="109" t="str">
        <f t="shared" si="18"/>
        <v/>
      </c>
      <c r="AE40" s="110"/>
      <c r="AF40" s="111"/>
      <c r="AG40" s="112"/>
      <c r="AH40" s="99" t="str">
        <f t="shared" si="19"/>
        <v/>
      </c>
      <c r="AI40" s="100" t="str">
        <f t="shared" si="20"/>
        <v/>
      </c>
      <c r="AJ40" s="96" t="str">
        <f t="shared" si="21"/>
        <v/>
      </c>
      <c r="AK40" s="98" t="str">
        <f t="shared" si="22"/>
        <v/>
      </c>
      <c r="AL40" s="201" t="str">
        <f t="shared" si="23"/>
        <v/>
      </c>
      <c r="AM40" s="160"/>
      <c r="AN40" s="157">
        <v>99.668000000000006</v>
      </c>
      <c r="AO40" s="152">
        <f t="shared" si="30"/>
        <v>0</v>
      </c>
      <c r="AP40" s="151" t="str">
        <f t="shared" si="31"/>
        <v/>
      </c>
      <c r="AQ40" s="151" t="str">
        <f t="shared" si="32"/>
        <v/>
      </c>
      <c r="AR40" s="235" t="str">
        <f t="shared" si="27"/>
        <v/>
      </c>
      <c r="AS40" s="134"/>
      <c r="AU40" s="18"/>
    </row>
    <row r="41" spans="1:47" ht="12" customHeight="1">
      <c r="A41" s="1"/>
      <c r="B41" s="18"/>
      <c r="C41" s="200"/>
      <c r="D41" s="116"/>
      <c r="E41" s="92"/>
      <c r="F41" s="92"/>
      <c r="G41" s="111"/>
      <c r="H41" s="101">
        <f t="shared" si="0"/>
        <v>0</v>
      </c>
      <c r="I41" s="94">
        <f t="shared" si="29"/>
        <v>0</v>
      </c>
      <c r="J41" s="102"/>
      <c r="K41" s="94">
        <f t="shared" si="2"/>
        <v>0</v>
      </c>
      <c r="L41" s="94">
        <f t="shared" si="28"/>
        <v>0</v>
      </c>
      <c r="M41" s="95">
        <f t="shared" si="4"/>
        <v>0</v>
      </c>
      <c r="N41" s="96">
        <f t="shared" si="5"/>
        <v>0</v>
      </c>
      <c r="O41" s="103">
        <f t="shared" si="6"/>
        <v>0</v>
      </c>
      <c r="P41" s="104" t="str">
        <f t="shared" si="7"/>
        <v/>
      </c>
      <c r="Q41" s="105">
        <f t="shared" si="8"/>
        <v>0</v>
      </c>
      <c r="R41" s="106" t="str">
        <f t="shared" si="9"/>
        <v/>
      </c>
      <c r="S41" s="107"/>
      <c r="T41" s="92"/>
      <c r="U41" s="92"/>
      <c r="V41" s="101">
        <f t="shared" si="10"/>
        <v>0</v>
      </c>
      <c r="W41" s="97">
        <f t="shared" si="11"/>
        <v>0</v>
      </c>
      <c r="X41" s="98" t="str">
        <f t="shared" si="12"/>
        <v/>
      </c>
      <c r="Y41" s="98" t="str">
        <f t="shared" si="13"/>
        <v/>
      </c>
      <c r="Z41" s="95" t="str">
        <f t="shared" si="14"/>
        <v/>
      </c>
      <c r="AA41" s="108" t="str">
        <f t="shared" si="15"/>
        <v/>
      </c>
      <c r="AB41" s="98" t="str">
        <f t="shared" si="16"/>
        <v/>
      </c>
      <c r="AC41" s="98" t="str">
        <f t="shared" si="17"/>
        <v/>
      </c>
      <c r="AD41" s="109" t="str">
        <f t="shared" si="18"/>
        <v/>
      </c>
      <c r="AE41" s="110"/>
      <c r="AF41" s="111"/>
      <c r="AG41" s="112"/>
      <c r="AH41" s="99" t="str">
        <f t="shared" si="19"/>
        <v/>
      </c>
      <c r="AI41" s="100" t="str">
        <f t="shared" si="20"/>
        <v/>
      </c>
      <c r="AJ41" s="96" t="str">
        <f t="shared" si="21"/>
        <v/>
      </c>
      <c r="AK41" s="98" t="str">
        <f t="shared" si="22"/>
        <v/>
      </c>
      <c r="AL41" s="201" t="str">
        <f t="shared" si="23"/>
        <v/>
      </c>
      <c r="AM41" s="160"/>
      <c r="AN41" s="156">
        <v>99.668000000000006</v>
      </c>
      <c r="AO41" s="152">
        <f t="shared" si="30"/>
        <v>0</v>
      </c>
      <c r="AP41" s="151" t="str">
        <f t="shared" si="31"/>
        <v/>
      </c>
      <c r="AQ41" s="151" t="str">
        <f t="shared" si="32"/>
        <v/>
      </c>
      <c r="AR41" s="235" t="str">
        <f t="shared" si="27"/>
        <v/>
      </c>
      <c r="AS41" s="134"/>
      <c r="AU41" s="18"/>
    </row>
    <row r="42" spans="1:47" ht="12" customHeight="1">
      <c r="A42" s="1"/>
      <c r="B42" s="18"/>
      <c r="C42" s="200"/>
      <c r="D42" s="116"/>
      <c r="E42" s="117"/>
      <c r="F42" s="92"/>
      <c r="G42" s="111"/>
      <c r="H42" s="101">
        <f t="shared" si="0"/>
        <v>0</v>
      </c>
      <c r="I42" s="94">
        <f t="shared" si="29"/>
        <v>0</v>
      </c>
      <c r="J42" s="102"/>
      <c r="K42" s="94">
        <f t="shared" si="2"/>
        <v>0</v>
      </c>
      <c r="L42" s="94">
        <f t="shared" si="28"/>
        <v>0</v>
      </c>
      <c r="M42" s="95">
        <f t="shared" si="4"/>
        <v>0</v>
      </c>
      <c r="N42" s="96">
        <f t="shared" si="5"/>
        <v>0</v>
      </c>
      <c r="O42" s="103">
        <f t="shared" si="6"/>
        <v>0</v>
      </c>
      <c r="P42" s="104" t="str">
        <f t="shared" si="7"/>
        <v/>
      </c>
      <c r="Q42" s="105">
        <f t="shared" si="8"/>
        <v>0</v>
      </c>
      <c r="R42" s="106" t="str">
        <f t="shared" si="9"/>
        <v/>
      </c>
      <c r="S42" s="107"/>
      <c r="T42" s="92"/>
      <c r="U42" s="92"/>
      <c r="V42" s="101">
        <f t="shared" si="10"/>
        <v>0</v>
      </c>
      <c r="W42" s="97">
        <f t="shared" si="11"/>
        <v>0</v>
      </c>
      <c r="X42" s="98" t="str">
        <f t="shared" si="12"/>
        <v/>
      </c>
      <c r="Y42" s="98" t="str">
        <f t="shared" si="13"/>
        <v/>
      </c>
      <c r="Z42" s="95" t="str">
        <f t="shared" si="14"/>
        <v/>
      </c>
      <c r="AA42" s="108" t="str">
        <f t="shared" si="15"/>
        <v/>
      </c>
      <c r="AB42" s="98" t="str">
        <f t="shared" si="16"/>
        <v/>
      </c>
      <c r="AC42" s="98" t="str">
        <f t="shared" si="17"/>
        <v/>
      </c>
      <c r="AD42" s="109" t="str">
        <f t="shared" si="18"/>
        <v/>
      </c>
      <c r="AE42" s="110"/>
      <c r="AF42" s="111"/>
      <c r="AG42" s="112"/>
      <c r="AH42" s="99" t="str">
        <f t="shared" si="19"/>
        <v/>
      </c>
      <c r="AI42" s="100" t="str">
        <f t="shared" si="20"/>
        <v/>
      </c>
      <c r="AJ42" s="96" t="str">
        <f t="shared" si="21"/>
        <v/>
      </c>
      <c r="AK42" s="98" t="str">
        <f t="shared" si="22"/>
        <v/>
      </c>
      <c r="AL42" s="201" t="str">
        <f t="shared" si="23"/>
        <v/>
      </c>
      <c r="AM42" s="160"/>
      <c r="AN42" s="157">
        <v>99.668000000000006</v>
      </c>
      <c r="AO42" s="152">
        <f t="shared" si="30"/>
        <v>0</v>
      </c>
      <c r="AP42" s="151" t="str">
        <f t="shared" si="31"/>
        <v/>
      </c>
      <c r="AQ42" s="151" t="str">
        <f t="shared" si="32"/>
        <v/>
      </c>
      <c r="AR42" s="235" t="str">
        <f t="shared" si="27"/>
        <v/>
      </c>
      <c r="AS42" s="134"/>
      <c r="AU42" s="18"/>
    </row>
    <row r="43" spans="1:47" ht="12" customHeight="1">
      <c r="A43" s="1"/>
      <c r="B43" s="18"/>
      <c r="C43" s="200"/>
      <c r="D43" s="118"/>
      <c r="E43" s="92"/>
      <c r="F43" s="92"/>
      <c r="G43" s="111"/>
      <c r="H43" s="101">
        <f t="shared" si="0"/>
        <v>0</v>
      </c>
      <c r="I43" s="94">
        <f t="shared" si="29"/>
        <v>0</v>
      </c>
      <c r="J43" s="102"/>
      <c r="K43" s="94">
        <f t="shared" si="2"/>
        <v>0</v>
      </c>
      <c r="L43" s="94">
        <f t="shared" si="28"/>
        <v>0</v>
      </c>
      <c r="M43" s="95">
        <f t="shared" si="4"/>
        <v>0</v>
      </c>
      <c r="N43" s="96">
        <f t="shared" si="5"/>
        <v>0</v>
      </c>
      <c r="O43" s="103">
        <f t="shared" si="6"/>
        <v>0</v>
      </c>
      <c r="P43" s="104" t="str">
        <f t="shared" si="7"/>
        <v/>
      </c>
      <c r="Q43" s="105">
        <f t="shared" si="8"/>
        <v>0</v>
      </c>
      <c r="R43" s="106" t="str">
        <f t="shared" si="9"/>
        <v/>
      </c>
      <c r="S43" s="107"/>
      <c r="T43" s="92"/>
      <c r="U43" s="92"/>
      <c r="V43" s="101">
        <f t="shared" si="10"/>
        <v>0</v>
      </c>
      <c r="W43" s="97">
        <f t="shared" si="11"/>
        <v>0</v>
      </c>
      <c r="X43" s="98" t="str">
        <f t="shared" si="12"/>
        <v/>
      </c>
      <c r="Y43" s="98" t="str">
        <f t="shared" si="13"/>
        <v/>
      </c>
      <c r="Z43" s="95" t="str">
        <f t="shared" si="14"/>
        <v/>
      </c>
      <c r="AA43" s="108" t="str">
        <f t="shared" si="15"/>
        <v/>
      </c>
      <c r="AB43" s="98" t="str">
        <f t="shared" si="16"/>
        <v/>
      </c>
      <c r="AC43" s="98" t="str">
        <f t="shared" si="17"/>
        <v/>
      </c>
      <c r="AD43" s="109" t="str">
        <f t="shared" si="18"/>
        <v/>
      </c>
      <c r="AE43" s="110"/>
      <c r="AF43" s="111"/>
      <c r="AG43" s="112"/>
      <c r="AH43" s="99" t="str">
        <f t="shared" si="19"/>
        <v/>
      </c>
      <c r="AI43" s="100" t="str">
        <f t="shared" si="20"/>
        <v/>
      </c>
      <c r="AJ43" s="96" t="str">
        <f t="shared" si="21"/>
        <v/>
      </c>
      <c r="AK43" s="98" t="str">
        <f t="shared" si="22"/>
        <v/>
      </c>
      <c r="AL43" s="201" t="str">
        <f t="shared" si="23"/>
        <v/>
      </c>
      <c r="AM43" s="160"/>
      <c r="AN43" s="156">
        <v>99.668000000000006</v>
      </c>
      <c r="AO43" s="152">
        <f t="shared" si="30"/>
        <v>0</v>
      </c>
      <c r="AP43" s="151" t="str">
        <f t="shared" si="31"/>
        <v/>
      </c>
      <c r="AQ43" s="151" t="str">
        <f t="shared" si="32"/>
        <v/>
      </c>
      <c r="AR43" s="235" t="str">
        <f t="shared" si="27"/>
        <v/>
      </c>
      <c r="AS43" s="134"/>
      <c r="AU43" s="18"/>
    </row>
    <row r="44" spans="1:47" ht="12" customHeight="1">
      <c r="A44" s="1"/>
      <c r="B44" s="18"/>
      <c r="C44" s="200"/>
      <c r="D44" s="116"/>
      <c r="E44" s="119"/>
      <c r="F44" s="92"/>
      <c r="G44" s="111"/>
      <c r="H44" s="101">
        <f t="shared" si="0"/>
        <v>0</v>
      </c>
      <c r="I44" s="94">
        <f t="shared" si="29"/>
        <v>0</v>
      </c>
      <c r="J44" s="102"/>
      <c r="K44" s="94">
        <f t="shared" si="2"/>
        <v>0</v>
      </c>
      <c r="L44" s="94">
        <f t="shared" si="28"/>
        <v>0</v>
      </c>
      <c r="M44" s="95">
        <f t="shared" si="4"/>
        <v>0</v>
      </c>
      <c r="N44" s="96">
        <f t="shared" si="5"/>
        <v>0</v>
      </c>
      <c r="O44" s="103">
        <f t="shared" si="6"/>
        <v>0</v>
      </c>
      <c r="P44" s="104" t="str">
        <f t="shared" si="7"/>
        <v/>
      </c>
      <c r="Q44" s="105">
        <f t="shared" si="8"/>
        <v>0</v>
      </c>
      <c r="R44" s="106" t="str">
        <f t="shared" si="9"/>
        <v/>
      </c>
      <c r="S44" s="107"/>
      <c r="T44" s="92"/>
      <c r="U44" s="92"/>
      <c r="V44" s="101">
        <f t="shared" si="10"/>
        <v>0</v>
      </c>
      <c r="W44" s="97">
        <f t="shared" si="11"/>
        <v>0</v>
      </c>
      <c r="X44" s="98" t="str">
        <f t="shared" si="12"/>
        <v/>
      </c>
      <c r="Y44" s="98" t="str">
        <f t="shared" si="13"/>
        <v/>
      </c>
      <c r="Z44" s="95" t="str">
        <f t="shared" si="14"/>
        <v/>
      </c>
      <c r="AA44" s="108" t="str">
        <f t="shared" si="15"/>
        <v/>
      </c>
      <c r="AB44" s="98" t="str">
        <f t="shared" si="16"/>
        <v/>
      </c>
      <c r="AC44" s="98" t="str">
        <f t="shared" si="17"/>
        <v/>
      </c>
      <c r="AD44" s="109" t="str">
        <f t="shared" si="18"/>
        <v/>
      </c>
      <c r="AE44" s="110"/>
      <c r="AF44" s="111"/>
      <c r="AG44" s="112"/>
      <c r="AH44" s="99" t="str">
        <f t="shared" si="19"/>
        <v/>
      </c>
      <c r="AI44" s="100" t="str">
        <f t="shared" si="20"/>
        <v/>
      </c>
      <c r="AJ44" s="96" t="str">
        <f t="shared" si="21"/>
        <v/>
      </c>
      <c r="AK44" s="98" t="str">
        <f t="shared" si="22"/>
        <v/>
      </c>
      <c r="AL44" s="201" t="str">
        <f t="shared" si="23"/>
        <v/>
      </c>
      <c r="AM44" s="160"/>
      <c r="AN44" s="157">
        <v>99.668000000000006</v>
      </c>
      <c r="AO44" s="152">
        <f t="shared" si="30"/>
        <v>0</v>
      </c>
      <c r="AP44" s="151" t="str">
        <f t="shared" si="31"/>
        <v/>
      </c>
      <c r="AQ44" s="151" t="str">
        <f t="shared" si="32"/>
        <v/>
      </c>
      <c r="AR44" s="235" t="str">
        <f t="shared" si="27"/>
        <v/>
      </c>
      <c r="AS44" s="134"/>
      <c r="AU44" s="18"/>
    </row>
    <row r="45" spans="1:47" ht="12" customHeight="1">
      <c r="A45" s="1"/>
      <c r="B45" s="18"/>
      <c r="C45" s="200"/>
      <c r="D45" s="118"/>
      <c r="E45" s="92"/>
      <c r="F45" s="92"/>
      <c r="G45" s="111"/>
      <c r="H45" s="101">
        <f t="shared" si="0"/>
        <v>0</v>
      </c>
      <c r="I45" s="94">
        <f t="shared" si="29"/>
        <v>0</v>
      </c>
      <c r="J45" s="102"/>
      <c r="K45" s="94">
        <f t="shared" si="2"/>
        <v>0</v>
      </c>
      <c r="L45" s="94">
        <f t="shared" si="28"/>
        <v>0</v>
      </c>
      <c r="M45" s="95">
        <f t="shared" si="4"/>
        <v>0</v>
      </c>
      <c r="N45" s="96">
        <f t="shared" si="5"/>
        <v>0</v>
      </c>
      <c r="O45" s="103">
        <f t="shared" si="6"/>
        <v>0</v>
      </c>
      <c r="P45" s="104" t="str">
        <f t="shared" si="7"/>
        <v/>
      </c>
      <c r="Q45" s="105">
        <f t="shared" si="8"/>
        <v>0</v>
      </c>
      <c r="R45" s="106" t="str">
        <f t="shared" si="9"/>
        <v/>
      </c>
      <c r="S45" s="107"/>
      <c r="T45" s="92"/>
      <c r="U45" s="92"/>
      <c r="V45" s="101">
        <f t="shared" si="10"/>
        <v>0</v>
      </c>
      <c r="W45" s="97">
        <f t="shared" si="11"/>
        <v>0</v>
      </c>
      <c r="X45" s="98" t="str">
        <f t="shared" si="12"/>
        <v/>
      </c>
      <c r="Y45" s="98" t="str">
        <f t="shared" si="13"/>
        <v/>
      </c>
      <c r="Z45" s="95" t="str">
        <f t="shared" si="14"/>
        <v/>
      </c>
      <c r="AA45" s="108" t="str">
        <f t="shared" si="15"/>
        <v/>
      </c>
      <c r="AB45" s="98" t="str">
        <f t="shared" si="16"/>
        <v/>
      </c>
      <c r="AC45" s="98" t="str">
        <f t="shared" si="17"/>
        <v/>
      </c>
      <c r="AD45" s="109" t="str">
        <f t="shared" si="18"/>
        <v/>
      </c>
      <c r="AE45" s="110"/>
      <c r="AF45" s="111"/>
      <c r="AG45" s="112"/>
      <c r="AH45" s="99" t="str">
        <f t="shared" si="19"/>
        <v/>
      </c>
      <c r="AI45" s="100" t="str">
        <f t="shared" si="20"/>
        <v/>
      </c>
      <c r="AJ45" s="96" t="str">
        <f t="shared" si="21"/>
        <v/>
      </c>
      <c r="AK45" s="98" t="str">
        <f t="shared" si="22"/>
        <v/>
      </c>
      <c r="AL45" s="201" t="str">
        <f t="shared" si="23"/>
        <v/>
      </c>
      <c r="AM45" s="160"/>
      <c r="AN45" s="156">
        <v>99.668000000000006</v>
      </c>
      <c r="AO45" s="152">
        <f t="shared" si="30"/>
        <v>0</v>
      </c>
      <c r="AP45" s="151" t="str">
        <f t="shared" si="31"/>
        <v/>
      </c>
      <c r="AQ45" s="151" t="str">
        <f t="shared" si="32"/>
        <v/>
      </c>
      <c r="AR45" s="235" t="str">
        <f t="shared" si="27"/>
        <v/>
      </c>
      <c r="AS45" s="134"/>
      <c r="AU45" s="18"/>
    </row>
    <row r="46" spans="1:47" ht="12" customHeight="1">
      <c r="A46" s="1"/>
      <c r="B46" s="18"/>
      <c r="C46" s="200"/>
      <c r="D46" s="116"/>
      <c r="E46" s="92"/>
      <c r="F46" s="92"/>
      <c r="G46" s="111"/>
      <c r="H46" s="101">
        <f t="shared" si="0"/>
        <v>0</v>
      </c>
      <c r="I46" s="94">
        <f t="shared" si="29"/>
        <v>0</v>
      </c>
      <c r="J46" s="102"/>
      <c r="K46" s="94">
        <f t="shared" si="2"/>
        <v>0</v>
      </c>
      <c r="L46" s="94">
        <f t="shared" si="28"/>
        <v>0</v>
      </c>
      <c r="M46" s="95">
        <f t="shared" si="4"/>
        <v>0</v>
      </c>
      <c r="N46" s="96">
        <f t="shared" si="5"/>
        <v>0</v>
      </c>
      <c r="O46" s="103">
        <f t="shared" si="6"/>
        <v>0</v>
      </c>
      <c r="P46" s="104" t="str">
        <f t="shared" si="7"/>
        <v/>
      </c>
      <c r="Q46" s="105">
        <f t="shared" si="8"/>
        <v>0</v>
      </c>
      <c r="R46" s="106" t="str">
        <f t="shared" si="9"/>
        <v/>
      </c>
      <c r="S46" s="107"/>
      <c r="T46" s="92"/>
      <c r="U46" s="92"/>
      <c r="V46" s="101">
        <f t="shared" si="10"/>
        <v>0</v>
      </c>
      <c r="W46" s="97">
        <f t="shared" si="11"/>
        <v>0</v>
      </c>
      <c r="X46" s="98" t="str">
        <f t="shared" si="12"/>
        <v/>
      </c>
      <c r="Y46" s="98" t="str">
        <f t="shared" si="13"/>
        <v/>
      </c>
      <c r="Z46" s="95" t="str">
        <f t="shared" si="14"/>
        <v/>
      </c>
      <c r="AA46" s="108" t="str">
        <f t="shared" si="15"/>
        <v/>
      </c>
      <c r="AB46" s="98" t="str">
        <f t="shared" si="16"/>
        <v/>
      </c>
      <c r="AC46" s="98" t="str">
        <f t="shared" si="17"/>
        <v/>
      </c>
      <c r="AD46" s="109" t="str">
        <f t="shared" si="18"/>
        <v/>
      </c>
      <c r="AE46" s="110"/>
      <c r="AF46" s="111"/>
      <c r="AG46" s="112"/>
      <c r="AH46" s="99" t="str">
        <f t="shared" si="19"/>
        <v/>
      </c>
      <c r="AI46" s="100" t="str">
        <f t="shared" si="20"/>
        <v/>
      </c>
      <c r="AJ46" s="96" t="str">
        <f t="shared" si="21"/>
        <v/>
      </c>
      <c r="AK46" s="98" t="str">
        <f t="shared" si="22"/>
        <v/>
      </c>
      <c r="AL46" s="201" t="str">
        <f t="shared" si="23"/>
        <v/>
      </c>
      <c r="AM46" s="160"/>
      <c r="AN46" s="157">
        <v>99.668000000000006</v>
      </c>
      <c r="AO46" s="152">
        <f t="shared" si="30"/>
        <v>0</v>
      </c>
      <c r="AP46" s="151" t="str">
        <f t="shared" si="31"/>
        <v/>
      </c>
      <c r="AQ46" s="151" t="str">
        <f t="shared" si="32"/>
        <v/>
      </c>
      <c r="AR46" s="235" t="str">
        <f t="shared" si="27"/>
        <v/>
      </c>
      <c r="AS46" s="134"/>
      <c r="AU46" s="18"/>
    </row>
    <row r="47" spans="1:47" ht="12" customHeight="1">
      <c r="A47" s="1"/>
      <c r="B47" s="18"/>
      <c r="C47" s="200"/>
      <c r="D47" s="116"/>
      <c r="E47" s="92"/>
      <c r="F47" s="92"/>
      <c r="G47" s="111"/>
      <c r="H47" s="101">
        <f t="shared" si="0"/>
        <v>0</v>
      </c>
      <c r="I47" s="94">
        <f t="shared" si="29"/>
        <v>0</v>
      </c>
      <c r="J47" s="102"/>
      <c r="K47" s="94">
        <f t="shared" si="2"/>
        <v>0</v>
      </c>
      <c r="L47" s="94">
        <f t="shared" si="28"/>
        <v>0</v>
      </c>
      <c r="M47" s="95">
        <f t="shared" si="4"/>
        <v>0</v>
      </c>
      <c r="N47" s="96">
        <f t="shared" si="5"/>
        <v>0</v>
      </c>
      <c r="O47" s="103">
        <f t="shared" si="6"/>
        <v>0</v>
      </c>
      <c r="P47" s="104" t="str">
        <f t="shared" si="7"/>
        <v/>
      </c>
      <c r="Q47" s="105">
        <f t="shared" si="8"/>
        <v>0</v>
      </c>
      <c r="R47" s="106" t="str">
        <f t="shared" si="9"/>
        <v/>
      </c>
      <c r="S47" s="107"/>
      <c r="T47" s="92"/>
      <c r="U47" s="92"/>
      <c r="V47" s="101">
        <f t="shared" si="10"/>
        <v>0</v>
      </c>
      <c r="W47" s="97">
        <f t="shared" si="11"/>
        <v>0</v>
      </c>
      <c r="X47" s="98" t="str">
        <f t="shared" si="12"/>
        <v/>
      </c>
      <c r="Y47" s="98" t="str">
        <f t="shared" si="13"/>
        <v/>
      </c>
      <c r="Z47" s="95" t="str">
        <f t="shared" si="14"/>
        <v/>
      </c>
      <c r="AA47" s="108" t="str">
        <f t="shared" si="15"/>
        <v/>
      </c>
      <c r="AB47" s="98" t="str">
        <f t="shared" si="16"/>
        <v/>
      </c>
      <c r="AC47" s="98" t="str">
        <f t="shared" si="17"/>
        <v/>
      </c>
      <c r="AD47" s="109" t="str">
        <f t="shared" si="18"/>
        <v/>
      </c>
      <c r="AE47" s="110"/>
      <c r="AF47" s="111"/>
      <c r="AG47" s="112"/>
      <c r="AH47" s="99" t="str">
        <f t="shared" si="19"/>
        <v/>
      </c>
      <c r="AI47" s="100" t="str">
        <f t="shared" si="20"/>
        <v/>
      </c>
      <c r="AJ47" s="96" t="str">
        <f t="shared" si="21"/>
        <v/>
      </c>
      <c r="AK47" s="98" t="str">
        <f t="shared" si="22"/>
        <v/>
      </c>
      <c r="AL47" s="201" t="str">
        <f t="shared" si="23"/>
        <v/>
      </c>
      <c r="AM47" s="160"/>
      <c r="AN47" s="156">
        <v>99.668000000000006</v>
      </c>
      <c r="AO47" s="152">
        <f t="shared" si="30"/>
        <v>0</v>
      </c>
      <c r="AP47" s="151" t="str">
        <f t="shared" si="31"/>
        <v/>
      </c>
      <c r="AQ47" s="151" t="str">
        <f t="shared" si="32"/>
        <v/>
      </c>
      <c r="AR47" s="235" t="str">
        <f t="shared" si="27"/>
        <v/>
      </c>
      <c r="AS47" s="134"/>
      <c r="AU47" s="18"/>
    </row>
    <row r="48" spans="1:47" ht="12" customHeight="1">
      <c r="A48" s="1"/>
      <c r="B48" s="18"/>
      <c r="C48" s="200"/>
      <c r="D48" s="116"/>
      <c r="E48" s="92"/>
      <c r="F48" s="92"/>
      <c r="G48" s="111"/>
      <c r="H48" s="101">
        <f t="shared" si="0"/>
        <v>0</v>
      </c>
      <c r="I48" s="94">
        <f t="shared" si="29"/>
        <v>0</v>
      </c>
      <c r="J48" s="102"/>
      <c r="K48" s="94">
        <f t="shared" si="2"/>
        <v>0</v>
      </c>
      <c r="L48" s="94">
        <f t="shared" si="28"/>
        <v>0</v>
      </c>
      <c r="M48" s="95">
        <f t="shared" si="4"/>
        <v>0</v>
      </c>
      <c r="N48" s="96">
        <f t="shared" si="5"/>
        <v>0</v>
      </c>
      <c r="O48" s="103">
        <f t="shared" si="6"/>
        <v>0</v>
      </c>
      <c r="P48" s="104" t="str">
        <f t="shared" si="7"/>
        <v/>
      </c>
      <c r="Q48" s="105">
        <f t="shared" si="8"/>
        <v>0</v>
      </c>
      <c r="R48" s="106" t="str">
        <f t="shared" si="9"/>
        <v/>
      </c>
      <c r="S48" s="107"/>
      <c r="T48" s="92"/>
      <c r="U48" s="92"/>
      <c r="V48" s="101">
        <f t="shared" si="10"/>
        <v>0</v>
      </c>
      <c r="W48" s="97">
        <f t="shared" si="11"/>
        <v>0</v>
      </c>
      <c r="X48" s="98" t="str">
        <f t="shared" si="12"/>
        <v/>
      </c>
      <c r="Y48" s="98" t="str">
        <f t="shared" si="13"/>
        <v/>
      </c>
      <c r="Z48" s="95" t="str">
        <f t="shared" si="14"/>
        <v/>
      </c>
      <c r="AA48" s="108" t="str">
        <f t="shared" si="15"/>
        <v/>
      </c>
      <c r="AB48" s="98" t="str">
        <f t="shared" si="16"/>
        <v/>
      </c>
      <c r="AC48" s="98" t="str">
        <f t="shared" si="17"/>
        <v/>
      </c>
      <c r="AD48" s="109" t="str">
        <f t="shared" si="18"/>
        <v/>
      </c>
      <c r="AE48" s="110"/>
      <c r="AF48" s="111"/>
      <c r="AG48" s="112"/>
      <c r="AH48" s="99" t="str">
        <f t="shared" si="19"/>
        <v/>
      </c>
      <c r="AI48" s="100" t="str">
        <f t="shared" si="20"/>
        <v/>
      </c>
      <c r="AJ48" s="96" t="str">
        <f t="shared" si="21"/>
        <v/>
      </c>
      <c r="AK48" s="98" t="str">
        <f t="shared" si="22"/>
        <v/>
      </c>
      <c r="AL48" s="201" t="str">
        <f t="shared" si="23"/>
        <v/>
      </c>
      <c r="AM48" s="160"/>
      <c r="AN48" s="157">
        <v>99.668000000000006</v>
      </c>
      <c r="AO48" s="152">
        <f t="shared" si="30"/>
        <v>0</v>
      </c>
      <c r="AP48" s="151" t="str">
        <f t="shared" si="31"/>
        <v/>
      </c>
      <c r="AQ48" s="151" t="str">
        <f t="shared" si="32"/>
        <v/>
      </c>
      <c r="AR48" s="235" t="str">
        <f t="shared" si="27"/>
        <v/>
      </c>
      <c r="AS48" s="134"/>
      <c r="AU48" s="18"/>
    </row>
    <row r="49" spans="1:47" ht="12" customHeight="1">
      <c r="A49" s="1"/>
      <c r="B49" s="18"/>
      <c r="C49" s="200"/>
      <c r="D49" s="116"/>
      <c r="E49" s="92"/>
      <c r="F49" s="92"/>
      <c r="G49" s="111"/>
      <c r="H49" s="101">
        <f t="shared" si="0"/>
        <v>0</v>
      </c>
      <c r="I49" s="94">
        <f t="shared" si="29"/>
        <v>0</v>
      </c>
      <c r="J49" s="102"/>
      <c r="K49" s="94">
        <f t="shared" si="2"/>
        <v>0</v>
      </c>
      <c r="L49" s="94">
        <f t="shared" si="28"/>
        <v>0</v>
      </c>
      <c r="M49" s="95">
        <f t="shared" si="4"/>
        <v>0</v>
      </c>
      <c r="N49" s="96">
        <f t="shared" si="5"/>
        <v>0</v>
      </c>
      <c r="O49" s="103">
        <f t="shared" si="6"/>
        <v>0</v>
      </c>
      <c r="P49" s="104" t="str">
        <f t="shared" si="7"/>
        <v/>
      </c>
      <c r="Q49" s="105">
        <f t="shared" si="8"/>
        <v>0</v>
      </c>
      <c r="R49" s="106" t="str">
        <f t="shared" si="9"/>
        <v/>
      </c>
      <c r="S49" s="107"/>
      <c r="T49" s="92"/>
      <c r="U49" s="92"/>
      <c r="V49" s="101">
        <f t="shared" si="10"/>
        <v>0</v>
      </c>
      <c r="W49" s="97">
        <f t="shared" si="11"/>
        <v>0</v>
      </c>
      <c r="X49" s="98" t="str">
        <f t="shared" si="12"/>
        <v/>
      </c>
      <c r="Y49" s="98" t="str">
        <f t="shared" si="13"/>
        <v/>
      </c>
      <c r="Z49" s="95" t="str">
        <f t="shared" si="14"/>
        <v/>
      </c>
      <c r="AA49" s="108" t="str">
        <f t="shared" si="15"/>
        <v/>
      </c>
      <c r="AB49" s="98" t="str">
        <f t="shared" si="16"/>
        <v/>
      </c>
      <c r="AC49" s="98" t="str">
        <f t="shared" si="17"/>
        <v/>
      </c>
      <c r="AD49" s="109" t="str">
        <f t="shared" si="18"/>
        <v/>
      </c>
      <c r="AE49" s="110"/>
      <c r="AF49" s="111"/>
      <c r="AG49" s="112"/>
      <c r="AH49" s="99" t="str">
        <f t="shared" si="19"/>
        <v/>
      </c>
      <c r="AI49" s="100" t="str">
        <f t="shared" si="20"/>
        <v/>
      </c>
      <c r="AJ49" s="96" t="str">
        <f t="shared" si="21"/>
        <v/>
      </c>
      <c r="AK49" s="98" t="str">
        <f t="shared" si="22"/>
        <v/>
      </c>
      <c r="AL49" s="201" t="str">
        <f t="shared" si="23"/>
        <v/>
      </c>
      <c r="AM49" s="160"/>
      <c r="AN49" s="156">
        <v>99.668000000000006</v>
      </c>
      <c r="AO49" s="152">
        <f t="shared" si="30"/>
        <v>0</v>
      </c>
      <c r="AP49" s="151" t="str">
        <f t="shared" si="31"/>
        <v/>
      </c>
      <c r="AQ49" s="151" t="str">
        <f t="shared" si="32"/>
        <v/>
      </c>
      <c r="AR49" s="235" t="str">
        <f t="shared" si="27"/>
        <v/>
      </c>
      <c r="AS49" s="134"/>
      <c r="AU49" s="18"/>
    </row>
    <row r="50" spans="1:47" ht="12" customHeight="1">
      <c r="A50" s="1"/>
      <c r="B50" s="18"/>
      <c r="C50" s="200"/>
      <c r="D50" s="116"/>
      <c r="E50" s="119"/>
      <c r="F50" s="92"/>
      <c r="G50" s="93"/>
      <c r="H50" s="101">
        <f t="shared" si="0"/>
        <v>0</v>
      </c>
      <c r="I50" s="94">
        <f t="shared" si="29"/>
        <v>0</v>
      </c>
      <c r="J50" s="102"/>
      <c r="K50" s="94">
        <f t="shared" si="2"/>
        <v>0</v>
      </c>
      <c r="L50" s="94">
        <f t="shared" si="28"/>
        <v>0</v>
      </c>
      <c r="M50" s="95">
        <f t="shared" si="4"/>
        <v>0</v>
      </c>
      <c r="N50" s="96">
        <f t="shared" si="5"/>
        <v>0</v>
      </c>
      <c r="O50" s="103">
        <f t="shared" si="6"/>
        <v>0</v>
      </c>
      <c r="P50" s="104" t="str">
        <f t="shared" si="7"/>
        <v/>
      </c>
      <c r="Q50" s="105">
        <f t="shared" si="8"/>
        <v>0</v>
      </c>
      <c r="R50" s="106" t="str">
        <f t="shared" si="9"/>
        <v/>
      </c>
      <c r="S50" s="107"/>
      <c r="T50" s="92"/>
      <c r="U50" s="92"/>
      <c r="V50" s="101">
        <f t="shared" si="10"/>
        <v>0</v>
      </c>
      <c r="W50" s="97">
        <f t="shared" si="11"/>
        <v>0</v>
      </c>
      <c r="X50" s="98" t="str">
        <f t="shared" si="12"/>
        <v/>
      </c>
      <c r="Y50" s="98" t="str">
        <f t="shared" si="13"/>
        <v/>
      </c>
      <c r="Z50" s="95" t="str">
        <f t="shared" si="14"/>
        <v/>
      </c>
      <c r="AA50" s="108" t="str">
        <f t="shared" si="15"/>
        <v/>
      </c>
      <c r="AB50" s="98" t="str">
        <f t="shared" si="16"/>
        <v/>
      </c>
      <c r="AC50" s="98" t="str">
        <f t="shared" si="17"/>
        <v/>
      </c>
      <c r="AD50" s="109" t="str">
        <f t="shared" si="18"/>
        <v/>
      </c>
      <c r="AE50" s="110"/>
      <c r="AF50" s="111"/>
      <c r="AG50" s="112"/>
      <c r="AH50" s="99" t="str">
        <f t="shared" si="19"/>
        <v/>
      </c>
      <c r="AI50" s="100" t="str">
        <f t="shared" si="20"/>
        <v/>
      </c>
      <c r="AJ50" s="96" t="str">
        <f t="shared" si="21"/>
        <v/>
      </c>
      <c r="AK50" s="98" t="str">
        <f t="shared" si="22"/>
        <v/>
      </c>
      <c r="AL50" s="201" t="str">
        <f t="shared" si="23"/>
        <v/>
      </c>
      <c r="AM50" s="160"/>
      <c r="AN50" s="157">
        <v>99.668000000000006</v>
      </c>
      <c r="AO50" s="152">
        <f t="shared" si="30"/>
        <v>0</v>
      </c>
      <c r="AP50" s="151" t="str">
        <f t="shared" si="31"/>
        <v/>
      </c>
      <c r="AQ50" s="151" t="str">
        <f t="shared" si="32"/>
        <v/>
      </c>
      <c r="AR50" s="235" t="str">
        <f t="shared" si="27"/>
        <v/>
      </c>
      <c r="AS50" s="134"/>
      <c r="AU50" s="18"/>
    </row>
    <row r="51" spans="1:47" ht="12" customHeight="1">
      <c r="A51" s="1"/>
      <c r="B51" s="18"/>
      <c r="C51" s="200"/>
      <c r="D51" s="116"/>
      <c r="E51" s="119"/>
      <c r="F51" s="92"/>
      <c r="G51" s="111"/>
      <c r="H51" s="101">
        <f t="shared" si="0"/>
        <v>0</v>
      </c>
      <c r="I51" s="94">
        <f t="shared" si="29"/>
        <v>0</v>
      </c>
      <c r="J51" s="102"/>
      <c r="K51" s="94">
        <f t="shared" si="2"/>
        <v>0</v>
      </c>
      <c r="L51" s="94">
        <f t="shared" si="28"/>
        <v>0</v>
      </c>
      <c r="M51" s="95">
        <f t="shared" si="4"/>
        <v>0</v>
      </c>
      <c r="N51" s="96">
        <f t="shared" si="5"/>
        <v>0</v>
      </c>
      <c r="O51" s="103">
        <f t="shared" si="6"/>
        <v>0</v>
      </c>
      <c r="P51" s="104" t="str">
        <f t="shared" si="7"/>
        <v/>
      </c>
      <c r="Q51" s="105">
        <f t="shared" si="8"/>
        <v>0</v>
      </c>
      <c r="R51" s="106" t="str">
        <f t="shared" si="9"/>
        <v/>
      </c>
      <c r="S51" s="107"/>
      <c r="T51" s="92"/>
      <c r="U51" s="92"/>
      <c r="V51" s="101">
        <f t="shared" si="10"/>
        <v>0</v>
      </c>
      <c r="W51" s="97">
        <f t="shared" si="11"/>
        <v>0</v>
      </c>
      <c r="X51" s="98" t="str">
        <f t="shared" si="12"/>
        <v/>
      </c>
      <c r="Y51" s="98" t="str">
        <f t="shared" si="13"/>
        <v/>
      </c>
      <c r="Z51" s="95" t="str">
        <f t="shared" si="14"/>
        <v/>
      </c>
      <c r="AA51" s="108" t="str">
        <f t="shared" si="15"/>
        <v/>
      </c>
      <c r="AB51" s="98" t="str">
        <f t="shared" si="16"/>
        <v/>
      </c>
      <c r="AC51" s="98" t="str">
        <f t="shared" si="17"/>
        <v/>
      </c>
      <c r="AD51" s="109" t="str">
        <f t="shared" si="18"/>
        <v/>
      </c>
      <c r="AE51" s="110"/>
      <c r="AF51" s="111"/>
      <c r="AG51" s="112"/>
      <c r="AH51" s="99" t="str">
        <f t="shared" si="19"/>
        <v/>
      </c>
      <c r="AI51" s="100" t="str">
        <f t="shared" si="20"/>
        <v/>
      </c>
      <c r="AJ51" s="96" t="str">
        <f t="shared" si="21"/>
        <v/>
      </c>
      <c r="AK51" s="98" t="str">
        <f t="shared" si="22"/>
        <v/>
      </c>
      <c r="AL51" s="201" t="str">
        <f t="shared" si="23"/>
        <v/>
      </c>
      <c r="AM51" s="160"/>
      <c r="AN51" s="156">
        <v>99.668000000000006</v>
      </c>
      <c r="AO51" s="152">
        <f t="shared" si="30"/>
        <v>0</v>
      </c>
      <c r="AP51" s="151" t="str">
        <f t="shared" si="31"/>
        <v/>
      </c>
      <c r="AQ51" s="151" t="str">
        <f t="shared" si="32"/>
        <v/>
      </c>
      <c r="AR51" s="235" t="str">
        <f t="shared" si="27"/>
        <v/>
      </c>
      <c r="AS51" s="134"/>
      <c r="AU51" s="18"/>
    </row>
    <row r="52" spans="1:47" ht="12" customHeight="1">
      <c r="A52" s="1"/>
      <c r="B52" s="18"/>
      <c r="C52" s="200"/>
      <c r="D52" s="120"/>
      <c r="E52" s="121"/>
      <c r="F52" s="92"/>
      <c r="G52" s="93"/>
      <c r="H52" s="101">
        <f t="shared" si="0"/>
        <v>0</v>
      </c>
      <c r="I52" s="94">
        <f t="shared" si="29"/>
        <v>0</v>
      </c>
      <c r="J52" s="102"/>
      <c r="K52" s="94">
        <f t="shared" si="2"/>
        <v>0</v>
      </c>
      <c r="L52" s="94">
        <f t="shared" si="28"/>
        <v>0</v>
      </c>
      <c r="M52" s="95">
        <f t="shared" si="4"/>
        <v>0</v>
      </c>
      <c r="N52" s="96">
        <f t="shared" si="5"/>
        <v>0</v>
      </c>
      <c r="O52" s="103">
        <f t="shared" si="6"/>
        <v>0</v>
      </c>
      <c r="P52" s="104" t="str">
        <f t="shared" si="7"/>
        <v/>
      </c>
      <c r="Q52" s="105">
        <f t="shared" si="8"/>
        <v>0</v>
      </c>
      <c r="R52" s="106" t="str">
        <f t="shared" si="9"/>
        <v/>
      </c>
      <c r="S52" s="107"/>
      <c r="T52" s="92"/>
      <c r="U52" s="92"/>
      <c r="V52" s="101">
        <f t="shared" si="10"/>
        <v>0</v>
      </c>
      <c r="W52" s="97">
        <f t="shared" si="11"/>
        <v>0</v>
      </c>
      <c r="X52" s="98" t="str">
        <f t="shared" si="12"/>
        <v/>
      </c>
      <c r="Y52" s="98" t="str">
        <f t="shared" si="13"/>
        <v/>
      </c>
      <c r="Z52" s="95" t="str">
        <f t="shared" si="14"/>
        <v/>
      </c>
      <c r="AA52" s="108" t="str">
        <f t="shared" si="15"/>
        <v/>
      </c>
      <c r="AB52" s="98" t="str">
        <f t="shared" si="16"/>
        <v/>
      </c>
      <c r="AC52" s="98" t="str">
        <f t="shared" si="17"/>
        <v/>
      </c>
      <c r="AD52" s="109" t="str">
        <f t="shared" si="18"/>
        <v/>
      </c>
      <c r="AE52" s="110"/>
      <c r="AF52" s="111"/>
      <c r="AG52" s="112"/>
      <c r="AH52" s="99" t="str">
        <f t="shared" si="19"/>
        <v/>
      </c>
      <c r="AI52" s="100" t="str">
        <f t="shared" si="20"/>
        <v/>
      </c>
      <c r="AJ52" s="96" t="str">
        <f t="shared" si="21"/>
        <v/>
      </c>
      <c r="AK52" s="98" t="str">
        <f t="shared" si="22"/>
        <v/>
      </c>
      <c r="AL52" s="201" t="str">
        <f t="shared" si="23"/>
        <v/>
      </c>
      <c r="AM52" s="160"/>
      <c r="AN52" s="157">
        <v>99.668000000000006</v>
      </c>
      <c r="AO52" s="152">
        <f t="shared" si="30"/>
        <v>0</v>
      </c>
      <c r="AP52" s="151" t="str">
        <f t="shared" si="31"/>
        <v/>
      </c>
      <c r="AQ52" s="151" t="str">
        <f t="shared" si="32"/>
        <v/>
      </c>
      <c r="AR52" s="235" t="str">
        <f t="shared" si="27"/>
        <v/>
      </c>
      <c r="AS52" s="134"/>
      <c r="AT52" s="149"/>
      <c r="AU52" s="134"/>
    </row>
    <row r="53" spans="1:47" ht="12" customHeight="1">
      <c r="A53" s="1"/>
      <c r="B53" s="18"/>
      <c r="C53" s="200"/>
      <c r="D53" s="122"/>
      <c r="E53" s="121"/>
      <c r="F53" s="92"/>
      <c r="G53" s="93"/>
      <c r="H53" s="101">
        <f t="shared" si="0"/>
        <v>0</v>
      </c>
      <c r="I53" s="94">
        <f t="shared" si="29"/>
        <v>0</v>
      </c>
      <c r="J53" s="102"/>
      <c r="K53" s="94">
        <f t="shared" si="2"/>
        <v>0</v>
      </c>
      <c r="L53" s="94">
        <f t="shared" si="28"/>
        <v>0</v>
      </c>
      <c r="M53" s="95">
        <f t="shared" si="4"/>
        <v>0</v>
      </c>
      <c r="N53" s="96">
        <f t="shared" si="5"/>
        <v>0</v>
      </c>
      <c r="O53" s="103">
        <f t="shared" si="6"/>
        <v>0</v>
      </c>
      <c r="P53" s="104" t="str">
        <f t="shared" si="7"/>
        <v/>
      </c>
      <c r="Q53" s="105">
        <f t="shared" si="8"/>
        <v>0</v>
      </c>
      <c r="R53" s="106" t="str">
        <f t="shared" si="9"/>
        <v/>
      </c>
      <c r="S53" s="107"/>
      <c r="T53" s="92"/>
      <c r="U53" s="92"/>
      <c r="V53" s="101">
        <f t="shared" si="10"/>
        <v>0</v>
      </c>
      <c r="W53" s="97">
        <f t="shared" si="11"/>
        <v>0</v>
      </c>
      <c r="X53" s="98" t="str">
        <f t="shared" si="12"/>
        <v/>
      </c>
      <c r="Y53" s="98" t="str">
        <f t="shared" si="13"/>
        <v/>
      </c>
      <c r="Z53" s="95" t="str">
        <f t="shared" si="14"/>
        <v/>
      </c>
      <c r="AA53" s="108" t="str">
        <f t="shared" si="15"/>
        <v/>
      </c>
      <c r="AB53" s="98" t="str">
        <f t="shared" si="16"/>
        <v/>
      </c>
      <c r="AC53" s="98" t="str">
        <f t="shared" si="17"/>
        <v/>
      </c>
      <c r="AD53" s="109" t="str">
        <f t="shared" si="18"/>
        <v/>
      </c>
      <c r="AE53" s="110"/>
      <c r="AF53" s="111"/>
      <c r="AG53" s="112"/>
      <c r="AH53" s="99" t="str">
        <f t="shared" si="19"/>
        <v/>
      </c>
      <c r="AI53" s="100" t="str">
        <f t="shared" si="20"/>
        <v/>
      </c>
      <c r="AJ53" s="96" t="str">
        <f t="shared" si="21"/>
        <v/>
      </c>
      <c r="AK53" s="98" t="str">
        <f t="shared" si="22"/>
        <v/>
      </c>
      <c r="AL53" s="201" t="str">
        <f t="shared" si="23"/>
        <v/>
      </c>
      <c r="AM53" s="160"/>
      <c r="AN53" s="156">
        <v>99.668000000000006</v>
      </c>
      <c r="AO53" s="152">
        <f t="shared" si="30"/>
        <v>0</v>
      </c>
      <c r="AP53" s="151" t="str">
        <f t="shared" si="31"/>
        <v/>
      </c>
      <c r="AQ53" s="151" t="str">
        <f t="shared" si="32"/>
        <v/>
      </c>
      <c r="AR53" s="235" t="str">
        <f t="shared" si="27"/>
        <v/>
      </c>
      <c r="AS53" s="134"/>
      <c r="AT53" s="149"/>
      <c r="AU53" s="134"/>
    </row>
    <row r="54" spans="1:47" ht="12" customHeight="1">
      <c r="A54" s="1"/>
      <c r="B54" s="18"/>
      <c r="C54" s="200"/>
      <c r="D54" s="122"/>
      <c r="E54" s="121"/>
      <c r="F54" s="92"/>
      <c r="G54" s="93"/>
      <c r="H54" s="101">
        <f t="shared" si="0"/>
        <v>0</v>
      </c>
      <c r="I54" s="94">
        <f t="shared" si="29"/>
        <v>0</v>
      </c>
      <c r="J54" s="102"/>
      <c r="K54" s="94">
        <f t="shared" si="2"/>
        <v>0</v>
      </c>
      <c r="L54" s="94">
        <f t="shared" si="28"/>
        <v>0</v>
      </c>
      <c r="M54" s="95">
        <f t="shared" si="4"/>
        <v>0</v>
      </c>
      <c r="N54" s="96">
        <f t="shared" si="5"/>
        <v>0</v>
      </c>
      <c r="O54" s="103">
        <f t="shared" si="6"/>
        <v>0</v>
      </c>
      <c r="P54" s="104" t="str">
        <f t="shared" si="7"/>
        <v/>
      </c>
      <c r="Q54" s="105">
        <f t="shared" si="8"/>
        <v>0</v>
      </c>
      <c r="R54" s="106" t="str">
        <f t="shared" si="9"/>
        <v/>
      </c>
      <c r="S54" s="107"/>
      <c r="T54" s="92"/>
      <c r="U54" s="92"/>
      <c r="V54" s="101">
        <f t="shared" si="10"/>
        <v>0</v>
      </c>
      <c r="W54" s="97">
        <f t="shared" si="11"/>
        <v>0</v>
      </c>
      <c r="X54" s="98" t="str">
        <f t="shared" si="12"/>
        <v/>
      </c>
      <c r="Y54" s="98" t="str">
        <f t="shared" si="13"/>
        <v/>
      </c>
      <c r="Z54" s="95" t="str">
        <f t="shared" si="14"/>
        <v/>
      </c>
      <c r="AA54" s="108" t="str">
        <f t="shared" si="15"/>
        <v/>
      </c>
      <c r="AB54" s="98" t="str">
        <f t="shared" si="16"/>
        <v/>
      </c>
      <c r="AC54" s="98" t="str">
        <f t="shared" si="17"/>
        <v/>
      </c>
      <c r="AD54" s="109" t="str">
        <f t="shared" si="18"/>
        <v/>
      </c>
      <c r="AE54" s="110"/>
      <c r="AF54" s="111"/>
      <c r="AG54" s="112"/>
      <c r="AH54" s="99" t="str">
        <f t="shared" si="19"/>
        <v/>
      </c>
      <c r="AI54" s="100" t="str">
        <f t="shared" si="20"/>
        <v/>
      </c>
      <c r="AJ54" s="96" t="str">
        <f t="shared" si="21"/>
        <v/>
      </c>
      <c r="AK54" s="98" t="str">
        <f t="shared" si="22"/>
        <v/>
      </c>
      <c r="AL54" s="201" t="str">
        <f t="shared" si="23"/>
        <v/>
      </c>
      <c r="AM54" s="160"/>
      <c r="AN54" s="157">
        <v>99.668000000000006</v>
      </c>
      <c r="AO54" s="152">
        <f t="shared" si="30"/>
        <v>0</v>
      </c>
      <c r="AP54" s="151" t="str">
        <f t="shared" si="31"/>
        <v/>
      </c>
      <c r="AQ54" s="151" t="str">
        <f t="shared" si="32"/>
        <v/>
      </c>
      <c r="AR54" s="235" t="str">
        <f t="shared" si="27"/>
        <v/>
      </c>
      <c r="AS54" s="134"/>
      <c r="AT54" s="149"/>
      <c r="AU54" s="134"/>
    </row>
    <row r="55" spans="1:47" ht="12" customHeight="1">
      <c r="A55" s="1"/>
      <c r="B55" s="18"/>
      <c r="C55" s="200"/>
      <c r="D55" s="122"/>
      <c r="E55" s="121"/>
      <c r="F55" s="92"/>
      <c r="G55" s="93"/>
      <c r="H55" s="101">
        <f t="shared" si="0"/>
        <v>0</v>
      </c>
      <c r="I55" s="94">
        <f t="shared" si="29"/>
        <v>0</v>
      </c>
      <c r="J55" s="102"/>
      <c r="K55" s="94">
        <f t="shared" si="2"/>
        <v>0</v>
      </c>
      <c r="L55" s="94">
        <f t="shared" si="28"/>
        <v>0</v>
      </c>
      <c r="M55" s="95">
        <f t="shared" si="4"/>
        <v>0</v>
      </c>
      <c r="N55" s="96">
        <f t="shared" si="5"/>
        <v>0</v>
      </c>
      <c r="O55" s="103">
        <f t="shared" si="6"/>
        <v>0</v>
      </c>
      <c r="P55" s="104" t="str">
        <f t="shared" si="7"/>
        <v/>
      </c>
      <c r="Q55" s="105">
        <f t="shared" si="8"/>
        <v>0</v>
      </c>
      <c r="R55" s="106" t="str">
        <f t="shared" si="9"/>
        <v/>
      </c>
      <c r="S55" s="107"/>
      <c r="T55" s="92"/>
      <c r="U55" s="92"/>
      <c r="V55" s="101">
        <f t="shared" si="10"/>
        <v>0</v>
      </c>
      <c r="W55" s="97">
        <f t="shared" si="11"/>
        <v>0</v>
      </c>
      <c r="X55" s="98" t="str">
        <f t="shared" si="12"/>
        <v/>
      </c>
      <c r="Y55" s="98" t="str">
        <f t="shared" si="13"/>
        <v/>
      </c>
      <c r="Z55" s="95" t="str">
        <f t="shared" si="14"/>
        <v/>
      </c>
      <c r="AA55" s="108" t="str">
        <f t="shared" si="15"/>
        <v/>
      </c>
      <c r="AB55" s="98" t="str">
        <f t="shared" si="16"/>
        <v/>
      </c>
      <c r="AC55" s="98" t="str">
        <f t="shared" si="17"/>
        <v/>
      </c>
      <c r="AD55" s="109" t="str">
        <f t="shared" si="18"/>
        <v/>
      </c>
      <c r="AE55" s="110"/>
      <c r="AF55" s="111"/>
      <c r="AG55" s="112"/>
      <c r="AH55" s="99" t="str">
        <f t="shared" si="19"/>
        <v/>
      </c>
      <c r="AI55" s="100" t="str">
        <f t="shared" si="20"/>
        <v/>
      </c>
      <c r="AJ55" s="96" t="str">
        <f t="shared" si="21"/>
        <v/>
      </c>
      <c r="AK55" s="98" t="str">
        <f t="shared" si="22"/>
        <v/>
      </c>
      <c r="AL55" s="201" t="str">
        <f t="shared" si="23"/>
        <v/>
      </c>
      <c r="AM55" s="160"/>
      <c r="AN55" s="156">
        <v>99.668000000000006</v>
      </c>
      <c r="AO55" s="152">
        <f t="shared" si="30"/>
        <v>0</v>
      </c>
      <c r="AP55" s="151" t="str">
        <f t="shared" si="31"/>
        <v/>
      </c>
      <c r="AQ55" s="151" t="str">
        <f t="shared" si="32"/>
        <v/>
      </c>
      <c r="AR55" s="235" t="str">
        <f t="shared" si="27"/>
        <v/>
      </c>
      <c r="AS55" s="134"/>
      <c r="AT55" s="149"/>
      <c r="AU55" s="134"/>
    </row>
    <row r="56" spans="1:47" ht="12" customHeight="1">
      <c r="A56" s="1"/>
      <c r="B56" s="18"/>
      <c r="C56" s="200"/>
      <c r="D56" s="122"/>
      <c r="E56" s="121"/>
      <c r="F56" s="92"/>
      <c r="G56" s="93"/>
      <c r="H56" s="101">
        <f t="shared" si="0"/>
        <v>0</v>
      </c>
      <c r="I56" s="94">
        <f t="shared" si="29"/>
        <v>0</v>
      </c>
      <c r="J56" s="102"/>
      <c r="K56" s="94">
        <f t="shared" si="2"/>
        <v>0</v>
      </c>
      <c r="L56" s="94">
        <f t="shared" si="28"/>
        <v>0</v>
      </c>
      <c r="M56" s="95">
        <f t="shared" si="4"/>
        <v>0</v>
      </c>
      <c r="N56" s="96">
        <f t="shared" si="5"/>
        <v>0</v>
      </c>
      <c r="O56" s="103">
        <f t="shared" si="6"/>
        <v>0</v>
      </c>
      <c r="P56" s="104" t="str">
        <f t="shared" si="7"/>
        <v/>
      </c>
      <c r="Q56" s="105">
        <f t="shared" si="8"/>
        <v>0</v>
      </c>
      <c r="R56" s="106" t="str">
        <f t="shared" si="9"/>
        <v/>
      </c>
      <c r="S56" s="107"/>
      <c r="T56" s="92"/>
      <c r="U56" s="92"/>
      <c r="V56" s="101">
        <f t="shared" si="10"/>
        <v>0</v>
      </c>
      <c r="W56" s="97">
        <f t="shared" si="11"/>
        <v>0</v>
      </c>
      <c r="X56" s="98" t="str">
        <f t="shared" si="12"/>
        <v/>
      </c>
      <c r="Y56" s="98" t="str">
        <f t="shared" si="13"/>
        <v/>
      </c>
      <c r="Z56" s="95" t="str">
        <f t="shared" si="14"/>
        <v/>
      </c>
      <c r="AA56" s="108" t="str">
        <f t="shared" si="15"/>
        <v/>
      </c>
      <c r="AB56" s="98" t="str">
        <f t="shared" si="16"/>
        <v/>
      </c>
      <c r="AC56" s="98" t="str">
        <f t="shared" si="17"/>
        <v/>
      </c>
      <c r="AD56" s="109" t="str">
        <f t="shared" si="18"/>
        <v/>
      </c>
      <c r="AE56" s="110"/>
      <c r="AF56" s="111"/>
      <c r="AG56" s="112"/>
      <c r="AH56" s="99" t="str">
        <f t="shared" si="19"/>
        <v/>
      </c>
      <c r="AI56" s="100" t="str">
        <f t="shared" si="20"/>
        <v/>
      </c>
      <c r="AJ56" s="96" t="str">
        <f t="shared" si="21"/>
        <v/>
      </c>
      <c r="AK56" s="98" t="str">
        <f t="shared" si="22"/>
        <v/>
      </c>
      <c r="AL56" s="201" t="str">
        <f t="shared" si="23"/>
        <v/>
      </c>
      <c r="AM56" s="160"/>
      <c r="AN56" s="157">
        <v>99.668000000000006</v>
      </c>
      <c r="AO56" s="152">
        <f t="shared" si="30"/>
        <v>0</v>
      </c>
      <c r="AP56" s="151" t="str">
        <f t="shared" si="31"/>
        <v/>
      </c>
      <c r="AQ56" s="151" t="str">
        <f t="shared" si="32"/>
        <v/>
      </c>
      <c r="AR56" s="235" t="str">
        <f t="shared" si="27"/>
        <v/>
      </c>
      <c r="AS56" s="134"/>
      <c r="AT56" s="149"/>
      <c r="AU56" s="134"/>
    </row>
    <row r="57" spans="1:47" ht="12" customHeight="1">
      <c r="A57" s="1"/>
      <c r="B57" s="18"/>
      <c r="C57" s="200"/>
      <c r="D57" s="122"/>
      <c r="E57" s="121"/>
      <c r="F57" s="92"/>
      <c r="G57" s="93"/>
      <c r="H57" s="101">
        <f t="shared" si="0"/>
        <v>0</v>
      </c>
      <c r="I57" s="94">
        <f t="shared" si="29"/>
        <v>0</v>
      </c>
      <c r="J57" s="102"/>
      <c r="K57" s="94">
        <f t="shared" si="2"/>
        <v>0</v>
      </c>
      <c r="L57" s="94">
        <f t="shared" si="28"/>
        <v>0</v>
      </c>
      <c r="M57" s="95">
        <f t="shared" si="4"/>
        <v>0</v>
      </c>
      <c r="N57" s="96">
        <f t="shared" si="5"/>
        <v>0</v>
      </c>
      <c r="O57" s="103">
        <f t="shared" si="6"/>
        <v>0</v>
      </c>
      <c r="P57" s="104" t="str">
        <f t="shared" si="7"/>
        <v/>
      </c>
      <c r="Q57" s="105">
        <f t="shared" si="8"/>
        <v>0</v>
      </c>
      <c r="R57" s="106" t="str">
        <f t="shared" si="9"/>
        <v/>
      </c>
      <c r="S57" s="107"/>
      <c r="T57" s="92"/>
      <c r="U57" s="92"/>
      <c r="V57" s="101">
        <f t="shared" si="10"/>
        <v>0</v>
      </c>
      <c r="W57" s="97">
        <f t="shared" si="11"/>
        <v>0</v>
      </c>
      <c r="X57" s="98" t="str">
        <f t="shared" si="12"/>
        <v/>
      </c>
      <c r="Y57" s="98" t="str">
        <f t="shared" si="13"/>
        <v/>
      </c>
      <c r="Z57" s="95" t="str">
        <f t="shared" si="14"/>
        <v/>
      </c>
      <c r="AA57" s="108" t="str">
        <f t="shared" si="15"/>
        <v/>
      </c>
      <c r="AB57" s="98" t="str">
        <f t="shared" si="16"/>
        <v/>
      </c>
      <c r="AC57" s="98" t="str">
        <f t="shared" si="17"/>
        <v/>
      </c>
      <c r="AD57" s="109" t="str">
        <f t="shared" si="18"/>
        <v/>
      </c>
      <c r="AE57" s="110"/>
      <c r="AF57" s="111"/>
      <c r="AG57" s="112"/>
      <c r="AH57" s="99" t="str">
        <f t="shared" si="19"/>
        <v/>
      </c>
      <c r="AI57" s="100" t="str">
        <f t="shared" si="20"/>
        <v/>
      </c>
      <c r="AJ57" s="96" t="str">
        <f t="shared" si="21"/>
        <v/>
      </c>
      <c r="AK57" s="98" t="str">
        <f t="shared" si="22"/>
        <v/>
      </c>
      <c r="AL57" s="201" t="str">
        <f t="shared" si="23"/>
        <v/>
      </c>
      <c r="AM57" s="160"/>
      <c r="AN57" s="156">
        <v>99.668000000000006</v>
      </c>
      <c r="AO57" s="152">
        <f t="shared" si="30"/>
        <v>0</v>
      </c>
      <c r="AP57" s="151" t="str">
        <f t="shared" si="31"/>
        <v/>
      </c>
      <c r="AQ57" s="151" t="str">
        <f t="shared" si="32"/>
        <v/>
      </c>
      <c r="AR57" s="235" t="str">
        <f t="shared" si="27"/>
        <v/>
      </c>
      <c r="AS57" s="134"/>
      <c r="AT57" s="149"/>
      <c r="AU57" s="134"/>
    </row>
    <row r="58" spans="1:47" ht="12" customHeight="1">
      <c r="A58" s="1"/>
      <c r="B58" s="18"/>
      <c r="C58" s="200"/>
      <c r="D58" s="122"/>
      <c r="E58" s="121"/>
      <c r="F58" s="92"/>
      <c r="G58" s="93"/>
      <c r="H58" s="101">
        <f t="shared" si="0"/>
        <v>0</v>
      </c>
      <c r="I58" s="94">
        <f t="shared" si="29"/>
        <v>0</v>
      </c>
      <c r="J58" s="102"/>
      <c r="K58" s="94">
        <f t="shared" si="2"/>
        <v>0</v>
      </c>
      <c r="L58" s="94">
        <f t="shared" si="28"/>
        <v>0</v>
      </c>
      <c r="M58" s="95">
        <f t="shared" si="4"/>
        <v>0</v>
      </c>
      <c r="N58" s="96">
        <f t="shared" si="5"/>
        <v>0</v>
      </c>
      <c r="O58" s="103">
        <f t="shared" si="6"/>
        <v>0</v>
      </c>
      <c r="P58" s="104" t="str">
        <f t="shared" si="7"/>
        <v/>
      </c>
      <c r="Q58" s="105">
        <f t="shared" si="8"/>
        <v>0</v>
      </c>
      <c r="R58" s="106" t="str">
        <f t="shared" si="9"/>
        <v/>
      </c>
      <c r="S58" s="107"/>
      <c r="T58" s="92"/>
      <c r="U58" s="92"/>
      <c r="V58" s="101">
        <f t="shared" si="10"/>
        <v>0</v>
      </c>
      <c r="W58" s="97">
        <f t="shared" si="11"/>
        <v>0</v>
      </c>
      <c r="X58" s="98" t="str">
        <f t="shared" si="12"/>
        <v/>
      </c>
      <c r="Y58" s="98" t="str">
        <f t="shared" si="13"/>
        <v/>
      </c>
      <c r="Z58" s="95" t="str">
        <f t="shared" si="14"/>
        <v/>
      </c>
      <c r="AA58" s="108" t="str">
        <f t="shared" si="15"/>
        <v/>
      </c>
      <c r="AB58" s="98" t="str">
        <f t="shared" si="16"/>
        <v/>
      </c>
      <c r="AC58" s="98" t="str">
        <f t="shared" si="17"/>
        <v/>
      </c>
      <c r="AD58" s="109" t="str">
        <f t="shared" si="18"/>
        <v/>
      </c>
      <c r="AE58" s="110"/>
      <c r="AF58" s="111"/>
      <c r="AG58" s="112"/>
      <c r="AH58" s="99" t="str">
        <f t="shared" si="19"/>
        <v/>
      </c>
      <c r="AI58" s="100" t="str">
        <f t="shared" si="20"/>
        <v/>
      </c>
      <c r="AJ58" s="96" t="str">
        <f t="shared" si="21"/>
        <v/>
      </c>
      <c r="AK58" s="98" t="str">
        <f t="shared" si="22"/>
        <v/>
      </c>
      <c r="AL58" s="201" t="str">
        <f t="shared" si="23"/>
        <v/>
      </c>
      <c r="AM58" s="160"/>
      <c r="AN58" s="157">
        <v>99.668000000000006</v>
      </c>
      <c r="AO58" s="152">
        <f t="shared" si="30"/>
        <v>0</v>
      </c>
      <c r="AP58" s="151" t="str">
        <f t="shared" si="31"/>
        <v/>
      </c>
      <c r="AQ58" s="151" t="str">
        <f t="shared" si="32"/>
        <v/>
      </c>
      <c r="AR58" s="235" t="str">
        <f t="shared" si="27"/>
        <v/>
      </c>
      <c r="AS58" s="134"/>
      <c r="AT58" s="149"/>
      <c r="AU58" s="134"/>
    </row>
    <row r="59" spans="1:47" ht="12" customHeight="1">
      <c r="A59" s="1"/>
      <c r="B59" s="18"/>
      <c r="C59" s="200"/>
      <c r="D59" s="122"/>
      <c r="E59" s="121"/>
      <c r="F59" s="92"/>
      <c r="G59" s="93"/>
      <c r="H59" s="101">
        <f t="shared" si="0"/>
        <v>0</v>
      </c>
      <c r="I59" s="94">
        <f t="shared" si="29"/>
        <v>0</v>
      </c>
      <c r="J59" s="102"/>
      <c r="K59" s="94">
        <f t="shared" si="2"/>
        <v>0</v>
      </c>
      <c r="L59" s="94">
        <f t="shared" si="28"/>
        <v>0</v>
      </c>
      <c r="M59" s="95">
        <f t="shared" si="4"/>
        <v>0</v>
      </c>
      <c r="N59" s="96">
        <f t="shared" si="5"/>
        <v>0</v>
      </c>
      <c r="O59" s="103">
        <f t="shared" si="6"/>
        <v>0</v>
      </c>
      <c r="P59" s="104" t="str">
        <f t="shared" si="7"/>
        <v/>
      </c>
      <c r="Q59" s="105">
        <f t="shared" si="8"/>
        <v>0</v>
      </c>
      <c r="R59" s="106" t="str">
        <f t="shared" si="9"/>
        <v/>
      </c>
      <c r="S59" s="107"/>
      <c r="T59" s="92"/>
      <c r="U59" s="92"/>
      <c r="V59" s="101">
        <f t="shared" si="10"/>
        <v>0</v>
      </c>
      <c r="W59" s="97">
        <f t="shared" si="11"/>
        <v>0</v>
      </c>
      <c r="X59" s="98" t="str">
        <f t="shared" si="12"/>
        <v/>
      </c>
      <c r="Y59" s="98" t="str">
        <f t="shared" si="13"/>
        <v/>
      </c>
      <c r="Z59" s="95" t="str">
        <f t="shared" si="14"/>
        <v/>
      </c>
      <c r="AA59" s="108" t="str">
        <f t="shared" si="15"/>
        <v/>
      </c>
      <c r="AB59" s="98" t="str">
        <f t="shared" si="16"/>
        <v/>
      </c>
      <c r="AC59" s="98" t="str">
        <f t="shared" si="17"/>
        <v/>
      </c>
      <c r="AD59" s="109" t="str">
        <f t="shared" si="18"/>
        <v/>
      </c>
      <c r="AE59" s="110"/>
      <c r="AF59" s="111"/>
      <c r="AG59" s="112"/>
      <c r="AH59" s="99" t="str">
        <f t="shared" si="19"/>
        <v/>
      </c>
      <c r="AI59" s="100" t="str">
        <f t="shared" si="20"/>
        <v/>
      </c>
      <c r="AJ59" s="96" t="str">
        <f t="shared" si="21"/>
        <v/>
      </c>
      <c r="AK59" s="98" t="str">
        <f t="shared" si="22"/>
        <v/>
      </c>
      <c r="AL59" s="201" t="str">
        <f t="shared" si="23"/>
        <v/>
      </c>
      <c r="AM59" s="160"/>
      <c r="AN59" s="156">
        <v>99.668000000000006</v>
      </c>
      <c r="AO59" s="152">
        <f t="shared" si="30"/>
        <v>0</v>
      </c>
      <c r="AP59" s="151" t="str">
        <f t="shared" si="31"/>
        <v/>
      </c>
      <c r="AQ59" s="151" t="str">
        <f t="shared" si="32"/>
        <v/>
      </c>
      <c r="AR59" s="235" t="str">
        <f t="shared" si="27"/>
        <v/>
      </c>
      <c r="AS59" s="134"/>
      <c r="AT59" s="149"/>
      <c r="AU59" s="134"/>
    </row>
    <row r="60" spans="1:47" ht="12" customHeight="1">
      <c r="A60" s="1"/>
      <c r="B60" s="18"/>
      <c r="C60" s="200"/>
      <c r="D60" s="122"/>
      <c r="E60" s="121"/>
      <c r="F60" s="92"/>
      <c r="G60" s="93"/>
      <c r="H60" s="101">
        <f t="shared" si="0"/>
        <v>0</v>
      </c>
      <c r="I60" s="94">
        <f t="shared" si="29"/>
        <v>0</v>
      </c>
      <c r="J60" s="102"/>
      <c r="K60" s="94">
        <f t="shared" si="2"/>
        <v>0</v>
      </c>
      <c r="L60" s="94">
        <f t="shared" si="28"/>
        <v>0</v>
      </c>
      <c r="M60" s="95">
        <f t="shared" si="4"/>
        <v>0</v>
      </c>
      <c r="N60" s="96">
        <f t="shared" si="5"/>
        <v>0</v>
      </c>
      <c r="O60" s="103">
        <f t="shared" si="6"/>
        <v>0</v>
      </c>
      <c r="P60" s="104" t="str">
        <f t="shared" si="7"/>
        <v/>
      </c>
      <c r="Q60" s="105">
        <f t="shared" si="8"/>
        <v>0</v>
      </c>
      <c r="R60" s="106" t="str">
        <f t="shared" si="9"/>
        <v/>
      </c>
      <c r="S60" s="107"/>
      <c r="T60" s="92"/>
      <c r="U60" s="92"/>
      <c r="V60" s="101">
        <f t="shared" si="10"/>
        <v>0</v>
      </c>
      <c r="W60" s="97">
        <f t="shared" si="11"/>
        <v>0</v>
      </c>
      <c r="X60" s="98" t="str">
        <f t="shared" si="12"/>
        <v/>
      </c>
      <c r="Y60" s="98" t="str">
        <f t="shared" si="13"/>
        <v/>
      </c>
      <c r="Z60" s="95" t="str">
        <f t="shared" si="14"/>
        <v/>
      </c>
      <c r="AA60" s="108" t="str">
        <f t="shared" si="15"/>
        <v/>
      </c>
      <c r="AB60" s="98" t="str">
        <f t="shared" si="16"/>
        <v/>
      </c>
      <c r="AC60" s="98" t="str">
        <f t="shared" si="17"/>
        <v/>
      </c>
      <c r="AD60" s="109" t="str">
        <f t="shared" si="18"/>
        <v/>
      </c>
      <c r="AE60" s="110"/>
      <c r="AF60" s="111"/>
      <c r="AG60" s="112"/>
      <c r="AH60" s="99" t="str">
        <f t="shared" si="19"/>
        <v/>
      </c>
      <c r="AI60" s="100" t="str">
        <f t="shared" si="20"/>
        <v/>
      </c>
      <c r="AJ60" s="96" t="str">
        <f t="shared" si="21"/>
        <v/>
      </c>
      <c r="AK60" s="98" t="str">
        <f t="shared" si="22"/>
        <v/>
      </c>
      <c r="AL60" s="201" t="str">
        <f t="shared" si="23"/>
        <v/>
      </c>
      <c r="AM60" s="160"/>
      <c r="AN60" s="157">
        <v>99.668000000000006</v>
      </c>
      <c r="AO60" s="152">
        <f t="shared" si="30"/>
        <v>0</v>
      </c>
      <c r="AP60" s="151" t="str">
        <f t="shared" si="31"/>
        <v/>
      </c>
      <c r="AQ60" s="151" t="str">
        <f t="shared" si="32"/>
        <v/>
      </c>
      <c r="AR60" s="235" t="str">
        <f t="shared" si="27"/>
        <v/>
      </c>
      <c r="AS60" s="134"/>
      <c r="AT60" s="149"/>
      <c r="AU60" s="134"/>
    </row>
    <row r="61" spans="1:47" ht="12" customHeight="1">
      <c r="A61" s="1"/>
      <c r="B61" s="18"/>
      <c r="C61" s="200"/>
      <c r="D61" s="122"/>
      <c r="E61" s="121"/>
      <c r="F61" s="92"/>
      <c r="G61" s="93"/>
      <c r="H61" s="101">
        <f t="shared" si="0"/>
        <v>0</v>
      </c>
      <c r="I61" s="94">
        <f t="shared" si="29"/>
        <v>0</v>
      </c>
      <c r="J61" s="102"/>
      <c r="K61" s="94">
        <f t="shared" si="2"/>
        <v>0</v>
      </c>
      <c r="L61" s="94">
        <f t="shared" si="28"/>
        <v>0</v>
      </c>
      <c r="M61" s="95">
        <f t="shared" si="4"/>
        <v>0</v>
      </c>
      <c r="N61" s="96">
        <f t="shared" si="5"/>
        <v>0</v>
      </c>
      <c r="O61" s="103">
        <f t="shared" si="6"/>
        <v>0</v>
      </c>
      <c r="P61" s="104" t="str">
        <f t="shared" si="7"/>
        <v/>
      </c>
      <c r="Q61" s="105">
        <f t="shared" si="8"/>
        <v>0</v>
      </c>
      <c r="R61" s="106" t="str">
        <f t="shared" si="9"/>
        <v/>
      </c>
      <c r="S61" s="107"/>
      <c r="T61" s="92"/>
      <c r="U61" s="92"/>
      <c r="V61" s="101">
        <f t="shared" si="10"/>
        <v>0</v>
      </c>
      <c r="W61" s="97">
        <f t="shared" si="11"/>
        <v>0</v>
      </c>
      <c r="X61" s="98" t="str">
        <f t="shared" si="12"/>
        <v/>
      </c>
      <c r="Y61" s="98" t="str">
        <f t="shared" si="13"/>
        <v/>
      </c>
      <c r="Z61" s="95" t="str">
        <f t="shared" si="14"/>
        <v/>
      </c>
      <c r="AA61" s="108" t="str">
        <f t="shared" si="15"/>
        <v/>
      </c>
      <c r="AB61" s="98" t="str">
        <f t="shared" si="16"/>
        <v/>
      </c>
      <c r="AC61" s="98" t="str">
        <f t="shared" si="17"/>
        <v/>
      </c>
      <c r="AD61" s="109" t="str">
        <f t="shared" si="18"/>
        <v/>
      </c>
      <c r="AE61" s="110"/>
      <c r="AF61" s="111"/>
      <c r="AG61" s="112"/>
      <c r="AH61" s="99" t="str">
        <f t="shared" si="19"/>
        <v/>
      </c>
      <c r="AI61" s="100" t="str">
        <f t="shared" si="20"/>
        <v/>
      </c>
      <c r="AJ61" s="96" t="str">
        <f t="shared" si="21"/>
        <v/>
      </c>
      <c r="AK61" s="98" t="str">
        <f t="shared" si="22"/>
        <v/>
      </c>
      <c r="AL61" s="201" t="str">
        <f t="shared" si="23"/>
        <v/>
      </c>
      <c r="AM61" s="160"/>
      <c r="AN61" s="156">
        <v>99.668000000000006</v>
      </c>
      <c r="AO61" s="152">
        <f t="shared" si="30"/>
        <v>0</v>
      </c>
      <c r="AP61" s="151" t="str">
        <f t="shared" si="31"/>
        <v/>
      </c>
      <c r="AQ61" s="151" t="str">
        <f t="shared" si="32"/>
        <v/>
      </c>
      <c r="AR61" s="235" t="str">
        <f t="shared" si="27"/>
        <v/>
      </c>
      <c r="AS61" s="134"/>
      <c r="AT61" s="149"/>
      <c r="AU61" s="134"/>
    </row>
    <row r="62" spans="1:47" ht="12" customHeight="1">
      <c r="A62" s="1"/>
      <c r="B62" s="18"/>
      <c r="C62" s="200"/>
      <c r="D62" s="122"/>
      <c r="E62" s="121"/>
      <c r="F62" s="92"/>
      <c r="G62" s="93"/>
      <c r="H62" s="101">
        <f t="shared" si="0"/>
        <v>0</v>
      </c>
      <c r="I62" s="94">
        <f t="shared" si="29"/>
        <v>0</v>
      </c>
      <c r="J62" s="102"/>
      <c r="K62" s="94">
        <f t="shared" si="2"/>
        <v>0</v>
      </c>
      <c r="L62" s="94">
        <f t="shared" si="28"/>
        <v>0</v>
      </c>
      <c r="M62" s="95">
        <f t="shared" si="4"/>
        <v>0</v>
      </c>
      <c r="N62" s="96">
        <f t="shared" si="5"/>
        <v>0</v>
      </c>
      <c r="O62" s="103">
        <f t="shared" si="6"/>
        <v>0</v>
      </c>
      <c r="P62" s="104" t="str">
        <f t="shared" si="7"/>
        <v/>
      </c>
      <c r="Q62" s="105">
        <f t="shared" si="8"/>
        <v>0</v>
      </c>
      <c r="R62" s="106" t="str">
        <f t="shared" si="9"/>
        <v/>
      </c>
      <c r="S62" s="107"/>
      <c r="T62" s="92"/>
      <c r="U62" s="92"/>
      <c r="V62" s="101">
        <f t="shared" si="10"/>
        <v>0</v>
      </c>
      <c r="W62" s="97">
        <f t="shared" si="11"/>
        <v>0</v>
      </c>
      <c r="X62" s="98" t="str">
        <f t="shared" si="12"/>
        <v/>
      </c>
      <c r="Y62" s="98" t="str">
        <f t="shared" si="13"/>
        <v/>
      </c>
      <c r="Z62" s="95" t="str">
        <f t="shared" si="14"/>
        <v/>
      </c>
      <c r="AA62" s="108" t="str">
        <f t="shared" si="15"/>
        <v/>
      </c>
      <c r="AB62" s="98" t="str">
        <f t="shared" si="16"/>
        <v/>
      </c>
      <c r="AC62" s="98" t="str">
        <f t="shared" si="17"/>
        <v/>
      </c>
      <c r="AD62" s="109" t="str">
        <f t="shared" si="18"/>
        <v/>
      </c>
      <c r="AE62" s="110"/>
      <c r="AF62" s="111"/>
      <c r="AG62" s="112"/>
      <c r="AH62" s="99" t="str">
        <f t="shared" si="19"/>
        <v/>
      </c>
      <c r="AI62" s="100" t="str">
        <f t="shared" si="20"/>
        <v/>
      </c>
      <c r="AJ62" s="96" t="str">
        <f t="shared" si="21"/>
        <v/>
      </c>
      <c r="AK62" s="98" t="str">
        <f t="shared" si="22"/>
        <v/>
      </c>
      <c r="AL62" s="201" t="str">
        <f t="shared" si="23"/>
        <v/>
      </c>
      <c r="AM62" s="160"/>
      <c r="AN62" s="157">
        <v>99.668000000000006</v>
      </c>
      <c r="AO62" s="152">
        <f t="shared" si="30"/>
        <v>0</v>
      </c>
      <c r="AP62" s="151" t="str">
        <f t="shared" si="31"/>
        <v/>
      </c>
      <c r="AQ62" s="151" t="str">
        <f t="shared" si="32"/>
        <v/>
      </c>
      <c r="AR62" s="235" t="str">
        <f t="shared" si="27"/>
        <v/>
      </c>
      <c r="AS62" s="134"/>
      <c r="AT62" s="149"/>
      <c r="AU62" s="134"/>
    </row>
    <row r="63" spans="1:47" ht="12" customHeight="1">
      <c r="A63" s="1"/>
      <c r="B63" s="18"/>
      <c r="C63" s="200"/>
      <c r="D63" s="122"/>
      <c r="E63" s="121"/>
      <c r="F63" s="92"/>
      <c r="G63" s="93"/>
      <c r="H63" s="101">
        <f t="shared" si="0"/>
        <v>0</v>
      </c>
      <c r="I63" s="94">
        <f t="shared" si="29"/>
        <v>0</v>
      </c>
      <c r="J63" s="102"/>
      <c r="K63" s="94">
        <f t="shared" si="2"/>
        <v>0</v>
      </c>
      <c r="L63" s="94">
        <f t="shared" si="28"/>
        <v>0</v>
      </c>
      <c r="M63" s="95">
        <f t="shared" si="4"/>
        <v>0</v>
      </c>
      <c r="N63" s="96">
        <f t="shared" si="5"/>
        <v>0</v>
      </c>
      <c r="O63" s="103">
        <f t="shared" si="6"/>
        <v>0</v>
      </c>
      <c r="P63" s="104" t="str">
        <f t="shared" si="7"/>
        <v/>
      </c>
      <c r="Q63" s="105">
        <f t="shared" si="8"/>
        <v>0</v>
      </c>
      <c r="R63" s="106" t="str">
        <f t="shared" si="9"/>
        <v/>
      </c>
      <c r="S63" s="107"/>
      <c r="T63" s="92"/>
      <c r="U63" s="92"/>
      <c r="V63" s="101">
        <f t="shared" si="10"/>
        <v>0</v>
      </c>
      <c r="W63" s="97">
        <f t="shared" si="11"/>
        <v>0</v>
      </c>
      <c r="X63" s="98" t="str">
        <f t="shared" si="12"/>
        <v/>
      </c>
      <c r="Y63" s="98" t="str">
        <f t="shared" si="13"/>
        <v/>
      </c>
      <c r="Z63" s="95" t="str">
        <f t="shared" si="14"/>
        <v/>
      </c>
      <c r="AA63" s="108" t="str">
        <f t="shared" si="15"/>
        <v/>
      </c>
      <c r="AB63" s="98" t="str">
        <f t="shared" si="16"/>
        <v/>
      </c>
      <c r="AC63" s="98" t="str">
        <f t="shared" si="17"/>
        <v/>
      </c>
      <c r="AD63" s="109" t="str">
        <f t="shared" si="18"/>
        <v/>
      </c>
      <c r="AE63" s="110"/>
      <c r="AF63" s="111"/>
      <c r="AG63" s="112"/>
      <c r="AH63" s="99" t="str">
        <f t="shared" si="19"/>
        <v/>
      </c>
      <c r="AI63" s="100" t="str">
        <f t="shared" si="20"/>
        <v/>
      </c>
      <c r="AJ63" s="96" t="str">
        <f t="shared" si="21"/>
        <v/>
      </c>
      <c r="AK63" s="98" t="str">
        <f t="shared" si="22"/>
        <v/>
      </c>
      <c r="AL63" s="201" t="str">
        <f t="shared" si="23"/>
        <v/>
      </c>
      <c r="AM63" s="160"/>
      <c r="AN63" s="156">
        <v>99.668000000000006</v>
      </c>
      <c r="AO63" s="152">
        <f t="shared" si="30"/>
        <v>0</v>
      </c>
      <c r="AP63" s="151" t="str">
        <f t="shared" si="31"/>
        <v/>
      </c>
      <c r="AQ63" s="151" t="str">
        <f t="shared" si="32"/>
        <v/>
      </c>
      <c r="AR63" s="235" t="str">
        <f t="shared" si="27"/>
        <v/>
      </c>
      <c r="AS63" s="134"/>
      <c r="AT63" s="149"/>
      <c r="AU63" s="134"/>
    </row>
    <row r="64" spans="1:47" ht="12" customHeight="1">
      <c r="A64" s="1"/>
      <c r="B64" s="18"/>
      <c r="C64" s="200"/>
      <c r="D64" s="122"/>
      <c r="E64" s="121"/>
      <c r="F64" s="92"/>
      <c r="G64" s="93"/>
      <c r="H64" s="101">
        <f t="shared" si="0"/>
        <v>0</v>
      </c>
      <c r="I64" s="94">
        <f t="shared" si="29"/>
        <v>0</v>
      </c>
      <c r="J64" s="102"/>
      <c r="K64" s="94">
        <f t="shared" si="2"/>
        <v>0</v>
      </c>
      <c r="L64" s="94">
        <f t="shared" si="28"/>
        <v>0</v>
      </c>
      <c r="M64" s="95">
        <f t="shared" si="4"/>
        <v>0</v>
      </c>
      <c r="N64" s="96">
        <f t="shared" si="5"/>
        <v>0</v>
      </c>
      <c r="O64" s="103">
        <f t="shared" si="6"/>
        <v>0</v>
      </c>
      <c r="P64" s="104" t="str">
        <f t="shared" si="7"/>
        <v/>
      </c>
      <c r="Q64" s="105">
        <f t="shared" si="8"/>
        <v>0</v>
      </c>
      <c r="R64" s="106" t="str">
        <f t="shared" si="9"/>
        <v/>
      </c>
      <c r="S64" s="107"/>
      <c r="T64" s="92"/>
      <c r="U64" s="92"/>
      <c r="V64" s="101">
        <f t="shared" si="10"/>
        <v>0</v>
      </c>
      <c r="W64" s="97">
        <f t="shared" si="11"/>
        <v>0</v>
      </c>
      <c r="X64" s="98" t="str">
        <f t="shared" si="12"/>
        <v/>
      </c>
      <c r="Y64" s="98" t="str">
        <f t="shared" si="13"/>
        <v/>
      </c>
      <c r="Z64" s="95" t="str">
        <f t="shared" si="14"/>
        <v/>
      </c>
      <c r="AA64" s="108" t="str">
        <f t="shared" si="15"/>
        <v/>
      </c>
      <c r="AB64" s="98" t="str">
        <f t="shared" si="16"/>
        <v/>
      </c>
      <c r="AC64" s="98" t="str">
        <f t="shared" si="17"/>
        <v/>
      </c>
      <c r="AD64" s="109" t="str">
        <f t="shared" si="18"/>
        <v/>
      </c>
      <c r="AE64" s="110"/>
      <c r="AF64" s="111"/>
      <c r="AG64" s="112"/>
      <c r="AH64" s="99" t="str">
        <f t="shared" si="19"/>
        <v/>
      </c>
      <c r="AI64" s="100" t="str">
        <f t="shared" si="20"/>
        <v/>
      </c>
      <c r="AJ64" s="96" t="str">
        <f t="shared" si="21"/>
        <v/>
      </c>
      <c r="AK64" s="98" t="str">
        <f t="shared" si="22"/>
        <v/>
      </c>
      <c r="AL64" s="201" t="str">
        <f t="shared" si="23"/>
        <v/>
      </c>
      <c r="AM64" s="160"/>
      <c r="AN64" s="157">
        <v>99.668000000000006</v>
      </c>
      <c r="AO64" s="152">
        <f t="shared" si="30"/>
        <v>0</v>
      </c>
      <c r="AP64" s="151" t="str">
        <f t="shared" si="31"/>
        <v/>
      </c>
      <c r="AQ64" s="151" t="str">
        <f t="shared" si="32"/>
        <v/>
      </c>
      <c r="AR64" s="235" t="str">
        <f t="shared" si="27"/>
        <v/>
      </c>
      <c r="AS64" s="134"/>
      <c r="AT64" s="149"/>
      <c r="AU64" s="134"/>
    </row>
    <row r="65" spans="1:47" ht="12" customHeight="1">
      <c r="A65" s="1"/>
      <c r="B65" s="18"/>
      <c r="C65" s="200"/>
      <c r="D65" s="122"/>
      <c r="E65" s="121"/>
      <c r="F65" s="92"/>
      <c r="G65" s="93"/>
      <c r="H65" s="101">
        <f t="shared" si="0"/>
        <v>0</v>
      </c>
      <c r="I65" s="94">
        <f t="shared" si="29"/>
        <v>0</v>
      </c>
      <c r="J65" s="102"/>
      <c r="K65" s="94">
        <f t="shared" si="2"/>
        <v>0</v>
      </c>
      <c r="L65" s="94">
        <f t="shared" si="28"/>
        <v>0</v>
      </c>
      <c r="M65" s="95">
        <f t="shared" si="4"/>
        <v>0</v>
      </c>
      <c r="N65" s="96">
        <f t="shared" si="5"/>
        <v>0</v>
      </c>
      <c r="O65" s="103">
        <f t="shared" si="6"/>
        <v>0</v>
      </c>
      <c r="P65" s="104" t="str">
        <f t="shared" si="7"/>
        <v/>
      </c>
      <c r="Q65" s="105">
        <f t="shared" si="8"/>
        <v>0</v>
      </c>
      <c r="R65" s="106" t="str">
        <f t="shared" si="9"/>
        <v/>
      </c>
      <c r="S65" s="107"/>
      <c r="T65" s="92"/>
      <c r="U65" s="92"/>
      <c r="V65" s="101">
        <f t="shared" si="10"/>
        <v>0</v>
      </c>
      <c r="W65" s="97">
        <f t="shared" si="11"/>
        <v>0</v>
      </c>
      <c r="X65" s="98" t="str">
        <f t="shared" si="12"/>
        <v/>
      </c>
      <c r="Y65" s="98" t="str">
        <f t="shared" si="13"/>
        <v/>
      </c>
      <c r="Z65" s="95" t="str">
        <f t="shared" si="14"/>
        <v/>
      </c>
      <c r="AA65" s="108" t="str">
        <f t="shared" si="15"/>
        <v/>
      </c>
      <c r="AB65" s="98" t="str">
        <f t="shared" si="16"/>
        <v/>
      </c>
      <c r="AC65" s="98" t="str">
        <f t="shared" si="17"/>
        <v/>
      </c>
      <c r="AD65" s="109" t="str">
        <f t="shared" si="18"/>
        <v/>
      </c>
      <c r="AE65" s="110"/>
      <c r="AF65" s="111"/>
      <c r="AG65" s="112"/>
      <c r="AH65" s="99" t="str">
        <f t="shared" si="19"/>
        <v/>
      </c>
      <c r="AI65" s="100" t="str">
        <f t="shared" si="20"/>
        <v/>
      </c>
      <c r="AJ65" s="96" t="str">
        <f t="shared" si="21"/>
        <v/>
      </c>
      <c r="AK65" s="98" t="str">
        <f t="shared" si="22"/>
        <v/>
      </c>
      <c r="AL65" s="201" t="str">
        <f t="shared" si="23"/>
        <v/>
      </c>
      <c r="AM65" s="160"/>
      <c r="AN65" s="156">
        <v>99.668000000000006</v>
      </c>
      <c r="AO65" s="152">
        <f t="shared" si="30"/>
        <v>0</v>
      </c>
      <c r="AP65" s="151" t="str">
        <f t="shared" si="31"/>
        <v/>
      </c>
      <c r="AQ65" s="151" t="str">
        <f t="shared" si="32"/>
        <v/>
      </c>
      <c r="AR65" s="235" t="str">
        <f t="shared" si="27"/>
        <v/>
      </c>
      <c r="AS65" s="134"/>
      <c r="AT65" s="149"/>
      <c r="AU65" s="134"/>
    </row>
    <row r="66" spans="1:47" ht="12" customHeight="1">
      <c r="A66" s="1"/>
      <c r="B66" s="18"/>
      <c r="C66" s="200"/>
      <c r="D66" s="122"/>
      <c r="E66" s="121"/>
      <c r="F66" s="92"/>
      <c r="G66" s="93"/>
      <c r="H66" s="101">
        <f t="shared" si="0"/>
        <v>0</v>
      </c>
      <c r="I66" s="94">
        <f t="shared" si="29"/>
        <v>0</v>
      </c>
      <c r="J66" s="102"/>
      <c r="K66" s="94">
        <f t="shared" si="2"/>
        <v>0</v>
      </c>
      <c r="L66" s="94">
        <f t="shared" si="28"/>
        <v>0</v>
      </c>
      <c r="M66" s="95">
        <f t="shared" si="4"/>
        <v>0</v>
      </c>
      <c r="N66" s="96">
        <f t="shared" si="5"/>
        <v>0</v>
      </c>
      <c r="O66" s="103">
        <f t="shared" si="6"/>
        <v>0</v>
      </c>
      <c r="P66" s="104" t="str">
        <f t="shared" si="7"/>
        <v/>
      </c>
      <c r="Q66" s="105">
        <f t="shared" si="8"/>
        <v>0</v>
      </c>
      <c r="R66" s="106" t="str">
        <f t="shared" si="9"/>
        <v/>
      </c>
      <c r="S66" s="107"/>
      <c r="T66" s="92"/>
      <c r="U66" s="92"/>
      <c r="V66" s="101">
        <f t="shared" si="10"/>
        <v>0</v>
      </c>
      <c r="W66" s="97">
        <f t="shared" si="11"/>
        <v>0</v>
      </c>
      <c r="X66" s="98" t="str">
        <f t="shared" si="12"/>
        <v/>
      </c>
      <c r="Y66" s="98" t="str">
        <f t="shared" si="13"/>
        <v/>
      </c>
      <c r="Z66" s="95" t="str">
        <f t="shared" si="14"/>
        <v/>
      </c>
      <c r="AA66" s="108" t="str">
        <f t="shared" si="15"/>
        <v/>
      </c>
      <c r="AB66" s="98" t="str">
        <f t="shared" si="16"/>
        <v/>
      </c>
      <c r="AC66" s="98" t="str">
        <f t="shared" si="17"/>
        <v/>
      </c>
      <c r="AD66" s="109" t="str">
        <f t="shared" si="18"/>
        <v/>
      </c>
      <c r="AE66" s="110"/>
      <c r="AF66" s="111"/>
      <c r="AG66" s="112"/>
      <c r="AH66" s="99" t="str">
        <f t="shared" si="19"/>
        <v/>
      </c>
      <c r="AI66" s="100" t="str">
        <f t="shared" si="20"/>
        <v/>
      </c>
      <c r="AJ66" s="96" t="str">
        <f t="shared" si="21"/>
        <v/>
      </c>
      <c r="AK66" s="98" t="str">
        <f t="shared" si="22"/>
        <v/>
      </c>
      <c r="AL66" s="201" t="str">
        <f t="shared" si="23"/>
        <v/>
      </c>
      <c r="AM66" s="160"/>
      <c r="AN66" s="157">
        <v>99.668000000000006</v>
      </c>
      <c r="AO66" s="152">
        <f t="shared" si="30"/>
        <v>0</v>
      </c>
      <c r="AP66" s="151" t="str">
        <f t="shared" si="31"/>
        <v/>
      </c>
      <c r="AQ66" s="151" t="str">
        <f t="shared" si="32"/>
        <v/>
      </c>
      <c r="AR66" s="235" t="str">
        <f t="shared" si="27"/>
        <v/>
      </c>
      <c r="AS66" s="134"/>
      <c r="AT66" s="149"/>
      <c r="AU66" s="134"/>
    </row>
    <row r="67" spans="1:47" ht="12" customHeight="1">
      <c r="A67" s="1"/>
      <c r="B67" s="18"/>
      <c r="C67" s="200"/>
      <c r="D67" s="122"/>
      <c r="E67" s="121"/>
      <c r="F67" s="92"/>
      <c r="G67" s="93"/>
      <c r="H67" s="101">
        <f t="shared" si="0"/>
        <v>0</v>
      </c>
      <c r="I67" s="94">
        <f t="shared" si="29"/>
        <v>0</v>
      </c>
      <c r="J67" s="102"/>
      <c r="K67" s="94">
        <f t="shared" si="2"/>
        <v>0</v>
      </c>
      <c r="L67" s="94">
        <f t="shared" si="28"/>
        <v>0</v>
      </c>
      <c r="M67" s="95">
        <f t="shared" si="4"/>
        <v>0</v>
      </c>
      <c r="N67" s="96">
        <f t="shared" si="5"/>
        <v>0</v>
      </c>
      <c r="O67" s="103">
        <f t="shared" si="6"/>
        <v>0</v>
      </c>
      <c r="P67" s="104" t="str">
        <f t="shared" si="7"/>
        <v/>
      </c>
      <c r="Q67" s="105">
        <f t="shared" si="8"/>
        <v>0</v>
      </c>
      <c r="R67" s="106" t="str">
        <f t="shared" si="9"/>
        <v/>
      </c>
      <c r="S67" s="107"/>
      <c r="T67" s="92"/>
      <c r="U67" s="92"/>
      <c r="V67" s="101">
        <f t="shared" si="10"/>
        <v>0</v>
      </c>
      <c r="W67" s="97">
        <f t="shared" si="11"/>
        <v>0</v>
      </c>
      <c r="X67" s="98" t="str">
        <f t="shared" si="12"/>
        <v/>
      </c>
      <c r="Y67" s="98" t="str">
        <f t="shared" si="13"/>
        <v/>
      </c>
      <c r="Z67" s="95" t="str">
        <f t="shared" si="14"/>
        <v/>
      </c>
      <c r="AA67" s="108" t="str">
        <f t="shared" si="15"/>
        <v/>
      </c>
      <c r="AB67" s="98" t="str">
        <f t="shared" si="16"/>
        <v/>
      </c>
      <c r="AC67" s="98" t="str">
        <f t="shared" si="17"/>
        <v/>
      </c>
      <c r="AD67" s="109" t="str">
        <f t="shared" si="18"/>
        <v/>
      </c>
      <c r="AE67" s="110"/>
      <c r="AF67" s="111"/>
      <c r="AG67" s="112"/>
      <c r="AH67" s="99" t="str">
        <f t="shared" si="19"/>
        <v/>
      </c>
      <c r="AI67" s="100" t="str">
        <f t="shared" si="20"/>
        <v/>
      </c>
      <c r="AJ67" s="96" t="str">
        <f t="shared" si="21"/>
        <v/>
      </c>
      <c r="AK67" s="98" t="str">
        <f t="shared" si="22"/>
        <v/>
      </c>
      <c r="AL67" s="201" t="str">
        <f t="shared" si="23"/>
        <v/>
      </c>
      <c r="AM67" s="160"/>
      <c r="AN67" s="156">
        <v>99.668000000000006</v>
      </c>
      <c r="AO67" s="152">
        <f t="shared" si="30"/>
        <v>0</v>
      </c>
      <c r="AP67" s="151" t="str">
        <f t="shared" si="31"/>
        <v/>
      </c>
      <c r="AQ67" s="151" t="str">
        <f t="shared" si="32"/>
        <v/>
      </c>
      <c r="AR67" s="235" t="str">
        <f t="shared" si="27"/>
        <v/>
      </c>
      <c r="AS67" s="134"/>
      <c r="AT67" s="149"/>
      <c r="AU67" s="134"/>
    </row>
    <row r="68" spans="1:47" ht="12" customHeight="1">
      <c r="A68" s="1"/>
      <c r="B68" s="18"/>
      <c r="C68" s="200"/>
      <c r="D68" s="122"/>
      <c r="E68" s="121"/>
      <c r="F68" s="92"/>
      <c r="G68" s="93"/>
      <c r="H68" s="101">
        <f t="shared" si="0"/>
        <v>0</v>
      </c>
      <c r="I68" s="94">
        <f t="shared" si="29"/>
        <v>0</v>
      </c>
      <c r="J68" s="102"/>
      <c r="K68" s="94">
        <f t="shared" si="2"/>
        <v>0</v>
      </c>
      <c r="L68" s="94">
        <f t="shared" si="28"/>
        <v>0</v>
      </c>
      <c r="M68" s="95">
        <f t="shared" si="4"/>
        <v>0</v>
      </c>
      <c r="N68" s="96">
        <f t="shared" si="5"/>
        <v>0</v>
      </c>
      <c r="O68" s="103">
        <f t="shared" si="6"/>
        <v>0</v>
      </c>
      <c r="P68" s="104" t="str">
        <f t="shared" si="7"/>
        <v/>
      </c>
      <c r="Q68" s="105">
        <f t="shared" si="8"/>
        <v>0</v>
      </c>
      <c r="R68" s="106" t="str">
        <f t="shared" si="9"/>
        <v/>
      </c>
      <c r="S68" s="107"/>
      <c r="T68" s="92"/>
      <c r="U68" s="92"/>
      <c r="V68" s="101">
        <f t="shared" si="10"/>
        <v>0</v>
      </c>
      <c r="W68" s="97">
        <f t="shared" si="11"/>
        <v>0</v>
      </c>
      <c r="X68" s="98" t="str">
        <f t="shared" si="12"/>
        <v/>
      </c>
      <c r="Y68" s="98" t="str">
        <f t="shared" si="13"/>
        <v/>
      </c>
      <c r="Z68" s="95" t="str">
        <f t="shared" si="14"/>
        <v/>
      </c>
      <c r="AA68" s="108" t="str">
        <f t="shared" si="15"/>
        <v/>
      </c>
      <c r="AB68" s="98" t="str">
        <f t="shared" si="16"/>
        <v/>
      </c>
      <c r="AC68" s="98" t="str">
        <f t="shared" si="17"/>
        <v/>
      </c>
      <c r="AD68" s="109" t="str">
        <f t="shared" si="18"/>
        <v/>
      </c>
      <c r="AE68" s="110"/>
      <c r="AF68" s="111"/>
      <c r="AG68" s="112"/>
      <c r="AH68" s="99" t="str">
        <f t="shared" si="19"/>
        <v/>
      </c>
      <c r="AI68" s="100" t="str">
        <f t="shared" si="20"/>
        <v/>
      </c>
      <c r="AJ68" s="96" t="str">
        <f t="shared" si="21"/>
        <v/>
      </c>
      <c r="AK68" s="98" t="str">
        <f t="shared" si="22"/>
        <v/>
      </c>
      <c r="AL68" s="201" t="str">
        <f t="shared" si="23"/>
        <v/>
      </c>
      <c r="AM68" s="160"/>
      <c r="AN68" s="157">
        <v>99.668000000000006</v>
      </c>
      <c r="AO68" s="152">
        <f t="shared" si="30"/>
        <v>0</v>
      </c>
      <c r="AP68" s="151" t="str">
        <f t="shared" si="31"/>
        <v/>
      </c>
      <c r="AQ68" s="151" t="str">
        <f t="shared" si="32"/>
        <v/>
      </c>
      <c r="AR68" s="235" t="str">
        <f t="shared" si="27"/>
        <v/>
      </c>
      <c r="AS68" s="134"/>
      <c r="AT68" s="149"/>
      <c r="AU68" s="134"/>
    </row>
    <row r="69" spans="1:47" ht="12" customHeight="1">
      <c r="A69" s="1"/>
      <c r="B69" s="18"/>
      <c r="C69" s="200"/>
      <c r="D69" s="122"/>
      <c r="E69" s="121"/>
      <c r="F69" s="92"/>
      <c r="G69" s="93"/>
      <c r="H69" s="101">
        <f t="shared" si="0"/>
        <v>0</v>
      </c>
      <c r="I69" s="94">
        <f t="shared" si="29"/>
        <v>0</v>
      </c>
      <c r="J69" s="102"/>
      <c r="K69" s="94">
        <f t="shared" si="2"/>
        <v>0</v>
      </c>
      <c r="L69" s="94">
        <f t="shared" si="28"/>
        <v>0</v>
      </c>
      <c r="M69" s="95">
        <f t="shared" si="4"/>
        <v>0</v>
      </c>
      <c r="N69" s="96">
        <f t="shared" si="5"/>
        <v>0</v>
      </c>
      <c r="O69" s="103">
        <f t="shared" si="6"/>
        <v>0</v>
      </c>
      <c r="P69" s="104" t="str">
        <f t="shared" si="7"/>
        <v/>
      </c>
      <c r="Q69" s="105">
        <f t="shared" si="8"/>
        <v>0</v>
      </c>
      <c r="R69" s="106" t="str">
        <f t="shared" si="9"/>
        <v/>
      </c>
      <c r="S69" s="107"/>
      <c r="T69" s="92"/>
      <c r="U69" s="92"/>
      <c r="V69" s="101">
        <f t="shared" si="10"/>
        <v>0</v>
      </c>
      <c r="W69" s="97">
        <f t="shared" si="11"/>
        <v>0</v>
      </c>
      <c r="X69" s="98" t="str">
        <f t="shared" si="12"/>
        <v/>
      </c>
      <c r="Y69" s="98" t="str">
        <f t="shared" si="13"/>
        <v/>
      </c>
      <c r="Z69" s="95" t="str">
        <f t="shared" si="14"/>
        <v/>
      </c>
      <c r="AA69" s="108" t="str">
        <f t="shared" si="15"/>
        <v/>
      </c>
      <c r="AB69" s="98" t="str">
        <f t="shared" si="16"/>
        <v/>
      </c>
      <c r="AC69" s="98" t="str">
        <f t="shared" si="17"/>
        <v/>
      </c>
      <c r="AD69" s="109" t="str">
        <f t="shared" si="18"/>
        <v/>
      </c>
      <c r="AE69" s="110"/>
      <c r="AF69" s="111"/>
      <c r="AG69" s="112"/>
      <c r="AH69" s="99" t="str">
        <f t="shared" si="19"/>
        <v/>
      </c>
      <c r="AI69" s="100" t="str">
        <f t="shared" si="20"/>
        <v/>
      </c>
      <c r="AJ69" s="96" t="str">
        <f t="shared" si="21"/>
        <v/>
      </c>
      <c r="AK69" s="98" t="str">
        <f t="shared" si="22"/>
        <v/>
      </c>
      <c r="AL69" s="201" t="str">
        <f t="shared" si="23"/>
        <v/>
      </c>
      <c r="AM69" s="160"/>
      <c r="AN69" s="156">
        <v>99.668000000000006</v>
      </c>
      <c r="AO69" s="152">
        <f t="shared" si="30"/>
        <v>0</v>
      </c>
      <c r="AP69" s="151" t="str">
        <f t="shared" si="31"/>
        <v/>
      </c>
      <c r="AQ69" s="151" t="str">
        <f t="shared" si="32"/>
        <v/>
      </c>
      <c r="AR69" s="235" t="str">
        <f t="shared" si="27"/>
        <v/>
      </c>
      <c r="AS69" s="149"/>
      <c r="AT69" s="149"/>
      <c r="AU69" s="149"/>
    </row>
    <row r="70" spans="1:47" ht="12" customHeight="1">
      <c r="A70" s="1"/>
      <c r="B70" s="18"/>
      <c r="C70" s="200"/>
      <c r="D70" s="122"/>
      <c r="E70" s="121"/>
      <c r="F70" s="92"/>
      <c r="G70" s="93"/>
      <c r="H70" s="101">
        <f t="shared" si="0"/>
        <v>0</v>
      </c>
      <c r="I70" s="94">
        <f t="shared" si="29"/>
        <v>0</v>
      </c>
      <c r="J70" s="102"/>
      <c r="K70" s="94">
        <f t="shared" si="2"/>
        <v>0</v>
      </c>
      <c r="L70" s="94">
        <f t="shared" si="28"/>
        <v>0</v>
      </c>
      <c r="M70" s="95">
        <f t="shared" si="4"/>
        <v>0</v>
      </c>
      <c r="N70" s="96">
        <f t="shared" si="5"/>
        <v>0</v>
      </c>
      <c r="O70" s="103">
        <f t="shared" si="6"/>
        <v>0</v>
      </c>
      <c r="P70" s="104" t="str">
        <f t="shared" si="7"/>
        <v/>
      </c>
      <c r="Q70" s="105">
        <f t="shared" si="8"/>
        <v>0</v>
      </c>
      <c r="R70" s="106" t="str">
        <f t="shared" si="9"/>
        <v/>
      </c>
      <c r="S70" s="107"/>
      <c r="T70" s="92"/>
      <c r="U70" s="92"/>
      <c r="V70" s="101">
        <f t="shared" si="10"/>
        <v>0</v>
      </c>
      <c r="W70" s="97">
        <f t="shared" si="11"/>
        <v>0</v>
      </c>
      <c r="X70" s="98" t="str">
        <f t="shared" si="12"/>
        <v/>
      </c>
      <c r="Y70" s="98" t="str">
        <f t="shared" si="13"/>
        <v/>
      </c>
      <c r="Z70" s="95" t="str">
        <f t="shared" si="14"/>
        <v/>
      </c>
      <c r="AA70" s="108" t="str">
        <f t="shared" si="15"/>
        <v/>
      </c>
      <c r="AB70" s="98" t="str">
        <f t="shared" si="16"/>
        <v/>
      </c>
      <c r="AC70" s="98" t="str">
        <f t="shared" si="17"/>
        <v/>
      </c>
      <c r="AD70" s="109" t="str">
        <f t="shared" si="18"/>
        <v/>
      </c>
      <c r="AE70" s="110"/>
      <c r="AF70" s="111"/>
      <c r="AG70" s="112"/>
      <c r="AH70" s="99" t="str">
        <f t="shared" si="19"/>
        <v/>
      </c>
      <c r="AI70" s="100" t="str">
        <f t="shared" si="20"/>
        <v/>
      </c>
      <c r="AJ70" s="96" t="str">
        <f t="shared" si="21"/>
        <v/>
      </c>
      <c r="AK70" s="98" t="str">
        <f t="shared" si="22"/>
        <v/>
      </c>
      <c r="AL70" s="201" t="str">
        <f t="shared" si="23"/>
        <v/>
      </c>
      <c r="AM70" s="160"/>
      <c r="AN70" s="157">
        <v>99.668000000000006</v>
      </c>
      <c r="AO70" s="152">
        <f t="shared" si="30"/>
        <v>0</v>
      </c>
      <c r="AP70" s="151" t="str">
        <f t="shared" si="31"/>
        <v/>
      </c>
      <c r="AQ70" s="151" t="str">
        <f t="shared" si="32"/>
        <v/>
      </c>
      <c r="AR70" s="235" t="str">
        <f t="shared" si="27"/>
        <v/>
      </c>
      <c r="AS70" s="134"/>
      <c r="AU70" s="18"/>
    </row>
    <row r="71" spans="1:47" ht="12" customHeight="1">
      <c r="A71" s="1"/>
      <c r="B71" s="18"/>
      <c r="C71" s="200"/>
      <c r="D71" s="122"/>
      <c r="E71" s="121"/>
      <c r="F71" s="92"/>
      <c r="G71" s="93"/>
      <c r="H71" s="101">
        <f t="shared" si="0"/>
        <v>0</v>
      </c>
      <c r="I71" s="94">
        <f t="shared" si="29"/>
        <v>0</v>
      </c>
      <c r="J71" s="102"/>
      <c r="K71" s="94">
        <f t="shared" si="2"/>
        <v>0</v>
      </c>
      <c r="L71" s="94">
        <f t="shared" si="28"/>
        <v>0</v>
      </c>
      <c r="M71" s="95">
        <f t="shared" si="4"/>
        <v>0</v>
      </c>
      <c r="N71" s="96">
        <f t="shared" si="5"/>
        <v>0</v>
      </c>
      <c r="O71" s="103">
        <f t="shared" si="6"/>
        <v>0</v>
      </c>
      <c r="P71" s="104" t="str">
        <f t="shared" si="7"/>
        <v/>
      </c>
      <c r="Q71" s="105">
        <f t="shared" si="8"/>
        <v>0</v>
      </c>
      <c r="R71" s="106" t="str">
        <f t="shared" si="9"/>
        <v/>
      </c>
      <c r="S71" s="107"/>
      <c r="T71" s="92"/>
      <c r="U71" s="92"/>
      <c r="V71" s="101">
        <f t="shared" si="10"/>
        <v>0</v>
      </c>
      <c r="W71" s="97">
        <f t="shared" si="11"/>
        <v>0</v>
      </c>
      <c r="X71" s="98" t="str">
        <f t="shared" si="12"/>
        <v/>
      </c>
      <c r="Y71" s="98" t="str">
        <f t="shared" si="13"/>
        <v/>
      </c>
      <c r="Z71" s="95" t="str">
        <f t="shared" si="14"/>
        <v/>
      </c>
      <c r="AA71" s="108" t="str">
        <f t="shared" si="15"/>
        <v/>
      </c>
      <c r="AB71" s="98" t="str">
        <f t="shared" si="16"/>
        <v/>
      </c>
      <c r="AC71" s="98" t="str">
        <f t="shared" si="17"/>
        <v/>
      </c>
      <c r="AD71" s="109" t="str">
        <f t="shared" si="18"/>
        <v/>
      </c>
      <c r="AE71" s="110"/>
      <c r="AF71" s="111"/>
      <c r="AG71" s="112"/>
      <c r="AH71" s="99" t="str">
        <f t="shared" si="19"/>
        <v/>
      </c>
      <c r="AI71" s="100" t="str">
        <f t="shared" si="20"/>
        <v/>
      </c>
      <c r="AJ71" s="96" t="str">
        <f t="shared" si="21"/>
        <v/>
      </c>
      <c r="AK71" s="98" t="str">
        <f t="shared" si="22"/>
        <v/>
      </c>
      <c r="AL71" s="201" t="str">
        <f t="shared" si="23"/>
        <v/>
      </c>
      <c r="AM71" s="160"/>
      <c r="AN71" s="156">
        <v>99.668000000000006</v>
      </c>
      <c r="AO71" s="152">
        <f t="shared" si="30"/>
        <v>0</v>
      </c>
      <c r="AP71" s="151" t="str">
        <f t="shared" si="31"/>
        <v/>
      </c>
      <c r="AQ71" s="151" t="str">
        <f t="shared" si="32"/>
        <v/>
      </c>
      <c r="AR71" s="235" t="str">
        <f t="shared" si="27"/>
        <v/>
      </c>
      <c r="AS71" s="134"/>
      <c r="AU71" s="18"/>
    </row>
    <row r="72" spans="1:47" ht="12" customHeight="1">
      <c r="A72" s="1"/>
      <c r="B72" s="18"/>
      <c r="C72" s="200"/>
      <c r="D72" s="122"/>
      <c r="E72" s="121"/>
      <c r="F72" s="92"/>
      <c r="G72" s="93"/>
      <c r="H72" s="101">
        <f t="shared" si="0"/>
        <v>0</v>
      </c>
      <c r="I72" s="94">
        <f t="shared" si="29"/>
        <v>0</v>
      </c>
      <c r="J72" s="102"/>
      <c r="K72" s="94">
        <f t="shared" si="2"/>
        <v>0</v>
      </c>
      <c r="L72" s="94">
        <f t="shared" si="28"/>
        <v>0</v>
      </c>
      <c r="M72" s="95">
        <f t="shared" si="4"/>
        <v>0</v>
      </c>
      <c r="N72" s="96">
        <f t="shared" si="5"/>
        <v>0</v>
      </c>
      <c r="O72" s="103">
        <f t="shared" si="6"/>
        <v>0</v>
      </c>
      <c r="P72" s="104" t="str">
        <f t="shared" si="7"/>
        <v/>
      </c>
      <c r="Q72" s="105">
        <f t="shared" si="8"/>
        <v>0</v>
      </c>
      <c r="R72" s="106" t="str">
        <f t="shared" si="9"/>
        <v/>
      </c>
      <c r="S72" s="107"/>
      <c r="T72" s="92"/>
      <c r="U72" s="92"/>
      <c r="V72" s="101">
        <f t="shared" si="10"/>
        <v>0</v>
      </c>
      <c r="W72" s="97">
        <f t="shared" si="11"/>
        <v>0</v>
      </c>
      <c r="X72" s="98" t="str">
        <f t="shared" si="12"/>
        <v/>
      </c>
      <c r="Y72" s="98" t="str">
        <f t="shared" si="13"/>
        <v/>
      </c>
      <c r="Z72" s="95" t="str">
        <f t="shared" si="14"/>
        <v/>
      </c>
      <c r="AA72" s="108" t="str">
        <f t="shared" si="15"/>
        <v/>
      </c>
      <c r="AB72" s="98" t="str">
        <f t="shared" si="16"/>
        <v/>
      </c>
      <c r="AC72" s="98" t="str">
        <f t="shared" si="17"/>
        <v/>
      </c>
      <c r="AD72" s="109" t="str">
        <f t="shared" si="18"/>
        <v/>
      </c>
      <c r="AE72" s="110"/>
      <c r="AF72" s="111"/>
      <c r="AG72" s="112"/>
      <c r="AH72" s="99" t="str">
        <f t="shared" si="19"/>
        <v/>
      </c>
      <c r="AI72" s="100" t="str">
        <f t="shared" si="20"/>
        <v/>
      </c>
      <c r="AJ72" s="96" t="str">
        <f t="shared" si="21"/>
        <v/>
      </c>
      <c r="AK72" s="98" t="str">
        <f t="shared" si="22"/>
        <v/>
      </c>
      <c r="AL72" s="201" t="str">
        <f t="shared" si="23"/>
        <v/>
      </c>
      <c r="AM72" s="160"/>
      <c r="AN72" s="157">
        <v>99.668000000000006</v>
      </c>
      <c r="AO72" s="152">
        <f t="shared" si="30"/>
        <v>0</v>
      </c>
      <c r="AP72" s="151" t="str">
        <f t="shared" si="31"/>
        <v/>
      </c>
      <c r="AQ72" s="151" t="str">
        <f t="shared" si="32"/>
        <v/>
      </c>
      <c r="AR72" s="235" t="str">
        <f t="shared" si="27"/>
        <v/>
      </c>
      <c r="AS72" s="134"/>
      <c r="AU72" s="18"/>
    </row>
    <row r="73" spans="1:47" ht="12" customHeight="1">
      <c r="A73" s="1"/>
      <c r="B73" s="18"/>
      <c r="C73" s="200"/>
      <c r="D73" s="122"/>
      <c r="E73" s="121"/>
      <c r="F73" s="92"/>
      <c r="G73" s="93"/>
      <c r="H73" s="101">
        <f t="shared" si="0"/>
        <v>0</v>
      </c>
      <c r="I73" s="94">
        <f t="shared" si="29"/>
        <v>0</v>
      </c>
      <c r="J73" s="102"/>
      <c r="K73" s="94">
        <f t="shared" si="2"/>
        <v>0</v>
      </c>
      <c r="L73" s="94">
        <f t="shared" si="28"/>
        <v>0</v>
      </c>
      <c r="M73" s="95">
        <f t="shared" si="4"/>
        <v>0</v>
      </c>
      <c r="N73" s="96">
        <f t="shared" si="5"/>
        <v>0</v>
      </c>
      <c r="O73" s="103">
        <f t="shared" si="6"/>
        <v>0</v>
      </c>
      <c r="P73" s="104" t="str">
        <f t="shared" si="7"/>
        <v/>
      </c>
      <c r="Q73" s="105">
        <f t="shared" si="8"/>
        <v>0</v>
      </c>
      <c r="R73" s="106" t="str">
        <f t="shared" si="9"/>
        <v/>
      </c>
      <c r="S73" s="107"/>
      <c r="T73" s="92"/>
      <c r="U73" s="92"/>
      <c r="V73" s="101">
        <f t="shared" si="10"/>
        <v>0</v>
      </c>
      <c r="W73" s="97">
        <f t="shared" si="11"/>
        <v>0</v>
      </c>
      <c r="X73" s="98" t="str">
        <f t="shared" si="12"/>
        <v/>
      </c>
      <c r="Y73" s="98" t="str">
        <f t="shared" si="13"/>
        <v/>
      </c>
      <c r="Z73" s="95" t="str">
        <f t="shared" si="14"/>
        <v/>
      </c>
      <c r="AA73" s="108" t="str">
        <f t="shared" si="15"/>
        <v/>
      </c>
      <c r="AB73" s="98" t="str">
        <f t="shared" si="16"/>
        <v/>
      </c>
      <c r="AC73" s="98" t="str">
        <f t="shared" si="17"/>
        <v/>
      </c>
      <c r="AD73" s="109" t="str">
        <f t="shared" si="18"/>
        <v/>
      </c>
      <c r="AE73" s="110"/>
      <c r="AF73" s="111"/>
      <c r="AG73" s="112"/>
      <c r="AH73" s="99" t="str">
        <f t="shared" si="19"/>
        <v/>
      </c>
      <c r="AI73" s="100" t="str">
        <f t="shared" si="20"/>
        <v/>
      </c>
      <c r="AJ73" s="96" t="str">
        <f t="shared" si="21"/>
        <v/>
      </c>
      <c r="AK73" s="98" t="str">
        <f t="shared" si="22"/>
        <v/>
      </c>
      <c r="AL73" s="201" t="str">
        <f t="shared" si="23"/>
        <v/>
      </c>
      <c r="AM73" s="160"/>
      <c r="AN73" s="156">
        <v>99.668000000000006</v>
      </c>
      <c r="AO73" s="152">
        <f t="shared" si="30"/>
        <v>0</v>
      </c>
      <c r="AP73" s="151" t="str">
        <f t="shared" si="31"/>
        <v/>
      </c>
      <c r="AQ73" s="151" t="str">
        <f t="shared" si="32"/>
        <v/>
      </c>
      <c r="AR73" s="235" t="str">
        <f t="shared" si="27"/>
        <v/>
      </c>
      <c r="AS73" s="134"/>
      <c r="AU73" s="18"/>
    </row>
    <row r="74" spans="1:47" ht="12" customHeight="1">
      <c r="A74" s="1"/>
      <c r="B74" s="18"/>
      <c r="C74" s="200"/>
      <c r="D74" s="122"/>
      <c r="E74" s="121"/>
      <c r="F74" s="92"/>
      <c r="G74" s="93"/>
      <c r="H74" s="101">
        <f t="shared" si="0"/>
        <v>0</v>
      </c>
      <c r="I74" s="94">
        <f t="shared" si="29"/>
        <v>0</v>
      </c>
      <c r="J74" s="102"/>
      <c r="K74" s="94">
        <f t="shared" si="2"/>
        <v>0</v>
      </c>
      <c r="L74" s="94">
        <f t="shared" si="28"/>
        <v>0</v>
      </c>
      <c r="M74" s="95">
        <f t="shared" si="4"/>
        <v>0</v>
      </c>
      <c r="N74" s="96">
        <f t="shared" si="5"/>
        <v>0</v>
      </c>
      <c r="O74" s="103">
        <f t="shared" si="6"/>
        <v>0</v>
      </c>
      <c r="P74" s="104" t="str">
        <f t="shared" si="7"/>
        <v/>
      </c>
      <c r="Q74" s="105">
        <f t="shared" si="8"/>
        <v>0</v>
      </c>
      <c r="R74" s="106" t="str">
        <f t="shared" si="9"/>
        <v/>
      </c>
      <c r="S74" s="107"/>
      <c r="T74" s="92"/>
      <c r="U74" s="92"/>
      <c r="V74" s="101">
        <f t="shared" si="10"/>
        <v>0</v>
      </c>
      <c r="W74" s="97">
        <f t="shared" si="11"/>
        <v>0</v>
      </c>
      <c r="X74" s="98" t="str">
        <f t="shared" si="12"/>
        <v/>
      </c>
      <c r="Y74" s="98" t="str">
        <f t="shared" si="13"/>
        <v/>
      </c>
      <c r="Z74" s="95" t="str">
        <f t="shared" si="14"/>
        <v/>
      </c>
      <c r="AA74" s="108" t="str">
        <f t="shared" si="15"/>
        <v/>
      </c>
      <c r="AB74" s="98" t="str">
        <f t="shared" si="16"/>
        <v/>
      </c>
      <c r="AC74" s="98" t="str">
        <f t="shared" si="17"/>
        <v/>
      </c>
      <c r="AD74" s="109" t="str">
        <f t="shared" si="18"/>
        <v/>
      </c>
      <c r="AE74" s="110"/>
      <c r="AF74" s="111"/>
      <c r="AG74" s="112"/>
      <c r="AH74" s="99" t="str">
        <f t="shared" si="19"/>
        <v/>
      </c>
      <c r="AI74" s="100" t="str">
        <f t="shared" si="20"/>
        <v/>
      </c>
      <c r="AJ74" s="96" t="str">
        <f t="shared" si="21"/>
        <v/>
      </c>
      <c r="AK74" s="98" t="str">
        <f t="shared" si="22"/>
        <v/>
      </c>
      <c r="AL74" s="201" t="str">
        <f t="shared" si="23"/>
        <v/>
      </c>
      <c r="AM74" s="160"/>
      <c r="AN74" s="157">
        <v>99.668000000000006</v>
      </c>
      <c r="AO74" s="152">
        <f t="shared" si="30"/>
        <v>0</v>
      </c>
      <c r="AP74" s="151" t="str">
        <f t="shared" si="31"/>
        <v/>
      </c>
      <c r="AQ74" s="151" t="str">
        <f t="shared" si="32"/>
        <v/>
      </c>
      <c r="AR74" s="235" t="str">
        <f t="shared" si="27"/>
        <v/>
      </c>
      <c r="AS74" s="134"/>
      <c r="AU74" s="18"/>
    </row>
    <row r="75" spans="1:47" ht="12" customHeight="1">
      <c r="A75" s="1"/>
      <c r="B75" s="18"/>
      <c r="C75" s="200"/>
      <c r="D75" s="122"/>
      <c r="E75" s="121"/>
      <c r="F75" s="92"/>
      <c r="G75" s="93"/>
      <c r="H75" s="101">
        <f t="shared" si="0"/>
        <v>0</v>
      </c>
      <c r="I75" s="94">
        <f t="shared" si="29"/>
        <v>0</v>
      </c>
      <c r="J75" s="102"/>
      <c r="K75" s="94">
        <f t="shared" si="2"/>
        <v>0</v>
      </c>
      <c r="L75" s="94">
        <f t="shared" si="28"/>
        <v>0</v>
      </c>
      <c r="M75" s="95">
        <f t="shared" si="4"/>
        <v>0</v>
      </c>
      <c r="N75" s="96">
        <f t="shared" si="5"/>
        <v>0</v>
      </c>
      <c r="O75" s="103">
        <f t="shared" si="6"/>
        <v>0</v>
      </c>
      <c r="P75" s="104" t="str">
        <f t="shared" si="7"/>
        <v/>
      </c>
      <c r="Q75" s="105">
        <f t="shared" si="8"/>
        <v>0</v>
      </c>
      <c r="R75" s="106" t="str">
        <f t="shared" si="9"/>
        <v/>
      </c>
      <c r="S75" s="107"/>
      <c r="T75" s="92"/>
      <c r="U75" s="92"/>
      <c r="V75" s="101">
        <f t="shared" si="10"/>
        <v>0</v>
      </c>
      <c r="W75" s="97">
        <f t="shared" si="11"/>
        <v>0</v>
      </c>
      <c r="X75" s="98" t="str">
        <f t="shared" si="12"/>
        <v/>
      </c>
      <c r="Y75" s="98" t="str">
        <f t="shared" si="13"/>
        <v/>
      </c>
      <c r="Z75" s="95" t="str">
        <f t="shared" si="14"/>
        <v/>
      </c>
      <c r="AA75" s="108" t="str">
        <f t="shared" si="15"/>
        <v/>
      </c>
      <c r="AB75" s="98" t="str">
        <f t="shared" si="16"/>
        <v/>
      </c>
      <c r="AC75" s="98" t="str">
        <f t="shared" si="17"/>
        <v/>
      </c>
      <c r="AD75" s="109" t="str">
        <f t="shared" si="18"/>
        <v/>
      </c>
      <c r="AE75" s="110"/>
      <c r="AF75" s="111"/>
      <c r="AG75" s="112"/>
      <c r="AH75" s="99" t="str">
        <f t="shared" si="19"/>
        <v/>
      </c>
      <c r="AI75" s="100" t="str">
        <f t="shared" si="20"/>
        <v/>
      </c>
      <c r="AJ75" s="96" t="str">
        <f t="shared" si="21"/>
        <v/>
      </c>
      <c r="AK75" s="98" t="str">
        <f t="shared" si="22"/>
        <v/>
      </c>
      <c r="AL75" s="201" t="str">
        <f t="shared" si="23"/>
        <v/>
      </c>
      <c r="AM75" s="160"/>
      <c r="AN75" s="156">
        <v>99.668000000000006</v>
      </c>
      <c r="AO75" s="152">
        <f t="shared" si="30"/>
        <v>0</v>
      </c>
      <c r="AP75" s="151" t="str">
        <f t="shared" si="31"/>
        <v/>
      </c>
      <c r="AQ75" s="151" t="str">
        <f t="shared" si="32"/>
        <v/>
      </c>
      <c r="AR75" s="235" t="str">
        <f t="shared" si="27"/>
        <v/>
      </c>
      <c r="AS75" s="134"/>
      <c r="AU75" s="18"/>
    </row>
    <row r="76" spans="1:47" ht="12" customHeight="1">
      <c r="A76" s="1"/>
      <c r="B76" s="18"/>
      <c r="C76" s="200"/>
      <c r="D76" s="122"/>
      <c r="E76" s="121"/>
      <c r="F76" s="92"/>
      <c r="G76" s="93"/>
      <c r="H76" s="101">
        <f t="shared" si="0"/>
        <v>0</v>
      </c>
      <c r="I76" s="94">
        <f t="shared" si="29"/>
        <v>0</v>
      </c>
      <c r="J76" s="102"/>
      <c r="K76" s="94">
        <f t="shared" si="2"/>
        <v>0</v>
      </c>
      <c r="L76" s="94">
        <f t="shared" si="28"/>
        <v>0</v>
      </c>
      <c r="M76" s="95">
        <f t="shared" si="4"/>
        <v>0</v>
      </c>
      <c r="N76" s="96">
        <f t="shared" si="5"/>
        <v>0</v>
      </c>
      <c r="O76" s="103">
        <f t="shared" si="6"/>
        <v>0</v>
      </c>
      <c r="P76" s="104" t="str">
        <f t="shared" si="7"/>
        <v/>
      </c>
      <c r="Q76" s="105">
        <f t="shared" si="8"/>
        <v>0</v>
      </c>
      <c r="R76" s="106" t="str">
        <f t="shared" si="9"/>
        <v/>
      </c>
      <c r="S76" s="107"/>
      <c r="T76" s="92"/>
      <c r="U76" s="92"/>
      <c r="V76" s="101">
        <f t="shared" si="10"/>
        <v>0</v>
      </c>
      <c r="W76" s="97">
        <f t="shared" si="11"/>
        <v>0</v>
      </c>
      <c r="X76" s="98" t="str">
        <f t="shared" si="12"/>
        <v/>
      </c>
      <c r="Y76" s="98" t="str">
        <f t="shared" si="13"/>
        <v/>
      </c>
      <c r="Z76" s="95" t="str">
        <f t="shared" si="14"/>
        <v/>
      </c>
      <c r="AA76" s="108" t="str">
        <f t="shared" si="15"/>
        <v/>
      </c>
      <c r="AB76" s="98" t="str">
        <f t="shared" si="16"/>
        <v/>
      </c>
      <c r="AC76" s="98" t="str">
        <f t="shared" si="17"/>
        <v/>
      </c>
      <c r="AD76" s="109" t="str">
        <f t="shared" si="18"/>
        <v/>
      </c>
      <c r="AE76" s="110"/>
      <c r="AF76" s="111"/>
      <c r="AG76" s="112"/>
      <c r="AH76" s="99" t="str">
        <f t="shared" si="19"/>
        <v/>
      </c>
      <c r="AI76" s="100" t="str">
        <f t="shared" si="20"/>
        <v/>
      </c>
      <c r="AJ76" s="96" t="str">
        <f t="shared" si="21"/>
        <v/>
      </c>
      <c r="AK76" s="98" t="str">
        <f t="shared" si="22"/>
        <v/>
      </c>
      <c r="AL76" s="201" t="str">
        <f t="shared" si="23"/>
        <v/>
      </c>
      <c r="AM76" s="160"/>
      <c r="AN76" s="157">
        <v>99.668000000000006</v>
      </c>
      <c r="AO76" s="152">
        <f t="shared" si="30"/>
        <v>0</v>
      </c>
      <c r="AP76" s="151" t="str">
        <f t="shared" si="31"/>
        <v/>
      </c>
      <c r="AQ76" s="151" t="str">
        <f t="shared" si="32"/>
        <v/>
      </c>
      <c r="AR76" s="235" t="str">
        <f t="shared" si="27"/>
        <v/>
      </c>
      <c r="AS76" s="134"/>
      <c r="AU76" s="18"/>
    </row>
    <row r="77" spans="1:47" ht="12" customHeight="1">
      <c r="A77" s="1"/>
      <c r="B77" s="18"/>
      <c r="C77" s="200"/>
      <c r="D77" s="122"/>
      <c r="E77" s="121"/>
      <c r="F77" s="92"/>
      <c r="G77" s="93"/>
      <c r="H77" s="101">
        <f t="shared" si="0"/>
        <v>0</v>
      </c>
      <c r="I77" s="94">
        <f t="shared" si="29"/>
        <v>0</v>
      </c>
      <c r="J77" s="102"/>
      <c r="K77" s="94">
        <f t="shared" si="2"/>
        <v>0</v>
      </c>
      <c r="L77" s="94">
        <f t="shared" si="28"/>
        <v>0</v>
      </c>
      <c r="M77" s="95">
        <f t="shared" si="4"/>
        <v>0</v>
      </c>
      <c r="N77" s="96">
        <f t="shared" si="5"/>
        <v>0</v>
      </c>
      <c r="O77" s="103">
        <f t="shared" si="6"/>
        <v>0</v>
      </c>
      <c r="P77" s="104" t="str">
        <f t="shared" si="7"/>
        <v/>
      </c>
      <c r="Q77" s="105">
        <f t="shared" si="8"/>
        <v>0</v>
      </c>
      <c r="R77" s="106" t="str">
        <f t="shared" si="9"/>
        <v/>
      </c>
      <c r="S77" s="107"/>
      <c r="T77" s="92"/>
      <c r="U77" s="92"/>
      <c r="V77" s="101">
        <f t="shared" si="10"/>
        <v>0</v>
      </c>
      <c r="W77" s="97">
        <f t="shared" si="11"/>
        <v>0</v>
      </c>
      <c r="X77" s="98" t="str">
        <f t="shared" si="12"/>
        <v/>
      </c>
      <c r="Y77" s="98" t="str">
        <f t="shared" si="13"/>
        <v/>
      </c>
      <c r="Z77" s="95" t="str">
        <f t="shared" si="14"/>
        <v/>
      </c>
      <c r="AA77" s="108" t="str">
        <f t="shared" si="15"/>
        <v/>
      </c>
      <c r="AB77" s="98" t="str">
        <f t="shared" si="16"/>
        <v/>
      </c>
      <c r="AC77" s="98" t="str">
        <f t="shared" si="17"/>
        <v/>
      </c>
      <c r="AD77" s="109" t="str">
        <f t="shared" si="18"/>
        <v/>
      </c>
      <c r="AE77" s="110"/>
      <c r="AF77" s="111"/>
      <c r="AG77" s="112"/>
      <c r="AH77" s="99" t="str">
        <f t="shared" si="19"/>
        <v/>
      </c>
      <c r="AI77" s="100" t="str">
        <f t="shared" si="20"/>
        <v/>
      </c>
      <c r="AJ77" s="96" t="str">
        <f t="shared" si="21"/>
        <v/>
      </c>
      <c r="AK77" s="98" t="str">
        <f t="shared" si="22"/>
        <v/>
      </c>
      <c r="AL77" s="201" t="str">
        <f t="shared" si="23"/>
        <v/>
      </c>
      <c r="AM77" s="160"/>
      <c r="AN77" s="156">
        <v>99.668000000000006</v>
      </c>
      <c r="AO77" s="152">
        <f t="shared" si="30"/>
        <v>0</v>
      </c>
      <c r="AP77" s="151" t="str">
        <f t="shared" si="31"/>
        <v/>
      </c>
      <c r="AQ77" s="151" t="str">
        <f t="shared" si="32"/>
        <v/>
      </c>
      <c r="AR77" s="235" t="str">
        <f t="shared" si="27"/>
        <v/>
      </c>
      <c r="AS77" s="134"/>
      <c r="AU77" s="18"/>
    </row>
    <row r="78" spans="1:47" ht="12" customHeight="1">
      <c r="A78" s="1"/>
      <c r="B78" s="18"/>
      <c r="C78" s="200"/>
      <c r="D78" s="122"/>
      <c r="E78" s="121"/>
      <c r="F78" s="92"/>
      <c r="G78" s="93"/>
      <c r="H78" s="101">
        <f t="shared" si="0"/>
        <v>0</v>
      </c>
      <c r="I78" s="94">
        <f t="shared" si="29"/>
        <v>0</v>
      </c>
      <c r="J78" s="102"/>
      <c r="K78" s="94">
        <f t="shared" si="2"/>
        <v>0</v>
      </c>
      <c r="L78" s="94">
        <f t="shared" si="28"/>
        <v>0</v>
      </c>
      <c r="M78" s="95">
        <f t="shared" si="4"/>
        <v>0</v>
      </c>
      <c r="N78" s="96">
        <f t="shared" si="5"/>
        <v>0</v>
      </c>
      <c r="O78" s="103">
        <f t="shared" si="6"/>
        <v>0</v>
      </c>
      <c r="P78" s="104" t="str">
        <f t="shared" si="7"/>
        <v/>
      </c>
      <c r="Q78" s="105">
        <f t="shared" si="8"/>
        <v>0</v>
      </c>
      <c r="R78" s="106" t="str">
        <f t="shared" si="9"/>
        <v/>
      </c>
      <c r="S78" s="107"/>
      <c r="T78" s="92"/>
      <c r="U78" s="92"/>
      <c r="V78" s="101">
        <f t="shared" si="10"/>
        <v>0</v>
      </c>
      <c r="W78" s="97">
        <f t="shared" si="11"/>
        <v>0</v>
      </c>
      <c r="X78" s="98" t="str">
        <f t="shared" si="12"/>
        <v/>
      </c>
      <c r="Y78" s="98" t="str">
        <f t="shared" si="13"/>
        <v/>
      </c>
      <c r="Z78" s="95" t="str">
        <f t="shared" si="14"/>
        <v/>
      </c>
      <c r="AA78" s="108" t="str">
        <f t="shared" si="15"/>
        <v/>
      </c>
      <c r="AB78" s="98" t="str">
        <f t="shared" si="16"/>
        <v/>
      </c>
      <c r="AC78" s="98" t="str">
        <f t="shared" si="17"/>
        <v/>
      </c>
      <c r="AD78" s="109" t="str">
        <f t="shared" si="18"/>
        <v/>
      </c>
      <c r="AE78" s="110"/>
      <c r="AF78" s="111"/>
      <c r="AG78" s="112"/>
      <c r="AH78" s="99" t="str">
        <f t="shared" si="19"/>
        <v/>
      </c>
      <c r="AI78" s="100" t="str">
        <f t="shared" si="20"/>
        <v/>
      </c>
      <c r="AJ78" s="96" t="str">
        <f t="shared" si="21"/>
        <v/>
      </c>
      <c r="AK78" s="98" t="str">
        <f t="shared" si="22"/>
        <v/>
      </c>
      <c r="AL78" s="201" t="str">
        <f t="shared" si="23"/>
        <v/>
      </c>
      <c r="AM78" s="160"/>
      <c r="AN78" s="157">
        <v>99.668000000000006</v>
      </c>
      <c r="AO78" s="152">
        <f t="shared" si="30"/>
        <v>0</v>
      </c>
      <c r="AP78" s="151" t="str">
        <f t="shared" si="31"/>
        <v/>
      </c>
      <c r="AQ78" s="151" t="str">
        <f t="shared" si="32"/>
        <v/>
      </c>
      <c r="AR78" s="235" t="str">
        <f t="shared" si="27"/>
        <v/>
      </c>
      <c r="AS78" s="134"/>
      <c r="AU78" s="18"/>
    </row>
    <row r="79" spans="1:47" ht="12" customHeight="1">
      <c r="A79" s="1"/>
      <c r="B79" s="18"/>
      <c r="C79" s="200"/>
      <c r="D79" s="122"/>
      <c r="E79" s="121"/>
      <c r="F79" s="92"/>
      <c r="G79" s="93"/>
      <c r="H79" s="101">
        <f t="shared" si="0"/>
        <v>0</v>
      </c>
      <c r="I79" s="94">
        <f t="shared" si="29"/>
        <v>0</v>
      </c>
      <c r="J79" s="102"/>
      <c r="K79" s="94">
        <f t="shared" ref="K79:K115" si="33">IFERROR(F79*J79,"")</f>
        <v>0</v>
      </c>
      <c r="L79" s="94">
        <f t="shared" si="28"/>
        <v>0</v>
      </c>
      <c r="M79" s="95">
        <f t="shared" ref="M79:M115" si="34">IFERROR(IF(G79&gt;J79,"",(G79-J79)*-F79),"")</f>
        <v>0</v>
      </c>
      <c r="N79" s="96">
        <f t="shared" si="5"/>
        <v>0</v>
      </c>
      <c r="O79" s="103">
        <f t="shared" ref="O79:O115" si="35">IFERROR(G79-J79,"")</f>
        <v>0</v>
      </c>
      <c r="P79" s="104" t="str">
        <f t="shared" ref="P79:P115" si="36">IFERROR(-O79/G79,"")</f>
        <v/>
      </c>
      <c r="Q79" s="105">
        <f t="shared" ref="Q79:Q115" si="37">IF(T79&gt;0,"",O79)</f>
        <v>0</v>
      </c>
      <c r="R79" s="106" t="str">
        <f t="shared" ref="R79:R115" si="38">IF(T79&gt;0,"",P79)</f>
        <v/>
      </c>
      <c r="S79" s="107"/>
      <c r="T79" s="92"/>
      <c r="U79" s="92"/>
      <c r="V79" s="101">
        <f t="shared" si="10"/>
        <v>0</v>
      </c>
      <c r="W79" s="97">
        <f t="shared" ref="W79:W103" si="39">V79-H79</f>
        <v>0</v>
      </c>
      <c r="X79" s="98" t="str">
        <f t="shared" ref="X79:X103" si="40">IF(OR(F79="",T79=""),"",(V79-H79))</f>
        <v/>
      </c>
      <c r="Y79" s="98" t="str">
        <f t="shared" si="13"/>
        <v/>
      </c>
      <c r="Z79" s="95" t="str">
        <f t="shared" si="14"/>
        <v/>
      </c>
      <c r="AA79" s="108" t="str">
        <f t="shared" ref="AA79:AA103" si="41">IFERROR(Z79/H79,"")</f>
        <v/>
      </c>
      <c r="AB79" s="98" t="str">
        <f t="shared" si="16"/>
        <v/>
      </c>
      <c r="AC79" s="98" t="str">
        <f t="shared" si="17"/>
        <v/>
      </c>
      <c r="AD79" s="109" t="str">
        <f t="shared" si="18"/>
        <v/>
      </c>
      <c r="AE79" s="110"/>
      <c r="AF79" s="111"/>
      <c r="AG79" s="112"/>
      <c r="AH79" s="99" t="str">
        <f t="shared" ref="AH79:AH103" si="42">IF(AND(D79&lt;&gt;"",S79&lt;&gt;""),IF(D79=S79,"D","S"),"")</f>
        <v/>
      </c>
      <c r="AI79" s="100" t="str">
        <f t="shared" ref="AI79:AI103" si="43">IFERROR(IF(D79=S79,Z79*0.2,""),"")</f>
        <v/>
      </c>
      <c r="AJ79" s="96" t="str">
        <f t="shared" si="21"/>
        <v/>
      </c>
      <c r="AK79" s="98" t="str">
        <f t="shared" ref="AK79:AK103" si="44">IFERROR(IF(D79&lt;&gt;S79,X79*0.15,""),"")</f>
        <v/>
      </c>
      <c r="AL79" s="201" t="str">
        <f t="shared" si="23"/>
        <v/>
      </c>
      <c r="AM79" s="160"/>
      <c r="AN79" s="156">
        <v>99.668000000000006</v>
      </c>
      <c r="AO79" s="152">
        <f t="shared" si="30"/>
        <v>0</v>
      </c>
      <c r="AP79" s="151" t="str">
        <f t="shared" si="31"/>
        <v/>
      </c>
      <c r="AQ79" s="151" t="str">
        <f t="shared" si="32"/>
        <v/>
      </c>
      <c r="AR79" s="235" t="str">
        <f t="shared" si="27"/>
        <v/>
      </c>
      <c r="AS79" s="134"/>
      <c r="AU79" s="18"/>
    </row>
    <row r="80" spans="1:47" ht="12" customHeight="1">
      <c r="A80" s="1"/>
      <c r="B80" s="18"/>
      <c r="C80" s="200"/>
      <c r="D80" s="122"/>
      <c r="E80" s="121"/>
      <c r="F80" s="92"/>
      <c r="G80" s="93"/>
      <c r="H80" s="101">
        <f t="shared" si="0"/>
        <v>0</v>
      </c>
      <c r="I80" s="94">
        <f t="shared" si="29"/>
        <v>0</v>
      </c>
      <c r="J80" s="102"/>
      <c r="K80" s="94">
        <f t="shared" si="33"/>
        <v>0</v>
      </c>
      <c r="L80" s="94">
        <f t="shared" si="28"/>
        <v>0</v>
      </c>
      <c r="M80" s="95">
        <f t="shared" si="34"/>
        <v>0</v>
      </c>
      <c r="N80" s="96">
        <f t="shared" si="5"/>
        <v>0</v>
      </c>
      <c r="O80" s="103">
        <f t="shared" si="35"/>
        <v>0</v>
      </c>
      <c r="P80" s="104" t="str">
        <f t="shared" si="36"/>
        <v/>
      </c>
      <c r="Q80" s="105">
        <f t="shared" si="37"/>
        <v>0</v>
      </c>
      <c r="R80" s="106" t="str">
        <f t="shared" si="38"/>
        <v/>
      </c>
      <c r="S80" s="107"/>
      <c r="T80" s="92"/>
      <c r="U80" s="92"/>
      <c r="V80" s="101">
        <f t="shared" si="10"/>
        <v>0</v>
      </c>
      <c r="W80" s="97">
        <f t="shared" si="39"/>
        <v>0</v>
      </c>
      <c r="X80" s="98" t="str">
        <f t="shared" si="40"/>
        <v/>
      </c>
      <c r="Y80" s="98" t="str">
        <f t="shared" si="13"/>
        <v/>
      </c>
      <c r="Z80" s="95" t="str">
        <f t="shared" si="14"/>
        <v/>
      </c>
      <c r="AA80" s="108" t="str">
        <f t="shared" si="41"/>
        <v/>
      </c>
      <c r="AB80" s="98" t="str">
        <f t="shared" si="16"/>
        <v/>
      </c>
      <c r="AC80" s="98" t="str">
        <f t="shared" si="17"/>
        <v/>
      </c>
      <c r="AD80" s="109" t="str">
        <f t="shared" si="18"/>
        <v/>
      </c>
      <c r="AE80" s="110"/>
      <c r="AF80" s="111"/>
      <c r="AG80" s="112"/>
      <c r="AH80" s="99" t="str">
        <f t="shared" si="42"/>
        <v/>
      </c>
      <c r="AI80" s="100" t="str">
        <f t="shared" si="43"/>
        <v/>
      </c>
      <c r="AJ80" s="96" t="str">
        <f t="shared" si="21"/>
        <v/>
      </c>
      <c r="AK80" s="98" t="str">
        <f t="shared" si="44"/>
        <v/>
      </c>
      <c r="AL80" s="201" t="str">
        <f t="shared" si="23"/>
        <v/>
      </c>
      <c r="AM80" s="160"/>
      <c r="AN80" s="157">
        <v>99.668000000000006</v>
      </c>
      <c r="AO80" s="152">
        <f t="shared" ref="AO80:AO115" si="45">5%*AM80</f>
        <v>0</v>
      </c>
      <c r="AP80" s="151" t="str">
        <f t="shared" si="31"/>
        <v/>
      </c>
      <c r="AQ80" s="151" t="str">
        <f t="shared" si="32"/>
        <v/>
      </c>
      <c r="AR80" s="235" t="str">
        <f t="shared" ref="AR80:AR115" si="46">IFERROR(AQ80*AN80%,"")</f>
        <v/>
      </c>
      <c r="AS80" s="134"/>
      <c r="AU80" s="18"/>
    </row>
    <row r="81" spans="1:47" ht="12" customHeight="1">
      <c r="A81" s="1"/>
      <c r="B81" s="18"/>
      <c r="C81" s="200"/>
      <c r="D81" s="122"/>
      <c r="E81" s="121"/>
      <c r="F81" s="92"/>
      <c r="G81" s="93"/>
      <c r="H81" s="101">
        <f t="shared" si="0"/>
        <v>0</v>
      </c>
      <c r="I81" s="94">
        <f t="shared" si="29"/>
        <v>0</v>
      </c>
      <c r="J81" s="102"/>
      <c r="K81" s="94">
        <f t="shared" si="33"/>
        <v>0</v>
      </c>
      <c r="L81" s="94">
        <f t="shared" si="28"/>
        <v>0</v>
      </c>
      <c r="M81" s="95">
        <f t="shared" si="34"/>
        <v>0</v>
      </c>
      <c r="N81" s="96">
        <f t="shared" si="5"/>
        <v>0</v>
      </c>
      <c r="O81" s="103">
        <f t="shared" si="35"/>
        <v>0</v>
      </c>
      <c r="P81" s="104" t="str">
        <f t="shared" si="36"/>
        <v/>
      </c>
      <c r="Q81" s="105">
        <f t="shared" si="37"/>
        <v>0</v>
      </c>
      <c r="R81" s="106" t="str">
        <f t="shared" si="38"/>
        <v/>
      </c>
      <c r="S81" s="107"/>
      <c r="T81" s="92"/>
      <c r="U81" s="92"/>
      <c r="V81" s="101">
        <f t="shared" si="10"/>
        <v>0</v>
      </c>
      <c r="W81" s="97">
        <f t="shared" si="39"/>
        <v>0</v>
      </c>
      <c r="X81" s="98" t="str">
        <f t="shared" si="40"/>
        <v/>
      </c>
      <c r="Y81" s="98" t="str">
        <f t="shared" si="13"/>
        <v/>
      </c>
      <c r="Z81" s="95" t="str">
        <f t="shared" si="14"/>
        <v/>
      </c>
      <c r="AA81" s="108" t="str">
        <f t="shared" si="41"/>
        <v/>
      </c>
      <c r="AB81" s="98" t="str">
        <f t="shared" si="16"/>
        <v/>
      </c>
      <c r="AC81" s="98" t="str">
        <f t="shared" si="17"/>
        <v/>
      </c>
      <c r="AD81" s="109" t="str">
        <f t="shared" si="18"/>
        <v/>
      </c>
      <c r="AE81" s="110"/>
      <c r="AF81" s="111"/>
      <c r="AG81" s="112"/>
      <c r="AH81" s="99" t="str">
        <f t="shared" si="42"/>
        <v/>
      </c>
      <c r="AI81" s="100" t="str">
        <f t="shared" si="43"/>
        <v/>
      </c>
      <c r="AJ81" s="96" t="str">
        <f t="shared" si="21"/>
        <v/>
      </c>
      <c r="AK81" s="98" t="str">
        <f t="shared" si="44"/>
        <v/>
      </c>
      <c r="AL81" s="201" t="str">
        <f t="shared" si="23"/>
        <v/>
      </c>
      <c r="AM81" s="160"/>
      <c r="AN81" s="156">
        <v>99.668000000000006</v>
      </c>
      <c r="AO81" s="152">
        <f t="shared" si="45"/>
        <v>0</v>
      </c>
      <c r="AP81" s="151" t="str">
        <f t="shared" si="31"/>
        <v/>
      </c>
      <c r="AQ81" s="151" t="str">
        <f t="shared" si="32"/>
        <v/>
      </c>
      <c r="AR81" s="235" t="str">
        <f t="shared" si="46"/>
        <v/>
      </c>
      <c r="AS81" s="134"/>
      <c r="AU81" s="18"/>
    </row>
    <row r="82" spans="1:47" ht="12" customHeight="1">
      <c r="A82" s="1"/>
      <c r="B82" s="18"/>
      <c r="C82" s="200"/>
      <c r="D82" s="122"/>
      <c r="E82" s="121"/>
      <c r="F82" s="92"/>
      <c r="G82" s="93"/>
      <c r="H82" s="101">
        <f t="shared" si="0"/>
        <v>0</v>
      </c>
      <c r="I82" s="94">
        <f t="shared" si="29"/>
        <v>0</v>
      </c>
      <c r="J82" s="102"/>
      <c r="K82" s="94">
        <f t="shared" si="33"/>
        <v>0</v>
      </c>
      <c r="L82" s="94">
        <f t="shared" si="28"/>
        <v>0</v>
      </c>
      <c r="M82" s="95">
        <f t="shared" si="34"/>
        <v>0</v>
      </c>
      <c r="N82" s="96">
        <f t="shared" si="5"/>
        <v>0</v>
      </c>
      <c r="O82" s="103">
        <f t="shared" si="35"/>
        <v>0</v>
      </c>
      <c r="P82" s="104" t="str">
        <f t="shared" si="36"/>
        <v/>
      </c>
      <c r="Q82" s="105">
        <f t="shared" si="37"/>
        <v>0</v>
      </c>
      <c r="R82" s="106" t="str">
        <f t="shared" si="38"/>
        <v/>
      </c>
      <c r="S82" s="107"/>
      <c r="T82" s="92"/>
      <c r="U82" s="92"/>
      <c r="V82" s="101">
        <f t="shared" si="10"/>
        <v>0</v>
      </c>
      <c r="W82" s="97">
        <f t="shared" si="39"/>
        <v>0</v>
      </c>
      <c r="X82" s="98" t="str">
        <f t="shared" si="40"/>
        <v/>
      </c>
      <c r="Y82" s="98" t="str">
        <f t="shared" si="13"/>
        <v/>
      </c>
      <c r="Z82" s="95" t="str">
        <f t="shared" si="14"/>
        <v/>
      </c>
      <c r="AA82" s="108" t="str">
        <f t="shared" si="41"/>
        <v/>
      </c>
      <c r="AB82" s="98" t="str">
        <f t="shared" si="16"/>
        <v/>
      </c>
      <c r="AC82" s="98" t="str">
        <f t="shared" si="17"/>
        <v/>
      </c>
      <c r="AD82" s="109" t="str">
        <f t="shared" si="18"/>
        <v/>
      </c>
      <c r="AE82" s="110"/>
      <c r="AF82" s="111"/>
      <c r="AG82" s="112"/>
      <c r="AH82" s="99" t="str">
        <f t="shared" si="42"/>
        <v/>
      </c>
      <c r="AI82" s="100" t="str">
        <f t="shared" si="43"/>
        <v/>
      </c>
      <c r="AJ82" s="96" t="str">
        <f t="shared" si="21"/>
        <v/>
      </c>
      <c r="AK82" s="98" t="str">
        <f t="shared" si="44"/>
        <v/>
      </c>
      <c r="AL82" s="201" t="str">
        <f t="shared" si="23"/>
        <v/>
      </c>
      <c r="AM82" s="160"/>
      <c r="AN82" s="157">
        <v>99.668000000000006</v>
      </c>
      <c r="AO82" s="152">
        <f t="shared" si="45"/>
        <v>0</v>
      </c>
      <c r="AP82" s="151" t="str">
        <f t="shared" si="31"/>
        <v/>
      </c>
      <c r="AQ82" s="151" t="str">
        <f t="shared" si="32"/>
        <v/>
      </c>
      <c r="AR82" s="235" t="str">
        <f t="shared" si="46"/>
        <v/>
      </c>
      <c r="AS82" s="134"/>
      <c r="AU82" s="18"/>
    </row>
    <row r="83" spans="1:47" ht="12" customHeight="1">
      <c r="A83" s="1"/>
      <c r="B83" s="18"/>
      <c r="C83" s="200"/>
      <c r="D83" s="122"/>
      <c r="E83" s="121"/>
      <c r="F83" s="92"/>
      <c r="G83" s="93"/>
      <c r="H83" s="101">
        <f t="shared" si="0"/>
        <v>0</v>
      </c>
      <c r="I83" s="94">
        <f t="shared" si="29"/>
        <v>0</v>
      </c>
      <c r="J83" s="102"/>
      <c r="K83" s="94">
        <f t="shared" si="33"/>
        <v>0</v>
      </c>
      <c r="L83" s="94">
        <f t="shared" si="28"/>
        <v>0</v>
      </c>
      <c r="M83" s="95">
        <f t="shared" si="34"/>
        <v>0</v>
      </c>
      <c r="N83" s="96">
        <f t="shared" si="5"/>
        <v>0</v>
      </c>
      <c r="O83" s="103">
        <f t="shared" si="35"/>
        <v>0</v>
      </c>
      <c r="P83" s="104" t="str">
        <f t="shared" si="36"/>
        <v/>
      </c>
      <c r="Q83" s="105">
        <f t="shared" si="37"/>
        <v>0</v>
      </c>
      <c r="R83" s="106" t="str">
        <f t="shared" si="38"/>
        <v/>
      </c>
      <c r="S83" s="107"/>
      <c r="T83" s="92"/>
      <c r="U83" s="92"/>
      <c r="V83" s="101">
        <f t="shared" si="10"/>
        <v>0</v>
      </c>
      <c r="W83" s="97">
        <f t="shared" si="39"/>
        <v>0</v>
      </c>
      <c r="X83" s="98" t="str">
        <f t="shared" si="40"/>
        <v/>
      </c>
      <c r="Y83" s="98" t="str">
        <f t="shared" si="13"/>
        <v/>
      </c>
      <c r="Z83" s="95" t="str">
        <f t="shared" si="14"/>
        <v/>
      </c>
      <c r="AA83" s="108" t="str">
        <f t="shared" si="41"/>
        <v/>
      </c>
      <c r="AB83" s="98" t="str">
        <f t="shared" si="16"/>
        <v/>
      </c>
      <c r="AC83" s="98" t="str">
        <f t="shared" si="17"/>
        <v/>
      </c>
      <c r="AD83" s="109" t="str">
        <f t="shared" si="18"/>
        <v/>
      </c>
      <c r="AE83" s="110"/>
      <c r="AF83" s="111"/>
      <c r="AG83" s="112"/>
      <c r="AH83" s="99" t="str">
        <f t="shared" si="42"/>
        <v/>
      </c>
      <c r="AI83" s="100" t="str">
        <f t="shared" si="43"/>
        <v/>
      </c>
      <c r="AJ83" s="96" t="str">
        <f t="shared" si="21"/>
        <v/>
      </c>
      <c r="AK83" s="98" t="str">
        <f t="shared" si="44"/>
        <v/>
      </c>
      <c r="AL83" s="201" t="str">
        <f t="shared" si="23"/>
        <v/>
      </c>
      <c r="AM83" s="160"/>
      <c r="AN83" s="156">
        <v>99.668000000000006</v>
      </c>
      <c r="AO83" s="152">
        <f t="shared" si="45"/>
        <v>0</v>
      </c>
      <c r="AP83" s="151" t="str">
        <f t="shared" si="31"/>
        <v/>
      </c>
      <c r="AQ83" s="151" t="str">
        <f t="shared" si="32"/>
        <v/>
      </c>
      <c r="AR83" s="235" t="str">
        <f t="shared" si="46"/>
        <v/>
      </c>
      <c r="AS83" s="134"/>
      <c r="AU83" s="18"/>
    </row>
    <row r="84" spans="1:47" ht="12" customHeight="1">
      <c r="A84" s="1"/>
      <c r="B84" s="18"/>
      <c r="C84" s="200"/>
      <c r="D84" s="122"/>
      <c r="E84" s="121"/>
      <c r="F84" s="92"/>
      <c r="G84" s="93"/>
      <c r="H84" s="101">
        <f t="shared" si="0"/>
        <v>0</v>
      </c>
      <c r="I84" s="94">
        <f t="shared" si="29"/>
        <v>0</v>
      </c>
      <c r="J84" s="102"/>
      <c r="K84" s="94">
        <f t="shared" si="33"/>
        <v>0</v>
      </c>
      <c r="L84" s="94">
        <f t="shared" si="28"/>
        <v>0</v>
      </c>
      <c r="M84" s="95">
        <f t="shared" si="34"/>
        <v>0</v>
      </c>
      <c r="N84" s="96">
        <f t="shared" si="5"/>
        <v>0</v>
      </c>
      <c r="O84" s="103">
        <f t="shared" si="35"/>
        <v>0</v>
      </c>
      <c r="P84" s="104" t="str">
        <f t="shared" si="36"/>
        <v/>
      </c>
      <c r="Q84" s="105">
        <f t="shared" si="37"/>
        <v>0</v>
      </c>
      <c r="R84" s="106" t="str">
        <f t="shared" si="38"/>
        <v/>
      </c>
      <c r="S84" s="107"/>
      <c r="T84" s="92"/>
      <c r="U84" s="92"/>
      <c r="V84" s="101">
        <f t="shared" si="10"/>
        <v>0</v>
      </c>
      <c r="W84" s="97">
        <f t="shared" si="39"/>
        <v>0</v>
      </c>
      <c r="X84" s="98" t="str">
        <f t="shared" si="40"/>
        <v/>
      </c>
      <c r="Y84" s="98" t="str">
        <f t="shared" si="13"/>
        <v/>
      </c>
      <c r="Z84" s="95" t="str">
        <f t="shared" si="14"/>
        <v/>
      </c>
      <c r="AA84" s="108" t="str">
        <f t="shared" si="41"/>
        <v/>
      </c>
      <c r="AB84" s="98" t="str">
        <f t="shared" si="16"/>
        <v/>
      </c>
      <c r="AC84" s="98" t="str">
        <f t="shared" si="17"/>
        <v/>
      </c>
      <c r="AD84" s="109" t="str">
        <f t="shared" si="18"/>
        <v/>
      </c>
      <c r="AE84" s="110"/>
      <c r="AF84" s="111"/>
      <c r="AG84" s="112"/>
      <c r="AH84" s="99" t="str">
        <f t="shared" si="42"/>
        <v/>
      </c>
      <c r="AI84" s="100" t="str">
        <f t="shared" si="43"/>
        <v/>
      </c>
      <c r="AJ84" s="96" t="str">
        <f t="shared" si="21"/>
        <v/>
      </c>
      <c r="AK84" s="98" t="str">
        <f t="shared" si="44"/>
        <v/>
      </c>
      <c r="AL84" s="201" t="str">
        <f t="shared" si="23"/>
        <v/>
      </c>
      <c r="AM84" s="160"/>
      <c r="AN84" s="157">
        <v>99.668000000000006</v>
      </c>
      <c r="AO84" s="152">
        <f t="shared" si="45"/>
        <v>0</v>
      </c>
      <c r="AP84" s="151" t="str">
        <f t="shared" si="31"/>
        <v/>
      </c>
      <c r="AQ84" s="151" t="str">
        <f t="shared" si="32"/>
        <v/>
      </c>
      <c r="AR84" s="235" t="str">
        <f t="shared" si="46"/>
        <v/>
      </c>
      <c r="AS84" s="134"/>
      <c r="AU84" s="18"/>
    </row>
    <row r="85" spans="1:47" ht="12" customHeight="1">
      <c r="A85" s="1"/>
      <c r="B85" s="18"/>
      <c r="C85" s="200"/>
      <c r="D85" s="122"/>
      <c r="E85" s="121"/>
      <c r="F85" s="92"/>
      <c r="G85" s="93"/>
      <c r="H85" s="101">
        <f t="shared" si="0"/>
        <v>0</v>
      </c>
      <c r="I85" s="94">
        <f t="shared" si="29"/>
        <v>0</v>
      </c>
      <c r="J85" s="102"/>
      <c r="K85" s="94">
        <f t="shared" si="33"/>
        <v>0</v>
      </c>
      <c r="L85" s="94">
        <f t="shared" si="28"/>
        <v>0</v>
      </c>
      <c r="M85" s="95">
        <f t="shared" si="34"/>
        <v>0</v>
      </c>
      <c r="N85" s="96">
        <f t="shared" si="5"/>
        <v>0</v>
      </c>
      <c r="O85" s="103">
        <f t="shared" si="35"/>
        <v>0</v>
      </c>
      <c r="P85" s="104" t="str">
        <f t="shared" si="36"/>
        <v/>
      </c>
      <c r="Q85" s="105">
        <f t="shared" si="37"/>
        <v>0</v>
      </c>
      <c r="R85" s="106" t="str">
        <f t="shared" si="38"/>
        <v/>
      </c>
      <c r="S85" s="107"/>
      <c r="T85" s="92"/>
      <c r="U85" s="92"/>
      <c r="V85" s="101">
        <f t="shared" si="10"/>
        <v>0</v>
      </c>
      <c r="W85" s="97">
        <f t="shared" si="39"/>
        <v>0</v>
      </c>
      <c r="X85" s="98" t="str">
        <f t="shared" si="40"/>
        <v/>
      </c>
      <c r="Y85" s="98" t="str">
        <f t="shared" si="13"/>
        <v/>
      </c>
      <c r="Z85" s="95" t="str">
        <f t="shared" si="14"/>
        <v/>
      </c>
      <c r="AA85" s="108" t="str">
        <f t="shared" si="41"/>
        <v/>
      </c>
      <c r="AB85" s="98" t="str">
        <f t="shared" si="16"/>
        <v/>
      </c>
      <c r="AC85" s="98" t="str">
        <f t="shared" si="17"/>
        <v/>
      </c>
      <c r="AD85" s="109" t="str">
        <f t="shared" si="18"/>
        <v/>
      </c>
      <c r="AE85" s="110"/>
      <c r="AF85" s="111"/>
      <c r="AG85" s="112"/>
      <c r="AH85" s="99" t="str">
        <f t="shared" si="42"/>
        <v/>
      </c>
      <c r="AI85" s="100" t="str">
        <f t="shared" si="43"/>
        <v/>
      </c>
      <c r="AJ85" s="96" t="str">
        <f t="shared" si="21"/>
        <v/>
      </c>
      <c r="AK85" s="98" t="str">
        <f t="shared" si="44"/>
        <v/>
      </c>
      <c r="AL85" s="201" t="str">
        <f t="shared" si="23"/>
        <v/>
      </c>
      <c r="AM85" s="160"/>
      <c r="AN85" s="156">
        <v>99.668000000000006</v>
      </c>
      <c r="AO85" s="152">
        <f t="shared" si="45"/>
        <v>0</v>
      </c>
      <c r="AP85" s="151" t="str">
        <f t="shared" si="31"/>
        <v/>
      </c>
      <c r="AQ85" s="151" t="str">
        <f t="shared" si="32"/>
        <v/>
      </c>
      <c r="AR85" s="235" t="str">
        <f t="shared" si="46"/>
        <v/>
      </c>
      <c r="AS85" s="134"/>
      <c r="AU85" s="18"/>
    </row>
    <row r="86" spans="1:47" ht="12" customHeight="1">
      <c r="A86" s="1"/>
      <c r="B86" s="18"/>
      <c r="C86" s="200"/>
      <c r="D86" s="122"/>
      <c r="E86" s="121"/>
      <c r="F86" s="92"/>
      <c r="G86" s="93"/>
      <c r="H86" s="101">
        <f t="shared" si="0"/>
        <v>0</v>
      </c>
      <c r="I86" s="94">
        <f t="shared" si="29"/>
        <v>0</v>
      </c>
      <c r="J86" s="102"/>
      <c r="K86" s="94">
        <f t="shared" si="33"/>
        <v>0</v>
      </c>
      <c r="L86" s="94">
        <f t="shared" ref="L86:L115" si="47">IF(T86&gt;0,"",K86)</f>
        <v>0</v>
      </c>
      <c r="M86" s="95">
        <f t="shared" si="34"/>
        <v>0</v>
      </c>
      <c r="N86" s="96">
        <f t="shared" si="5"/>
        <v>0</v>
      </c>
      <c r="O86" s="103">
        <f t="shared" si="35"/>
        <v>0</v>
      </c>
      <c r="P86" s="104" t="str">
        <f t="shared" si="36"/>
        <v/>
      </c>
      <c r="Q86" s="105">
        <f t="shared" si="37"/>
        <v>0</v>
      </c>
      <c r="R86" s="106" t="str">
        <f t="shared" si="38"/>
        <v/>
      </c>
      <c r="S86" s="107"/>
      <c r="T86" s="92"/>
      <c r="U86" s="92"/>
      <c r="V86" s="101">
        <f t="shared" si="10"/>
        <v>0</v>
      </c>
      <c r="W86" s="97">
        <f t="shared" si="39"/>
        <v>0</v>
      </c>
      <c r="X86" s="98" t="str">
        <f t="shared" si="40"/>
        <v/>
      </c>
      <c r="Y86" s="98" t="str">
        <f t="shared" si="13"/>
        <v/>
      </c>
      <c r="Z86" s="95" t="str">
        <f t="shared" si="14"/>
        <v/>
      </c>
      <c r="AA86" s="108" t="str">
        <f t="shared" si="41"/>
        <v/>
      </c>
      <c r="AB86" s="98" t="str">
        <f t="shared" si="16"/>
        <v/>
      </c>
      <c r="AC86" s="98" t="str">
        <f t="shared" si="17"/>
        <v/>
      </c>
      <c r="AD86" s="109" t="str">
        <f t="shared" si="18"/>
        <v/>
      </c>
      <c r="AE86" s="110"/>
      <c r="AF86" s="111"/>
      <c r="AG86" s="112"/>
      <c r="AH86" s="99" t="str">
        <f t="shared" si="42"/>
        <v/>
      </c>
      <c r="AI86" s="100" t="str">
        <f t="shared" si="43"/>
        <v/>
      </c>
      <c r="AJ86" s="96" t="str">
        <f t="shared" si="21"/>
        <v/>
      </c>
      <c r="AK86" s="98" t="str">
        <f t="shared" si="44"/>
        <v/>
      </c>
      <c r="AL86" s="201" t="str">
        <f t="shared" si="23"/>
        <v/>
      </c>
      <c r="AM86" s="160"/>
      <c r="AN86" s="157">
        <v>99.668000000000006</v>
      </c>
      <c r="AO86" s="152">
        <f t="shared" si="45"/>
        <v>0</v>
      </c>
      <c r="AP86" s="151" t="str">
        <f t="shared" si="31"/>
        <v/>
      </c>
      <c r="AQ86" s="151" t="str">
        <f t="shared" si="32"/>
        <v/>
      </c>
      <c r="AR86" s="235" t="str">
        <f t="shared" si="46"/>
        <v/>
      </c>
      <c r="AS86" s="134"/>
      <c r="AU86" s="18"/>
    </row>
    <row r="87" spans="1:47" ht="12" customHeight="1">
      <c r="A87" s="1"/>
      <c r="B87" s="18"/>
      <c r="C87" s="200"/>
      <c r="D87" s="122"/>
      <c r="E87" s="121"/>
      <c r="F87" s="92"/>
      <c r="G87" s="93"/>
      <c r="H87" s="101">
        <f t="shared" si="0"/>
        <v>0</v>
      </c>
      <c r="I87" s="94">
        <f t="shared" ref="I87:I115" si="48">IF(T87&gt;0,"",H87)</f>
        <v>0</v>
      </c>
      <c r="J87" s="102"/>
      <c r="K87" s="94">
        <f t="shared" si="33"/>
        <v>0</v>
      </c>
      <c r="L87" s="94">
        <f t="shared" si="47"/>
        <v>0</v>
      </c>
      <c r="M87" s="95">
        <f t="shared" si="34"/>
        <v>0</v>
      </c>
      <c r="N87" s="96">
        <f t="shared" si="5"/>
        <v>0</v>
      </c>
      <c r="O87" s="103">
        <f t="shared" si="35"/>
        <v>0</v>
      </c>
      <c r="P87" s="104" t="str">
        <f t="shared" si="36"/>
        <v/>
      </c>
      <c r="Q87" s="105">
        <f t="shared" si="37"/>
        <v>0</v>
      </c>
      <c r="R87" s="106" t="str">
        <f t="shared" si="38"/>
        <v/>
      </c>
      <c r="S87" s="107"/>
      <c r="T87" s="92"/>
      <c r="U87" s="92"/>
      <c r="V87" s="101">
        <f t="shared" si="10"/>
        <v>0</v>
      </c>
      <c r="W87" s="97">
        <f t="shared" si="39"/>
        <v>0</v>
      </c>
      <c r="X87" s="98" t="str">
        <f t="shared" si="40"/>
        <v/>
      </c>
      <c r="Y87" s="98" t="str">
        <f t="shared" si="13"/>
        <v/>
      </c>
      <c r="Z87" s="95" t="str">
        <f t="shared" si="14"/>
        <v/>
      </c>
      <c r="AA87" s="108" t="str">
        <f t="shared" si="41"/>
        <v/>
      </c>
      <c r="AB87" s="98" t="str">
        <f t="shared" si="16"/>
        <v/>
      </c>
      <c r="AC87" s="98" t="str">
        <f t="shared" si="17"/>
        <v/>
      </c>
      <c r="AD87" s="109" t="str">
        <f t="shared" si="18"/>
        <v/>
      </c>
      <c r="AE87" s="110"/>
      <c r="AF87" s="111"/>
      <c r="AG87" s="112"/>
      <c r="AH87" s="99" t="str">
        <f t="shared" si="42"/>
        <v/>
      </c>
      <c r="AI87" s="100" t="str">
        <f t="shared" si="43"/>
        <v/>
      </c>
      <c r="AJ87" s="96" t="str">
        <f t="shared" si="21"/>
        <v/>
      </c>
      <c r="AK87" s="98" t="str">
        <f t="shared" si="44"/>
        <v/>
      </c>
      <c r="AL87" s="201" t="str">
        <f t="shared" si="23"/>
        <v/>
      </c>
      <c r="AM87" s="160"/>
      <c r="AN87" s="156">
        <v>99.668000000000006</v>
      </c>
      <c r="AO87" s="152">
        <f t="shared" si="45"/>
        <v>0</v>
      </c>
      <c r="AP87" s="151" t="str">
        <f t="shared" si="31"/>
        <v/>
      </c>
      <c r="AQ87" s="151" t="str">
        <f t="shared" si="32"/>
        <v/>
      </c>
      <c r="AR87" s="235" t="str">
        <f t="shared" si="46"/>
        <v/>
      </c>
      <c r="AS87" s="134"/>
      <c r="AU87" s="18"/>
    </row>
    <row r="88" spans="1:47" ht="12" customHeight="1">
      <c r="A88" s="1"/>
      <c r="B88" s="18"/>
      <c r="C88" s="200"/>
      <c r="D88" s="122"/>
      <c r="E88" s="121"/>
      <c r="F88" s="92"/>
      <c r="G88" s="93"/>
      <c r="H88" s="101">
        <f t="shared" si="0"/>
        <v>0</v>
      </c>
      <c r="I88" s="94">
        <f t="shared" si="48"/>
        <v>0</v>
      </c>
      <c r="J88" s="102"/>
      <c r="K88" s="94">
        <f t="shared" si="33"/>
        <v>0</v>
      </c>
      <c r="L88" s="94">
        <f t="shared" si="47"/>
        <v>0</v>
      </c>
      <c r="M88" s="95">
        <f t="shared" si="34"/>
        <v>0</v>
      </c>
      <c r="N88" s="96">
        <f t="shared" si="5"/>
        <v>0</v>
      </c>
      <c r="O88" s="103">
        <f t="shared" si="35"/>
        <v>0</v>
      </c>
      <c r="P88" s="104" t="str">
        <f t="shared" si="36"/>
        <v/>
      </c>
      <c r="Q88" s="105">
        <f t="shared" si="37"/>
        <v>0</v>
      </c>
      <c r="R88" s="106" t="str">
        <f t="shared" si="38"/>
        <v/>
      </c>
      <c r="S88" s="107"/>
      <c r="T88" s="92"/>
      <c r="U88" s="92"/>
      <c r="V88" s="101">
        <f t="shared" si="10"/>
        <v>0</v>
      </c>
      <c r="W88" s="97">
        <f t="shared" si="39"/>
        <v>0</v>
      </c>
      <c r="X88" s="98" t="str">
        <f t="shared" si="40"/>
        <v/>
      </c>
      <c r="Y88" s="98" t="str">
        <f t="shared" si="13"/>
        <v/>
      </c>
      <c r="Z88" s="95" t="str">
        <f t="shared" si="14"/>
        <v/>
      </c>
      <c r="AA88" s="108" t="str">
        <f t="shared" si="41"/>
        <v/>
      </c>
      <c r="AB88" s="98" t="str">
        <f t="shared" si="16"/>
        <v/>
      </c>
      <c r="AC88" s="98" t="str">
        <f t="shared" si="17"/>
        <v/>
      </c>
      <c r="AD88" s="109" t="str">
        <f t="shared" si="18"/>
        <v/>
      </c>
      <c r="AE88" s="110"/>
      <c r="AF88" s="111"/>
      <c r="AG88" s="112"/>
      <c r="AH88" s="99" t="str">
        <f t="shared" si="42"/>
        <v/>
      </c>
      <c r="AI88" s="100" t="str">
        <f t="shared" si="43"/>
        <v/>
      </c>
      <c r="AJ88" s="96" t="str">
        <f t="shared" si="21"/>
        <v/>
      </c>
      <c r="AK88" s="98" t="str">
        <f t="shared" si="44"/>
        <v/>
      </c>
      <c r="AL88" s="201" t="str">
        <f t="shared" si="23"/>
        <v/>
      </c>
      <c r="AM88" s="160"/>
      <c r="AN88" s="157">
        <v>99.668000000000006</v>
      </c>
      <c r="AO88" s="152">
        <f t="shared" si="45"/>
        <v>0</v>
      </c>
      <c r="AP88" s="151" t="str">
        <f t="shared" si="31"/>
        <v/>
      </c>
      <c r="AQ88" s="151" t="str">
        <f t="shared" si="32"/>
        <v/>
      </c>
      <c r="AR88" s="235" t="str">
        <f t="shared" si="46"/>
        <v/>
      </c>
      <c r="AS88" s="134"/>
      <c r="AU88" s="18"/>
    </row>
    <row r="89" spans="1:47" ht="12" customHeight="1">
      <c r="A89" s="1"/>
      <c r="B89" s="18"/>
      <c r="C89" s="200"/>
      <c r="D89" s="122"/>
      <c r="E89" s="121"/>
      <c r="F89" s="92"/>
      <c r="G89" s="93"/>
      <c r="H89" s="101">
        <f t="shared" si="0"/>
        <v>0</v>
      </c>
      <c r="I89" s="94">
        <f t="shared" si="48"/>
        <v>0</v>
      </c>
      <c r="J89" s="102"/>
      <c r="K89" s="94">
        <f t="shared" si="33"/>
        <v>0</v>
      </c>
      <c r="L89" s="94">
        <f t="shared" si="47"/>
        <v>0</v>
      </c>
      <c r="M89" s="95">
        <f t="shared" si="34"/>
        <v>0</v>
      </c>
      <c r="N89" s="96">
        <f t="shared" si="5"/>
        <v>0</v>
      </c>
      <c r="O89" s="103">
        <f t="shared" si="35"/>
        <v>0</v>
      </c>
      <c r="P89" s="104" t="str">
        <f t="shared" si="36"/>
        <v/>
      </c>
      <c r="Q89" s="105">
        <f t="shared" si="37"/>
        <v>0</v>
      </c>
      <c r="R89" s="106" t="str">
        <f t="shared" si="38"/>
        <v/>
      </c>
      <c r="S89" s="107"/>
      <c r="T89" s="92"/>
      <c r="U89" s="92"/>
      <c r="V89" s="101">
        <f t="shared" si="10"/>
        <v>0</v>
      </c>
      <c r="W89" s="97">
        <f t="shared" si="39"/>
        <v>0</v>
      </c>
      <c r="X89" s="98" t="str">
        <f t="shared" si="40"/>
        <v/>
      </c>
      <c r="Y89" s="98" t="str">
        <f t="shared" si="13"/>
        <v/>
      </c>
      <c r="Z89" s="95" t="str">
        <f t="shared" si="14"/>
        <v/>
      </c>
      <c r="AA89" s="108" t="str">
        <f t="shared" si="41"/>
        <v/>
      </c>
      <c r="AB89" s="98" t="str">
        <f t="shared" si="16"/>
        <v/>
      </c>
      <c r="AC89" s="98" t="str">
        <f t="shared" si="17"/>
        <v/>
      </c>
      <c r="AD89" s="109" t="str">
        <f t="shared" si="18"/>
        <v/>
      </c>
      <c r="AE89" s="110"/>
      <c r="AF89" s="111"/>
      <c r="AG89" s="112"/>
      <c r="AH89" s="99" t="str">
        <f t="shared" si="42"/>
        <v/>
      </c>
      <c r="AI89" s="100" t="str">
        <f t="shared" si="43"/>
        <v/>
      </c>
      <c r="AJ89" s="96" t="str">
        <f t="shared" si="21"/>
        <v/>
      </c>
      <c r="AK89" s="98" t="str">
        <f t="shared" si="44"/>
        <v/>
      </c>
      <c r="AL89" s="201" t="str">
        <f t="shared" si="23"/>
        <v/>
      </c>
      <c r="AM89" s="160"/>
      <c r="AN89" s="156">
        <v>99.668000000000006</v>
      </c>
      <c r="AO89" s="152">
        <f t="shared" si="45"/>
        <v>0</v>
      </c>
      <c r="AP89" s="151" t="str">
        <f t="shared" si="31"/>
        <v/>
      </c>
      <c r="AQ89" s="151" t="str">
        <f t="shared" si="32"/>
        <v/>
      </c>
      <c r="AR89" s="235" t="str">
        <f t="shared" si="46"/>
        <v/>
      </c>
      <c r="AS89" s="134"/>
      <c r="AT89" s="149"/>
      <c r="AU89" s="134"/>
    </row>
    <row r="90" spans="1:47" ht="12" customHeight="1">
      <c r="A90" s="1"/>
      <c r="B90" s="18"/>
      <c r="C90" s="200"/>
      <c r="D90" s="122"/>
      <c r="E90" s="121"/>
      <c r="F90" s="92"/>
      <c r="G90" s="93"/>
      <c r="H90" s="101">
        <f t="shared" si="0"/>
        <v>0</v>
      </c>
      <c r="I90" s="94">
        <f t="shared" si="48"/>
        <v>0</v>
      </c>
      <c r="J90" s="102"/>
      <c r="K90" s="94">
        <f t="shared" si="33"/>
        <v>0</v>
      </c>
      <c r="L90" s="94">
        <f t="shared" si="47"/>
        <v>0</v>
      </c>
      <c r="M90" s="95">
        <f t="shared" si="34"/>
        <v>0</v>
      </c>
      <c r="N90" s="96">
        <f t="shared" si="5"/>
        <v>0</v>
      </c>
      <c r="O90" s="103">
        <f t="shared" si="35"/>
        <v>0</v>
      </c>
      <c r="P90" s="104" t="str">
        <f t="shared" si="36"/>
        <v/>
      </c>
      <c r="Q90" s="105">
        <f t="shared" si="37"/>
        <v>0</v>
      </c>
      <c r="R90" s="106" t="str">
        <f t="shared" si="38"/>
        <v/>
      </c>
      <c r="S90" s="107"/>
      <c r="T90" s="92"/>
      <c r="U90" s="92"/>
      <c r="V90" s="101">
        <f t="shared" si="10"/>
        <v>0</v>
      </c>
      <c r="W90" s="97">
        <f t="shared" si="39"/>
        <v>0</v>
      </c>
      <c r="X90" s="98" t="str">
        <f t="shared" si="40"/>
        <v/>
      </c>
      <c r="Y90" s="98" t="str">
        <f t="shared" si="13"/>
        <v/>
      </c>
      <c r="Z90" s="95" t="str">
        <f t="shared" si="14"/>
        <v/>
      </c>
      <c r="AA90" s="108" t="str">
        <f t="shared" si="41"/>
        <v/>
      </c>
      <c r="AB90" s="98" t="str">
        <f t="shared" si="16"/>
        <v/>
      </c>
      <c r="AC90" s="98" t="str">
        <f t="shared" si="17"/>
        <v/>
      </c>
      <c r="AD90" s="109" t="str">
        <f t="shared" si="18"/>
        <v/>
      </c>
      <c r="AE90" s="110"/>
      <c r="AF90" s="111"/>
      <c r="AG90" s="112"/>
      <c r="AH90" s="99" t="str">
        <f t="shared" si="42"/>
        <v/>
      </c>
      <c r="AI90" s="100" t="str">
        <f t="shared" si="43"/>
        <v/>
      </c>
      <c r="AJ90" s="96" t="str">
        <f t="shared" si="21"/>
        <v/>
      </c>
      <c r="AK90" s="98" t="str">
        <f t="shared" si="44"/>
        <v/>
      </c>
      <c r="AL90" s="201" t="str">
        <f t="shared" si="23"/>
        <v/>
      </c>
      <c r="AM90" s="160"/>
      <c r="AN90" s="157">
        <v>99.668000000000006</v>
      </c>
      <c r="AO90" s="152">
        <f t="shared" si="45"/>
        <v>0</v>
      </c>
      <c r="AP90" s="151" t="str">
        <f t="shared" si="31"/>
        <v/>
      </c>
      <c r="AQ90" s="151" t="str">
        <f t="shared" si="32"/>
        <v/>
      </c>
      <c r="AR90" s="235" t="str">
        <f t="shared" si="46"/>
        <v/>
      </c>
      <c r="AS90" s="134"/>
      <c r="AT90" s="149"/>
      <c r="AU90" s="134"/>
    </row>
    <row r="91" spans="1:47" ht="12" customHeight="1">
      <c r="A91" s="1"/>
      <c r="B91" s="18"/>
      <c r="C91" s="200"/>
      <c r="D91" s="122"/>
      <c r="E91" s="121"/>
      <c r="F91" s="92"/>
      <c r="G91" s="93"/>
      <c r="H91" s="101">
        <f t="shared" si="0"/>
        <v>0</v>
      </c>
      <c r="I91" s="94">
        <f t="shared" si="48"/>
        <v>0</v>
      </c>
      <c r="J91" s="102"/>
      <c r="K91" s="94">
        <f t="shared" si="33"/>
        <v>0</v>
      </c>
      <c r="L91" s="94">
        <f t="shared" si="47"/>
        <v>0</v>
      </c>
      <c r="M91" s="95">
        <f t="shared" si="34"/>
        <v>0</v>
      </c>
      <c r="N91" s="96">
        <f t="shared" si="5"/>
        <v>0</v>
      </c>
      <c r="O91" s="103">
        <f t="shared" si="35"/>
        <v>0</v>
      </c>
      <c r="P91" s="104" t="str">
        <f t="shared" si="36"/>
        <v/>
      </c>
      <c r="Q91" s="105">
        <f t="shared" si="37"/>
        <v>0</v>
      </c>
      <c r="R91" s="106" t="str">
        <f t="shared" si="38"/>
        <v/>
      </c>
      <c r="S91" s="107"/>
      <c r="T91" s="92"/>
      <c r="U91" s="92"/>
      <c r="V91" s="101">
        <f t="shared" si="10"/>
        <v>0</v>
      </c>
      <c r="W91" s="97">
        <f t="shared" si="39"/>
        <v>0</v>
      </c>
      <c r="X91" s="98" t="str">
        <f t="shared" si="40"/>
        <v/>
      </c>
      <c r="Y91" s="98" t="str">
        <f t="shared" si="13"/>
        <v/>
      </c>
      <c r="Z91" s="95" t="str">
        <f t="shared" si="14"/>
        <v/>
      </c>
      <c r="AA91" s="108" t="str">
        <f t="shared" si="41"/>
        <v/>
      </c>
      <c r="AB91" s="98" t="str">
        <f t="shared" si="16"/>
        <v/>
      </c>
      <c r="AC91" s="98" t="str">
        <f t="shared" si="17"/>
        <v/>
      </c>
      <c r="AD91" s="109" t="str">
        <f t="shared" si="18"/>
        <v/>
      </c>
      <c r="AE91" s="110"/>
      <c r="AF91" s="111"/>
      <c r="AG91" s="112"/>
      <c r="AH91" s="99" t="str">
        <f t="shared" si="42"/>
        <v/>
      </c>
      <c r="AI91" s="100" t="str">
        <f t="shared" si="43"/>
        <v/>
      </c>
      <c r="AJ91" s="96" t="str">
        <f t="shared" si="21"/>
        <v/>
      </c>
      <c r="AK91" s="98" t="str">
        <f t="shared" si="44"/>
        <v/>
      </c>
      <c r="AL91" s="201" t="str">
        <f t="shared" si="23"/>
        <v/>
      </c>
      <c r="AM91" s="160"/>
      <c r="AN91" s="156">
        <v>99.668000000000006</v>
      </c>
      <c r="AO91" s="152">
        <f t="shared" si="45"/>
        <v>0</v>
      </c>
      <c r="AP91" s="151" t="str">
        <f t="shared" si="31"/>
        <v/>
      </c>
      <c r="AQ91" s="151" t="str">
        <f t="shared" si="32"/>
        <v/>
      </c>
      <c r="AR91" s="235" t="str">
        <f t="shared" si="46"/>
        <v/>
      </c>
      <c r="AS91" s="134"/>
      <c r="AT91" s="149"/>
      <c r="AU91" s="134"/>
    </row>
    <row r="92" spans="1:47" ht="12" customHeight="1">
      <c r="A92" s="1"/>
      <c r="B92" s="18"/>
      <c r="C92" s="200"/>
      <c r="D92" s="122"/>
      <c r="E92" s="121"/>
      <c r="F92" s="92"/>
      <c r="G92" s="93"/>
      <c r="H92" s="101">
        <f t="shared" si="0"/>
        <v>0</v>
      </c>
      <c r="I92" s="94">
        <f t="shared" si="48"/>
        <v>0</v>
      </c>
      <c r="J92" s="102"/>
      <c r="K92" s="94">
        <f t="shared" si="33"/>
        <v>0</v>
      </c>
      <c r="L92" s="94">
        <f t="shared" si="47"/>
        <v>0</v>
      </c>
      <c r="M92" s="95">
        <f t="shared" si="34"/>
        <v>0</v>
      </c>
      <c r="N92" s="96">
        <f t="shared" si="5"/>
        <v>0</v>
      </c>
      <c r="O92" s="103">
        <f t="shared" si="35"/>
        <v>0</v>
      </c>
      <c r="P92" s="104" t="str">
        <f t="shared" si="36"/>
        <v/>
      </c>
      <c r="Q92" s="105">
        <f t="shared" si="37"/>
        <v>0</v>
      </c>
      <c r="R92" s="106" t="str">
        <f t="shared" si="38"/>
        <v/>
      </c>
      <c r="S92" s="107"/>
      <c r="T92" s="92"/>
      <c r="U92" s="92"/>
      <c r="V92" s="101">
        <f t="shared" si="10"/>
        <v>0</v>
      </c>
      <c r="W92" s="97">
        <f t="shared" si="39"/>
        <v>0</v>
      </c>
      <c r="X92" s="98" t="str">
        <f t="shared" si="40"/>
        <v/>
      </c>
      <c r="Y92" s="98" t="str">
        <f t="shared" si="13"/>
        <v/>
      </c>
      <c r="Z92" s="95" t="str">
        <f t="shared" si="14"/>
        <v/>
      </c>
      <c r="AA92" s="108" t="str">
        <f t="shared" si="41"/>
        <v/>
      </c>
      <c r="AB92" s="98" t="str">
        <f t="shared" si="16"/>
        <v/>
      </c>
      <c r="AC92" s="98" t="str">
        <f t="shared" si="17"/>
        <v/>
      </c>
      <c r="AD92" s="109" t="str">
        <f t="shared" si="18"/>
        <v/>
      </c>
      <c r="AE92" s="110"/>
      <c r="AF92" s="111"/>
      <c r="AG92" s="112"/>
      <c r="AH92" s="99" t="str">
        <f t="shared" si="42"/>
        <v/>
      </c>
      <c r="AI92" s="100" t="str">
        <f t="shared" si="43"/>
        <v/>
      </c>
      <c r="AJ92" s="96" t="str">
        <f t="shared" si="21"/>
        <v/>
      </c>
      <c r="AK92" s="98" t="str">
        <f t="shared" si="44"/>
        <v/>
      </c>
      <c r="AL92" s="201" t="str">
        <f t="shared" si="23"/>
        <v/>
      </c>
      <c r="AM92" s="160"/>
      <c r="AN92" s="157">
        <v>99.668000000000006</v>
      </c>
      <c r="AO92" s="152">
        <f t="shared" si="45"/>
        <v>0</v>
      </c>
      <c r="AP92" s="151" t="str">
        <f t="shared" si="31"/>
        <v/>
      </c>
      <c r="AQ92" s="151" t="str">
        <f t="shared" si="32"/>
        <v/>
      </c>
      <c r="AR92" s="235" t="str">
        <f t="shared" si="46"/>
        <v/>
      </c>
      <c r="AS92" s="134"/>
      <c r="AT92" s="149"/>
      <c r="AU92" s="134"/>
    </row>
    <row r="93" spans="1:47" ht="12" customHeight="1">
      <c r="A93" s="1"/>
      <c r="B93" s="18"/>
      <c r="C93" s="200"/>
      <c r="D93" s="122"/>
      <c r="E93" s="121"/>
      <c r="F93" s="92"/>
      <c r="G93" s="93"/>
      <c r="H93" s="101">
        <f t="shared" si="0"/>
        <v>0</v>
      </c>
      <c r="I93" s="94">
        <f t="shared" si="48"/>
        <v>0</v>
      </c>
      <c r="J93" s="102"/>
      <c r="K93" s="94">
        <f t="shared" si="33"/>
        <v>0</v>
      </c>
      <c r="L93" s="94">
        <f t="shared" si="47"/>
        <v>0</v>
      </c>
      <c r="M93" s="95">
        <f t="shared" si="34"/>
        <v>0</v>
      </c>
      <c r="N93" s="96">
        <f t="shared" si="5"/>
        <v>0</v>
      </c>
      <c r="O93" s="103">
        <f t="shared" si="35"/>
        <v>0</v>
      </c>
      <c r="P93" s="104" t="str">
        <f t="shared" si="36"/>
        <v/>
      </c>
      <c r="Q93" s="105">
        <f t="shared" si="37"/>
        <v>0</v>
      </c>
      <c r="R93" s="106" t="str">
        <f t="shared" si="38"/>
        <v/>
      </c>
      <c r="S93" s="107"/>
      <c r="T93" s="92"/>
      <c r="U93" s="92"/>
      <c r="V93" s="101">
        <f t="shared" si="10"/>
        <v>0</v>
      </c>
      <c r="W93" s="97">
        <f t="shared" si="39"/>
        <v>0</v>
      </c>
      <c r="X93" s="98" t="str">
        <f t="shared" si="40"/>
        <v/>
      </c>
      <c r="Y93" s="98" t="str">
        <f t="shared" si="13"/>
        <v/>
      </c>
      <c r="Z93" s="95" t="str">
        <f t="shared" si="14"/>
        <v/>
      </c>
      <c r="AA93" s="108" t="str">
        <f t="shared" si="41"/>
        <v/>
      </c>
      <c r="AB93" s="98" t="str">
        <f t="shared" si="16"/>
        <v/>
      </c>
      <c r="AC93" s="98" t="str">
        <f t="shared" si="17"/>
        <v/>
      </c>
      <c r="AD93" s="109" t="str">
        <f t="shared" si="18"/>
        <v/>
      </c>
      <c r="AE93" s="110"/>
      <c r="AF93" s="111"/>
      <c r="AG93" s="112"/>
      <c r="AH93" s="99" t="str">
        <f t="shared" si="42"/>
        <v/>
      </c>
      <c r="AI93" s="100" t="str">
        <f t="shared" si="43"/>
        <v/>
      </c>
      <c r="AJ93" s="96" t="str">
        <f t="shared" si="21"/>
        <v/>
      </c>
      <c r="AK93" s="98" t="str">
        <f t="shared" si="44"/>
        <v/>
      </c>
      <c r="AL93" s="201" t="str">
        <f t="shared" si="23"/>
        <v/>
      </c>
      <c r="AM93" s="160"/>
      <c r="AN93" s="156">
        <v>99.668000000000006</v>
      </c>
      <c r="AO93" s="152">
        <f t="shared" si="45"/>
        <v>0</v>
      </c>
      <c r="AP93" s="151" t="str">
        <f t="shared" si="31"/>
        <v/>
      </c>
      <c r="AQ93" s="151" t="str">
        <f t="shared" si="32"/>
        <v/>
      </c>
      <c r="AR93" s="235" t="str">
        <f t="shared" si="46"/>
        <v/>
      </c>
      <c r="AS93" s="134"/>
      <c r="AT93" s="149"/>
      <c r="AU93" s="134"/>
    </row>
    <row r="94" spans="1:47" ht="12" customHeight="1">
      <c r="A94" s="1"/>
      <c r="B94" s="18"/>
      <c r="C94" s="200"/>
      <c r="D94" s="122"/>
      <c r="E94" s="121"/>
      <c r="F94" s="92"/>
      <c r="G94" s="93"/>
      <c r="H94" s="101">
        <f t="shared" si="0"/>
        <v>0</v>
      </c>
      <c r="I94" s="94">
        <f t="shared" si="48"/>
        <v>0</v>
      </c>
      <c r="J94" s="102"/>
      <c r="K94" s="94">
        <f t="shared" si="33"/>
        <v>0</v>
      </c>
      <c r="L94" s="94">
        <f t="shared" si="47"/>
        <v>0</v>
      </c>
      <c r="M94" s="95">
        <f t="shared" si="34"/>
        <v>0</v>
      </c>
      <c r="N94" s="96">
        <f t="shared" si="5"/>
        <v>0</v>
      </c>
      <c r="O94" s="103">
        <f t="shared" si="35"/>
        <v>0</v>
      </c>
      <c r="P94" s="104" t="str">
        <f t="shared" si="36"/>
        <v/>
      </c>
      <c r="Q94" s="105">
        <f t="shared" si="37"/>
        <v>0</v>
      </c>
      <c r="R94" s="106" t="str">
        <f t="shared" si="38"/>
        <v/>
      </c>
      <c r="S94" s="107"/>
      <c r="T94" s="92"/>
      <c r="U94" s="92"/>
      <c r="V94" s="101">
        <f t="shared" si="10"/>
        <v>0</v>
      </c>
      <c r="W94" s="97">
        <f t="shared" si="39"/>
        <v>0</v>
      </c>
      <c r="X94" s="98" t="str">
        <f t="shared" si="40"/>
        <v/>
      </c>
      <c r="Y94" s="98" t="str">
        <f t="shared" si="13"/>
        <v/>
      </c>
      <c r="Z94" s="95" t="str">
        <f t="shared" si="14"/>
        <v/>
      </c>
      <c r="AA94" s="108" t="str">
        <f t="shared" si="41"/>
        <v/>
      </c>
      <c r="AB94" s="98" t="str">
        <f t="shared" si="16"/>
        <v/>
      </c>
      <c r="AC94" s="98" t="str">
        <f t="shared" si="17"/>
        <v/>
      </c>
      <c r="AD94" s="109" t="str">
        <f t="shared" si="18"/>
        <v/>
      </c>
      <c r="AE94" s="110"/>
      <c r="AF94" s="111"/>
      <c r="AG94" s="112"/>
      <c r="AH94" s="99" t="str">
        <f t="shared" si="42"/>
        <v/>
      </c>
      <c r="AI94" s="100" t="str">
        <f t="shared" si="43"/>
        <v/>
      </c>
      <c r="AJ94" s="96" t="str">
        <f t="shared" si="21"/>
        <v/>
      </c>
      <c r="AK94" s="98" t="str">
        <f t="shared" si="44"/>
        <v/>
      </c>
      <c r="AL94" s="201" t="str">
        <f t="shared" si="23"/>
        <v/>
      </c>
      <c r="AM94" s="160"/>
      <c r="AN94" s="157">
        <v>99.668000000000006</v>
      </c>
      <c r="AO94" s="152">
        <f t="shared" si="45"/>
        <v>0</v>
      </c>
      <c r="AP94" s="151" t="str">
        <f t="shared" si="31"/>
        <v/>
      </c>
      <c r="AQ94" s="151" t="str">
        <f t="shared" si="32"/>
        <v/>
      </c>
      <c r="AR94" s="235" t="str">
        <f t="shared" si="46"/>
        <v/>
      </c>
      <c r="AS94" s="134"/>
      <c r="AT94" s="149"/>
      <c r="AU94" s="134"/>
    </row>
    <row r="95" spans="1:47" ht="12" customHeight="1">
      <c r="A95" s="1"/>
      <c r="B95" s="18"/>
      <c r="C95" s="200"/>
      <c r="D95" s="122"/>
      <c r="E95" s="121"/>
      <c r="F95" s="92"/>
      <c r="G95" s="93"/>
      <c r="H95" s="101">
        <f t="shared" si="0"/>
        <v>0</v>
      </c>
      <c r="I95" s="94">
        <f t="shared" si="48"/>
        <v>0</v>
      </c>
      <c r="J95" s="102"/>
      <c r="K95" s="94">
        <f t="shared" si="33"/>
        <v>0</v>
      </c>
      <c r="L95" s="94">
        <f t="shared" si="47"/>
        <v>0</v>
      </c>
      <c r="M95" s="95">
        <f t="shared" si="34"/>
        <v>0</v>
      </c>
      <c r="N95" s="96">
        <f t="shared" si="5"/>
        <v>0</v>
      </c>
      <c r="O95" s="103">
        <f t="shared" si="35"/>
        <v>0</v>
      </c>
      <c r="P95" s="104" t="str">
        <f t="shared" si="36"/>
        <v/>
      </c>
      <c r="Q95" s="105">
        <f t="shared" si="37"/>
        <v>0</v>
      </c>
      <c r="R95" s="106" t="str">
        <f t="shared" si="38"/>
        <v/>
      </c>
      <c r="S95" s="107"/>
      <c r="T95" s="92"/>
      <c r="U95" s="92"/>
      <c r="V95" s="101">
        <f t="shared" si="10"/>
        <v>0</v>
      </c>
      <c r="W95" s="97">
        <f t="shared" si="39"/>
        <v>0</v>
      </c>
      <c r="X95" s="98" t="str">
        <f t="shared" si="40"/>
        <v/>
      </c>
      <c r="Y95" s="98" t="str">
        <f t="shared" si="13"/>
        <v/>
      </c>
      <c r="Z95" s="95" t="str">
        <f t="shared" si="14"/>
        <v/>
      </c>
      <c r="AA95" s="108" t="str">
        <f t="shared" si="41"/>
        <v/>
      </c>
      <c r="AB95" s="98" t="str">
        <f t="shared" si="16"/>
        <v/>
      </c>
      <c r="AC95" s="98" t="str">
        <f t="shared" si="17"/>
        <v/>
      </c>
      <c r="AD95" s="109" t="str">
        <f t="shared" si="18"/>
        <v/>
      </c>
      <c r="AE95" s="110"/>
      <c r="AF95" s="111"/>
      <c r="AG95" s="112"/>
      <c r="AH95" s="99" t="str">
        <f t="shared" si="42"/>
        <v/>
      </c>
      <c r="AI95" s="100" t="str">
        <f t="shared" si="43"/>
        <v/>
      </c>
      <c r="AJ95" s="96" t="str">
        <f t="shared" si="21"/>
        <v/>
      </c>
      <c r="AK95" s="98" t="str">
        <f t="shared" si="44"/>
        <v/>
      </c>
      <c r="AL95" s="201" t="str">
        <f t="shared" si="23"/>
        <v/>
      </c>
      <c r="AM95" s="160"/>
      <c r="AN95" s="156">
        <v>99.668000000000006</v>
      </c>
      <c r="AO95" s="152">
        <f t="shared" si="45"/>
        <v>0</v>
      </c>
      <c r="AP95" s="151" t="str">
        <f t="shared" si="31"/>
        <v/>
      </c>
      <c r="AQ95" s="151" t="str">
        <f t="shared" si="32"/>
        <v/>
      </c>
      <c r="AR95" s="235" t="str">
        <f t="shared" si="46"/>
        <v/>
      </c>
      <c r="AS95" s="134"/>
      <c r="AT95" s="149"/>
      <c r="AU95" s="134"/>
    </row>
    <row r="96" spans="1:47" ht="12" customHeight="1">
      <c r="A96" s="1"/>
      <c r="B96" s="18"/>
      <c r="C96" s="200"/>
      <c r="D96" s="122"/>
      <c r="E96" s="121"/>
      <c r="F96" s="92"/>
      <c r="G96" s="93"/>
      <c r="H96" s="101">
        <f t="shared" si="0"/>
        <v>0</v>
      </c>
      <c r="I96" s="94">
        <f t="shared" si="48"/>
        <v>0</v>
      </c>
      <c r="J96" s="102"/>
      <c r="K96" s="94">
        <f t="shared" si="33"/>
        <v>0</v>
      </c>
      <c r="L96" s="94">
        <f t="shared" si="47"/>
        <v>0</v>
      </c>
      <c r="M96" s="95">
        <f t="shared" si="34"/>
        <v>0</v>
      </c>
      <c r="N96" s="96">
        <f t="shared" si="5"/>
        <v>0</v>
      </c>
      <c r="O96" s="103">
        <f t="shared" si="35"/>
        <v>0</v>
      </c>
      <c r="P96" s="104" t="str">
        <f t="shared" si="36"/>
        <v/>
      </c>
      <c r="Q96" s="105">
        <f t="shared" si="37"/>
        <v>0</v>
      </c>
      <c r="R96" s="106" t="str">
        <f t="shared" si="38"/>
        <v/>
      </c>
      <c r="S96" s="107"/>
      <c r="T96" s="92"/>
      <c r="U96" s="92"/>
      <c r="V96" s="101">
        <f t="shared" si="10"/>
        <v>0</v>
      </c>
      <c r="W96" s="97">
        <f t="shared" si="39"/>
        <v>0</v>
      </c>
      <c r="X96" s="98" t="str">
        <f t="shared" si="40"/>
        <v/>
      </c>
      <c r="Y96" s="98" t="str">
        <f t="shared" si="13"/>
        <v/>
      </c>
      <c r="Z96" s="95" t="str">
        <f t="shared" si="14"/>
        <v/>
      </c>
      <c r="AA96" s="108" t="str">
        <f t="shared" si="41"/>
        <v/>
      </c>
      <c r="AB96" s="98" t="str">
        <f t="shared" si="16"/>
        <v/>
      </c>
      <c r="AC96" s="98" t="str">
        <f t="shared" si="17"/>
        <v/>
      </c>
      <c r="AD96" s="109" t="str">
        <f t="shared" si="18"/>
        <v/>
      </c>
      <c r="AE96" s="110"/>
      <c r="AF96" s="111"/>
      <c r="AG96" s="112"/>
      <c r="AH96" s="99" t="str">
        <f t="shared" si="42"/>
        <v/>
      </c>
      <c r="AI96" s="100" t="str">
        <f t="shared" si="43"/>
        <v/>
      </c>
      <c r="AJ96" s="96" t="str">
        <f t="shared" si="21"/>
        <v/>
      </c>
      <c r="AK96" s="98" t="str">
        <f t="shared" si="44"/>
        <v/>
      </c>
      <c r="AL96" s="201" t="str">
        <f t="shared" si="23"/>
        <v/>
      </c>
      <c r="AM96" s="160"/>
      <c r="AN96" s="157">
        <v>99.668000000000006</v>
      </c>
      <c r="AO96" s="152">
        <f t="shared" si="45"/>
        <v>0</v>
      </c>
      <c r="AP96" s="151" t="str">
        <f t="shared" si="31"/>
        <v/>
      </c>
      <c r="AQ96" s="151" t="str">
        <f t="shared" si="32"/>
        <v/>
      </c>
      <c r="AR96" s="235" t="str">
        <f t="shared" si="46"/>
        <v/>
      </c>
      <c r="AS96" s="134"/>
      <c r="AT96" s="149"/>
      <c r="AU96" s="134"/>
    </row>
    <row r="97" spans="1:47" ht="12" customHeight="1">
      <c r="A97" s="1"/>
      <c r="B97" s="18"/>
      <c r="C97" s="200"/>
      <c r="D97" s="122"/>
      <c r="E97" s="121"/>
      <c r="F97" s="92"/>
      <c r="G97" s="93"/>
      <c r="H97" s="101">
        <f t="shared" si="0"/>
        <v>0</v>
      </c>
      <c r="I97" s="94">
        <f t="shared" si="48"/>
        <v>0</v>
      </c>
      <c r="J97" s="102"/>
      <c r="K97" s="94">
        <f t="shared" si="33"/>
        <v>0</v>
      </c>
      <c r="L97" s="94">
        <f t="shared" si="47"/>
        <v>0</v>
      </c>
      <c r="M97" s="95">
        <f t="shared" si="34"/>
        <v>0</v>
      </c>
      <c r="N97" s="96">
        <f t="shared" si="5"/>
        <v>0</v>
      </c>
      <c r="O97" s="103">
        <f t="shared" si="35"/>
        <v>0</v>
      </c>
      <c r="P97" s="104" t="str">
        <f t="shared" si="36"/>
        <v/>
      </c>
      <c r="Q97" s="105">
        <f t="shared" si="37"/>
        <v>0</v>
      </c>
      <c r="R97" s="106" t="str">
        <f t="shared" si="38"/>
        <v/>
      </c>
      <c r="S97" s="107"/>
      <c r="T97" s="92"/>
      <c r="U97" s="92"/>
      <c r="V97" s="101">
        <f t="shared" si="10"/>
        <v>0</v>
      </c>
      <c r="W97" s="97">
        <f t="shared" si="39"/>
        <v>0</v>
      </c>
      <c r="X97" s="98" t="str">
        <f t="shared" si="40"/>
        <v/>
      </c>
      <c r="Y97" s="98" t="str">
        <f t="shared" si="13"/>
        <v/>
      </c>
      <c r="Z97" s="95" t="str">
        <f t="shared" si="14"/>
        <v/>
      </c>
      <c r="AA97" s="108" t="str">
        <f t="shared" si="41"/>
        <v/>
      </c>
      <c r="AB97" s="98" t="str">
        <f t="shared" si="16"/>
        <v/>
      </c>
      <c r="AC97" s="98" t="str">
        <f t="shared" si="17"/>
        <v/>
      </c>
      <c r="AD97" s="109" t="str">
        <f t="shared" si="18"/>
        <v/>
      </c>
      <c r="AE97" s="110"/>
      <c r="AF97" s="111"/>
      <c r="AG97" s="112"/>
      <c r="AH97" s="99" t="str">
        <f t="shared" si="42"/>
        <v/>
      </c>
      <c r="AI97" s="100" t="str">
        <f t="shared" si="43"/>
        <v/>
      </c>
      <c r="AJ97" s="96" t="str">
        <f t="shared" si="21"/>
        <v/>
      </c>
      <c r="AK97" s="98" t="str">
        <f t="shared" si="44"/>
        <v/>
      </c>
      <c r="AL97" s="201" t="str">
        <f t="shared" si="23"/>
        <v/>
      </c>
      <c r="AM97" s="160"/>
      <c r="AN97" s="156">
        <v>99.668000000000006</v>
      </c>
      <c r="AO97" s="152">
        <f t="shared" si="45"/>
        <v>0</v>
      </c>
      <c r="AP97" s="151" t="str">
        <f t="shared" ref="AP97:AP115" si="49">IF(J97&gt;G97,J97,"")</f>
        <v/>
      </c>
      <c r="AQ97" s="151" t="str">
        <f t="shared" ref="AQ97:AQ115" si="50">IFERROR(AM97*AP97,"")</f>
        <v/>
      </c>
      <c r="AR97" s="235" t="str">
        <f t="shared" si="46"/>
        <v/>
      </c>
      <c r="AS97" s="134"/>
      <c r="AT97" s="149"/>
      <c r="AU97" s="134"/>
    </row>
    <row r="98" spans="1:47" ht="12" customHeight="1">
      <c r="A98" s="1"/>
      <c r="B98" s="18"/>
      <c r="C98" s="200"/>
      <c r="D98" s="122"/>
      <c r="E98" s="121"/>
      <c r="F98" s="92"/>
      <c r="G98" s="93"/>
      <c r="H98" s="101">
        <f t="shared" si="0"/>
        <v>0</v>
      </c>
      <c r="I98" s="94">
        <f t="shared" si="48"/>
        <v>0</v>
      </c>
      <c r="J98" s="102"/>
      <c r="K98" s="94">
        <f t="shared" si="33"/>
        <v>0</v>
      </c>
      <c r="L98" s="94">
        <f t="shared" si="47"/>
        <v>0</v>
      </c>
      <c r="M98" s="95">
        <f t="shared" si="34"/>
        <v>0</v>
      </c>
      <c r="N98" s="96">
        <f t="shared" si="5"/>
        <v>0</v>
      </c>
      <c r="O98" s="103">
        <f t="shared" si="35"/>
        <v>0</v>
      </c>
      <c r="P98" s="104" t="str">
        <f t="shared" si="36"/>
        <v/>
      </c>
      <c r="Q98" s="105">
        <f t="shared" si="37"/>
        <v>0</v>
      </c>
      <c r="R98" s="106" t="str">
        <f t="shared" si="38"/>
        <v/>
      </c>
      <c r="S98" s="107"/>
      <c r="T98" s="92"/>
      <c r="U98" s="92"/>
      <c r="V98" s="101">
        <f t="shared" si="10"/>
        <v>0</v>
      </c>
      <c r="W98" s="97">
        <f t="shared" si="39"/>
        <v>0</v>
      </c>
      <c r="X98" s="98" t="str">
        <f t="shared" si="40"/>
        <v/>
      </c>
      <c r="Y98" s="98" t="str">
        <f t="shared" si="13"/>
        <v/>
      </c>
      <c r="Z98" s="95" t="str">
        <f t="shared" si="14"/>
        <v/>
      </c>
      <c r="AA98" s="108" t="str">
        <f t="shared" si="41"/>
        <v/>
      </c>
      <c r="AB98" s="98" t="str">
        <f t="shared" si="16"/>
        <v/>
      </c>
      <c r="AC98" s="98" t="str">
        <f t="shared" si="17"/>
        <v/>
      </c>
      <c r="AD98" s="109" t="str">
        <f t="shared" si="18"/>
        <v/>
      </c>
      <c r="AE98" s="110"/>
      <c r="AF98" s="111"/>
      <c r="AG98" s="112"/>
      <c r="AH98" s="99" t="str">
        <f t="shared" si="42"/>
        <v/>
      </c>
      <c r="AI98" s="100" t="str">
        <f t="shared" si="43"/>
        <v/>
      </c>
      <c r="AJ98" s="96" t="str">
        <f t="shared" si="21"/>
        <v/>
      </c>
      <c r="AK98" s="98" t="str">
        <f t="shared" si="44"/>
        <v/>
      </c>
      <c r="AL98" s="201" t="str">
        <f t="shared" si="23"/>
        <v/>
      </c>
      <c r="AM98" s="160"/>
      <c r="AN98" s="157">
        <v>99.668000000000006</v>
      </c>
      <c r="AO98" s="152">
        <f t="shared" si="45"/>
        <v>0</v>
      </c>
      <c r="AP98" s="151" t="str">
        <f t="shared" si="49"/>
        <v/>
      </c>
      <c r="AQ98" s="151" t="str">
        <f t="shared" si="50"/>
        <v/>
      </c>
      <c r="AR98" s="235" t="str">
        <f t="shared" si="46"/>
        <v/>
      </c>
      <c r="AS98" s="134"/>
      <c r="AT98" s="149"/>
      <c r="AU98" s="134"/>
    </row>
    <row r="99" spans="1:47" ht="12" customHeight="1">
      <c r="A99" s="1"/>
      <c r="B99" s="18"/>
      <c r="C99" s="200"/>
      <c r="D99" s="122"/>
      <c r="E99" s="121"/>
      <c r="F99" s="92"/>
      <c r="G99" s="93"/>
      <c r="H99" s="101">
        <f t="shared" si="0"/>
        <v>0</v>
      </c>
      <c r="I99" s="94">
        <f t="shared" si="48"/>
        <v>0</v>
      </c>
      <c r="J99" s="102"/>
      <c r="K99" s="94">
        <f t="shared" si="33"/>
        <v>0</v>
      </c>
      <c r="L99" s="94">
        <f t="shared" si="47"/>
        <v>0</v>
      </c>
      <c r="M99" s="95">
        <f t="shared" si="34"/>
        <v>0</v>
      </c>
      <c r="N99" s="96">
        <f t="shared" si="5"/>
        <v>0</v>
      </c>
      <c r="O99" s="103">
        <f t="shared" si="35"/>
        <v>0</v>
      </c>
      <c r="P99" s="104" t="str">
        <f t="shared" si="36"/>
        <v/>
      </c>
      <c r="Q99" s="105">
        <f t="shared" si="37"/>
        <v>0</v>
      </c>
      <c r="R99" s="106" t="str">
        <f t="shared" si="38"/>
        <v/>
      </c>
      <c r="S99" s="107"/>
      <c r="T99" s="92"/>
      <c r="U99" s="92"/>
      <c r="V99" s="101">
        <f t="shared" si="10"/>
        <v>0</v>
      </c>
      <c r="W99" s="97">
        <f t="shared" si="39"/>
        <v>0</v>
      </c>
      <c r="X99" s="98" t="str">
        <f t="shared" si="40"/>
        <v/>
      </c>
      <c r="Y99" s="98" t="str">
        <f t="shared" si="13"/>
        <v/>
      </c>
      <c r="Z99" s="95" t="str">
        <f t="shared" si="14"/>
        <v/>
      </c>
      <c r="AA99" s="108" t="str">
        <f t="shared" si="41"/>
        <v/>
      </c>
      <c r="AB99" s="98" t="str">
        <f t="shared" si="16"/>
        <v/>
      </c>
      <c r="AC99" s="98" t="str">
        <f t="shared" si="17"/>
        <v/>
      </c>
      <c r="AD99" s="109" t="str">
        <f t="shared" si="18"/>
        <v/>
      </c>
      <c r="AE99" s="110"/>
      <c r="AF99" s="111"/>
      <c r="AG99" s="112"/>
      <c r="AH99" s="99" t="str">
        <f t="shared" si="42"/>
        <v/>
      </c>
      <c r="AI99" s="100" t="str">
        <f t="shared" si="43"/>
        <v/>
      </c>
      <c r="AJ99" s="96" t="str">
        <f t="shared" si="21"/>
        <v/>
      </c>
      <c r="AK99" s="98" t="str">
        <f t="shared" si="44"/>
        <v/>
      </c>
      <c r="AL99" s="201" t="str">
        <f t="shared" si="23"/>
        <v/>
      </c>
      <c r="AM99" s="160"/>
      <c r="AN99" s="156">
        <v>99.668000000000006</v>
      </c>
      <c r="AO99" s="152">
        <f t="shared" si="45"/>
        <v>0</v>
      </c>
      <c r="AP99" s="151" t="str">
        <f t="shared" si="49"/>
        <v/>
      </c>
      <c r="AQ99" s="151" t="str">
        <f t="shared" si="50"/>
        <v/>
      </c>
      <c r="AR99" s="235" t="str">
        <f t="shared" si="46"/>
        <v/>
      </c>
      <c r="AS99" s="134"/>
      <c r="AT99" s="149"/>
      <c r="AU99" s="134"/>
    </row>
    <row r="100" spans="1:47" ht="12" customHeight="1">
      <c r="A100" s="1"/>
      <c r="B100" s="18"/>
      <c r="C100" s="200"/>
      <c r="D100" s="122"/>
      <c r="E100" s="121"/>
      <c r="F100" s="92"/>
      <c r="G100" s="93"/>
      <c r="H100" s="101">
        <f t="shared" si="0"/>
        <v>0</v>
      </c>
      <c r="I100" s="94">
        <f t="shared" si="48"/>
        <v>0</v>
      </c>
      <c r="J100" s="102"/>
      <c r="K100" s="94">
        <f t="shared" si="33"/>
        <v>0</v>
      </c>
      <c r="L100" s="94">
        <f t="shared" si="47"/>
        <v>0</v>
      </c>
      <c r="M100" s="95">
        <f t="shared" si="34"/>
        <v>0</v>
      </c>
      <c r="N100" s="96">
        <f t="shared" si="5"/>
        <v>0</v>
      </c>
      <c r="O100" s="103">
        <f t="shared" si="35"/>
        <v>0</v>
      </c>
      <c r="P100" s="104" t="str">
        <f t="shared" si="36"/>
        <v/>
      </c>
      <c r="Q100" s="105">
        <f t="shared" si="37"/>
        <v>0</v>
      </c>
      <c r="R100" s="106" t="str">
        <f t="shared" si="38"/>
        <v/>
      </c>
      <c r="S100" s="107"/>
      <c r="T100" s="92"/>
      <c r="U100" s="92"/>
      <c r="V100" s="101">
        <f t="shared" si="10"/>
        <v>0</v>
      </c>
      <c r="W100" s="97">
        <f t="shared" si="39"/>
        <v>0</v>
      </c>
      <c r="X100" s="98" t="str">
        <f t="shared" si="40"/>
        <v/>
      </c>
      <c r="Y100" s="98" t="str">
        <f t="shared" si="13"/>
        <v/>
      </c>
      <c r="Z100" s="95" t="str">
        <f t="shared" si="14"/>
        <v/>
      </c>
      <c r="AA100" s="108" t="str">
        <f t="shared" si="41"/>
        <v/>
      </c>
      <c r="AB100" s="98" t="str">
        <f t="shared" si="16"/>
        <v/>
      </c>
      <c r="AC100" s="98" t="str">
        <f t="shared" si="17"/>
        <v/>
      </c>
      <c r="AD100" s="109" t="str">
        <f t="shared" si="18"/>
        <v/>
      </c>
      <c r="AE100" s="110"/>
      <c r="AF100" s="111"/>
      <c r="AG100" s="112"/>
      <c r="AH100" s="99" t="str">
        <f t="shared" si="42"/>
        <v/>
      </c>
      <c r="AI100" s="100" t="str">
        <f t="shared" si="43"/>
        <v/>
      </c>
      <c r="AJ100" s="96" t="str">
        <f t="shared" si="21"/>
        <v/>
      </c>
      <c r="AK100" s="98" t="str">
        <f t="shared" si="44"/>
        <v/>
      </c>
      <c r="AL100" s="201" t="str">
        <f t="shared" si="23"/>
        <v/>
      </c>
      <c r="AM100" s="160"/>
      <c r="AN100" s="157">
        <v>99.668000000000006</v>
      </c>
      <c r="AO100" s="152">
        <f t="shared" si="45"/>
        <v>0</v>
      </c>
      <c r="AP100" s="151" t="str">
        <f t="shared" si="49"/>
        <v/>
      </c>
      <c r="AQ100" s="151" t="str">
        <f t="shared" si="50"/>
        <v/>
      </c>
      <c r="AR100" s="235" t="str">
        <f t="shared" si="46"/>
        <v/>
      </c>
      <c r="AS100" s="134"/>
      <c r="AT100" s="149"/>
      <c r="AU100" s="134"/>
    </row>
    <row r="101" spans="1:47" ht="12" customHeight="1">
      <c r="A101" s="1"/>
      <c r="B101" s="18"/>
      <c r="C101" s="200"/>
      <c r="D101" s="122"/>
      <c r="E101" s="121"/>
      <c r="F101" s="92"/>
      <c r="G101" s="93"/>
      <c r="H101" s="101">
        <f t="shared" si="0"/>
        <v>0</v>
      </c>
      <c r="I101" s="94">
        <f t="shared" si="48"/>
        <v>0</v>
      </c>
      <c r="J101" s="102"/>
      <c r="K101" s="94">
        <f t="shared" si="33"/>
        <v>0</v>
      </c>
      <c r="L101" s="94">
        <f t="shared" si="47"/>
        <v>0</v>
      </c>
      <c r="M101" s="95">
        <f t="shared" si="34"/>
        <v>0</v>
      </c>
      <c r="N101" s="96">
        <f t="shared" si="5"/>
        <v>0</v>
      </c>
      <c r="O101" s="103">
        <f t="shared" si="35"/>
        <v>0</v>
      </c>
      <c r="P101" s="104" t="str">
        <f t="shared" si="36"/>
        <v/>
      </c>
      <c r="Q101" s="105">
        <f t="shared" si="37"/>
        <v>0</v>
      </c>
      <c r="R101" s="106" t="str">
        <f t="shared" si="38"/>
        <v/>
      </c>
      <c r="S101" s="107"/>
      <c r="T101" s="92"/>
      <c r="U101" s="92"/>
      <c r="V101" s="101">
        <f t="shared" si="10"/>
        <v>0</v>
      </c>
      <c r="W101" s="97">
        <f t="shared" si="39"/>
        <v>0</v>
      </c>
      <c r="X101" s="98" t="str">
        <f t="shared" si="40"/>
        <v/>
      </c>
      <c r="Y101" s="98" t="str">
        <f t="shared" si="13"/>
        <v/>
      </c>
      <c r="Z101" s="95" t="str">
        <f t="shared" si="14"/>
        <v/>
      </c>
      <c r="AA101" s="108" t="str">
        <f t="shared" si="41"/>
        <v/>
      </c>
      <c r="AB101" s="98" t="str">
        <f t="shared" si="16"/>
        <v/>
      </c>
      <c r="AC101" s="98" t="str">
        <f t="shared" si="17"/>
        <v/>
      </c>
      <c r="AD101" s="109" t="str">
        <f t="shared" si="18"/>
        <v/>
      </c>
      <c r="AE101" s="110"/>
      <c r="AF101" s="111"/>
      <c r="AG101" s="112"/>
      <c r="AH101" s="99" t="str">
        <f t="shared" si="42"/>
        <v/>
      </c>
      <c r="AI101" s="100" t="str">
        <f t="shared" si="43"/>
        <v/>
      </c>
      <c r="AJ101" s="96" t="str">
        <f t="shared" si="21"/>
        <v/>
      </c>
      <c r="AK101" s="98" t="str">
        <f t="shared" si="44"/>
        <v/>
      </c>
      <c r="AL101" s="201" t="str">
        <f t="shared" si="23"/>
        <v/>
      </c>
      <c r="AM101" s="160"/>
      <c r="AN101" s="156">
        <v>99.668000000000006</v>
      </c>
      <c r="AO101" s="152">
        <f t="shared" si="45"/>
        <v>0</v>
      </c>
      <c r="AP101" s="151" t="str">
        <f t="shared" si="49"/>
        <v/>
      </c>
      <c r="AQ101" s="151" t="str">
        <f t="shared" si="50"/>
        <v/>
      </c>
      <c r="AR101" s="235" t="str">
        <f t="shared" si="46"/>
        <v/>
      </c>
      <c r="AS101" s="134"/>
      <c r="AT101" s="149"/>
      <c r="AU101" s="134"/>
    </row>
    <row r="102" spans="1:47" ht="12" customHeight="1">
      <c r="A102" s="1"/>
      <c r="B102" s="18"/>
      <c r="C102" s="200"/>
      <c r="D102" s="122"/>
      <c r="E102" s="121"/>
      <c r="F102" s="92"/>
      <c r="G102" s="93"/>
      <c r="H102" s="101">
        <f t="shared" si="0"/>
        <v>0</v>
      </c>
      <c r="I102" s="94">
        <f t="shared" si="48"/>
        <v>0</v>
      </c>
      <c r="J102" s="102"/>
      <c r="K102" s="94">
        <f t="shared" si="33"/>
        <v>0</v>
      </c>
      <c r="L102" s="94">
        <f t="shared" si="47"/>
        <v>0</v>
      </c>
      <c r="M102" s="95">
        <f t="shared" si="34"/>
        <v>0</v>
      </c>
      <c r="N102" s="96">
        <f t="shared" si="5"/>
        <v>0</v>
      </c>
      <c r="O102" s="103">
        <f t="shared" si="35"/>
        <v>0</v>
      </c>
      <c r="P102" s="104" t="str">
        <f t="shared" si="36"/>
        <v/>
      </c>
      <c r="Q102" s="105">
        <f t="shared" si="37"/>
        <v>0</v>
      </c>
      <c r="R102" s="106" t="str">
        <f t="shared" si="38"/>
        <v/>
      </c>
      <c r="S102" s="107"/>
      <c r="T102" s="92"/>
      <c r="U102" s="92"/>
      <c r="V102" s="101">
        <f t="shared" si="10"/>
        <v>0</v>
      </c>
      <c r="W102" s="97">
        <f t="shared" si="39"/>
        <v>0</v>
      </c>
      <c r="X102" s="98" t="str">
        <f t="shared" si="40"/>
        <v/>
      </c>
      <c r="Y102" s="98" t="str">
        <f t="shared" si="13"/>
        <v/>
      </c>
      <c r="Z102" s="95" t="str">
        <f t="shared" si="14"/>
        <v/>
      </c>
      <c r="AA102" s="108" t="str">
        <f t="shared" si="41"/>
        <v/>
      </c>
      <c r="AB102" s="98" t="str">
        <f t="shared" si="16"/>
        <v/>
      </c>
      <c r="AC102" s="98" t="str">
        <f t="shared" si="17"/>
        <v/>
      </c>
      <c r="AD102" s="109" t="str">
        <f t="shared" si="18"/>
        <v/>
      </c>
      <c r="AE102" s="110"/>
      <c r="AF102" s="111"/>
      <c r="AG102" s="112"/>
      <c r="AH102" s="99" t="str">
        <f t="shared" si="42"/>
        <v/>
      </c>
      <c r="AI102" s="100" t="str">
        <f t="shared" si="43"/>
        <v/>
      </c>
      <c r="AJ102" s="96" t="str">
        <f t="shared" si="21"/>
        <v/>
      </c>
      <c r="AK102" s="98" t="str">
        <f t="shared" si="44"/>
        <v/>
      </c>
      <c r="AL102" s="201" t="str">
        <f t="shared" si="23"/>
        <v/>
      </c>
      <c r="AM102" s="160"/>
      <c r="AN102" s="157">
        <v>99.668000000000006</v>
      </c>
      <c r="AO102" s="152">
        <f t="shared" si="45"/>
        <v>0</v>
      </c>
      <c r="AP102" s="151" t="str">
        <f t="shared" si="49"/>
        <v/>
      </c>
      <c r="AQ102" s="151" t="str">
        <f t="shared" si="50"/>
        <v/>
      </c>
      <c r="AR102" s="235" t="str">
        <f t="shared" si="46"/>
        <v/>
      </c>
      <c r="AS102" s="134"/>
      <c r="AT102" s="149"/>
      <c r="AU102" s="134"/>
    </row>
    <row r="103" spans="1:47" ht="12" customHeight="1">
      <c r="A103" s="1"/>
      <c r="B103" s="18"/>
      <c r="C103" s="200"/>
      <c r="D103" s="122"/>
      <c r="E103" s="121"/>
      <c r="F103" s="92"/>
      <c r="G103" s="93"/>
      <c r="H103" s="101">
        <f t="shared" si="0"/>
        <v>0</v>
      </c>
      <c r="I103" s="94">
        <f t="shared" si="48"/>
        <v>0</v>
      </c>
      <c r="J103" s="102"/>
      <c r="K103" s="94">
        <f t="shared" si="33"/>
        <v>0</v>
      </c>
      <c r="L103" s="94">
        <f t="shared" si="47"/>
        <v>0</v>
      </c>
      <c r="M103" s="95">
        <f t="shared" si="34"/>
        <v>0</v>
      </c>
      <c r="N103" s="96">
        <f t="shared" si="5"/>
        <v>0</v>
      </c>
      <c r="O103" s="103">
        <f t="shared" si="35"/>
        <v>0</v>
      </c>
      <c r="P103" s="104" t="str">
        <f t="shared" si="36"/>
        <v/>
      </c>
      <c r="Q103" s="105">
        <f t="shared" si="37"/>
        <v>0</v>
      </c>
      <c r="R103" s="106" t="str">
        <f t="shared" si="38"/>
        <v/>
      </c>
      <c r="S103" s="107"/>
      <c r="T103" s="92"/>
      <c r="U103" s="92"/>
      <c r="V103" s="101">
        <f t="shared" si="10"/>
        <v>0</v>
      </c>
      <c r="W103" s="97">
        <f t="shared" si="39"/>
        <v>0</v>
      </c>
      <c r="X103" s="98" t="str">
        <f t="shared" si="40"/>
        <v/>
      </c>
      <c r="Y103" s="98" t="str">
        <f t="shared" si="13"/>
        <v/>
      </c>
      <c r="Z103" s="95" t="str">
        <f t="shared" si="14"/>
        <v/>
      </c>
      <c r="AA103" s="108" t="str">
        <f t="shared" si="41"/>
        <v/>
      </c>
      <c r="AB103" s="98" t="str">
        <f t="shared" si="16"/>
        <v/>
      </c>
      <c r="AC103" s="98" t="str">
        <f t="shared" si="17"/>
        <v/>
      </c>
      <c r="AD103" s="109" t="str">
        <f t="shared" si="18"/>
        <v/>
      </c>
      <c r="AE103" s="110"/>
      <c r="AF103" s="111"/>
      <c r="AG103" s="112"/>
      <c r="AH103" s="99" t="str">
        <f t="shared" si="42"/>
        <v/>
      </c>
      <c r="AI103" s="100" t="str">
        <f t="shared" si="43"/>
        <v/>
      </c>
      <c r="AJ103" s="96" t="str">
        <f t="shared" si="21"/>
        <v/>
      </c>
      <c r="AK103" s="98" t="str">
        <f t="shared" si="44"/>
        <v/>
      </c>
      <c r="AL103" s="201" t="str">
        <f t="shared" si="23"/>
        <v/>
      </c>
      <c r="AM103" s="160"/>
      <c r="AN103" s="156">
        <v>99.668000000000006</v>
      </c>
      <c r="AO103" s="152">
        <f t="shared" si="45"/>
        <v>0</v>
      </c>
      <c r="AP103" s="151" t="str">
        <f t="shared" si="49"/>
        <v/>
      </c>
      <c r="AQ103" s="151" t="str">
        <f t="shared" si="50"/>
        <v/>
      </c>
      <c r="AR103" s="235" t="str">
        <f t="shared" si="46"/>
        <v/>
      </c>
      <c r="AS103" s="134"/>
      <c r="AT103" s="149"/>
      <c r="AU103" s="134"/>
    </row>
    <row r="104" spans="1:47" ht="12" customHeight="1">
      <c r="A104" s="1"/>
      <c r="B104" s="18"/>
      <c r="C104" s="200"/>
      <c r="D104" s="122"/>
      <c r="E104" s="121"/>
      <c r="F104" s="92"/>
      <c r="G104" s="93"/>
      <c r="H104" s="101">
        <f t="shared" ref="H104:H115" si="51">F104*G104</f>
        <v>0</v>
      </c>
      <c r="I104" s="94">
        <f t="shared" si="48"/>
        <v>0</v>
      </c>
      <c r="J104" s="102"/>
      <c r="K104" s="94">
        <f t="shared" si="33"/>
        <v>0</v>
      </c>
      <c r="L104" s="94">
        <f t="shared" si="47"/>
        <v>0</v>
      </c>
      <c r="M104" s="95">
        <f t="shared" si="34"/>
        <v>0</v>
      </c>
      <c r="N104" s="96">
        <f t="shared" ref="N104:N115" si="52">IF(T104&gt;0,"",M104)</f>
        <v>0</v>
      </c>
      <c r="O104" s="103">
        <f t="shared" si="35"/>
        <v>0</v>
      </c>
      <c r="P104" s="104" t="str">
        <f t="shared" si="36"/>
        <v/>
      </c>
      <c r="Q104" s="105">
        <f t="shared" si="37"/>
        <v>0</v>
      </c>
      <c r="R104" s="106" t="str">
        <f t="shared" si="38"/>
        <v/>
      </c>
      <c r="S104" s="107"/>
      <c r="T104" s="92"/>
      <c r="U104" s="92"/>
      <c r="V104" s="101"/>
      <c r="W104" s="97"/>
      <c r="X104" s="98"/>
      <c r="Y104" s="98"/>
      <c r="Z104" s="95"/>
      <c r="AA104" s="108"/>
      <c r="AB104" s="98"/>
      <c r="AC104" s="98"/>
      <c r="AD104" s="109"/>
      <c r="AE104" s="110"/>
      <c r="AF104" s="111"/>
      <c r="AG104" s="112"/>
      <c r="AH104" s="99"/>
      <c r="AI104" s="100"/>
      <c r="AJ104" s="96"/>
      <c r="AK104" s="98"/>
      <c r="AL104" s="201"/>
      <c r="AM104" s="160"/>
      <c r="AN104" s="157">
        <v>99.668000000000006</v>
      </c>
      <c r="AO104" s="152">
        <f t="shared" si="45"/>
        <v>0</v>
      </c>
      <c r="AP104" s="151" t="str">
        <f t="shared" si="49"/>
        <v/>
      </c>
      <c r="AQ104" s="151" t="str">
        <f t="shared" si="50"/>
        <v/>
      </c>
      <c r="AR104" s="235" t="str">
        <f t="shared" si="46"/>
        <v/>
      </c>
      <c r="AS104" s="134"/>
      <c r="AT104" s="149"/>
      <c r="AU104" s="134"/>
    </row>
    <row r="105" spans="1:47" ht="12" customHeight="1">
      <c r="A105" s="1"/>
      <c r="B105" s="18"/>
      <c r="C105" s="200"/>
      <c r="D105" s="122"/>
      <c r="E105" s="121"/>
      <c r="F105" s="92"/>
      <c r="G105" s="93"/>
      <c r="H105" s="101">
        <f t="shared" si="51"/>
        <v>0</v>
      </c>
      <c r="I105" s="94">
        <f t="shared" si="48"/>
        <v>0</v>
      </c>
      <c r="J105" s="102"/>
      <c r="K105" s="94">
        <f t="shared" si="33"/>
        <v>0</v>
      </c>
      <c r="L105" s="94">
        <f t="shared" si="47"/>
        <v>0</v>
      </c>
      <c r="M105" s="95">
        <f t="shared" si="34"/>
        <v>0</v>
      </c>
      <c r="N105" s="96">
        <f t="shared" si="52"/>
        <v>0</v>
      </c>
      <c r="O105" s="103">
        <f t="shared" si="35"/>
        <v>0</v>
      </c>
      <c r="P105" s="104" t="str">
        <f t="shared" si="36"/>
        <v/>
      </c>
      <c r="Q105" s="105">
        <f t="shared" si="37"/>
        <v>0</v>
      </c>
      <c r="R105" s="106" t="str">
        <f t="shared" si="38"/>
        <v/>
      </c>
      <c r="S105" s="107"/>
      <c r="T105" s="92"/>
      <c r="U105" s="92"/>
      <c r="V105" s="101"/>
      <c r="W105" s="97"/>
      <c r="X105" s="98"/>
      <c r="Y105" s="98"/>
      <c r="Z105" s="95"/>
      <c r="AA105" s="108"/>
      <c r="AB105" s="98"/>
      <c r="AC105" s="98"/>
      <c r="AD105" s="109"/>
      <c r="AE105" s="110"/>
      <c r="AF105" s="111"/>
      <c r="AG105" s="112"/>
      <c r="AH105" s="99"/>
      <c r="AI105" s="100"/>
      <c r="AJ105" s="96"/>
      <c r="AK105" s="98"/>
      <c r="AL105" s="201"/>
      <c r="AM105" s="160"/>
      <c r="AN105" s="156">
        <v>99.668000000000006</v>
      </c>
      <c r="AO105" s="152">
        <f t="shared" si="45"/>
        <v>0</v>
      </c>
      <c r="AP105" s="151" t="str">
        <f t="shared" si="49"/>
        <v/>
      </c>
      <c r="AQ105" s="151" t="str">
        <f t="shared" si="50"/>
        <v/>
      </c>
      <c r="AR105" s="235" t="str">
        <f t="shared" si="46"/>
        <v/>
      </c>
      <c r="AS105" s="134"/>
      <c r="AT105" s="149"/>
      <c r="AU105" s="134"/>
    </row>
    <row r="106" spans="1:47" ht="12" customHeight="1">
      <c r="A106" s="1"/>
      <c r="B106" s="18"/>
      <c r="C106" s="200"/>
      <c r="D106" s="122"/>
      <c r="E106" s="121"/>
      <c r="F106" s="92"/>
      <c r="G106" s="93"/>
      <c r="H106" s="101">
        <f t="shared" si="51"/>
        <v>0</v>
      </c>
      <c r="I106" s="94">
        <f t="shared" si="48"/>
        <v>0</v>
      </c>
      <c r="J106" s="102"/>
      <c r="K106" s="94">
        <f t="shared" si="33"/>
        <v>0</v>
      </c>
      <c r="L106" s="94">
        <f t="shared" si="47"/>
        <v>0</v>
      </c>
      <c r="M106" s="95">
        <f t="shared" si="34"/>
        <v>0</v>
      </c>
      <c r="N106" s="96">
        <f t="shared" si="52"/>
        <v>0</v>
      </c>
      <c r="O106" s="103">
        <f t="shared" si="35"/>
        <v>0</v>
      </c>
      <c r="P106" s="104" t="str">
        <f t="shared" si="36"/>
        <v/>
      </c>
      <c r="Q106" s="105">
        <f t="shared" si="37"/>
        <v>0</v>
      </c>
      <c r="R106" s="106" t="str">
        <f t="shared" si="38"/>
        <v/>
      </c>
      <c r="S106" s="107"/>
      <c r="T106" s="92"/>
      <c r="U106" s="92"/>
      <c r="V106" s="101"/>
      <c r="W106" s="97"/>
      <c r="X106" s="98"/>
      <c r="Y106" s="98"/>
      <c r="Z106" s="95"/>
      <c r="AA106" s="108"/>
      <c r="AB106" s="98"/>
      <c r="AC106" s="98"/>
      <c r="AD106" s="109"/>
      <c r="AE106" s="110"/>
      <c r="AF106" s="111"/>
      <c r="AG106" s="112"/>
      <c r="AH106" s="99"/>
      <c r="AI106" s="100"/>
      <c r="AJ106" s="96"/>
      <c r="AK106" s="98"/>
      <c r="AL106" s="201"/>
      <c r="AM106" s="160"/>
      <c r="AN106" s="157">
        <v>99.668000000000006</v>
      </c>
      <c r="AO106" s="152">
        <f t="shared" si="45"/>
        <v>0</v>
      </c>
      <c r="AP106" s="151" t="str">
        <f t="shared" si="49"/>
        <v/>
      </c>
      <c r="AQ106" s="151" t="str">
        <f t="shared" si="50"/>
        <v/>
      </c>
      <c r="AR106" s="235" t="str">
        <f t="shared" si="46"/>
        <v/>
      </c>
      <c r="AS106" s="149"/>
      <c r="AT106" s="149"/>
      <c r="AU106" s="149"/>
    </row>
    <row r="107" spans="1:47" ht="12" customHeight="1">
      <c r="A107" s="1"/>
      <c r="B107" s="18"/>
      <c r="C107" s="200"/>
      <c r="D107" s="122"/>
      <c r="E107" s="121"/>
      <c r="F107" s="92"/>
      <c r="G107" s="93"/>
      <c r="H107" s="101">
        <f t="shared" si="51"/>
        <v>0</v>
      </c>
      <c r="I107" s="94">
        <f t="shared" si="48"/>
        <v>0</v>
      </c>
      <c r="J107" s="102"/>
      <c r="K107" s="94">
        <f t="shared" si="33"/>
        <v>0</v>
      </c>
      <c r="L107" s="94">
        <f t="shared" si="47"/>
        <v>0</v>
      </c>
      <c r="M107" s="95">
        <f t="shared" si="34"/>
        <v>0</v>
      </c>
      <c r="N107" s="96">
        <f t="shared" si="52"/>
        <v>0</v>
      </c>
      <c r="O107" s="103">
        <f t="shared" si="35"/>
        <v>0</v>
      </c>
      <c r="P107" s="104" t="str">
        <f t="shared" si="36"/>
        <v/>
      </c>
      <c r="Q107" s="105">
        <f t="shared" si="37"/>
        <v>0</v>
      </c>
      <c r="R107" s="106" t="str">
        <f t="shared" si="38"/>
        <v/>
      </c>
      <c r="S107" s="107"/>
      <c r="T107" s="92"/>
      <c r="U107" s="92"/>
      <c r="V107" s="101"/>
      <c r="W107" s="97"/>
      <c r="X107" s="98"/>
      <c r="Y107" s="98"/>
      <c r="Z107" s="95"/>
      <c r="AA107" s="108"/>
      <c r="AB107" s="98"/>
      <c r="AC107" s="98"/>
      <c r="AD107" s="109"/>
      <c r="AE107" s="110"/>
      <c r="AF107" s="111"/>
      <c r="AG107" s="112"/>
      <c r="AH107" s="99"/>
      <c r="AI107" s="100"/>
      <c r="AJ107" s="96"/>
      <c r="AK107" s="98"/>
      <c r="AL107" s="201"/>
      <c r="AM107" s="160"/>
      <c r="AN107" s="156">
        <v>99.668000000000006</v>
      </c>
      <c r="AO107" s="152">
        <f t="shared" si="45"/>
        <v>0</v>
      </c>
      <c r="AP107" s="151" t="str">
        <f t="shared" si="49"/>
        <v/>
      </c>
      <c r="AQ107" s="151" t="str">
        <f t="shared" si="50"/>
        <v/>
      </c>
      <c r="AR107" s="235" t="str">
        <f t="shared" si="46"/>
        <v/>
      </c>
      <c r="AS107" s="134"/>
      <c r="AU107" s="18"/>
    </row>
    <row r="108" spans="1:47" ht="12" customHeight="1">
      <c r="A108" s="1"/>
      <c r="B108" s="18"/>
      <c r="C108" s="200"/>
      <c r="D108" s="122"/>
      <c r="E108" s="121"/>
      <c r="F108" s="92"/>
      <c r="G108" s="93"/>
      <c r="H108" s="101">
        <f t="shared" si="51"/>
        <v>0</v>
      </c>
      <c r="I108" s="94">
        <f t="shared" si="48"/>
        <v>0</v>
      </c>
      <c r="J108" s="102"/>
      <c r="K108" s="94">
        <f t="shared" si="33"/>
        <v>0</v>
      </c>
      <c r="L108" s="94">
        <f t="shared" si="47"/>
        <v>0</v>
      </c>
      <c r="M108" s="95">
        <f t="shared" si="34"/>
        <v>0</v>
      </c>
      <c r="N108" s="96">
        <f t="shared" si="52"/>
        <v>0</v>
      </c>
      <c r="O108" s="103">
        <f t="shared" si="35"/>
        <v>0</v>
      </c>
      <c r="P108" s="104" t="str">
        <f t="shared" si="36"/>
        <v/>
      </c>
      <c r="Q108" s="105">
        <f t="shared" si="37"/>
        <v>0</v>
      </c>
      <c r="R108" s="106" t="str">
        <f t="shared" si="38"/>
        <v/>
      </c>
      <c r="S108" s="107"/>
      <c r="T108" s="92"/>
      <c r="U108" s="92"/>
      <c r="V108" s="101">
        <f t="shared" ref="V108:V115" si="53">T108*U108</f>
        <v>0</v>
      </c>
      <c r="W108" s="97">
        <f t="shared" ref="W108:W115" si="54">V108-H108</f>
        <v>0</v>
      </c>
      <c r="X108" s="98" t="str">
        <f t="shared" ref="X108:X116" si="55">IF(OR(F108="",T108=""),"",(V108-H108))</f>
        <v/>
      </c>
      <c r="Y108" s="98" t="str">
        <f t="shared" ref="Y108:Y115" si="56">IF(W108&lt;0,W108*-1,"")</f>
        <v/>
      </c>
      <c r="Z108" s="95" t="str">
        <f t="shared" ref="Z108:Z115" si="57">X108</f>
        <v/>
      </c>
      <c r="AA108" s="108" t="str">
        <f t="shared" ref="AA108:AA115" si="58">IFERROR(Z108/H108,"")</f>
        <v/>
      </c>
      <c r="AB108" s="98" t="str">
        <f t="shared" ref="AB108:AB115" si="59">IF(W108&gt;0,W108,"")</f>
        <v/>
      </c>
      <c r="AC108" s="98" t="str">
        <f t="shared" ref="AC108:AC115" si="60">IF(W108&lt;0,W108,"")</f>
        <v/>
      </c>
      <c r="AD108" s="109" t="str">
        <f t="shared" ref="AD108:AD115" si="61">IF(U108&gt;0,AC108,"")</f>
        <v/>
      </c>
      <c r="AE108" s="110"/>
      <c r="AF108" s="111"/>
      <c r="AG108" s="112"/>
      <c r="AH108" s="99" t="str">
        <f t="shared" ref="AH108:AH115" si="62">IF(AND(D108&lt;&gt;"",S108&lt;&gt;""),IF(D108=S108,"D","S"),"")</f>
        <v/>
      </c>
      <c r="AI108" s="100" t="str">
        <f t="shared" ref="AI108:AI115" si="63">IFERROR(IF(D108=S108,Z108*0.2,""),"")</f>
        <v/>
      </c>
      <c r="AJ108" s="96" t="str">
        <f t="shared" ref="AJ108:AJ115" si="64">IFERROR(IF(AI108&gt;0,AI108,""),"")</f>
        <v/>
      </c>
      <c r="AK108" s="98" t="str">
        <f t="shared" ref="AK108:AK115" si="65">IFERROR(IF(D108&lt;&gt;S108,X108*0.15,""),"")</f>
        <v/>
      </c>
      <c r="AL108" s="201" t="str">
        <f t="shared" ref="AL108:AL115" si="66">IF(AK108&gt;0,AK108,"")</f>
        <v/>
      </c>
      <c r="AM108" s="160"/>
      <c r="AN108" s="157">
        <v>99.668000000000006</v>
      </c>
      <c r="AO108" s="152">
        <f t="shared" si="45"/>
        <v>0</v>
      </c>
      <c r="AP108" s="151" t="str">
        <f t="shared" si="49"/>
        <v/>
      </c>
      <c r="AQ108" s="151" t="str">
        <f t="shared" si="50"/>
        <v/>
      </c>
      <c r="AR108" s="235" t="str">
        <f t="shared" si="46"/>
        <v/>
      </c>
      <c r="AS108" s="134"/>
      <c r="AU108" s="18"/>
    </row>
    <row r="109" spans="1:47" ht="12" customHeight="1">
      <c r="A109" s="1"/>
      <c r="B109" s="18"/>
      <c r="C109" s="200"/>
      <c r="D109" s="122"/>
      <c r="E109" s="121"/>
      <c r="F109" s="92"/>
      <c r="G109" s="93"/>
      <c r="H109" s="101">
        <f t="shared" si="51"/>
        <v>0</v>
      </c>
      <c r="I109" s="94">
        <f t="shared" si="48"/>
        <v>0</v>
      </c>
      <c r="J109" s="102"/>
      <c r="K109" s="94">
        <f t="shared" si="33"/>
        <v>0</v>
      </c>
      <c r="L109" s="94">
        <f t="shared" si="47"/>
        <v>0</v>
      </c>
      <c r="M109" s="95">
        <f t="shared" si="34"/>
        <v>0</v>
      </c>
      <c r="N109" s="96">
        <f t="shared" si="52"/>
        <v>0</v>
      </c>
      <c r="O109" s="103">
        <f t="shared" si="35"/>
        <v>0</v>
      </c>
      <c r="P109" s="104" t="str">
        <f t="shared" si="36"/>
        <v/>
      </c>
      <c r="Q109" s="105">
        <f t="shared" si="37"/>
        <v>0</v>
      </c>
      <c r="R109" s="106" t="str">
        <f t="shared" si="38"/>
        <v/>
      </c>
      <c r="S109" s="107"/>
      <c r="T109" s="92"/>
      <c r="U109" s="92"/>
      <c r="V109" s="101">
        <f t="shared" si="53"/>
        <v>0</v>
      </c>
      <c r="W109" s="97">
        <f t="shared" si="54"/>
        <v>0</v>
      </c>
      <c r="X109" s="98" t="str">
        <f t="shared" si="55"/>
        <v/>
      </c>
      <c r="Y109" s="98" t="str">
        <f t="shared" si="56"/>
        <v/>
      </c>
      <c r="Z109" s="95" t="str">
        <f t="shared" si="57"/>
        <v/>
      </c>
      <c r="AA109" s="108" t="str">
        <f t="shared" si="58"/>
        <v/>
      </c>
      <c r="AB109" s="98" t="str">
        <f t="shared" si="59"/>
        <v/>
      </c>
      <c r="AC109" s="98" t="str">
        <f t="shared" si="60"/>
        <v/>
      </c>
      <c r="AD109" s="109" t="str">
        <f t="shared" si="61"/>
        <v/>
      </c>
      <c r="AE109" s="110"/>
      <c r="AF109" s="111"/>
      <c r="AG109" s="112"/>
      <c r="AH109" s="99" t="str">
        <f t="shared" si="62"/>
        <v/>
      </c>
      <c r="AI109" s="100" t="str">
        <f t="shared" si="63"/>
        <v/>
      </c>
      <c r="AJ109" s="96" t="str">
        <f t="shared" si="64"/>
        <v/>
      </c>
      <c r="AK109" s="98" t="str">
        <f t="shared" si="65"/>
        <v/>
      </c>
      <c r="AL109" s="201" t="str">
        <f t="shared" si="66"/>
        <v/>
      </c>
      <c r="AM109" s="160"/>
      <c r="AN109" s="156">
        <v>99.668000000000006</v>
      </c>
      <c r="AO109" s="152">
        <f t="shared" si="45"/>
        <v>0</v>
      </c>
      <c r="AP109" s="151" t="str">
        <f t="shared" si="49"/>
        <v/>
      </c>
      <c r="AQ109" s="151" t="str">
        <f t="shared" si="50"/>
        <v/>
      </c>
      <c r="AR109" s="235" t="str">
        <f t="shared" si="46"/>
        <v/>
      </c>
      <c r="AS109" s="134"/>
      <c r="AU109" s="18"/>
    </row>
    <row r="110" spans="1:47" ht="12" customHeight="1">
      <c r="A110" s="1"/>
      <c r="B110" s="18"/>
      <c r="C110" s="200"/>
      <c r="D110" s="122"/>
      <c r="E110" s="121"/>
      <c r="F110" s="92"/>
      <c r="G110" s="93"/>
      <c r="H110" s="101">
        <f t="shared" si="51"/>
        <v>0</v>
      </c>
      <c r="I110" s="94">
        <f t="shared" si="48"/>
        <v>0</v>
      </c>
      <c r="J110" s="102"/>
      <c r="K110" s="94">
        <f t="shared" si="33"/>
        <v>0</v>
      </c>
      <c r="L110" s="94">
        <f t="shared" si="47"/>
        <v>0</v>
      </c>
      <c r="M110" s="95">
        <f t="shared" si="34"/>
        <v>0</v>
      </c>
      <c r="N110" s="96">
        <f t="shared" si="52"/>
        <v>0</v>
      </c>
      <c r="O110" s="103">
        <f t="shared" si="35"/>
        <v>0</v>
      </c>
      <c r="P110" s="104" t="str">
        <f t="shared" si="36"/>
        <v/>
      </c>
      <c r="Q110" s="105">
        <f t="shared" si="37"/>
        <v>0</v>
      </c>
      <c r="R110" s="106" t="str">
        <f t="shared" si="38"/>
        <v/>
      </c>
      <c r="S110" s="107"/>
      <c r="T110" s="92"/>
      <c r="U110" s="92"/>
      <c r="V110" s="101">
        <f t="shared" si="53"/>
        <v>0</v>
      </c>
      <c r="W110" s="97">
        <f t="shared" si="54"/>
        <v>0</v>
      </c>
      <c r="X110" s="98" t="str">
        <f t="shared" si="55"/>
        <v/>
      </c>
      <c r="Y110" s="98" t="str">
        <f t="shared" si="56"/>
        <v/>
      </c>
      <c r="Z110" s="95" t="str">
        <f t="shared" si="57"/>
        <v/>
      </c>
      <c r="AA110" s="108" t="str">
        <f t="shared" si="58"/>
        <v/>
      </c>
      <c r="AB110" s="98" t="str">
        <f t="shared" si="59"/>
        <v/>
      </c>
      <c r="AC110" s="98" t="str">
        <f t="shared" si="60"/>
        <v/>
      </c>
      <c r="AD110" s="109" t="str">
        <f t="shared" si="61"/>
        <v/>
      </c>
      <c r="AE110" s="110"/>
      <c r="AF110" s="111"/>
      <c r="AG110" s="112"/>
      <c r="AH110" s="99" t="str">
        <f t="shared" si="62"/>
        <v/>
      </c>
      <c r="AI110" s="100" t="str">
        <f t="shared" si="63"/>
        <v/>
      </c>
      <c r="AJ110" s="96" t="str">
        <f t="shared" si="64"/>
        <v/>
      </c>
      <c r="AK110" s="98" t="str">
        <f t="shared" si="65"/>
        <v/>
      </c>
      <c r="AL110" s="201" t="str">
        <f t="shared" si="66"/>
        <v/>
      </c>
      <c r="AM110" s="160"/>
      <c r="AN110" s="157">
        <v>99.668000000000006</v>
      </c>
      <c r="AO110" s="152">
        <f t="shared" si="45"/>
        <v>0</v>
      </c>
      <c r="AP110" s="151" t="str">
        <f t="shared" si="49"/>
        <v/>
      </c>
      <c r="AQ110" s="151" t="str">
        <f t="shared" si="50"/>
        <v/>
      </c>
      <c r="AR110" s="235" t="str">
        <f t="shared" si="46"/>
        <v/>
      </c>
      <c r="AS110" s="134"/>
      <c r="AU110" s="18"/>
    </row>
    <row r="111" spans="1:47" ht="12" customHeight="1">
      <c r="A111" s="1"/>
      <c r="B111" s="18"/>
      <c r="C111" s="200"/>
      <c r="D111" s="122"/>
      <c r="E111" s="121"/>
      <c r="F111" s="92"/>
      <c r="G111" s="93"/>
      <c r="H111" s="101">
        <f t="shared" si="51"/>
        <v>0</v>
      </c>
      <c r="I111" s="94">
        <f t="shared" si="48"/>
        <v>0</v>
      </c>
      <c r="J111" s="102"/>
      <c r="K111" s="94">
        <f t="shared" si="33"/>
        <v>0</v>
      </c>
      <c r="L111" s="94">
        <f t="shared" si="47"/>
        <v>0</v>
      </c>
      <c r="M111" s="95">
        <f t="shared" si="34"/>
        <v>0</v>
      </c>
      <c r="N111" s="96">
        <f t="shared" si="52"/>
        <v>0</v>
      </c>
      <c r="O111" s="103">
        <f t="shared" si="35"/>
        <v>0</v>
      </c>
      <c r="P111" s="104" t="str">
        <f t="shared" si="36"/>
        <v/>
      </c>
      <c r="Q111" s="105">
        <f t="shared" si="37"/>
        <v>0</v>
      </c>
      <c r="R111" s="106" t="str">
        <f t="shared" si="38"/>
        <v/>
      </c>
      <c r="S111" s="107"/>
      <c r="T111" s="92"/>
      <c r="U111" s="92"/>
      <c r="V111" s="101">
        <f t="shared" si="53"/>
        <v>0</v>
      </c>
      <c r="W111" s="97">
        <f t="shared" si="54"/>
        <v>0</v>
      </c>
      <c r="X111" s="98" t="str">
        <f t="shared" si="55"/>
        <v/>
      </c>
      <c r="Y111" s="98" t="str">
        <f t="shared" si="56"/>
        <v/>
      </c>
      <c r="Z111" s="95" t="str">
        <f t="shared" si="57"/>
        <v/>
      </c>
      <c r="AA111" s="108" t="str">
        <f t="shared" si="58"/>
        <v/>
      </c>
      <c r="AB111" s="98" t="str">
        <f t="shared" si="59"/>
        <v/>
      </c>
      <c r="AC111" s="98" t="str">
        <f t="shared" si="60"/>
        <v/>
      </c>
      <c r="AD111" s="109" t="str">
        <f t="shared" si="61"/>
        <v/>
      </c>
      <c r="AE111" s="110"/>
      <c r="AF111" s="111"/>
      <c r="AG111" s="112"/>
      <c r="AH111" s="99" t="str">
        <f t="shared" si="62"/>
        <v/>
      </c>
      <c r="AI111" s="100" t="str">
        <f t="shared" si="63"/>
        <v/>
      </c>
      <c r="AJ111" s="96" t="str">
        <f t="shared" si="64"/>
        <v/>
      </c>
      <c r="AK111" s="98" t="str">
        <f t="shared" si="65"/>
        <v/>
      </c>
      <c r="AL111" s="201" t="str">
        <f t="shared" si="66"/>
        <v/>
      </c>
      <c r="AM111" s="160"/>
      <c r="AN111" s="156">
        <v>99.668000000000006</v>
      </c>
      <c r="AO111" s="152">
        <f t="shared" si="45"/>
        <v>0</v>
      </c>
      <c r="AP111" s="151" t="str">
        <f t="shared" si="49"/>
        <v/>
      </c>
      <c r="AQ111" s="151" t="str">
        <f t="shared" si="50"/>
        <v/>
      </c>
      <c r="AR111" s="235" t="str">
        <f t="shared" si="46"/>
        <v/>
      </c>
      <c r="AS111" s="134"/>
      <c r="AU111" s="18"/>
    </row>
    <row r="112" spans="1:47" ht="12" customHeight="1">
      <c r="A112" s="1"/>
      <c r="B112" s="18"/>
      <c r="C112" s="200"/>
      <c r="D112" s="122"/>
      <c r="E112" s="121"/>
      <c r="F112" s="92"/>
      <c r="G112" s="93"/>
      <c r="H112" s="101">
        <f t="shared" si="51"/>
        <v>0</v>
      </c>
      <c r="I112" s="94">
        <f t="shared" si="48"/>
        <v>0</v>
      </c>
      <c r="J112" s="102"/>
      <c r="K112" s="94">
        <f t="shared" si="33"/>
        <v>0</v>
      </c>
      <c r="L112" s="94">
        <f t="shared" si="47"/>
        <v>0</v>
      </c>
      <c r="M112" s="95">
        <f t="shared" si="34"/>
        <v>0</v>
      </c>
      <c r="N112" s="96">
        <f t="shared" si="52"/>
        <v>0</v>
      </c>
      <c r="O112" s="103">
        <f t="shared" si="35"/>
        <v>0</v>
      </c>
      <c r="P112" s="104" t="str">
        <f t="shared" si="36"/>
        <v/>
      </c>
      <c r="Q112" s="105">
        <f t="shared" si="37"/>
        <v>0</v>
      </c>
      <c r="R112" s="106" t="str">
        <f t="shared" si="38"/>
        <v/>
      </c>
      <c r="S112" s="107"/>
      <c r="T112" s="92"/>
      <c r="U112" s="92"/>
      <c r="V112" s="101">
        <f t="shared" si="53"/>
        <v>0</v>
      </c>
      <c r="W112" s="97">
        <f t="shared" si="54"/>
        <v>0</v>
      </c>
      <c r="X112" s="98" t="str">
        <f t="shared" si="55"/>
        <v/>
      </c>
      <c r="Y112" s="98" t="str">
        <f t="shared" si="56"/>
        <v/>
      </c>
      <c r="Z112" s="95" t="str">
        <f t="shared" si="57"/>
        <v/>
      </c>
      <c r="AA112" s="108" t="str">
        <f t="shared" si="58"/>
        <v/>
      </c>
      <c r="AB112" s="98" t="str">
        <f t="shared" si="59"/>
        <v/>
      </c>
      <c r="AC112" s="98" t="str">
        <f t="shared" si="60"/>
        <v/>
      </c>
      <c r="AD112" s="109" t="str">
        <f t="shared" si="61"/>
        <v/>
      </c>
      <c r="AE112" s="110"/>
      <c r="AF112" s="111"/>
      <c r="AG112" s="112"/>
      <c r="AH112" s="99" t="str">
        <f t="shared" si="62"/>
        <v/>
      </c>
      <c r="AI112" s="100" t="str">
        <f t="shared" si="63"/>
        <v/>
      </c>
      <c r="AJ112" s="96" t="str">
        <f t="shared" si="64"/>
        <v/>
      </c>
      <c r="AK112" s="98" t="str">
        <f t="shared" si="65"/>
        <v/>
      </c>
      <c r="AL112" s="201" t="str">
        <f t="shared" si="66"/>
        <v/>
      </c>
      <c r="AM112" s="160"/>
      <c r="AN112" s="157">
        <v>99.668000000000006</v>
      </c>
      <c r="AO112" s="152">
        <f t="shared" si="45"/>
        <v>0</v>
      </c>
      <c r="AP112" s="151" t="str">
        <f t="shared" si="49"/>
        <v/>
      </c>
      <c r="AQ112" s="151" t="str">
        <f t="shared" si="50"/>
        <v/>
      </c>
      <c r="AR112" s="235" t="str">
        <f t="shared" si="46"/>
        <v/>
      </c>
      <c r="AS112" s="134"/>
      <c r="AU112" s="18"/>
    </row>
    <row r="113" spans="1:47" ht="12" customHeight="1">
      <c r="A113" s="1"/>
      <c r="B113" s="18"/>
      <c r="C113" s="200"/>
      <c r="D113" s="122"/>
      <c r="E113" s="121"/>
      <c r="F113" s="92"/>
      <c r="G113" s="93"/>
      <c r="H113" s="101">
        <f t="shared" si="51"/>
        <v>0</v>
      </c>
      <c r="I113" s="94">
        <f t="shared" si="48"/>
        <v>0</v>
      </c>
      <c r="J113" s="102"/>
      <c r="K113" s="94">
        <f t="shared" si="33"/>
        <v>0</v>
      </c>
      <c r="L113" s="94">
        <f t="shared" si="47"/>
        <v>0</v>
      </c>
      <c r="M113" s="95">
        <f t="shared" si="34"/>
        <v>0</v>
      </c>
      <c r="N113" s="96">
        <f t="shared" si="52"/>
        <v>0</v>
      </c>
      <c r="O113" s="103">
        <f t="shared" si="35"/>
        <v>0</v>
      </c>
      <c r="P113" s="104" t="str">
        <f t="shared" si="36"/>
        <v/>
      </c>
      <c r="Q113" s="105">
        <f t="shared" si="37"/>
        <v>0</v>
      </c>
      <c r="R113" s="106" t="str">
        <f t="shared" si="38"/>
        <v/>
      </c>
      <c r="S113" s="107"/>
      <c r="T113" s="92"/>
      <c r="U113" s="92"/>
      <c r="V113" s="101">
        <f t="shared" si="53"/>
        <v>0</v>
      </c>
      <c r="W113" s="97">
        <f t="shared" si="54"/>
        <v>0</v>
      </c>
      <c r="X113" s="98" t="str">
        <f t="shared" si="55"/>
        <v/>
      </c>
      <c r="Y113" s="98" t="str">
        <f t="shared" si="56"/>
        <v/>
      </c>
      <c r="Z113" s="95" t="str">
        <f t="shared" si="57"/>
        <v/>
      </c>
      <c r="AA113" s="108" t="str">
        <f t="shared" si="58"/>
        <v/>
      </c>
      <c r="AB113" s="98" t="str">
        <f t="shared" si="59"/>
        <v/>
      </c>
      <c r="AC113" s="98" t="str">
        <f t="shared" si="60"/>
        <v/>
      </c>
      <c r="AD113" s="109" t="str">
        <f t="shared" si="61"/>
        <v/>
      </c>
      <c r="AE113" s="110"/>
      <c r="AF113" s="111"/>
      <c r="AG113" s="112"/>
      <c r="AH113" s="99" t="str">
        <f t="shared" si="62"/>
        <v/>
      </c>
      <c r="AI113" s="100" t="str">
        <f t="shared" si="63"/>
        <v/>
      </c>
      <c r="AJ113" s="96" t="str">
        <f t="shared" si="64"/>
        <v/>
      </c>
      <c r="AK113" s="98" t="str">
        <f t="shared" si="65"/>
        <v/>
      </c>
      <c r="AL113" s="201" t="str">
        <f t="shared" si="66"/>
        <v/>
      </c>
      <c r="AM113" s="160"/>
      <c r="AN113" s="156">
        <v>99.668000000000006</v>
      </c>
      <c r="AO113" s="152">
        <f t="shared" si="45"/>
        <v>0</v>
      </c>
      <c r="AP113" s="151" t="str">
        <f t="shared" si="49"/>
        <v/>
      </c>
      <c r="AQ113" s="151" t="str">
        <f t="shared" si="50"/>
        <v/>
      </c>
      <c r="AR113" s="235" t="str">
        <f t="shared" si="46"/>
        <v/>
      </c>
      <c r="AS113" s="134"/>
      <c r="AU113" s="18"/>
    </row>
    <row r="114" spans="1:47" ht="12" customHeight="1">
      <c r="A114" s="1"/>
      <c r="B114" s="18"/>
      <c r="C114" s="200"/>
      <c r="D114" s="122"/>
      <c r="E114" s="121"/>
      <c r="F114" s="92"/>
      <c r="G114" s="93"/>
      <c r="H114" s="101">
        <f t="shared" si="51"/>
        <v>0</v>
      </c>
      <c r="I114" s="94">
        <f t="shared" si="48"/>
        <v>0</v>
      </c>
      <c r="J114" s="102"/>
      <c r="K114" s="94">
        <f t="shared" si="33"/>
        <v>0</v>
      </c>
      <c r="L114" s="94">
        <f t="shared" si="47"/>
        <v>0</v>
      </c>
      <c r="M114" s="95">
        <f t="shared" si="34"/>
        <v>0</v>
      </c>
      <c r="N114" s="96">
        <f t="shared" si="52"/>
        <v>0</v>
      </c>
      <c r="O114" s="103">
        <f t="shared" si="35"/>
        <v>0</v>
      </c>
      <c r="P114" s="104" t="str">
        <f t="shared" si="36"/>
        <v/>
      </c>
      <c r="Q114" s="105">
        <f t="shared" si="37"/>
        <v>0</v>
      </c>
      <c r="R114" s="106" t="str">
        <f t="shared" si="38"/>
        <v/>
      </c>
      <c r="S114" s="107"/>
      <c r="T114" s="92"/>
      <c r="U114" s="92"/>
      <c r="V114" s="101">
        <f t="shared" si="53"/>
        <v>0</v>
      </c>
      <c r="W114" s="97">
        <f t="shared" si="54"/>
        <v>0</v>
      </c>
      <c r="X114" s="98" t="str">
        <f t="shared" si="55"/>
        <v/>
      </c>
      <c r="Y114" s="98" t="str">
        <f t="shared" si="56"/>
        <v/>
      </c>
      <c r="Z114" s="95" t="str">
        <f t="shared" si="57"/>
        <v/>
      </c>
      <c r="AA114" s="108" t="str">
        <f t="shared" si="58"/>
        <v/>
      </c>
      <c r="AB114" s="98" t="str">
        <f t="shared" si="59"/>
        <v/>
      </c>
      <c r="AC114" s="98" t="str">
        <f t="shared" si="60"/>
        <v/>
      </c>
      <c r="AD114" s="109" t="str">
        <f t="shared" si="61"/>
        <v/>
      </c>
      <c r="AE114" s="110"/>
      <c r="AF114" s="111"/>
      <c r="AG114" s="112"/>
      <c r="AH114" s="99" t="str">
        <f t="shared" si="62"/>
        <v/>
      </c>
      <c r="AI114" s="100" t="str">
        <f t="shared" si="63"/>
        <v/>
      </c>
      <c r="AJ114" s="96" t="str">
        <f t="shared" si="64"/>
        <v/>
      </c>
      <c r="AK114" s="98" t="str">
        <f t="shared" si="65"/>
        <v/>
      </c>
      <c r="AL114" s="201" t="str">
        <f t="shared" si="66"/>
        <v/>
      </c>
      <c r="AM114" s="160"/>
      <c r="AN114" s="157">
        <v>99.668000000000006</v>
      </c>
      <c r="AO114" s="152">
        <f t="shared" si="45"/>
        <v>0</v>
      </c>
      <c r="AP114" s="151" t="str">
        <f t="shared" si="49"/>
        <v/>
      </c>
      <c r="AQ114" s="151" t="str">
        <f t="shared" si="50"/>
        <v/>
      </c>
      <c r="AR114" s="235" t="str">
        <f t="shared" si="46"/>
        <v/>
      </c>
      <c r="AS114" s="134"/>
      <c r="AU114" s="18"/>
    </row>
    <row r="115" spans="1:47" ht="12" customHeight="1" thickBot="1">
      <c r="A115" s="1"/>
      <c r="B115" s="18"/>
      <c r="C115" s="204"/>
      <c r="D115" s="205"/>
      <c r="E115" s="206"/>
      <c r="F115" s="207"/>
      <c r="G115" s="208"/>
      <c r="H115" s="209">
        <f t="shared" si="51"/>
        <v>0</v>
      </c>
      <c r="I115" s="210">
        <f t="shared" si="48"/>
        <v>0</v>
      </c>
      <c r="J115" s="211"/>
      <c r="K115" s="210">
        <f t="shared" si="33"/>
        <v>0</v>
      </c>
      <c r="L115" s="210">
        <f t="shared" si="47"/>
        <v>0</v>
      </c>
      <c r="M115" s="212">
        <f t="shared" si="34"/>
        <v>0</v>
      </c>
      <c r="N115" s="213">
        <f t="shared" si="52"/>
        <v>0</v>
      </c>
      <c r="O115" s="214">
        <f t="shared" si="35"/>
        <v>0</v>
      </c>
      <c r="P115" s="215" t="str">
        <f t="shared" si="36"/>
        <v/>
      </c>
      <c r="Q115" s="216">
        <f t="shared" si="37"/>
        <v>0</v>
      </c>
      <c r="R115" s="217" t="str">
        <f t="shared" si="38"/>
        <v/>
      </c>
      <c r="S115" s="218"/>
      <c r="T115" s="207"/>
      <c r="U115" s="207"/>
      <c r="V115" s="209">
        <f t="shared" si="53"/>
        <v>0</v>
      </c>
      <c r="W115" s="219">
        <f t="shared" si="54"/>
        <v>0</v>
      </c>
      <c r="X115" s="220" t="str">
        <f t="shared" si="55"/>
        <v/>
      </c>
      <c r="Y115" s="220" t="str">
        <f t="shared" si="56"/>
        <v/>
      </c>
      <c r="Z115" s="212" t="str">
        <f t="shared" si="57"/>
        <v/>
      </c>
      <c r="AA115" s="221" t="str">
        <f t="shared" si="58"/>
        <v/>
      </c>
      <c r="AB115" s="220" t="str">
        <f t="shared" si="59"/>
        <v/>
      </c>
      <c r="AC115" s="220" t="str">
        <f t="shared" si="60"/>
        <v/>
      </c>
      <c r="AD115" s="222" t="str">
        <f t="shared" si="61"/>
        <v/>
      </c>
      <c r="AE115" s="223"/>
      <c r="AF115" s="224"/>
      <c r="AG115" s="225"/>
      <c r="AH115" s="226" t="str">
        <f t="shared" si="62"/>
        <v/>
      </c>
      <c r="AI115" s="227" t="str">
        <f t="shared" si="63"/>
        <v/>
      </c>
      <c r="AJ115" s="213" t="str">
        <f t="shared" si="64"/>
        <v/>
      </c>
      <c r="AK115" s="220" t="str">
        <f t="shared" si="65"/>
        <v/>
      </c>
      <c r="AL115" s="228" t="str">
        <f t="shared" si="66"/>
        <v/>
      </c>
      <c r="AM115" s="161"/>
      <c r="AN115" s="236">
        <v>99.668000000000006</v>
      </c>
      <c r="AO115" s="237">
        <f t="shared" si="45"/>
        <v>0</v>
      </c>
      <c r="AP115" s="238" t="str">
        <f t="shared" si="49"/>
        <v/>
      </c>
      <c r="AQ115" s="238" t="str">
        <f t="shared" si="50"/>
        <v/>
      </c>
      <c r="AR115" s="239" t="str">
        <f t="shared" si="46"/>
        <v/>
      </c>
      <c r="AS115" s="134"/>
      <c r="AU115" s="18"/>
    </row>
    <row r="116" spans="1:47" ht="12" customHeight="1" thickBot="1">
      <c r="A116" s="1"/>
      <c r="B116" s="18"/>
      <c r="C116" s="164"/>
      <c r="D116" s="323" t="s">
        <v>92</v>
      </c>
      <c r="E116" s="324"/>
      <c r="F116" s="165"/>
      <c r="G116" s="166"/>
      <c r="H116" s="167">
        <f>SUM(H15:H115)</f>
        <v>0</v>
      </c>
      <c r="I116" s="167">
        <f>SUM(I15:I115)</f>
        <v>0</v>
      </c>
      <c r="J116" s="167"/>
      <c r="K116" s="168">
        <f>SUM(K15:K115)</f>
        <v>0</v>
      </c>
      <c r="L116" s="169">
        <f>SUM(L15:L115)</f>
        <v>0</v>
      </c>
      <c r="M116" s="170"/>
      <c r="N116" s="167">
        <f>SUM(N17:N115)</f>
        <v>0</v>
      </c>
      <c r="O116" s="168"/>
      <c r="P116" s="170"/>
      <c r="Q116" s="171"/>
      <c r="R116" s="172"/>
      <c r="S116" s="172"/>
      <c r="T116" s="172"/>
      <c r="U116" s="166"/>
      <c r="V116" s="167">
        <f>SUM(V15:V115)</f>
        <v>0</v>
      </c>
      <c r="W116" s="168">
        <f>V116-F116</f>
        <v>0</v>
      </c>
      <c r="X116" s="173" t="str">
        <f t="shared" si="55"/>
        <v/>
      </c>
      <c r="Y116" s="173">
        <f>SUM(Y15:Y115)</f>
        <v>0</v>
      </c>
      <c r="Z116" s="169">
        <f>SUM(Z14:Z115)</f>
        <v>0</v>
      </c>
      <c r="AA116" s="170"/>
      <c r="AB116" s="167">
        <f t="shared" ref="AB116:AG116" si="67">SUM(AB14:AB115)</f>
        <v>0</v>
      </c>
      <c r="AC116" s="167">
        <f t="shared" si="67"/>
        <v>0</v>
      </c>
      <c r="AD116" s="171">
        <f t="shared" si="67"/>
        <v>0</v>
      </c>
      <c r="AE116" s="167">
        <f t="shared" si="67"/>
        <v>0</v>
      </c>
      <c r="AF116" s="167">
        <f t="shared" si="67"/>
        <v>0</v>
      </c>
      <c r="AG116" s="167">
        <f t="shared" si="67"/>
        <v>0</v>
      </c>
      <c r="AH116" s="168"/>
      <c r="AI116" s="170">
        <f t="shared" ref="AI116:AL116" si="68">SUM(AI14:AI115)</f>
        <v>0</v>
      </c>
      <c r="AJ116" s="174">
        <f t="shared" si="68"/>
        <v>0</v>
      </c>
      <c r="AK116" s="169">
        <f t="shared" si="68"/>
        <v>0</v>
      </c>
      <c r="AL116" s="175">
        <f t="shared" si="68"/>
        <v>0</v>
      </c>
      <c r="AM116" s="1"/>
      <c r="AN116" s="1"/>
      <c r="AO116" s="18"/>
      <c r="AP116" s="18"/>
      <c r="AQ116" s="18"/>
      <c r="AR116" s="18"/>
      <c r="AS116" s="18"/>
    </row>
    <row r="117" spans="1:4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8"/>
      <c r="AP117" s="18"/>
      <c r="AQ117" s="18"/>
      <c r="AR117" s="18"/>
      <c r="AS117" s="18"/>
    </row>
    <row r="118" spans="1:4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8"/>
      <c r="AP118" s="18"/>
      <c r="AQ118" s="18"/>
      <c r="AR118" s="18"/>
      <c r="AS118" s="18"/>
    </row>
    <row r="119" spans="1:4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4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8"/>
      <c r="AP119" s="18"/>
      <c r="AQ119" s="18"/>
      <c r="AR119" s="18"/>
      <c r="AS119" s="18"/>
    </row>
    <row r="120" spans="1:47" ht="12" customHeight="1">
      <c r="A120" s="1"/>
      <c r="B120" s="1"/>
      <c r="C120" s="1"/>
      <c r="D120" s="1"/>
      <c r="E120" s="1"/>
      <c r="F120" s="1"/>
      <c r="G120" s="1"/>
      <c r="H120" s="59"/>
      <c r="I120" s="7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4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8"/>
      <c r="AP120" s="18"/>
      <c r="AQ120" s="18"/>
      <c r="AR120" s="18"/>
      <c r="AS120" s="18"/>
    </row>
    <row r="121" spans="1:4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8"/>
      <c r="AP121" s="18"/>
      <c r="AQ121" s="18"/>
      <c r="AR121" s="18"/>
      <c r="AS121" s="18"/>
    </row>
    <row r="122" spans="1:47" ht="12" customHeight="1">
      <c r="A122" s="1"/>
      <c r="B122" s="1"/>
      <c r="C122" s="1"/>
      <c r="D122" s="1"/>
      <c r="E122" s="1"/>
      <c r="F122" s="1"/>
      <c r="G122" s="1"/>
      <c r="H122" s="76"/>
      <c r="I122" s="7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8"/>
      <c r="AP122" s="18"/>
      <c r="AQ122" s="18"/>
      <c r="AR122" s="18"/>
      <c r="AS122" s="18"/>
    </row>
    <row r="123" spans="1:4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8"/>
      <c r="AP123" s="18"/>
      <c r="AQ123" s="18"/>
      <c r="AR123" s="18"/>
      <c r="AS123" s="18"/>
    </row>
    <row r="124" spans="1:4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8"/>
      <c r="AP124" s="18"/>
      <c r="AQ124" s="18"/>
      <c r="AR124" s="18"/>
      <c r="AS124" s="18"/>
    </row>
    <row r="125" spans="1:4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8"/>
      <c r="AP125" s="18"/>
      <c r="AQ125" s="18"/>
      <c r="AR125" s="18"/>
      <c r="AS125" s="18"/>
    </row>
    <row r="126" spans="1:4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8"/>
      <c r="AP126" s="18"/>
      <c r="AQ126" s="18"/>
      <c r="AR126" s="18"/>
      <c r="AS126" s="18"/>
    </row>
    <row r="127" spans="1:4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8"/>
      <c r="AP127" s="18"/>
      <c r="AQ127" s="18"/>
      <c r="AR127" s="18"/>
      <c r="AS127" s="18"/>
    </row>
    <row r="128" spans="1:4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8"/>
      <c r="AP128" s="18"/>
      <c r="AQ128" s="18"/>
      <c r="AR128" s="18"/>
      <c r="AS128" s="18"/>
    </row>
    <row r="129" spans="1:45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8"/>
      <c r="AP129" s="18"/>
      <c r="AQ129" s="18"/>
      <c r="AR129" s="18"/>
      <c r="AS129" s="18"/>
    </row>
    <row r="130" spans="1:45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8"/>
      <c r="AP130" s="18"/>
      <c r="AQ130" s="18"/>
      <c r="AR130" s="18"/>
      <c r="AS130" s="18"/>
    </row>
    <row r="131" spans="1:45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8"/>
      <c r="AP131" s="18"/>
      <c r="AQ131" s="18"/>
      <c r="AR131" s="18"/>
      <c r="AS131" s="18"/>
    </row>
    <row r="132" spans="1:45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8"/>
      <c r="AP132" s="18"/>
      <c r="AQ132" s="18"/>
      <c r="AR132" s="18"/>
      <c r="AS132" s="18"/>
    </row>
    <row r="133" spans="1:45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6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8"/>
      <c r="AP133" s="18"/>
      <c r="AQ133" s="18"/>
      <c r="AR133" s="18"/>
      <c r="AS133" s="18"/>
    </row>
    <row r="134" spans="1:45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8"/>
      <c r="AP134" s="18"/>
      <c r="AQ134" s="18"/>
      <c r="AR134" s="18"/>
      <c r="AS134" s="18"/>
    </row>
    <row r="135" spans="1:45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8"/>
      <c r="AP135" s="18"/>
      <c r="AQ135" s="18"/>
      <c r="AR135" s="18"/>
      <c r="AS135" s="18"/>
    </row>
    <row r="136" spans="1:45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8"/>
      <c r="AP136" s="18"/>
      <c r="AQ136" s="18"/>
      <c r="AR136" s="18"/>
      <c r="AS136" s="18"/>
    </row>
    <row r="137" spans="1:45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8"/>
      <c r="AP137" s="18"/>
      <c r="AQ137" s="18"/>
      <c r="AR137" s="18"/>
      <c r="AS137" s="18"/>
    </row>
    <row r="138" spans="1:45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8"/>
      <c r="AP138" s="18"/>
      <c r="AQ138" s="18"/>
      <c r="AR138" s="18"/>
      <c r="AS138" s="18"/>
    </row>
    <row r="139" spans="1:45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8"/>
      <c r="AP139" s="18"/>
      <c r="AQ139" s="18"/>
      <c r="AR139" s="18"/>
      <c r="AS139" s="18"/>
    </row>
    <row r="140" spans="1:45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8"/>
      <c r="AP140" s="18"/>
      <c r="AQ140" s="18"/>
      <c r="AR140" s="18"/>
      <c r="AS140" s="18"/>
    </row>
    <row r="141" spans="1:45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8"/>
      <c r="AP141" s="18"/>
      <c r="AQ141" s="18"/>
      <c r="AR141" s="18"/>
      <c r="AS141" s="18"/>
    </row>
    <row r="142" spans="1:45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8"/>
      <c r="AP142" s="18"/>
      <c r="AQ142" s="18"/>
      <c r="AR142" s="18"/>
      <c r="AS142" s="18"/>
    </row>
    <row r="143" spans="1:45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8"/>
      <c r="AP143" s="18"/>
      <c r="AQ143" s="18"/>
      <c r="AR143" s="18"/>
      <c r="AS143" s="18"/>
    </row>
    <row r="144" spans="1:45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8"/>
      <c r="AP144" s="18"/>
      <c r="AQ144" s="18"/>
      <c r="AR144" s="18"/>
      <c r="AS144" s="18"/>
    </row>
    <row r="145" spans="1:45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8"/>
      <c r="AP145" s="18"/>
      <c r="AQ145" s="18"/>
      <c r="AR145" s="18"/>
      <c r="AS145" s="18"/>
    </row>
    <row r="146" spans="1:45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8"/>
      <c r="AP146" s="18"/>
      <c r="AQ146" s="18"/>
      <c r="AR146" s="18"/>
      <c r="AS146" s="18"/>
    </row>
    <row r="147" spans="1:45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8"/>
      <c r="AP147" s="18"/>
      <c r="AQ147" s="18"/>
      <c r="AR147" s="18"/>
      <c r="AS147" s="18"/>
    </row>
    <row r="148" spans="1:45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8"/>
      <c r="AP148" s="18"/>
      <c r="AQ148" s="18"/>
      <c r="AR148" s="18"/>
      <c r="AS148" s="18"/>
    </row>
    <row r="149" spans="1:45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8"/>
      <c r="AP149" s="18"/>
      <c r="AQ149" s="18"/>
      <c r="AR149" s="18"/>
      <c r="AS149" s="18"/>
    </row>
    <row r="150" spans="1:45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8"/>
      <c r="AP150" s="18"/>
      <c r="AQ150" s="18"/>
      <c r="AR150" s="18"/>
      <c r="AS150" s="18"/>
    </row>
    <row r="151" spans="1:45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8"/>
      <c r="AP151" s="18"/>
      <c r="AQ151" s="18"/>
      <c r="AR151" s="18"/>
      <c r="AS151" s="18"/>
    </row>
    <row r="152" spans="1:45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8"/>
      <c r="AP152" s="18"/>
      <c r="AQ152" s="18"/>
      <c r="AR152" s="18"/>
      <c r="AS152" s="18"/>
    </row>
    <row r="153" spans="1:45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8"/>
      <c r="AP153" s="18"/>
      <c r="AQ153" s="18"/>
      <c r="AR153" s="18"/>
      <c r="AS153" s="18"/>
    </row>
    <row r="154" spans="1:45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8"/>
      <c r="AP154" s="18"/>
      <c r="AQ154" s="18"/>
      <c r="AR154" s="18"/>
      <c r="AS154" s="18"/>
    </row>
    <row r="155" spans="1:45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8"/>
      <c r="AP155" s="18"/>
      <c r="AQ155" s="18"/>
      <c r="AR155" s="18"/>
      <c r="AS155" s="18"/>
    </row>
    <row r="156" spans="1:45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8"/>
      <c r="AP156" s="18"/>
      <c r="AQ156" s="18"/>
      <c r="AR156" s="18"/>
      <c r="AS156" s="18"/>
    </row>
    <row r="157" spans="1:45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8"/>
      <c r="AP157" s="18"/>
      <c r="AQ157" s="18"/>
      <c r="AR157" s="18"/>
      <c r="AS157" s="18"/>
    </row>
    <row r="158" spans="1:45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8"/>
      <c r="AP158" s="18"/>
      <c r="AQ158" s="18"/>
      <c r="AR158" s="18"/>
      <c r="AS158" s="18"/>
    </row>
    <row r="159" spans="1:45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8"/>
      <c r="AP159" s="18"/>
      <c r="AQ159" s="18"/>
      <c r="AR159" s="18"/>
      <c r="AS159" s="18"/>
    </row>
    <row r="160" spans="1:45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8"/>
      <c r="AP160" s="18"/>
      <c r="AQ160" s="18"/>
      <c r="AR160" s="18"/>
      <c r="AS160" s="18"/>
    </row>
    <row r="161" spans="1:45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8"/>
      <c r="AP161" s="18"/>
      <c r="AQ161" s="18"/>
      <c r="AR161" s="18"/>
      <c r="AS161" s="18"/>
    </row>
    <row r="162" spans="1:45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8"/>
      <c r="AP162" s="18"/>
      <c r="AQ162" s="18"/>
      <c r="AR162" s="18"/>
      <c r="AS162" s="18"/>
    </row>
    <row r="163" spans="1:45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8"/>
      <c r="AP163" s="18"/>
      <c r="AQ163" s="18"/>
      <c r="AR163" s="18"/>
      <c r="AS163" s="18"/>
    </row>
    <row r="164" spans="1:45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8"/>
      <c r="AP164" s="18"/>
      <c r="AQ164" s="18"/>
      <c r="AR164" s="18"/>
      <c r="AS164" s="18"/>
    </row>
    <row r="165" spans="1:45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8"/>
      <c r="AP165" s="18"/>
      <c r="AQ165" s="18"/>
      <c r="AR165" s="18"/>
      <c r="AS165" s="18"/>
    </row>
    <row r="166" spans="1:45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8"/>
      <c r="AP166" s="18"/>
      <c r="AQ166" s="18"/>
      <c r="AR166" s="18"/>
      <c r="AS166" s="18"/>
    </row>
    <row r="167" spans="1:45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8"/>
      <c r="AP167" s="18"/>
      <c r="AQ167" s="18"/>
      <c r="AR167" s="18"/>
      <c r="AS167" s="18"/>
    </row>
    <row r="168" spans="1:45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8"/>
      <c r="AP168" s="18"/>
      <c r="AQ168" s="18"/>
      <c r="AR168" s="18"/>
      <c r="AS168" s="18"/>
    </row>
    <row r="169" spans="1:45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8"/>
      <c r="AP169" s="18"/>
      <c r="AQ169" s="18"/>
      <c r="AR169" s="18"/>
      <c r="AS169" s="18"/>
    </row>
    <row r="170" spans="1:45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8"/>
      <c r="AP170" s="18"/>
      <c r="AQ170" s="18"/>
      <c r="AR170" s="18"/>
      <c r="AS170" s="18"/>
    </row>
    <row r="171" spans="1:45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8"/>
      <c r="AP171" s="18"/>
      <c r="AQ171" s="18"/>
      <c r="AR171" s="18"/>
      <c r="AS171" s="18"/>
    </row>
    <row r="172" spans="1:45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8"/>
      <c r="AP172" s="18"/>
      <c r="AQ172" s="18"/>
      <c r="AR172" s="18"/>
      <c r="AS172" s="18"/>
    </row>
    <row r="173" spans="1:45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8"/>
      <c r="AP173" s="18"/>
      <c r="AQ173" s="18"/>
      <c r="AR173" s="18"/>
      <c r="AS173" s="18"/>
    </row>
    <row r="174" spans="1:45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8"/>
      <c r="AP174" s="18"/>
      <c r="AQ174" s="18"/>
      <c r="AR174" s="18"/>
      <c r="AS174" s="18"/>
    </row>
    <row r="175" spans="1:45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8"/>
      <c r="AP175" s="18"/>
      <c r="AQ175" s="18"/>
      <c r="AR175" s="18"/>
      <c r="AS175" s="18"/>
    </row>
    <row r="176" spans="1:45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8"/>
      <c r="AP176" s="18"/>
      <c r="AQ176" s="18"/>
      <c r="AR176" s="18"/>
      <c r="AS176" s="18"/>
    </row>
    <row r="177" spans="1:45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8"/>
      <c r="AP177" s="18"/>
      <c r="AQ177" s="18"/>
      <c r="AR177" s="18"/>
      <c r="AS177" s="18"/>
    </row>
    <row r="178" spans="1:45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8"/>
      <c r="AP178" s="18"/>
      <c r="AQ178" s="18"/>
      <c r="AR178" s="18"/>
      <c r="AS178" s="18"/>
    </row>
    <row r="179" spans="1:45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8"/>
      <c r="AP179" s="18"/>
      <c r="AQ179" s="18"/>
      <c r="AR179" s="18"/>
      <c r="AS179" s="18"/>
    </row>
    <row r="180" spans="1:45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8"/>
      <c r="AP180" s="18"/>
      <c r="AQ180" s="18"/>
      <c r="AR180" s="18"/>
      <c r="AS180" s="18"/>
    </row>
    <row r="181" spans="1:45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8"/>
      <c r="AP181" s="18"/>
      <c r="AQ181" s="18"/>
      <c r="AR181" s="18"/>
      <c r="AS181" s="18"/>
    </row>
    <row r="182" spans="1:45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8"/>
      <c r="AP182" s="18"/>
      <c r="AQ182" s="18"/>
      <c r="AR182" s="18"/>
      <c r="AS182" s="18"/>
    </row>
    <row r="183" spans="1:45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8"/>
      <c r="AP183" s="18"/>
      <c r="AQ183" s="18"/>
      <c r="AR183" s="18"/>
      <c r="AS183" s="18"/>
    </row>
    <row r="184" spans="1:45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8"/>
      <c r="AP184" s="18"/>
      <c r="AQ184" s="18"/>
      <c r="AR184" s="18"/>
      <c r="AS184" s="18"/>
    </row>
    <row r="185" spans="1:45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8"/>
      <c r="AP185" s="18"/>
      <c r="AQ185" s="18"/>
      <c r="AR185" s="18"/>
      <c r="AS185" s="18"/>
    </row>
    <row r="186" spans="1:45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8"/>
      <c r="AP186" s="18"/>
      <c r="AQ186" s="18"/>
      <c r="AR186" s="18"/>
      <c r="AS186" s="18"/>
    </row>
    <row r="187" spans="1:45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8"/>
      <c r="AP187" s="18"/>
      <c r="AQ187" s="18"/>
      <c r="AR187" s="18"/>
      <c r="AS187" s="18"/>
    </row>
    <row r="188" spans="1:45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8"/>
      <c r="AP188" s="18"/>
      <c r="AQ188" s="18"/>
      <c r="AR188" s="18"/>
      <c r="AS188" s="18"/>
    </row>
    <row r="189" spans="1:45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8"/>
      <c r="AP189" s="18"/>
      <c r="AQ189" s="18"/>
      <c r="AR189" s="18"/>
      <c r="AS189" s="18"/>
    </row>
    <row r="190" spans="1:45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8"/>
      <c r="AP190" s="18"/>
      <c r="AQ190" s="18"/>
      <c r="AR190" s="18"/>
      <c r="AS190" s="18"/>
    </row>
    <row r="191" spans="1:45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8"/>
      <c r="AP191" s="18"/>
      <c r="AQ191" s="18"/>
      <c r="AR191" s="18"/>
      <c r="AS191" s="18"/>
    </row>
    <row r="192" spans="1:45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8"/>
      <c r="AP192" s="18"/>
      <c r="AQ192" s="18"/>
      <c r="AR192" s="18"/>
      <c r="AS192" s="18"/>
    </row>
    <row r="193" spans="1:45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8"/>
      <c r="AP193" s="18"/>
      <c r="AQ193" s="18"/>
      <c r="AR193" s="18"/>
      <c r="AS193" s="18"/>
    </row>
    <row r="194" spans="1:45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8"/>
      <c r="AP194" s="18"/>
      <c r="AQ194" s="18"/>
      <c r="AR194" s="18"/>
      <c r="AS194" s="18"/>
    </row>
    <row r="195" spans="1:45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8"/>
      <c r="AP195" s="18"/>
      <c r="AQ195" s="18"/>
      <c r="AR195" s="18"/>
      <c r="AS195" s="18"/>
    </row>
    <row r="196" spans="1:45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8"/>
      <c r="AP196" s="18"/>
      <c r="AQ196" s="18"/>
      <c r="AR196" s="18"/>
      <c r="AS196" s="18"/>
    </row>
    <row r="197" spans="1:45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8"/>
      <c r="AP197" s="18"/>
      <c r="AQ197" s="18"/>
      <c r="AR197" s="18"/>
      <c r="AS197" s="18"/>
    </row>
    <row r="198" spans="1:45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8"/>
      <c r="AP198" s="18"/>
      <c r="AQ198" s="18"/>
      <c r="AR198" s="18"/>
      <c r="AS198" s="18"/>
    </row>
    <row r="199" spans="1:45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8"/>
      <c r="AP199" s="18"/>
      <c r="AQ199" s="18"/>
      <c r="AR199" s="18"/>
      <c r="AS199" s="18"/>
    </row>
    <row r="200" spans="1:45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8"/>
      <c r="AP200" s="18"/>
      <c r="AQ200" s="18"/>
      <c r="AR200" s="18"/>
      <c r="AS200" s="18"/>
    </row>
    <row r="201" spans="1:45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8"/>
      <c r="AP201" s="18"/>
      <c r="AQ201" s="18"/>
      <c r="AR201" s="18"/>
      <c r="AS201" s="18"/>
    </row>
    <row r="202" spans="1:45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8"/>
      <c r="AP202" s="18"/>
      <c r="AQ202" s="18"/>
      <c r="AR202" s="18"/>
      <c r="AS202" s="18"/>
    </row>
    <row r="203" spans="1:45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8"/>
      <c r="AP203" s="18"/>
      <c r="AQ203" s="18"/>
      <c r="AR203" s="18"/>
      <c r="AS203" s="18"/>
    </row>
    <row r="204" spans="1:45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8"/>
      <c r="AP204" s="18"/>
      <c r="AQ204" s="18"/>
      <c r="AR204" s="18"/>
      <c r="AS204" s="18"/>
    </row>
    <row r="205" spans="1:45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8"/>
      <c r="AP205" s="18"/>
      <c r="AQ205" s="18"/>
      <c r="AR205" s="18"/>
      <c r="AS205" s="18"/>
    </row>
    <row r="206" spans="1:45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8"/>
      <c r="AP206" s="18"/>
      <c r="AQ206" s="18"/>
      <c r="AR206" s="18"/>
      <c r="AS206" s="18"/>
    </row>
    <row r="207" spans="1:45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8"/>
      <c r="AP207" s="18"/>
      <c r="AQ207" s="18"/>
      <c r="AR207" s="18"/>
      <c r="AS207" s="18"/>
    </row>
    <row r="208" spans="1:45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8"/>
      <c r="AP208" s="18"/>
      <c r="AQ208" s="18"/>
      <c r="AR208" s="18"/>
      <c r="AS208" s="18"/>
    </row>
    <row r="209" spans="1:45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8"/>
      <c r="AP209" s="18"/>
      <c r="AQ209" s="18"/>
      <c r="AR209" s="18"/>
      <c r="AS209" s="18"/>
    </row>
    <row r="210" spans="1:45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8"/>
      <c r="AP210" s="18"/>
      <c r="AQ210" s="18"/>
      <c r="AR210" s="18"/>
      <c r="AS210" s="18"/>
    </row>
    <row r="211" spans="1:45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8"/>
      <c r="AP211" s="18"/>
      <c r="AQ211" s="18"/>
      <c r="AR211" s="18"/>
      <c r="AS211" s="18"/>
    </row>
    <row r="212" spans="1:45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8"/>
      <c r="AP212" s="18"/>
      <c r="AQ212" s="18"/>
      <c r="AR212" s="18"/>
      <c r="AS212" s="18"/>
    </row>
    <row r="213" spans="1:45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8"/>
      <c r="AP213" s="18"/>
      <c r="AQ213" s="18"/>
      <c r="AR213" s="18"/>
      <c r="AS213" s="18"/>
    </row>
    <row r="214" spans="1:45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8"/>
      <c r="AP214" s="18"/>
      <c r="AQ214" s="18"/>
      <c r="AR214" s="18"/>
      <c r="AS214" s="18"/>
    </row>
    <row r="215" spans="1:45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8"/>
      <c r="AP215" s="18"/>
      <c r="AQ215" s="18"/>
      <c r="AR215" s="18"/>
      <c r="AS215" s="18"/>
    </row>
    <row r="216" spans="1:45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8"/>
      <c r="AP216" s="18"/>
      <c r="AQ216" s="18"/>
      <c r="AR216" s="18"/>
      <c r="AS216" s="18"/>
    </row>
    <row r="217" spans="1:45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8"/>
      <c r="AP217" s="18"/>
      <c r="AQ217" s="18"/>
      <c r="AR217" s="18"/>
      <c r="AS217" s="18"/>
    </row>
    <row r="218" spans="1:45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8"/>
      <c r="AP218" s="18"/>
      <c r="AQ218" s="18"/>
      <c r="AR218" s="18"/>
      <c r="AS218" s="18"/>
    </row>
    <row r="219" spans="1:45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8"/>
      <c r="AP219" s="18"/>
      <c r="AQ219" s="18"/>
      <c r="AR219" s="18"/>
      <c r="AS219" s="18"/>
    </row>
    <row r="220" spans="1:45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8"/>
      <c r="AP220" s="18"/>
      <c r="AQ220" s="18"/>
      <c r="AR220" s="18"/>
      <c r="AS220" s="18"/>
    </row>
    <row r="221" spans="1:45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8"/>
      <c r="AP221" s="18"/>
      <c r="AQ221" s="18"/>
      <c r="AR221" s="18"/>
      <c r="AS221" s="18"/>
    </row>
    <row r="222" spans="1:45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8"/>
      <c r="AP222" s="18"/>
      <c r="AQ222" s="18"/>
      <c r="AR222" s="18"/>
      <c r="AS222" s="18"/>
    </row>
    <row r="223" spans="1:45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8"/>
      <c r="AP223" s="18"/>
      <c r="AQ223" s="18"/>
      <c r="AR223" s="18"/>
      <c r="AS223" s="18"/>
    </row>
    <row r="224" spans="1:45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8"/>
      <c r="AP224" s="18"/>
      <c r="AQ224" s="18"/>
      <c r="AR224" s="18"/>
      <c r="AS224" s="18"/>
    </row>
    <row r="225" spans="1:45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8"/>
      <c r="AP225" s="18"/>
      <c r="AQ225" s="18"/>
      <c r="AR225" s="18"/>
      <c r="AS225" s="18"/>
    </row>
    <row r="226" spans="1:45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8"/>
      <c r="AP226" s="18"/>
      <c r="AQ226" s="18"/>
      <c r="AR226" s="18"/>
      <c r="AS226" s="18"/>
    </row>
    <row r="227" spans="1:45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8"/>
      <c r="AP227" s="18"/>
      <c r="AQ227" s="18"/>
      <c r="AR227" s="18"/>
      <c r="AS227" s="18"/>
    </row>
    <row r="228" spans="1:45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8"/>
      <c r="AP228" s="18"/>
      <c r="AQ228" s="18"/>
      <c r="AR228" s="18"/>
      <c r="AS228" s="18"/>
    </row>
    <row r="229" spans="1:45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8"/>
      <c r="AP229" s="18"/>
      <c r="AQ229" s="18"/>
      <c r="AR229" s="18"/>
      <c r="AS229" s="18"/>
    </row>
    <row r="230" spans="1:45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8"/>
      <c r="AP230" s="18"/>
      <c r="AQ230" s="18"/>
      <c r="AR230" s="18"/>
      <c r="AS230" s="18"/>
    </row>
    <row r="231" spans="1:45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8"/>
      <c r="AP231" s="18"/>
      <c r="AQ231" s="18"/>
      <c r="AR231" s="18"/>
      <c r="AS231" s="18"/>
    </row>
    <row r="232" spans="1:45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8"/>
      <c r="AP232" s="18"/>
      <c r="AQ232" s="18"/>
      <c r="AR232" s="18"/>
      <c r="AS232" s="18"/>
    </row>
    <row r="233" spans="1:45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8"/>
      <c r="AP233" s="18"/>
      <c r="AQ233" s="18"/>
      <c r="AR233" s="18"/>
      <c r="AS233" s="18"/>
    </row>
    <row r="234" spans="1:45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8"/>
      <c r="AP234" s="18"/>
      <c r="AQ234" s="18"/>
      <c r="AR234" s="18"/>
      <c r="AS234" s="18"/>
    </row>
    <row r="235" spans="1:45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8"/>
      <c r="AP235" s="18"/>
      <c r="AQ235" s="18"/>
      <c r="AR235" s="18"/>
      <c r="AS235" s="18"/>
    </row>
    <row r="236" spans="1:45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8"/>
      <c r="AP236" s="18"/>
      <c r="AQ236" s="18"/>
      <c r="AR236" s="18"/>
      <c r="AS236" s="18"/>
    </row>
    <row r="237" spans="1:45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8"/>
      <c r="AP237" s="18"/>
      <c r="AQ237" s="18"/>
      <c r="AR237" s="18"/>
      <c r="AS237" s="18"/>
    </row>
    <row r="238" spans="1:45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8"/>
      <c r="AP238" s="18"/>
      <c r="AQ238" s="18"/>
      <c r="AR238" s="18"/>
      <c r="AS238" s="18"/>
    </row>
    <row r="239" spans="1:45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8"/>
      <c r="AP239" s="18"/>
      <c r="AQ239" s="18"/>
      <c r="AR239" s="18"/>
      <c r="AS239" s="18"/>
    </row>
    <row r="240" spans="1:45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8"/>
      <c r="AP240" s="18"/>
      <c r="AQ240" s="18"/>
      <c r="AR240" s="18"/>
      <c r="AS240" s="18"/>
    </row>
    <row r="241" spans="1:45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8"/>
      <c r="AP241" s="18"/>
      <c r="AQ241" s="18"/>
      <c r="AR241" s="18"/>
      <c r="AS241" s="18"/>
    </row>
    <row r="242" spans="1:45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8"/>
      <c r="AP242" s="18"/>
      <c r="AQ242" s="18"/>
      <c r="AR242" s="18"/>
      <c r="AS242" s="18"/>
    </row>
    <row r="243" spans="1:45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8"/>
      <c r="AP243" s="18"/>
      <c r="AQ243" s="18"/>
      <c r="AR243" s="18"/>
      <c r="AS243" s="18"/>
    </row>
    <row r="244" spans="1:45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8"/>
      <c r="AP244" s="18"/>
      <c r="AQ244" s="18"/>
      <c r="AR244" s="18"/>
      <c r="AS244" s="18"/>
    </row>
    <row r="245" spans="1:45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8"/>
      <c r="AP245" s="18"/>
      <c r="AQ245" s="18"/>
      <c r="AR245" s="18"/>
      <c r="AS245" s="18"/>
    </row>
    <row r="246" spans="1:45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8"/>
      <c r="AP246" s="18"/>
      <c r="AQ246" s="18"/>
      <c r="AR246" s="18"/>
      <c r="AS246" s="18"/>
    </row>
    <row r="247" spans="1:45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8"/>
      <c r="AP247" s="18"/>
      <c r="AQ247" s="18"/>
      <c r="AR247" s="18"/>
      <c r="AS247" s="18"/>
    </row>
    <row r="248" spans="1:45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8"/>
      <c r="AP248" s="18"/>
      <c r="AQ248" s="18"/>
      <c r="AR248" s="18"/>
      <c r="AS248" s="18"/>
    </row>
    <row r="249" spans="1:45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8"/>
      <c r="AP249" s="18"/>
      <c r="AQ249" s="18"/>
      <c r="AR249" s="18"/>
      <c r="AS249" s="18"/>
    </row>
    <row r="250" spans="1:45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8"/>
      <c r="AP250" s="18"/>
      <c r="AQ250" s="18"/>
      <c r="AR250" s="18"/>
      <c r="AS250" s="18"/>
    </row>
    <row r="251" spans="1:45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8"/>
      <c r="AP251" s="18"/>
      <c r="AQ251" s="18"/>
      <c r="AR251" s="18"/>
      <c r="AS251" s="18"/>
    </row>
    <row r="252" spans="1:45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8"/>
      <c r="AP252" s="18"/>
      <c r="AQ252" s="18"/>
      <c r="AR252" s="18"/>
      <c r="AS252" s="18"/>
    </row>
    <row r="253" spans="1:45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8"/>
      <c r="AP253" s="18"/>
      <c r="AQ253" s="18"/>
      <c r="AR253" s="18"/>
      <c r="AS253" s="18"/>
    </row>
    <row r="254" spans="1:45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8"/>
      <c r="AP254" s="18"/>
      <c r="AQ254" s="18"/>
      <c r="AR254" s="18"/>
      <c r="AS254" s="18"/>
    </row>
    <row r="255" spans="1:45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8"/>
      <c r="AP255" s="18"/>
      <c r="AQ255" s="18"/>
      <c r="AR255" s="18"/>
      <c r="AS255" s="18"/>
    </row>
    <row r="256" spans="1:45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8"/>
      <c r="AP256" s="18"/>
      <c r="AQ256" s="18"/>
      <c r="AR256" s="18"/>
      <c r="AS256" s="18"/>
    </row>
    <row r="257" spans="1:45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8"/>
      <c r="AP257" s="18"/>
      <c r="AQ257" s="18"/>
      <c r="AR257" s="18"/>
      <c r="AS257" s="18"/>
    </row>
    <row r="258" spans="1:45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8"/>
      <c r="AP258" s="18"/>
      <c r="AQ258" s="18"/>
      <c r="AR258" s="18"/>
      <c r="AS258" s="18"/>
    </row>
    <row r="259" spans="1:45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8"/>
      <c r="AP259" s="18"/>
      <c r="AQ259" s="18"/>
      <c r="AR259" s="18"/>
      <c r="AS259" s="18"/>
    </row>
    <row r="260" spans="1:45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8"/>
      <c r="AP260" s="18"/>
      <c r="AQ260" s="18"/>
      <c r="AR260" s="18"/>
      <c r="AS260" s="18"/>
    </row>
    <row r="261" spans="1:45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8"/>
      <c r="AP261" s="18"/>
      <c r="AQ261" s="18"/>
      <c r="AR261" s="18"/>
      <c r="AS261" s="18"/>
    </row>
    <row r="262" spans="1:45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8"/>
      <c r="AP262" s="18"/>
      <c r="AQ262" s="18"/>
      <c r="AR262" s="18"/>
      <c r="AS262" s="18"/>
    </row>
    <row r="263" spans="1:45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8"/>
      <c r="AP263" s="18"/>
      <c r="AQ263" s="18"/>
      <c r="AR263" s="18"/>
      <c r="AS263" s="18"/>
    </row>
    <row r="264" spans="1:45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8"/>
      <c r="AP264" s="18"/>
      <c r="AQ264" s="18"/>
      <c r="AR264" s="18"/>
      <c r="AS264" s="18"/>
    </row>
    <row r="265" spans="1:45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8"/>
      <c r="AP265" s="18"/>
      <c r="AQ265" s="18"/>
      <c r="AR265" s="18"/>
      <c r="AS265" s="18"/>
    </row>
    <row r="266" spans="1:45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8"/>
      <c r="AP266" s="18"/>
      <c r="AQ266" s="18"/>
      <c r="AR266" s="18"/>
      <c r="AS266" s="18"/>
    </row>
    <row r="267" spans="1:45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8"/>
      <c r="AP267" s="18"/>
      <c r="AQ267" s="18"/>
      <c r="AR267" s="18"/>
      <c r="AS267" s="18"/>
    </row>
    <row r="268" spans="1:45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8"/>
      <c r="AP268" s="18"/>
      <c r="AQ268" s="18"/>
      <c r="AR268" s="18"/>
      <c r="AS268" s="18"/>
    </row>
    <row r="269" spans="1:45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8"/>
      <c r="AP269" s="18"/>
      <c r="AQ269" s="18"/>
      <c r="AR269" s="18"/>
      <c r="AS269" s="18"/>
    </row>
    <row r="270" spans="1:45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8"/>
      <c r="AP270" s="18"/>
      <c r="AQ270" s="18"/>
      <c r="AR270" s="18"/>
      <c r="AS270" s="18"/>
    </row>
    <row r="271" spans="1:45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8"/>
      <c r="AP271" s="18"/>
      <c r="AQ271" s="18"/>
      <c r="AR271" s="18"/>
      <c r="AS271" s="18"/>
    </row>
    <row r="272" spans="1:45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8"/>
      <c r="AP272" s="18"/>
      <c r="AQ272" s="18"/>
      <c r="AR272" s="18"/>
      <c r="AS272" s="18"/>
    </row>
    <row r="273" spans="1:45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8"/>
      <c r="AP273" s="18"/>
      <c r="AQ273" s="18"/>
      <c r="AR273" s="18"/>
      <c r="AS273" s="18"/>
    </row>
    <row r="274" spans="1:45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8"/>
      <c r="AP274" s="18"/>
      <c r="AQ274" s="18"/>
      <c r="AR274" s="18"/>
      <c r="AS274" s="18"/>
    </row>
    <row r="275" spans="1:45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8"/>
      <c r="AP275" s="18"/>
      <c r="AQ275" s="18"/>
      <c r="AR275" s="18"/>
      <c r="AS275" s="18"/>
    </row>
    <row r="276" spans="1:45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8"/>
      <c r="AP276" s="18"/>
      <c r="AQ276" s="18"/>
      <c r="AR276" s="18"/>
      <c r="AS276" s="18"/>
    </row>
    <row r="277" spans="1:45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8"/>
      <c r="AP277" s="18"/>
      <c r="AQ277" s="18"/>
      <c r="AR277" s="18"/>
      <c r="AS277" s="18"/>
    </row>
    <row r="278" spans="1:45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8"/>
      <c r="AP278" s="18"/>
      <c r="AQ278" s="18"/>
      <c r="AR278" s="18"/>
      <c r="AS278" s="18"/>
    </row>
    <row r="279" spans="1:45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8"/>
      <c r="AP279" s="18"/>
      <c r="AQ279" s="18"/>
      <c r="AR279" s="18"/>
      <c r="AS279" s="18"/>
    </row>
    <row r="280" spans="1:45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8"/>
      <c r="AP280" s="18"/>
      <c r="AQ280" s="18"/>
      <c r="AR280" s="18"/>
      <c r="AS280" s="18"/>
    </row>
    <row r="281" spans="1:45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8"/>
      <c r="AP281" s="18"/>
      <c r="AQ281" s="18"/>
      <c r="AR281" s="18"/>
      <c r="AS281" s="18"/>
    </row>
    <row r="282" spans="1:45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8"/>
      <c r="AP282" s="18"/>
      <c r="AQ282" s="18"/>
      <c r="AR282" s="18"/>
      <c r="AS282" s="18"/>
    </row>
    <row r="283" spans="1:45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8"/>
      <c r="AP283" s="18"/>
      <c r="AQ283" s="18"/>
      <c r="AR283" s="18"/>
      <c r="AS283" s="18"/>
    </row>
    <row r="284" spans="1:45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8"/>
      <c r="AP284" s="18"/>
      <c r="AQ284" s="18"/>
      <c r="AR284" s="18"/>
      <c r="AS284" s="18"/>
    </row>
    <row r="285" spans="1:45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8"/>
      <c r="AP285" s="18"/>
      <c r="AQ285" s="18"/>
      <c r="AR285" s="18"/>
      <c r="AS285" s="18"/>
    </row>
    <row r="286" spans="1:45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8"/>
      <c r="AP286" s="18"/>
      <c r="AQ286" s="18"/>
      <c r="AR286" s="18"/>
      <c r="AS286" s="18"/>
    </row>
    <row r="287" spans="1:45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8"/>
      <c r="AP287" s="18"/>
      <c r="AQ287" s="18"/>
      <c r="AR287" s="18"/>
      <c r="AS287" s="18"/>
    </row>
    <row r="288" spans="1:45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8"/>
      <c r="AP288" s="18"/>
      <c r="AQ288" s="18"/>
      <c r="AR288" s="18"/>
      <c r="AS288" s="18"/>
    </row>
    <row r="289" spans="1:45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8"/>
      <c r="AP289" s="18"/>
      <c r="AQ289" s="18"/>
      <c r="AR289" s="18"/>
      <c r="AS289" s="18"/>
    </row>
    <row r="290" spans="1:45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8"/>
      <c r="AP290" s="18"/>
      <c r="AQ290" s="18"/>
      <c r="AR290" s="18"/>
      <c r="AS290" s="18"/>
    </row>
    <row r="291" spans="1:45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8"/>
      <c r="AP291" s="18"/>
      <c r="AQ291" s="18"/>
      <c r="AR291" s="18"/>
      <c r="AS291" s="18"/>
    </row>
    <row r="292" spans="1:45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8"/>
      <c r="AP292" s="18"/>
      <c r="AQ292" s="18"/>
      <c r="AR292" s="18"/>
      <c r="AS292" s="18"/>
    </row>
    <row r="293" spans="1:45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8"/>
      <c r="AP293" s="18"/>
      <c r="AQ293" s="18"/>
      <c r="AR293" s="18"/>
      <c r="AS293" s="18"/>
    </row>
    <row r="294" spans="1:45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8"/>
      <c r="AP294" s="18"/>
      <c r="AQ294" s="18"/>
      <c r="AR294" s="18"/>
      <c r="AS294" s="18"/>
    </row>
    <row r="295" spans="1:45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8"/>
      <c r="AP295" s="18"/>
      <c r="AQ295" s="18"/>
      <c r="AR295" s="18"/>
      <c r="AS295" s="18"/>
    </row>
    <row r="296" spans="1:45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8"/>
      <c r="AP296" s="18"/>
      <c r="AQ296" s="18"/>
      <c r="AR296" s="18"/>
      <c r="AS296" s="18"/>
    </row>
    <row r="297" spans="1:45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8"/>
      <c r="AP297" s="18"/>
      <c r="AQ297" s="18"/>
      <c r="AR297" s="18"/>
      <c r="AS297" s="18"/>
    </row>
    <row r="298" spans="1:45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8"/>
      <c r="AP298" s="18"/>
      <c r="AQ298" s="18"/>
      <c r="AR298" s="18"/>
      <c r="AS298" s="18"/>
    </row>
    <row r="299" spans="1:45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8"/>
      <c r="AP299" s="18"/>
      <c r="AQ299" s="18"/>
      <c r="AR299" s="18"/>
      <c r="AS299" s="18"/>
    </row>
    <row r="300" spans="1:45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8"/>
      <c r="AP300" s="18"/>
      <c r="AQ300" s="18"/>
      <c r="AR300" s="18"/>
      <c r="AS300" s="18"/>
    </row>
    <row r="301" spans="1:45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8"/>
      <c r="AP301" s="18"/>
      <c r="AQ301" s="18"/>
      <c r="AR301" s="18"/>
      <c r="AS301" s="18"/>
    </row>
    <row r="302" spans="1:45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8"/>
      <c r="AP302" s="18"/>
      <c r="AQ302" s="18"/>
      <c r="AR302" s="18"/>
      <c r="AS302" s="18"/>
    </row>
    <row r="303" spans="1:45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8"/>
      <c r="AP303" s="18"/>
      <c r="AQ303" s="18"/>
      <c r="AR303" s="18"/>
      <c r="AS303" s="18"/>
    </row>
    <row r="304" spans="1:45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8"/>
      <c r="AP304" s="18"/>
      <c r="AQ304" s="18"/>
      <c r="AR304" s="18"/>
      <c r="AS304" s="18"/>
    </row>
    <row r="305" spans="1:45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8"/>
      <c r="AP305" s="18"/>
      <c r="AQ305" s="18"/>
      <c r="AR305" s="18"/>
      <c r="AS305" s="18"/>
    </row>
    <row r="306" spans="1:45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8"/>
      <c r="AP306" s="18"/>
      <c r="AQ306" s="18"/>
      <c r="AR306" s="18"/>
      <c r="AS306" s="18"/>
    </row>
    <row r="307" spans="1:45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8"/>
      <c r="AP307" s="18"/>
      <c r="AQ307" s="18"/>
      <c r="AR307" s="18"/>
      <c r="AS307" s="18"/>
    </row>
    <row r="308" spans="1:45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8"/>
      <c r="AP308" s="18"/>
      <c r="AQ308" s="18"/>
      <c r="AR308" s="18"/>
      <c r="AS308" s="18"/>
    </row>
    <row r="309" spans="1:45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8"/>
      <c r="AP309" s="18"/>
      <c r="AQ309" s="18"/>
      <c r="AR309" s="18"/>
      <c r="AS309" s="18"/>
    </row>
    <row r="310" spans="1:45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8"/>
      <c r="AP310" s="18"/>
      <c r="AQ310" s="18"/>
      <c r="AR310" s="18"/>
      <c r="AS310" s="18"/>
    </row>
    <row r="311" spans="1:45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8"/>
      <c r="AP311" s="18"/>
      <c r="AQ311" s="18"/>
      <c r="AR311" s="18"/>
      <c r="AS311" s="18"/>
    </row>
    <row r="312" spans="1:45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8"/>
      <c r="AP312" s="18"/>
      <c r="AQ312" s="18"/>
      <c r="AR312" s="18"/>
      <c r="AS312" s="18"/>
    </row>
    <row r="313" spans="1:45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8"/>
      <c r="AP313" s="18"/>
      <c r="AQ313" s="18"/>
      <c r="AR313" s="18"/>
      <c r="AS313" s="18"/>
    </row>
    <row r="314" spans="1:45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8"/>
      <c r="AP314" s="18"/>
      <c r="AQ314" s="18"/>
      <c r="AR314" s="18"/>
      <c r="AS314" s="18"/>
    </row>
    <row r="315" spans="1:45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8"/>
      <c r="AP315" s="18"/>
      <c r="AQ315" s="18"/>
      <c r="AR315" s="18"/>
      <c r="AS315" s="18"/>
    </row>
    <row r="316" spans="1:45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8"/>
      <c r="AP316" s="18"/>
      <c r="AQ316" s="18"/>
      <c r="AR316" s="18"/>
      <c r="AS316" s="18"/>
    </row>
    <row r="317" spans="1:45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</row>
    <row r="318" spans="1:45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</row>
    <row r="319" spans="1:45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</row>
    <row r="320" spans="1:45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</row>
    <row r="321" spans="1:45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</row>
    <row r="322" spans="1:45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</row>
    <row r="323" spans="1:45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</row>
    <row r="324" spans="1:45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</row>
    <row r="325" spans="1:45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</row>
    <row r="326" spans="1:45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</row>
    <row r="327" spans="1:45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</row>
    <row r="328" spans="1:45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</row>
    <row r="329" spans="1:45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</row>
    <row r="330" spans="1:45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</row>
    <row r="331" spans="1:45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</row>
    <row r="332" spans="1:45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</row>
    <row r="333" spans="1:45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</row>
    <row r="334" spans="1:45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</row>
    <row r="335" spans="1:45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</row>
    <row r="336" spans="1:45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</row>
    <row r="337" spans="1:45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</row>
    <row r="338" spans="1:45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</row>
    <row r="339" spans="1:45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</row>
    <row r="340" spans="1:45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</row>
    <row r="341" spans="1:45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</row>
    <row r="342" spans="1:45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</row>
    <row r="343" spans="1:45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</row>
    <row r="344" spans="1:45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</row>
    <row r="345" spans="1:45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</row>
    <row r="346" spans="1:45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</row>
    <row r="347" spans="1:45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</row>
    <row r="348" spans="1:45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</row>
    <row r="349" spans="1:45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</row>
    <row r="350" spans="1:45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</row>
    <row r="351" spans="1:45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</row>
    <row r="352" spans="1:45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</row>
    <row r="353" spans="1:45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</row>
    <row r="354" spans="1:45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</row>
    <row r="355" spans="1:45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</row>
    <row r="356" spans="1:45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</row>
    <row r="357" spans="1:45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</row>
    <row r="358" spans="1:45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</row>
    <row r="359" spans="1:45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</row>
    <row r="360" spans="1:45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</row>
    <row r="361" spans="1:45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</row>
    <row r="362" spans="1:45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</row>
    <row r="363" spans="1:45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</row>
    <row r="364" spans="1:45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</row>
    <row r="365" spans="1:45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</row>
    <row r="366" spans="1:45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</row>
    <row r="367" spans="1:45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</row>
    <row r="368" spans="1:45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</row>
    <row r="369" spans="1:45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</row>
    <row r="370" spans="1:45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</row>
    <row r="371" spans="1:45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</row>
    <row r="372" spans="1:45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</row>
    <row r="373" spans="1:45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</row>
    <row r="374" spans="1:45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</row>
    <row r="375" spans="1:45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</row>
    <row r="376" spans="1:45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</row>
    <row r="377" spans="1:45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</row>
    <row r="378" spans="1:45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</row>
    <row r="379" spans="1:45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</row>
    <row r="380" spans="1:45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</row>
    <row r="381" spans="1:45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</row>
    <row r="382" spans="1:45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</row>
    <row r="383" spans="1:45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</row>
    <row r="384" spans="1:45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</row>
    <row r="385" spans="1:45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</row>
    <row r="386" spans="1:45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</row>
    <row r="387" spans="1:45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</row>
    <row r="388" spans="1:45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</row>
    <row r="389" spans="1:45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</row>
    <row r="390" spans="1:45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</row>
    <row r="391" spans="1:45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</row>
    <row r="392" spans="1:45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</row>
    <row r="393" spans="1:45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</row>
    <row r="394" spans="1:45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</row>
    <row r="395" spans="1:45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</row>
    <row r="396" spans="1:45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</row>
    <row r="397" spans="1:45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</row>
    <row r="398" spans="1:45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</row>
    <row r="399" spans="1:45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</row>
    <row r="400" spans="1:45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</row>
    <row r="401" spans="1:45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</row>
    <row r="402" spans="1:45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</row>
    <row r="403" spans="1:45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</row>
    <row r="404" spans="1:45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</row>
    <row r="405" spans="1:45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</row>
    <row r="406" spans="1:45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</row>
    <row r="407" spans="1:45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</row>
    <row r="408" spans="1:45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</row>
    <row r="409" spans="1:45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</row>
    <row r="410" spans="1:45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</row>
    <row r="411" spans="1:45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</row>
    <row r="412" spans="1:45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</row>
    <row r="413" spans="1:45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</row>
    <row r="414" spans="1:45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</row>
    <row r="415" spans="1:45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</row>
    <row r="416" spans="1:45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</row>
    <row r="417" spans="1:45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</row>
    <row r="418" spans="1:45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</row>
    <row r="419" spans="1:45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</row>
    <row r="420" spans="1:45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</row>
    <row r="421" spans="1:45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</row>
    <row r="422" spans="1:45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</row>
    <row r="423" spans="1:45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</row>
    <row r="424" spans="1:45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</row>
    <row r="425" spans="1:45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</row>
    <row r="426" spans="1:45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</row>
    <row r="427" spans="1:45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</row>
    <row r="428" spans="1:45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</row>
    <row r="429" spans="1:45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</row>
    <row r="430" spans="1:45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</row>
    <row r="431" spans="1:45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</row>
    <row r="432" spans="1:45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</row>
    <row r="433" spans="1:45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</row>
    <row r="434" spans="1:45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</row>
    <row r="435" spans="1:45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</row>
    <row r="436" spans="1:45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</row>
    <row r="437" spans="1:45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</row>
    <row r="438" spans="1:45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</row>
    <row r="439" spans="1:45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</row>
    <row r="440" spans="1:45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</row>
    <row r="441" spans="1:45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</row>
    <row r="442" spans="1:45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</row>
    <row r="443" spans="1:45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</row>
    <row r="444" spans="1:45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</row>
    <row r="445" spans="1:45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</row>
    <row r="446" spans="1:45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</row>
    <row r="447" spans="1:45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</row>
    <row r="448" spans="1:45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</row>
    <row r="449" spans="1:45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</row>
    <row r="450" spans="1:45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</row>
    <row r="451" spans="1:45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</row>
    <row r="452" spans="1:45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</row>
    <row r="453" spans="1:45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</row>
    <row r="454" spans="1:45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</row>
    <row r="455" spans="1:45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</row>
    <row r="456" spans="1:45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</row>
    <row r="457" spans="1:45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</row>
    <row r="458" spans="1:45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</row>
    <row r="459" spans="1:45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</row>
    <row r="460" spans="1:45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</row>
    <row r="461" spans="1:45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</row>
    <row r="462" spans="1:45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</row>
    <row r="463" spans="1:45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</row>
    <row r="464" spans="1:45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</row>
    <row r="465" spans="1:45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</row>
    <row r="466" spans="1:45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</row>
    <row r="467" spans="1:45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</row>
    <row r="468" spans="1:45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</row>
    <row r="469" spans="1:45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</row>
    <row r="470" spans="1:45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</row>
    <row r="471" spans="1:45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</row>
    <row r="472" spans="1:45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</row>
    <row r="473" spans="1:45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</row>
    <row r="474" spans="1:45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</row>
    <row r="475" spans="1:45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</row>
    <row r="476" spans="1:45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</row>
    <row r="477" spans="1:45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</row>
    <row r="478" spans="1:45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</row>
    <row r="479" spans="1:45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</row>
    <row r="480" spans="1:45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</row>
    <row r="481" spans="1:45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</row>
    <row r="482" spans="1:45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</row>
    <row r="483" spans="1:45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</row>
    <row r="484" spans="1:45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</row>
    <row r="485" spans="1:45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</row>
    <row r="486" spans="1:45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</row>
    <row r="487" spans="1:45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</row>
    <row r="488" spans="1:45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</row>
    <row r="489" spans="1:45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</row>
    <row r="490" spans="1:45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</row>
    <row r="491" spans="1:45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</row>
    <row r="492" spans="1:45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</row>
    <row r="493" spans="1:45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</row>
    <row r="494" spans="1:45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</row>
    <row r="495" spans="1:45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</row>
    <row r="496" spans="1:45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</row>
    <row r="497" spans="1:45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</row>
    <row r="498" spans="1:45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</row>
    <row r="499" spans="1:45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</row>
    <row r="500" spans="1:45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</row>
    <row r="501" spans="1:45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</row>
    <row r="502" spans="1:45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</row>
    <row r="503" spans="1:45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</row>
    <row r="504" spans="1:45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</row>
    <row r="505" spans="1:45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</row>
    <row r="506" spans="1:45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</row>
    <row r="507" spans="1:45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</row>
    <row r="508" spans="1:45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</row>
    <row r="509" spans="1:45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</row>
    <row r="510" spans="1:45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</row>
    <row r="511" spans="1:45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</row>
    <row r="512" spans="1:45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</row>
    <row r="513" spans="1:45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</row>
    <row r="514" spans="1:45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</row>
    <row r="515" spans="1:45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</row>
    <row r="516" spans="1:45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</row>
    <row r="517" spans="1:45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</row>
    <row r="518" spans="1:45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</row>
    <row r="519" spans="1:45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</row>
    <row r="520" spans="1:45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</row>
    <row r="521" spans="1:45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</row>
    <row r="522" spans="1:45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</row>
    <row r="523" spans="1:45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</row>
    <row r="524" spans="1:45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</row>
    <row r="525" spans="1:45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</row>
    <row r="526" spans="1:45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</row>
    <row r="527" spans="1:45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</row>
    <row r="528" spans="1:45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</row>
    <row r="529" spans="1:45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</row>
    <row r="530" spans="1:45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</row>
    <row r="531" spans="1:45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</row>
    <row r="532" spans="1:45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</row>
    <row r="533" spans="1:45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</row>
    <row r="534" spans="1:45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</row>
    <row r="535" spans="1:45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</row>
    <row r="536" spans="1:45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</row>
    <row r="537" spans="1:45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</row>
    <row r="538" spans="1:45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</row>
    <row r="539" spans="1:45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</row>
    <row r="540" spans="1:45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</row>
    <row r="541" spans="1:45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</row>
    <row r="542" spans="1:45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</row>
    <row r="543" spans="1:45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</row>
    <row r="544" spans="1:45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</row>
    <row r="545" spans="1:45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</row>
    <row r="546" spans="1:45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</row>
    <row r="547" spans="1:45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</row>
    <row r="548" spans="1:45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</row>
    <row r="549" spans="1:45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</row>
    <row r="550" spans="1:45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</row>
    <row r="551" spans="1:45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</row>
    <row r="552" spans="1:45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</row>
    <row r="553" spans="1:45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</row>
    <row r="554" spans="1:45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</row>
    <row r="555" spans="1:45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</row>
    <row r="556" spans="1:45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</row>
    <row r="557" spans="1:45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</row>
    <row r="558" spans="1:45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</row>
    <row r="559" spans="1:45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</row>
    <row r="560" spans="1:45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</row>
    <row r="561" spans="1:45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</row>
    <row r="562" spans="1:45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</row>
    <row r="563" spans="1:45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</row>
    <row r="564" spans="1:45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</row>
    <row r="565" spans="1:45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</row>
    <row r="566" spans="1:45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</row>
    <row r="567" spans="1:45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</row>
    <row r="568" spans="1:45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</row>
    <row r="569" spans="1:45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</row>
    <row r="570" spans="1:45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</row>
    <row r="571" spans="1:45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</row>
    <row r="572" spans="1:45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</row>
    <row r="573" spans="1:45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</row>
    <row r="574" spans="1:45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</row>
    <row r="575" spans="1:45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</row>
    <row r="576" spans="1:45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</row>
    <row r="577" spans="1:45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</row>
    <row r="578" spans="1:45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</row>
    <row r="579" spans="1:45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</row>
    <row r="580" spans="1:45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</row>
    <row r="581" spans="1:45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</row>
    <row r="582" spans="1:45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</row>
    <row r="583" spans="1:45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</row>
    <row r="584" spans="1:45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</row>
    <row r="585" spans="1:45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</row>
    <row r="586" spans="1:45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</row>
    <row r="587" spans="1:45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</row>
    <row r="588" spans="1:45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</row>
    <row r="589" spans="1:45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</row>
    <row r="590" spans="1:45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</row>
    <row r="591" spans="1:45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</row>
    <row r="592" spans="1:45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</row>
    <row r="593" spans="1:45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</row>
    <row r="594" spans="1:45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</row>
    <row r="595" spans="1:45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</row>
    <row r="596" spans="1:45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</row>
    <row r="597" spans="1:45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</row>
    <row r="598" spans="1:45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</row>
    <row r="599" spans="1:45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</row>
    <row r="600" spans="1:45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</row>
    <row r="601" spans="1:45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</row>
    <row r="602" spans="1:45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</row>
    <row r="603" spans="1:45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</row>
    <row r="604" spans="1:45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</row>
    <row r="605" spans="1:45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</row>
    <row r="606" spans="1:45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</row>
    <row r="607" spans="1:45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</row>
    <row r="608" spans="1:45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</row>
    <row r="609" spans="1:45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</row>
    <row r="610" spans="1:45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</row>
    <row r="611" spans="1:45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</row>
    <row r="612" spans="1:45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</row>
    <row r="613" spans="1:45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</row>
    <row r="614" spans="1:45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</row>
    <row r="615" spans="1:45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</row>
    <row r="616" spans="1:45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</row>
    <row r="617" spans="1:45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</row>
    <row r="618" spans="1:45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</row>
    <row r="619" spans="1:45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</row>
    <row r="620" spans="1:45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</row>
    <row r="621" spans="1:45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</row>
    <row r="622" spans="1:45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</row>
    <row r="623" spans="1:45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</row>
    <row r="624" spans="1:45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</row>
    <row r="625" spans="1:45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</row>
    <row r="626" spans="1:45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</row>
    <row r="627" spans="1:45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</row>
    <row r="628" spans="1:45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</row>
    <row r="629" spans="1:45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</row>
    <row r="630" spans="1:45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</row>
    <row r="631" spans="1:45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</row>
    <row r="632" spans="1:45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</row>
    <row r="633" spans="1:45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</row>
    <row r="634" spans="1:45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</row>
    <row r="635" spans="1:45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</row>
    <row r="636" spans="1:45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</row>
    <row r="637" spans="1:45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</row>
    <row r="638" spans="1:45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</row>
    <row r="639" spans="1:45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</row>
    <row r="640" spans="1:45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</row>
    <row r="641" spans="1:45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</row>
    <row r="642" spans="1:45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</row>
    <row r="643" spans="1:45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</row>
    <row r="644" spans="1:45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</row>
    <row r="645" spans="1:45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</row>
    <row r="646" spans="1:45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</row>
    <row r="647" spans="1:45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</row>
    <row r="648" spans="1:45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</row>
    <row r="649" spans="1:45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</row>
    <row r="650" spans="1:45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</row>
    <row r="651" spans="1:45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</row>
    <row r="652" spans="1:45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</row>
    <row r="653" spans="1:45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</row>
    <row r="654" spans="1:45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</row>
    <row r="655" spans="1:45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</row>
    <row r="656" spans="1:45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</row>
    <row r="657" spans="1:45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</row>
    <row r="658" spans="1:45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</row>
    <row r="659" spans="1:45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</row>
    <row r="660" spans="1:45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</row>
    <row r="661" spans="1:45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</row>
    <row r="662" spans="1:45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</row>
    <row r="663" spans="1:45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</row>
    <row r="664" spans="1:45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</row>
    <row r="665" spans="1:45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</row>
    <row r="666" spans="1:45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</row>
    <row r="667" spans="1:45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</row>
    <row r="668" spans="1:45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</row>
    <row r="669" spans="1:45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</row>
    <row r="670" spans="1:45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</row>
    <row r="671" spans="1:45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</row>
    <row r="672" spans="1:45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</row>
    <row r="673" spans="1:45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</row>
    <row r="674" spans="1:45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</row>
    <row r="675" spans="1:45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</row>
    <row r="676" spans="1:45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</row>
    <row r="677" spans="1:45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</row>
    <row r="678" spans="1:45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</row>
    <row r="679" spans="1:45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</row>
    <row r="680" spans="1:45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</row>
    <row r="681" spans="1:45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</row>
    <row r="682" spans="1:45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</row>
    <row r="683" spans="1:45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</row>
    <row r="684" spans="1:45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</row>
    <row r="685" spans="1:45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</row>
    <row r="686" spans="1:45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</row>
    <row r="687" spans="1:45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</row>
    <row r="688" spans="1:45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</row>
    <row r="689" spans="1:45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</row>
    <row r="690" spans="1:45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</row>
    <row r="691" spans="1:45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</row>
    <row r="692" spans="1:45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</row>
    <row r="693" spans="1:45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</row>
    <row r="694" spans="1:45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</row>
    <row r="695" spans="1:45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</row>
    <row r="696" spans="1:45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</row>
    <row r="697" spans="1:45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</row>
    <row r="698" spans="1:45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</row>
    <row r="699" spans="1:45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</row>
    <row r="700" spans="1:45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</row>
    <row r="701" spans="1:45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</row>
    <row r="702" spans="1:45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</row>
    <row r="703" spans="1:45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</row>
    <row r="704" spans="1:45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</row>
    <row r="705" spans="1:45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</row>
    <row r="706" spans="1:45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</row>
    <row r="707" spans="1:45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</row>
    <row r="708" spans="1:45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</row>
    <row r="709" spans="1:45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</row>
    <row r="710" spans="1:45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</row>
    <row r="711" spans="1:45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</row>
    <row r="712" spans="1:45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</row>
    <row r="713" spans="1:45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</row>
    <row r="714" spans="1:45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</row>
    <row r="715" spans="1:45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</row>
    <row r="716" spans="1:45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</row>
    <row r="717" spans="1:45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</row>
    <row r="718" spans="1:45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</row>
    <row r="719" spans="1:45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</row>
    <row r="720" spans="1:45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</row>
    <row r="721" spans="1:45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</row>
    <row r="722" spans="1:45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</row>
    <row r="723" spans="1:45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</row>
    <row r="724" spans="1:45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</row>
    <row r="725" spans="1:45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</row>
    <row r="726" spans="1:45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</row>
    <row r="727" spans="1:45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</row>
    <row r="728" spans="1:45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</row>
    <row r="729" spans="1:45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</row>
    <row r="730" spans="1:45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</row>
    <row r="731" spans="1:45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</row>
    <row r="732" spans="1:45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</row>
    <row r="733" spans="1:45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</row>
    <row r="734" spans="1:45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</row>
    <row r="735" spans="1:45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</row>
    <row r="736" spans="1:45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</row>
    <row r="737" spans="1:45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</row>
    <row r="738" spans="1:45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</row>
    <row r="739" spans="1:45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</row>
    <row r="740" spans="1:45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</row>
    <row r="741" spans="1:45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</row>
    <row r="742" spans="1:45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</row>
    <row r="743" spans="1:45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</row>
    <row r="744" spans="1:45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</row>
    <row r="745" spans="1:45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</row>
    <row r="746" spans="1:45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</row>
    <row r="747" spans="1:45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</row>
    <row r="748" spans="1:45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</row>
    <row r="749" spans="1:45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</row>
    <row r="750" spans="1:45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</row>
    <row r="751" spans="1:45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</row>
    <row r="752" spans="1:45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</row>
    <row r="753" spans="1:45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</row>
    <row r="754" spans="1:45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</row>
    <row r="755" spans="1:45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</row>
    <row r="756" spans="1:45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</row>
    <row r="757" spans="1:45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</row>
    <row r="758" spans="1:45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</row>
    <row r="759" spans="1:45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</row>
    <row r="760" spans="1:45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</row>
    <row r="761" spans="1:45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</row>
    <row r="762" spans="1:45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</row>
    <row r="763" spans="1:45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</row>
    <row r="764" spans="1:45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</row>
    <row r="765" spans="1:45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</row>
    <row r="766" spans="1:45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</row>
    <row r="767" spans="1:45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</row>
    <row r="768" spans="1:45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</row>
    <row r="769" spans="1:45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</row>
    <row r="770" spans="1:45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</row>
    <row r="771" spans="1:45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</row>
    <row r="772" spans="1:45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</row>
    <row r="773" spans="1:45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</row>
    <row r="774" spans="1:45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</row>
    <row r="775" spans="1:45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</row>
    <row r="776" spans="1:45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</row>
    <row r="777" spans="1:45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</row>
    <row r="778" spans="1:45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</row>
    <row r="779" spans="1:45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</row>
    <row r="780" spans="1:45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</row>
    <row r="781" spans="1:45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</row>
    <row r="782" spans="1:45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</row>
    <row r="783" spans="1:45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</row>
    <row r="784" spans="1:45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</row>
    <row r="785" spans="1:45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</row>
    <row r="786" spans="1:45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</row>
    <row r="787" spans="1:45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</row>
    <row r="788" spans="1:45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</row>
    <row r="789" spans="1:45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</row>
    <row r="790" spans="1:45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</row>
    <row r="791" spans="1:45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</row>
    <row r="792" spans="1:45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</row>
    <row r="793" spans="1:45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</row>
    <row r="794" spans="1:45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</row>
    <row r="795" spans="1:45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</row>
    <row r="796" spans="1:45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</row>
    <row r="797" spans="1:45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</row>
    <row r="798" spans="1:45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</row>
    <row r="799" spans="1:45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</row>
    <row r="800" spans="1:45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</row>
    <row r="801" spans="1:45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</row>
    <row r="802" spans="1:45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</row>
    <row r="803" spans="1:45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</row>
    <row r="804" spans="1:45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</row>
    <row r="805" spans="1:45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</row>
    <row r="806" spans="1:45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</row>
    <row r="807" spans="1:45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</row>
    <row r="808" spans="1:45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</row>
    <row r="809" spans="1:45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</row>
    <row r="810" spans="1:45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</row>
    <row r="811" spans="1:45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</row>
    <row r="812" spans="1:45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</row>
    <row r="813" spans="1:45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</row>
    <row r="814" spans="1:45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</row>
    <row r="815" spans="1:45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</row>
    <row r="816" spans="1:45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</row>
    <row r="817" spans="1:45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</row>
    <row r="818" spans="1:45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</row>
    <row r="819" spans="1:45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</row>
    <row r="820" spans="1:45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</row>
    <row r="821" spans="1:45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</row>
    <row r="822" spans="1:45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</row>
    <row r="823" spans="1:45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</row>
    <row r="824" spans="1:45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</row>
    <row r="825" spans="1:45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</row>
    <row r="826" spans="1:45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</row>
    <row r="827" spans="1:45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</row>
    <row r="828" spans="1:45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</row>
    <row r="829" spans="1:45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</row>
    <row r="830" spans="1:45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</row>
    <row r="831" spans="1:45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</row>
    <row r="832" spans="1:45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</row>
    <row r="833" spans="1:45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</row>
    <row r="834" spans="1:45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</row>
    <row r="835" spans="1:45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</row>
    <row r="836" spans="1:45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</row>
    <row r="837" spans="1:45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</row>
    <row r="838" spans="1:45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</row>
    <row r="839" spans="1:45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</row>
    <row r="840" spans="1:45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</row>
    <row r="841" spans="1:45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</row>
    <row r="842" spans="1:45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</row>
    <row r="843" spans="1:45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</row>
    <row r="844" spans="1:45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</row>
    <row r="845" spans="1:45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</row>
    <row r="846" spans="1:45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</row>
    <row r="847" spans="1:45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</row>
    <row r="848" spans="1:45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</row>
    <row r="849" spans="1:45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</row>
    <row r="850" spans="1:45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</row>
    <row r="851" spans="1:45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</row>
    <row r="852" spans="1:45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</row>
    <row r="853" spans="1:45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</row>
    <row r="854" spans="1:45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</row>
    <row r="855" spans="1:45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</row>
    <row r="856" spans="1:45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</row>
    <row r="857" spans="1:45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</row>
    <row r="858" spans="1:45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</row>
    <row r="859" spans="1:45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</row>
    <row r="860" spans="1:45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</row>
    <row r="861" spans="1:45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</row>
    <row r="862" spans="1:45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</row>
    <row r="863" spans="1:45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</row>
    <row r="864" spans="1:45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</row>
    <row r="865" spans="1:45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</row>
    <row r="866" spans="1:45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</row>
    <row r="867" spans="1:45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</row>
    <row r="868" spans="1:45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</row>
    <row r="869" spans="1:45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</row>
    <row r="870" spans="1:45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</row>
    <row r="871" spans="1:45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</row>
    <row r="872" spans="1:45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</row>
    <row r="873" spans="1:45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</row>
    <row r="874" spans="1:45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</row>
    <row r="875" spans="1:45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</row>
    <row r="876" spans="1:45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</row>
    <row r="877" spans="1:45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</row>
    <row r="878" spans="1:45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</row>
    <row r="879" spans="1:45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</row>
    <row r="880" spans="1:45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</row>
    <row r="881" spans="1:45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</row>
    <row r="882" spans="1:45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</row>
    <row r="883" spans="1:45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</row>
    <row r="884" spans="1:45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</row>
    <row r="885" spans="1:45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</row>
    <row r="886" spans="1:45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</row>
    <row r="887" spans="1:45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</row>
    <row r="888" spans="1:45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</row>
    <row r="889" spans="1:45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</row>
    <row r="890" spans="1:45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</row>
    <row r="891" spans="1:45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</row>
    <row r="892" spans="1:45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</row>
    <row r="893" spans="1:45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</row>
    <row r="894" spans="1:45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</row>
    <row r="895" spans="1:45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</row>
    <row r="896" spans="1:45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</row>
    <row r="897" spans="1:45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</row>
    <row r="898" spans="1:45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</row>
    <row r="899" spans="1:45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</row>
    <row r="900" spans="1:45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</row>
    <row r="901" spans="1:45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</row>
    <row r="902" spans="1:45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</row>
    <row r="903" spans="1:45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</row>
    <row r="904" spans="1:45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</row>
    <row r="905" spans="1:45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</row>
    <row r="906" spans="1:45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</row>
    <row r="907" spans="1:45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</row>
    <row r="908" spans="1:45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</row>
    <row r="909" spans="1:45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</row>
    <row r="910" spans="1:45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</row>
    <row r="911" spans="1:45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</row>
    <row r="912" spans="1:45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</row>
    <row r="913" spans="1:45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</row>
    <row r="914" spans="1:45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</row>
    <row r="915" spans="1:45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</row>
    <row r="916" spans="1:45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</row>
    <row r="917" spans="1:45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</row>
    <row r="918" spans="1:45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</row>
    <row r="919" spans="1:45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</row>
    <row r="920" spans="1:45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</row>
    <row r="921" spans="1:45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</row>
    <row r="922" spans="1:45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</row>
    <row r="923" spans="1:45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</row>
    <row r="924" spans="1:45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</row>
    <row r="925" spans="1:45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</row>
    <row r="926" spans="1:45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</row>
    <row r="927" spans="1:45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</row>
    <row r="928" spans="1:45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</row>
    <row r="929" spans="1:45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</row>
    <row r="930" spans="1:45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</row>
    <row r="931" spans="1:45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</row>
    <row r="932" spans="1:45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</row>
    <row r="933" spans="1:45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</row>
    <row r="934" spans="1:45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</row>
    <row r="935" spans="1:45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</row>
    <row r="936" spans="1:45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</row>
    <row r="937" spans="1:45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</row>
    <row r="938" spans="1:45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</row>
    <row r="939" spans="1:45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</row>
    <row r="940" spans="1:45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</row>
    <row r="941" spans="1:45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</row>
    <row r="942" spans="1:45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</row>
    <row r="943" spans="1:45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</row>
    <row r="944" spans="1:45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</row>
    <row r="945" spans="1:45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</row>
    <row r="946" spans="1:45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</row>
    <row r="947" spans="1:45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</row>
    <row r="948" spans="1:45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</row>
    <row r="949" spans="1:45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</row>
    <row r="950" spans="1:45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</row>
    <row r="951" spans="1:45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</row>
    <row r="952" spans="1:45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</row>
    <row r="953" spans="1:45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</row>
    <row r="954" spans="1:45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</row>
    <row r="955" spans="1:45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</row>
    <row r="956" spans="1:45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</row>
    <row r="957" spans="1:45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</row>
    <row r="958" spans="1:45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</row>
    <row r="959" spans="1:45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</row>
    <row r="960" spans="1:45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</row>
    <row r="961" spans="1:45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</row>
    <row r="962" spans="1:45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</row>
    <row r="963" spans="1:45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</row>
    <row r="964" spans="1:45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</row>
    <row r="965" spans="1:45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</row>
    <row r="966" spans="1:45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</row>
    <row r="967" spans="1:45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</row>
    <row r="968" spans="1:45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</row>
    <row r="969" spans="1:45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</row>
    <row r="970" spans="1:45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</row>
    <row r="971" spans="1:45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</row>
    <row r="972" spans="1:45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</row>
    <row r="973" spans="1:45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</row>
    <row r="974" spans="1:45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</row>
    <row r="975" spans="1:45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</row>
    <row r="976" spans="1:45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</row>
    <row r="977" spans="1:45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</row>
    <row r="978" spans="1:45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</row>
    <row r="979" spans="1:45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</row>
    <row r="980" spans="1:45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</row>
    <row r="981" spans="1:45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</row>
    <row r="982" spans="1:45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</row>
    <row r="983" spans="1:45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</row>
    <row r="984" spans="1:45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</row>
    <row r="985" spans="1:45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</row>
    <row r="986" spans="1:45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</row>
    <row r="987" spans="1:45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</row>
    <row r="988" spans="1:45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</row>
    <row r="989" spans="1:45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</row>
    <row r="990" spans="1:45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</row>
    <row r="991" spans="1:45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</row>
    <row r="992" spans="1:45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</row>
    <row r="993" spans="1:45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</row>
    <row r="994" spans="1:45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</row>
    <row r="995" spans="1:45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</row>
  </sheetData>
  <autoFilter ref="C14:AK14" xr:uid="{00000000-0009-0000-0000-000003000000}"/>
  <mergeCells count="63">
    <mergeCell ref="C4:E4"/>
    <mergeCell ref="F4:G4"/>
    <mergeCell ref="AJ5:AL5"/>
    <mergeCell ref="AE7:AH7"/>
    <mergeCell ref="AJ7:AL7"/>
    <mergeCell ref="H4:N4"/>
    <mergeCell ref="Q4:R4"/>
    <mergeCell ref="V4:AA4"/>
    <mergeCell ref="AB4:AD4"/>
    <mergeCell ref="AE4:AH4"/>
    <mergeCell ref="AJ4:AL4"/>
    <mergeCell ref="C7:G8"/>
    <mergeCell ref="H7:N7"/>
    <mergeCell ref="Q7:R7"/>
    <mergeCell ref="V7:AA7"/>
    <mergeCell ref="AB7:AD7"/>
    <mergeCell ref="C2:E2"/>
    <mergeCell ref="C3:E3"/>
    <mergeCell ref="F3:G3"/>
    <mergeCell ref="H3:N3"/>
    <mergeCell ref="Q3:R3"/>
    <mergeCell ref="F2:G2"/>
    <mergeCell ref="AM4:AP4"/>
    <mergeCell ref="AM5:AP5"/>
    <mergeCell ref="S1:U1"/>
    <mergeCell ref="V1:AA1"/>
    <mergeCell ref="H2:N2"/>
    <mergeCell ref="Q2:R2"/>
    <mergeCell ref="V2:AA2"/>
    <mergeCell ref="V3:AA3"/>
    <mergeCell ref="AB3:AD3"/>
    <mergeCell ref="AE3:AH3"/>
    <mergeCell ref="AJ3:AL3"/>
    <mergeCell ref="AB2:AP2"/>
    <mergeCell ref="AM3:AP3"/>
    <mergeCell ref="H5:N5"/>
    <mergeCell ref="Q5:R5"/>
    <mergeCell ref="V5:AA5"/>
    <mergeCell ref="AB5:AD5"/>
    <mergeCell ref="AE5:AH5"/>
    <mergeCell ref="AJ8:AL8"/>
    <mergeCell ref="H6:N6"/>
    <mergeCell ref="Q6:R6"/>
    <mergeCell ref="V6:AA6"/>
    <mergeCell ref="AB6:AD6"/>
    <mergeCell ref="AE6:AH6"/>
    <mergeCell ref="AJ6:AL6"/>
    <mergeCell ref="AF9:AH9"/>
    <mergeCell ref="H8:N8"/>
    <mergeCell ref="Q8:R8"/>
    <mergeCell ref="V8:AA8"/>
    <mergeCell ref="AB8:AD8"/>
    <mergeCell ref="AE8:AH8"/>
    <mergeCell ref="D116:E116"/>
    <mergeCell ref="C9:G10"/>
    <mergeCell ref="H9:N10"/>
    <mergeCell ref="Q9:R10"/>
    <mergeCell ref="AA9:AE9"/>
    <mergeCell ref="AM6:AP6"/>
    <mergeCell ref="AM7:AP7"/>
    <mergeCell ref="AM8:AP8"/>
    <mergeCell ref="AM12:AM14"/>
    <mergeCell ref="AQ12:AQ14"/>
  </mergeCells>
  <conditionalFormatting sqref="C63:C116 C14:C61">
    <cfRule type="cellIs" dxfId="395" priority="13" operator="equal">
      <formula>"C"</formula>
    </cfRule>
  </conditionalFormatting>
  <conditionalFormatting sqref="C63:C116 C14:C61">
    <cfRule type="cellIs" dxfId="394" priority="14" operator="equal">
      <formula>"I"</formula>
    </cfRule>
  </conditionalFormatting>
  <conditionalFormatting sqref="H15:H115 V15:V115">
    <cfRule type="cellIs" dxfId="393" priority="15" operator="equal">
      <formula>0</formula>
    </cfRule>
  </conditionalFormatting>
  <conditionalFormatting sqref="W14:W115 Q15:Q115">
    <cfRule type="cellIs" dxfId="392" priority="16" operator="equal">
      <formula>0</formula>
    </cfRule>
  </conditionalFormatting>
  <conditionalFormatting sqref="AH14:AH115">
    <cfRule type="cellIs" dxfId="391" priority="17" operator="equal">
      <formula>"D"</formula>
    </cfRule>
  </conditionalFormatting>
  <conditionalFormatting sqref="AH14:AH115">
    <cfRule type="cellIs" dxfId="390" priority="18" operator="equal">
      <formula>"S"</formula>
    </cfRule>
  </conditionalFormatting>
  <conditionalFormatting sqref="Q2">
    <cfRule type="cellIs" dxfId="389" priority="19" operator="equal">
      <formula>0</formula>
    </cfRule>
  </conditionalFormatting>
  <conditionalFormatting sqref="Q3">
    <cfRule type="cellIs" dxfId="388" priority="20" operator="equal">
      <formula>0</formula>
    </cfRule>
  </conditionalFormatting>
  <conditionalFormatting sqref="Q8">
    <cfRule type="cellIs" dxfId="387" priority="21" operator="lessThan">
      <formula>0</formula>
    </cfRule>
  </conditionalFormatting>
  <conditionalFormatting sqref="Q8">
    <cfRule type="cellIs" dxfId="386" priority="22" operator="lessThan">
      <formula>0</formula>
    </cfRule>
  </conditionalFormatting>
  <conditionalFormatting sqref="Q8">
    <cfRule type="cellIs" dxfId="385" priority="23" operator="greaterThan">
      <formula>0</formula>
    </cfRule>
  </conditionalFormatting>
  <conditionalFormatting sqref="M15:N115">
    <cfRule type="cellIs" dxfId="384" priority="24" operator="equal">
      <formula>0</formula>
    </cfRule>
  </conditionalFormatting>
  <conditionalFormatting sqref="R15:R115 P15:P115">
    <cfRule type="cellIs" dxfId="383" priority="25" operator="lessThan">
      <formula>0</formula>
    </cfRule>
  </conditionalFormatting>
  <conditionalFormatting sqref="R15:R115 P15:P115">
    <cfRule type="cellIs" dxfId="382" priority="26" operator="greaterThan">
      <formula>0</formula>
    </cfRule>
  </conditionalFormatting>
  <conditionalFormatting sqref="V4">
    <cfRule type="cellIs" dxfId="381" priority="27" operator="greaterThan">
      <formula>0</formula>
    </cfRule>
  </conditionalFormatting>
  <conditionalFormatting sqref="F4">
    <cfRule type="cellIs" dxfId="380" priority="28" operator="lessThan">
      <formula>0</formula>
    </cfRule>
  </conditionalFormatting>
  <conditionalFormatting sqref="F4">
    <cfRule type="cellIs" dxfId="379" priority="29" operator="greaterThan">
      <formula>0</formula>
    </cfRule>
  </conditionalFormatting>
  <conditionalFormatting sqref="AB15:AB115">
    <cfRule type="cellIs" dxfId="378" priority="30" operator="greaterThan">
      <formula>0.000001</formula>
    </cfRule>
  </conditionalFormatting>
  <conditionalFormatting sqref="AA15:AA115">
    <cfRule type="cellIs" dxfId="377" priority="31" operator="lessThan">
      <formula>0</formula>
    </cfRule>
  </conditionalFormatting>
  <conditionalFormatting sqref="AA15:AA115">
    <cfRule type="cellIs" dxfId="376" priority="32" operator="greaterThan">
      <formula>0</formula>
    </cfRule>
  </conditionalFormatting>
  <conditionalFormatting sqref="AA15:AA115">
    <cfRule type="cellIs" dxfId="375" priority="33" operator="equal">
      <formula>0</formula>
    </cfRule>
  </conditionalFormatting>
  <conditionalFormatting sqref="M15:N115">
    <cfRule type="expression" dxfId="374" priority="34">
      <formula>J15&gt;#REF!</formula>
    </cfRule>
  </conditionalFormatting>
  <conditionalFormatting sqref="B10 C9">
    <cfRule type="cellIs" dxfId="373" priority="35" operator="greaterThan">
      <formula>0</formula>
    </cfRule>
  </conditionalFormatting>
  <conditionalFormatting sqref="B10 C9">
    <cfRule type="cellIs" dxfId="372" priority="36" operator="lessThan">
      <formula>0</formula>
    </cfRule>
  </conditionalFormatting>
  <conditionalFormatting sqref="AD15:AD115">
    <cfRule type="cellIs" dxfId="371" priority="12" operator="lessThan">
      <formula>0</formula>
    </cfRule>
  </conditionalFormatting>
  <conditionalFormatting sqref="C62">
    <cfRule type="cellIs" dxfId="370" priority="10" operator="equal">
      <formula>"C"</formula>
    </cfRule>
  </conditionalFormatting>
  <conditionalFormatting sqref="C62">
    <cfRule type="cellIs" dxfId="369" priority="11" operator="equal">
      <formula>"I"</formula>
    </cfRule>
  </conditionalFormatting>
  <conditionalFormatting sqref="K15:K115">
    <cfRule type="cellIs" dxfId="368" priority="9" operator="equal">
      <formula>0</formula>
    </cfRule>
  </conditionalFormatting>
  <conditionalFormatting sqref="L15:L115">
    <cfRule type="cellIs" dxfId="367" priority="8" operator="equal">
      <formula>0</formula>
    </cfRule>
  </conditionalFormatting>
  <conditionalFormatting sqref="F2:G4">
    <cfRule type="cellIs" dxfId="366" priority="7" operator="equal">
      <formula>0</formula>
    </cfRule>
  </conditionalFormatting>
  <conditionalFormatting sqref="C9:G10">
    <cfRule type="cellIs" dxfId="365" priority="6" operator="equal">
      <formula>0</formula>
    </cfRule>
  </conditionalFormatting>
  <conditionalFormatting sqref="Q2:R10">
    <cfRule type="cellIs" dxfId="364" priority="5" operator="equal">
      <formula>0</formula>
    </cfRule>
  </conditionalFormatting>
  <conditionalFormatting sqref="V3:AA8">
    <cfRule type="cellIs" dxfId="363" priority="4" operator="equal">
      <formula>0</formula>
    </cfRule>
  </conditionalFormatting>
  <conditionalFormatting sqref="AP15:AP115">
    <cfRule type="cellIs" dxfId="362" priority="3" operator="greaterThan">
      <formula>0</formula>
    </cfRule>
  </conditionalFormatting>
  <conditionalFormatting sqref="AR15:AR115">
    <cfRule type="cellIs" dxfId="361" priority="2" operator="equal">
      <formula>0</formula>
    </cfRule>
  </conditionalFormatting>
  <conditionalFormatting sqref="AQ15:AQ115">
    <cfRule type="cellIs" dxfId="360" priority="1" operator="equal">
      <formula>0</formula>
    </cfRule>
  </conditionalFormatting>
  <pageMargins left="0.511811024" right="0.511811024" top="0.78740157499999996" bottom="0.78740157499999996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U995"/>
  <sheetViews>
    <sheetView showGridLines="0" workbookViewId="0">
      <pane xSplit="44" ySplit="14" topLeftCell="AS15" activePane="bottomRight" state="frozen"/>
      <selection pane="topRight" activeCell="AS1" sqref="AS1"/>
      <selection pane="bottomLeft" activeCell="A15" sqref="A15"/>
      <selection pane="bottomRight" activeCell="AS15" sqref="AS15"/>
    </sheetView>
  </sheetViews>
  <sheetFormatPr defaultColWidth="14.42578125" defaultRowHeight="15" customHeight="1"/>
  <cols>
    <col min="1" max="1" width="0.85546875" style="130" customWidth="1"/>
    <col min="2" max="2" width="0.28515625" style="130" customWidth="1"/>
    <col min="3" max="3" width="2.5703125" style="130" customWidth="1"/>
    <col min="4" max="4" width="5.28515625" style="130" customWidth="1"/>
    <col min="5" max="5" width="7.140625" style="130" customWidth="1"/>
    <col min="6" max="6" width="5" style="130" customWidth="1"/>
    <col min="7" max="7" width="7" style="130" customWidth="1"/>
    <col min="8" max="8" width="7.42578125" style="130" customWidth="1"/>
    <col min="9" max="9" width="10.42578125" style="130" hidden="1" customWidth="1"/>
    <col min="10" max="10" width="5.85546875" style="130" customWidth="1"/>
    <col min="11" max="11" width="7.85546875" style="130" hidden="1" customWidth="1"/>
    <col min="12" max="12" width="7.28515625" style="130" customWidth="1"/>
    <col min="13" max="13" width="6.140625" style="130" customWidth="1"/>
    <col min="14" max="14" width="7.85546875" style="130" customWidth="1"/>
    <col min="15" max="15" width="8" style="130" hidden="1" customWidth="1"/>
    <col min="16" max="16" width="9.5703125" style="130" hidden="1" customWidth="1"/>
    <col min="17" max="17" width="6.140625" style="130" customWidth="1"/>
    <col min="18" max="18" width="8.140625" style="130" customWidth="1"/>
    <col min="19" max="19" width="4.42578125" style="130" customWidth="1"/>
    <col min="20" max="21" width="5.140625" style="130" customWidth="1"/>
    <col min="22" max="22" width="7.42578125" style="130" customWidth="1"/>
    <col min="23" max="23" width="10" style="130" hidden="1" customWidth="1"/>
    <col min="24" max="25" width="9.42578125" style="130" hidden="1" customWidth="1"/>
    <col min="26" max="26" width="7.85546875" style="130" hidden="1" customWidth="1"/>
    <col min="27" max="27" width="6.140625" style="130" customWidth="1"/>
    <col min="28" max="28" width="6.5703125" style="130" customWidth="1"/>
    <col min="29" max="29" width="10" style="130" hidden="1" customWidth="1"/>
    <col min="30" max="30" width="7" style="130" customWidth="1"/>
    <col min="31" max="31" width="5.28515625" style="130" customWidth="1"/>
    <col min="32" max="32" width="4.28515625" style="130" customWidth="1"/>
    <col min="33" max="33" width="3.85546875" style="130" customWidth="1"/>
    <col min="34" max="34" width="2.7109375" style="130" customWidth="1"/>
    <col min="35" max="35" width="8" style="130" hidden="1" customWidth="1"/>
    <col min="36" max="36" width="5.42578125" style="130" customWidth="1"/>
    <col min="37" max="37" width="2.140625" style="130" hidden="1" customWidth="1"/>
    <col min="38" max="38" width="5.7109375" style="130" customWidth="1"/>
    <col min="39" max="39" width="4.85546875" style="130" customWidth="1"/>
    <col min="40" max="41" width="6.42578125" style="130" hidden="1" customWidth="1"/>
    <col min="42" max="42" width="6.140625" style="130" customWidth="1"/>
    <col min="43" max="43" width="5.140625" style="130" customWidth="1"/>
    <col min="44" max="45" width="5.42578125" style="130" customWidth="1"/>
    <col min="46" max="46" width="3.28515625" style="130" customWidth="1"/>
    <col min="47" max="47" width="4.7109375" style="130" customWidth="1"/>
    <col min="48" max="48" width="6.28515625" style="130" customWidth="1"/>
    <col min="49" max="49" width="8.5703125" style="130" customWidth="1"/>
    <col min="50" max="16384" width="14.42578125" style="130"/>
  </cols>
  <sheetData>
    <row r="1" spans="1:47" ht="12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55" t="s">
        <v>4</v>
      </c>
      <c r="T1" s="356"/>
      <c r="U1" s="357"/>
      <c r="V1" s="358"/>
      <c r="W1" s="356"/>
      <c r="X1" s="356"/>
      <c r="Y1" s="356"/>
      <c r="Z1" s="356"/>
      <c r="AA1" s="359"/>
      <c r="AB1" s="18"/>
      <c r="AC1" s="1"/>
      <c r="AD1" s="18"/>
      <c r="AE1" s="1"/>
      <c r="AF1" s="1"/>
      <c r="AG1" s="1"/>
      <c r="AH1" s="1"/>
      <c r="AI1" s="1"/>
      <c r="AJ1" s="1"/>
      <c r="AK1" s="1"/>
      <c r="AL1" s="1"/>
      <c r="AM1" s="1"/>
      <c r="AN1" s="1"/>
      <c r="AO1" s="18"/>
      <c r="AP1" s="18"/>
      <c r="AQ1" s="18"/>
      <c r="AR1" s="18"/>
      <c r="AS1" s="18"/>
    </row>
    <row r="2" spans="1:47" ht="12" customHeight="1" thickBot="1">
      <c r="A2" s="1"/>
      <c r="B2" s="1"/>
      <c r="C2" s="373" t="s">
        <v>1</v>
      </c>
      <c r="D2" s="374"/>
      <c r="E2" s="375"/>
      <c r="F2" s="360">
        <f>I116</f>
        <v>0</v>
      </c>
      <c r="G2" s="361"/>
      <c r="H2" s="362" t="s">
        <v>2</v>
      </c>
      <c r="I2" s="363"/>
      <c r="J2" s="364"/>
      <c r="K2" s="364"/>
      <c r="L2" s="364"/>
      <c r="M2" s="364"/>
      <c r="N2" s="365"/>
      <c r="O2" s="79"/>
      <c r="P2" s="79"/>
      <c r="Q2" s="366">
        <f>AE116</f>
        <v>0</v>
      </c>
      <c r="R2" s="367"/>
      <c r="S2" s="80" t="s">
        <v>107</v>
      </c>
      <c r="T2" s="81"/>
      <c r="U2" s="81"/>
      <c r="V2" s="368">
        <f ca="1">TODAY()</f>
        <v>44211</v>
      </c>
      <c r="W2" s="369"/>
      <c r="X2" s="369"/>
      <c r="Y2" s="369"/>
      <c r="Z2" s="369"/>
      <c r="AA2" s="370"/>
      <c r="AB2" s="294" t="s">
        <v>93</v>
      </c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6"/>
      <c r="AQ2" s="153"/>
      <c r="AR2" s="153"/>
      <c r="AS2" s="18"/>
    </row>
    <row r="3" spans="1:47" ht="12" customHeight="1">
      <c r="A3" s="1"/>
      <c r="B3" s="1"/>
      <c r="C3" s="376" t="s">
        <v>5</v>
      </c>
      <c r="D3" s="307"/>
      <c r="E3" s="377"/>
      <c r="F3" s="378">
        <f>L116</f>
        <v>0</v>
      </c>
      <c r="G3" s="370"/>
      <c r="H3" s="354" t="s">
        <v>6</v>
      </c>
      <c r="I3" s="328"/>
      <c r="J3" s="329"/>
      <c r="K3" s="329"/>
      <c r="L3" s="329"/>
      <c r="M3" s="329"/>
      <c r="N3" s="330"/>
      <c r="O3" s="82"/>
      <c r="P3" s="82"/>
      <c r="Q3" s="313">
        <f>AF116</f>
        <v>0</v>
      </c>
      <c r="R3" s="331"/>
      <c r="S3" s="83" t="s">
        <v>94</v>
      </c>
      <c r="T3" s="84"/>
      <c r="U3" s="84"/>
      <c r="V3" s="313">
        <v>383680.32</v>
      </c>
      <c r="W3" s="307"/>
      <c r="X3" s="307"/>
      <c r="Y3" s="307"/>
      <c r="Z3" s="307"/>
      <c r="AA3" s="307"/>
      <c r="AB3" s="314"/>
      <c r="AC3" s="311"/>
      <c r="AD3" s="311"/>
      <c r="AE3" s="310" t="s">
        <v>95</v>
      </c>
      <c r="AF3" s="311"/>
      <c r="AG3" s="311"/>
      <c r="AH3" s="311"/>
      <c r="AI3" s="229"/>
      <c r="AJ3" s="312" t="s">
        <v>96</v>
      </c>
      <c r="AK3" s="311"/>
      <c r="AL3" s="311"/>
      <c r="AM3" s="292" t="s">
        <v>92</v>
      </c>
      <c r="AN3" s="292"/>
      <c r="AO3" s="292"/>
      <c r="AP3" s="293"/>
      <c r="AQ3" s="154"/>
      <c r="AR3" s="154"/>
      <c r="AS3" s="18"/>
    </row>
    <row r="4" spans="1:47" ht="12.75" customHeight="1" thickBot="1">
      <c r="A4" s="1"/>
      <c r="B4" s="1"/>
      <c r="C4" s="379" t="str">
        <f>IF(L4&lt;0,"NEGATIVO EM AÇÕES","POSITIVO EM AÇÕES")</f>
        <v>POSITIVO EM AÇÕES</v>
      </c>
      <c r="D4" s="339"/>
      <c r="E4" s="380"/>
      <c r="F4" s="381">
        <f>F3-F2</f>
        <v>0</v>
      </c>
      <c r="G4" s="340"/>
      <c r="H4" s="354" t="s">
        <v>97</v>
      </c>
      <c r="I4" s="328"/>
      <c r="J4" s="329"/>
      <c r="K4" s="329"/>
      <c r="L4" s="329"/>
      <c r="M4" s="329"/>
      <c r="N4" s="330"/>
      <c r="O4" s="82"/>
      <c r="P4" s="82"/>
      <c r="Q4" s="313" t="str">
        <f>IF(V116&gt;20000,V116,"")</f>
        <v/>
      </c>
      <c r="R4" s="331"/>
      <c r="S4" s="83" t="s">
        <v>98</v>
      </c>
      <c r="T4" s="84"/>
      <c r="U4" s="84"/>
      <c r="V4" s="313">
        <f>Q8</f>
        <v>0</v>
      </c>
      <c r="W4" s="307"/>
      <c r="X4" s="307"/>
      <c r="Y4" s="307"/>
      <c r="Z4" s="307"/>
      <c r="AA4" s="307"/>
      <c r="AB4" s="308" t="s">
        <v>109</v>
      </c>
      <c r="AC4" s="309"/>
      <c r="AD4" s="309"/>
      <c r="AE4" s="371">
        <v>188000</v>
      </c>
      <c r="AF4" s="372"/>
      <c r="AG4" s="372"/>
      <c r="AH4" s="372"/>
      <c r="AI4" s="85"/>
      <c r="AJ4" s="371">
        <v>104865.95</v>
      </c>
      <c r="AK4" s="309"/>
      <c r="AL4" s="309"/>
      <c r="AM4" s="300">
        <f>AE4+AJ4</f>
        <v>292865.95</v>
      </c>
      <c r="AN4" s="300"/>
      <c r="AO4" s="300"/>
      <c r="AP4" s="301"/>
      <c r="AQ4" s="154"/>
      <c r="AR4" s="154"/>
      <c r="AS4" s="18"/>
    </row>
    <row r="5" spans="1:47" ht="12.75" customHeight="1">
      <c r="A5" s="1"/>
      <c r="B5" s="60"/>
      <c r="C5" s="86"/>
      <c r="D5" s="86"/>
      <c r="E5" s="87"/>
      <c r="F5" s="87"/>
      <c r="G5" s="87"/>
      <c r="H5" s="354" t="s">
        <v>11</v>
      </c>
      <c r="I5" s="328"/>
      <c r="J5" s="329"/>
      <c r="K5" s="329"/>
      <c r="L5" s="329"/>
      <c r="M5" s="329"/>
      <c r="N5" s="330"/>
      <c r="O5" s="82"/>
      <c r="P5" s="82"/>
      <c r="Q5" s="313">
        <f>Z116+Q2+Q3</f>
        <v>0</v>
      </c>
      <c r="R5" s="331"/>
      <c r="S5" s="83" t="s">
        <v>99</v>
      </c>
      <c r="T5" s="84"/>
      <c r="U5" s="84"/>
      <c r="V5" s="306">
        <f>V4/V3</f>
        <v>0</v>
      </c>
      <c r="W5" s="307"/>
      <c r="X5" s="307"/>
      <c r="Y5" s="307"/>
      <c r="Z5" s="307"/>
      <c r="AA5" s="307"/>
      <c r="AB5" s="308" t="s">
        <v>110</v>
      </c>
      <c r="AC5" s="309"/>
      <c r="AD5" s="309"/>
      <c r="AE5" s="371">
        <v>239441.81</v>
      </c>
      <c r="AF5" s="372"/>
      <c r="AG5" s="372"/>
      <c r="AH5" s="372"/>
      <c r="AI5" s="85"/>
      <c r="AJ5" s="371">
        <v>115982.19</v>
      </c>
      <c r="AK5" s="309"/>
      <c r="AL5" s="309"/>
      <c r="AM5" s="300">
        <f>AE5+AJ5</f>
        <v>355424</v>
      </c>
      <c r="AN5" s="300"/>
      <c r="AO5" s="300"/>
      <c r="AP5" s="301"/>
      <c r="AQ5" s="154"/>
      <c r="AR5" s="154"/>
      <c r="AS5" s="18"/>
    </row>
    <row r="6" spans="1:47" ht="12" customHeight="1" thickBot="1">
      <c r="A6" s="1"/>
      <c r="B6" s="1"/>
      <c r="C6" s="87"/>
      <c r="D6" s="87"/>
      <c r="E6" s="87"/>
      <c r="F6" s="87"/>
      <c r="G6" s="87"/>
      <c r="H6" s="354" t="s">
        <v>13</v>
      </c>
      <c r="I6" s="328"/>
      <c r="J6" s="329"/>
      <c r="K6" s="329"/>
      <c r="L6" s="329"/>
      <c r="M6" s="329"/>
      <c r="N6" s="330"/>
      <c r="O6" s="82"/>
      <c r="P6" s="82"/>
      <c r="Q6" s="313" t="str">
        <f>IF(AL116&gt;10,AL116,"0,00")</f>
        <v>0,00</v>
      </c>
      <c r="R6" s="331"/>
      <c r="S6" s="83" t="s">
        <v>100</v>
      </c>
      <c r="T6" s="84"/>
      <c r="U6" s="84"/>
      <c r="V6" s="313">
        <f>V4</f>
        <v>0</v>
      </c>
      <c r="W6" s="307"/>
      <c r="X6" s="307"/>
      <c r="Y6" s="307"/>
      <c r="Z6" s="307"/>
      <c r="AA6" s="307"/>
      <c r="AB6" s="308" t="s">
        <v>101</v>
      </c>
      <c r="AC6" s="309"/>
      <c r="AD6" s="309"/>
      <c r="AE6" s="371">
        <v>273015.99</v>
      </c>
      <c r="AF6" s="372"/>
      <c r="AG6" s="372"/>
      <c r="AH6" s="372"/>
      <c r="AI6" s="85"/>
      <c r="AJ6" s="371">
        <v>130872.64</v>
      </c>
      <c r="AK6" s="309"/>
      <c r="AL6" s="309"/>
      <c r="AM6" s="300">
        <f>AE6+AJ6</f>
        <v>403888.63</v>
      </c>
      <c r="AN6" s="300"/>
      <c r="AO6" s="300"/>
      <c r="AP6" s="301"/>
      <c r="AQ6" s="154"/>
      <c r="AR6" s="154"/>
      <c r="AS6" s="18"/>
    </row>
    <row r="7" spans="1:47" ht="14.25" customHeight="1">
      <c r="A7" s="1"/>
      <c r="B7" s="1"/>
      <c r="C7" s="342" t="s">
        <v>17</v>
      </c>
      <c r="D7" s="343"/>
      <c r="E7" s="343"/>
      <c r="F7" s="343"/>
      <c r="G7" s="344"/>
      <c r="H7" s="328" t="s">
        <v>15</v>
      </c>
      <c r="I7" s="328"/>
      <c r="J7" s="329"/>
      <c r="K7" s="329"/>
      <c r="L7" s="329"/>
      <c r="M7" s="329"/>
      <c r="N7" s="330"/>
      <c r="O7" s="82"/>
      <c r="P7" s="82"/>
      <c r="Q7" s="313" t="str">
        <f>IF(AJ116&gt;10,AJ116,"0,00")</f>
        <v>0,00</v>
      </c>
      <c r="R7" s="331"/>
      <c r="S7" s="83" t="s">
        <v>102</v>
      </c>
      <c r="T7" s="84"/>
      <c r="U7" s="84"/>
      <c r="V7" s="306">
        <f>V6/V3</f>
        <v>0</v>
      </c>
      <c r="W7" s="307"/>
      <c r="X7" s="307"/>
      <c r="Y7" s="307"/>
      <c r="Z7" s="307"/>
      <c r="AA7" s="307"/>
      <c r="AB7" s="308" t="s">
        <v>103</v>
      </c>
      <c r="AC7" s="309"/>
      <c r="AD7" s="309"/>
      <c r="AE7" s="315">
        <f>((AE5/AE4)-1)</f>
        <v>0.27362664893617028</v>
      </c>
      <c r="AF7" s="309"/>
      <c r="AG7" s="309"/>
      <c r="AH7" s="309"/>
      <c r="AI7" s="85"/>
      <c r="AJ7" s="315">
        <f>((AJ5/AJ4)-1)</f>
        <v>0.10600428451751975</v>
      </c>
      <c r="AK7" s="309"/>
      <c r="AL7" s="309"/>
      <c r="AM7" s="302">
        <f>((AM5/AM4)-1)</f>
        <v>0.21360642983590261</v>
      </c>
      <c r="AN7" s="302"/>
      <c r="AO7" s="302"/>
      <c r="AP7" s="303"/>
      <c r="AQ7" s="155"/>
      <c r="AR7" s="155"/>
      <c r="AS7" s="18"/>
    </row>
    <row r="8" spans="1:47" ht="12" customHeight="1" thickBot="1">
      <c r="A8" s="1"/>
      <c r="B8" s="18"/>
      <c r="C8" s="345"/>
      <c r="D8" s="346"/>
      <c r="E8" s="346"/>
      <c r="F8" s="346"/>
      <c r="G8" s="347"/>
      <c r="H8" s="328" t="s">
        <v>104</v>
      </c>
      <c r="I8" s="328"/>
      <c r="J8" s="329"/>
      <c r="K8" s="329"/>
      <c r="L8" s="329"/>
      <c r="M8" s="329"/>
      <c r="N8" s="330"/>
      <c r="O8" s="82"/>
      <c r="P8" s="82"/>
      <c r="Q8" s="332">
        <f>Q5-Q6-Q7</f>
        <v>0</v>
      </c>
      <c r="R8" s="331"/>
      <c r="S8" s="88" t="s">
        <v>105</v>
      </c>
      <c r="T8" s="89"/>
      <c r="U8" s="89"/>
      <c r="V8" s="338">
        <f>V3+V6</f>
        <v>383680.32</v>
      </c>
      <c r="W8" s="339"/>
      <c r="X8" s="339"/>
      <c r="Y8" s="339"/>
      <c r="Z8" s="339"/>
      <c r="AA8" s="340"/>
      <c r="AB8" s="341" t="s">
        <v>106</v>
      </c>
      <c r="AC8" s="317"/>
      <c r="AD8" s="317"/>
      <c r="AE8" s="316">
        <f>((AE6/AE4)-1)</f>
        <v>0.45221271276595743</v>
      </c>
      <c r="AF8" s="317"/>
      <c r="AG8" s="317"/>
      <c r="AH8" s="317"/>
      <c r="AI8" s="90"/>
      <c r="AJ8" s="316">
        <f>((AJ6/AJ4)-1)</f>
        <v>0.24799937443946307</v>
      </c>
      <c r="AK8" s="317"/>
      <c r="AL8" s="317"/>
      <c r="AM8" s="304">
        <f>((AM6/AM4)-1)</f>
        <v>0.37909043369500606</v>
      </c>
      <c r="AN8" s="304"/>
      <c r="AO8" s="304"/>
      <c r="AP8" s="305"/>
      <c r="AQ8" s="155"/>
      <c r="AR8" s="155"/>
      <c r="AS8" s="18"/>
    </row>
    <row r="9" spans="1:47" ht="12" customHeight="1">
      <c r="A9" s="1"/>
      <c r="B9" s="18"/>
      <c r="C9" s="348">
        <f>F4</f>
        <v>0</v>
      </c>
      <c r="D9" s="349"/>
      <c r="E9" s="349"/>
      <c r="F9" s="349"/>
      <c r="G9" s="350"/>
      <c r="H9" s="318" t="s">
        <v>20</v>
      </c>
      <c r="I9" s="318"/>
      <c r="J9" s="319"/>
      <c r="K9" s="319"/>
      <c r="L9" s="319"/>
      <c r="M9" s="319"/>
      <c r="N9" s="320"/>
      <c r="O9" s="73"/>
      <c r="P9" s="73"/>
      <c r="Q9" s="333">
        <f>N116</f>
        <v>0</v>
      </c>
      <c r="R9" s="334"/>
      <c r="S9" s="61"/>
      <c r="T9" s="61"/>
      <c r="U9" s="61"/>
      <c r="V9" s="18"/>
      <c r="W9" s="18"/>
      <c r="X9" s="18"/>
      <c r="Y9" s="18"/>
      <c r="Z9" s="1"/>
      <c r="AA9" s="325"/>
      <c r="AB9" s="326"/>
      <c r="AC9" s="326"/>
      <c r="AD9" s="326"/>
      <c r="AE9" s="327"/>
      <c r="AF9" s="337"/>
      <c r="AG9" s="326"/>
      <c r="AH9" s="327"/>
      <c r="AI9" s="1"/>
      <c r="AJ9" s="1"/>
      <c r="AK9" s="1"/>
      <c r="AL9" s="1"/>
      <c r="AM9" s="1"/>
      <c r="AN9" s="1"/>
      <c r="AO9" s="18"/>
      <c r="AP9" s="18"/>
      <c r="AQ9" s="18"/>
      <c r="AR9" s="18"/>
      <c r="AS9" s="18"/>
    </row>
    <row r="10" spans="1:47" ht="12" customHeight="1" thickBot="1">
      <c r="A10" s="1"/>
      <c r="B10" s="62"/>
      <c r="C10" s="351"/>
      <c r="D10" s="352"/>
      <c r="E10" s="352"/>
      <c r="F10" s="352"/>
      <c r="G10" s="353"/>
      <c r="H10" s="321"/>
      <c r="I10" s="321"/>
      <c r="J10" s="321"/>
      <c r="K10" s="321"/>
      <c r="L10" s="321"/>
      <c r="M10" s="321"/>
      <c r="N10" s="322"/>
      <c r="O10" s="74"/>
      <c r="P10" s="74"/>
      <c r="Q10" s="335"/>
      <c r="R10" s="336"/>
      <c r="S10" s="61"/>
      <c r="T10" s="61"/>
      <c r="U10" s="61"/>
      <c r="V10" s="18"/>
      <c r="W10" s="18"/>
      <c r="X10" s="18"/>
      <c r="Y10" s="18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8"/>
      <c r="AP10" s="18"/>
      <c r="AQ10" s="18"/>
      <c r="AR10" s="18"/>
      <c r="AS10" s="18"/>
    </row>
    <row r="11" spans="1:47" ht="12" customHeight="1" thickBot="1">
      <c r="A11" s="1"/>
      <c r="B11" s="1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123"/>
      <c r="AA11" s="87"/>
      <c r="AB11" s="87"/>
      <c r="AC11" s="87"/>
      <c r="AD11" s="87"/>
      <c r="AE11" s="87"/>
      <c r="AF11" s="87"/>
      <c r="AG11" s="87"/>
      <c r="AH11" s="87"/>
      <c r="AI11" s="124" t="s">
        <v>21</v>
      </c>
      <c r="AJ11" s="125" t="s">
        <v>21</v>
      </c>
      <c r="AK11" s="125" t="s">
        <v>22</v>
      </c>
      <c r="AL11" s="125" t="s">
        <v>125</v>
      </c>
      <c r="AS11" s="18"/>
    </row>
    <row r="12" spans="1:47" ht="12" customHeight="1">
      <c r="A12" s="1"/>
      <c r="B12" s="18"/>
      <c r="C12" s="126" t="s">
        <v>23</v>
      </c>
      <c r="D12" s="127" t="s">
        <v>24</v>
      </c>
      <c r="E12" s="127" t="s">
        <v>25</v>
      </c>
      <c r="F12" s="127" t="s">
        <v>26</v>
      </c>
      <c r="G12" s="127" t="s">
        <v>34</v>
      </c>
      <c r="H12" s="127" t="s">
        <v>35</v>
      </c>
      <c r="I12" s="128"/>
      <c r="J12" s="127" t="s">
        <v>27</v>
      </c>
      <c r="K12" s="127" t="s">
        <v>28</v>
      </c>
      <c r="L12" s="127" t="s">
        <v>123</v>
      </c>
      <c r="M12" s="127" t="s">
        <v>29</v>
      </c>
      <c r="N12" s="127" t="s">
        <v>30</v>
      </c>
      <c r="O12" s="127"/>
      <c r="P12" s="127" t="s">
        <v>31</v>
      </c>
      <c r="Q12" s="127" t="s">
        <v>32</v>
      </c>
      <c r="R12" s="127" t="s">
        <v>33</v>
      </c>
      <c r="S12" s="127" t="s">
        <v>36</v>
      </c>
      <c r="T12" s="127" t="s">
        <v>37</v>
      </c>
      <c r="U12" s="127" t="s">
        <v>38</v>
      </c>
      <c r="V12" s="127" t="s">
        <v>39</v>
      </c>
      <c r="W12" s="127" t="s">
        <v>40</v>
      </c>
      <c r="X12" s="127"/>
      <c r="Y12" s="127"/>
      <c r="Z12" s="127" t="s">
        <v>41</v>
      </c>
      <c r="AA12" s="127" t="s">
        <v>31</v>
      </c>
      <c r="AB12" s="127" t="s">
        <v>42</v>
      </c>
      <c r="AC12" s="127" t="s">
        <v>43</v>
      </c>
      <c r="AD12" s="127" t="s">
        <v>44</v>
      </c>
      <c r="AE12" s="127" t="s">
        <v>45</v>
      </c>
      <c r="AF12" s="127" t="s">
        <v>46</v>
      </c>
      <c r="AG12" s="127" t="s">
        <v>47</v>
      </c>
      <c r="AH12" s="127" t="s">
        <v>48</v>
      </c>
      <c r="AI12" s="127" t="s">
        <v>49</v>
      </c>
      <c r="AJ12" s="127" t="s">
        <v>49</v>
      </c>
      <c r="AK12" s="127" t="s">
        <v>49</v>
      </c>
      <c r="AL12" s="129" t="s">
        <v>49</v>
      </c>
      <c r="AM12" s="297" t="s">
        <v>31</v>
      </c>
      <c r="AN12" s="150" t="s">
        <v>126</v>
      </c>
      <c r="AO12" s="150" t="s">
        <v>126</v>
      </c>
      <c r="AP12" s="150" t="s">
        <v>128</v>
      </c>
      <c r="AQ12" s="298" t="s">
        <v>127</v>
      </c>
      <c r="AR12" s="132" t="s">
        <v>130</v>
      </c>
      <c r="AS12" s="18"/>
    </row>
    <row r="13" spans="1:47" ht="3.75" customHeight="1">
      <c r="A13" s="1"/>
      <c r="B13" s="18"/>
      <c r="C13" s="27"/>
      <c r="D13" s="28"/>
      <c r="E13" s="28"/>
      <c r="F13" s="28"/>
      <c r="G13" s="28"/>
      <c r="H13" s="28"/>
      <c r="I13" s="77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  <c r="AM13" s="297"/>
      <c r="AN13" s="1"/>
      <c r="AO13" s="18"/>
      <c r="AP13" s="150"/>
      <c r="AQ13" s="298"/>
      <c r="AR13" s="132"/>
      <c r="AS13" s="18"/>
    </row>
    <row r="14" spans="1:47" ht="12" customHeight="1" thickBot="1">
      <c r="A14" s="1"/>
      <c r="B14" s="18"/>
      <c r="C14" s="162"/>
      <c r="D14" s="163"/>
      <c r="E14" s="63"/>
      <c r="F14" s="63"/>
      <c r="G14" s="64"/>
      <c r="H14" s="64"/>
      <c r="I14" s="64"/>
      <c r="J14" s="64"/>
      <c r="K14" s="64"/>
      <c r="L14" s="64"/>
      <c r="M14" s="65"/>
      <c r="N14" s="65"/>
      <c r="O14" s="64"/>
      <c r="P14" s="64"/>
      <c r="Q14" s="64"/>
      <c r="R14" s="64"/>
      <c r="S14" s="66"/>
      <c r="T14" s="63"/>
      <c r="U14" s="63"/>
      <c r="V14" s="64"/>
      <c r="W14" s="64"/>
      <c r="X14" s="64"/>
      <c r="Y14" s="64"/>
      <c r="Z14" s="64"/>
      <c r="AA14" s="67"/>
      <c r="AB14" s="64"/>
      <c r="AC14" s="64"/>
      <c r="AD14" s="64"/>
      <c r="AE14" s="64"/>
      <c r="AF14" s="64"/>
      <c r="AG14" s="64"/>
      <c r="AH14" s="63"/>
      <c r="AI14" s="64"/>
      <c r="AJ14" s="64"/>
      <c r="AK14" s="64"/>
      <c r="AL14" s="68"/>
      <c r="AM14" s="297"/>
      <c r="AN14" s="230"/>
      <c r="AO14" s="231"/>
      <c r="AP14" s="150" t="s">
        <v>129</v>
      </c>
      <c r="AQ14" s="298"/>
      <c r="AR14" s="132" t="s">
        <v>131</v>
      </c>
      <c r="AS14" s="18"/>
      <c r="AT14" s="18"/>
    </row>
    <row r="15" spans="1:47" ht="12" customHeight="1">
      <c r="A15" s="1"/>
      <c r="B15" s="18"/>
      <c r="C15" s="176"/>
      <c r="D15" s="177"/>
      <c r="E15" s="178"/>
      <c r="F15" s="178"/>
      <c r="G15" s="179"/>
      <c r="H15" s="180">
        <f t="shared" ref="H15:H103" si="0">F15*G15</f>
        <v>0</v>
      </c>
      <c r="I15" s="181">
        <f t="shared" ref="I15:I20" si="1">IF(T15&gt;0,"",H15)</f>
        <v>0</v>
      </c>
      <c r="J15" s="182"/>
      <c r="K15" s="181">
        <f t="shared" ref="K15:K78" si="2">IFERROR(F15*J15,"")</f>
        <v>0</v>
      </c>
      <c r="L15" s="181">
        <f t="shared" ref="L15:L20" si="3">IF(T15&gt;0,"",K15)</f>
        <v>0</v>
      </c>
      <c r="M15" s="183">
        <f t="shared" ref="M15:M78" si="4">IFERROR(IF(G15&gt;J15,"",(G15-J15)*-F15),"")</f>
        <v>0</v>
      </c>
      <c r="N15" s="184">
        <f t="shared" ref="N15:N103" si="5">IF(T15&gt;0,"",M15)</f>
        <v>0</v>
      </c>
      <c r="O15" s="185">
        <f t="shared" ref="O15:O78" si="6">IFERROR(G15-J15,"")</f>
        <v>0</v>
      </c>
      <c r="P15" s="186" t="str">
        <f t="shared" ref="P15:P78" si="7">IFERROR(-O15/G15,"")</f>
        <v/>
      </c>
      <c r="Q15" s="187">
        <f t="shared" ref="Q15:Q78" si="8">IF(T15&gt;0,"",O15)</f>
        <v>0</v>
      </c>
      <c r="R15" s="188" t="str">
        <f t="shared" ref="R15:R78" si="9">IF(T15&gt;0,"",P15)</f>
        <v/>
      </c>
      <c r="S15" s="189"/>
      <c r="T15" s="178"/>
      <c r="U15" s="178"/>
      <c r="V15" s="180">
        <f t="shared" ref="V15:V103" si="10">T15*U15</f>
        <v>0</v>
      </c>
      <c r="W15" s="190">
        <f t="shared" ref="W15:W78" si="11">V15-H15</f>
        <v>0</v>
      </c>
      <c r="X15" s="191" t="str">
        <f t="shared" ref="X15:X78" si="12">IF(OR(F15="",T15=""),"",(V15-H15))</f>
        <v/>
      </c>
      <c r="Y15" s="191" t="str">
        <f t="shared" ref="Y15:Y103" si="13">IF(W15&lt;0,W15*-1,"")</f>
        <v/>
      </c>
      <c r="Z15" s="183" t="str">
        <f t="shared" ref="Z15:Z103" si="14">X15</f>
        <v/>
      </c>
      <c r="AA15" s="192" t="str">
        <f t="shared" ref="AA15:AA78" si="15">IFERROR(Z15/H15,"")</f>
        <v/>
      </c>
      <c r="AB15" s="191" t="str">
        <f t="shared" ref="AB15:AB103" si="16">IF(W15&gt;0,W15,"")</f>
        <v/>
      </c>
      <c r="AC15" s="191" t="str">
        <f t="shared" ref="AC15:AC103" si="17">IF(W15&lt;0,W15,"")</f>
        <v/>
      </c>
      <c r="AD15" s="193" t="str">
        <f t="shared" ref="AD15:AD103" si="18">IF(U15&gt;0,AC15,"")</f>
        <v/>
      </c>
      <c r="AE15" s="194"/>
      <c r="AF15" s="195"/>
      <c r="AG15" s="196"/>
      <c r="AH15" s="197" t="str">
        <f t="shared" ref="AH15:AH78" si="19">IF(AND(D15&lt;&gt;"",S15&lt;&gt;""),IF(D15=S15,"D","S"),"")</f>
        <v/>
      </c>
      <c r="AI15" s="198" t="str">
        <f t="shared" ref="AI15:AI78" si="20">IFERROR(IF(D15=S15,Z15*0.2,""),"")</f>
        <v/>
      </c>
      <c r="AJ15" s="184" t="str">
        <f t="shared" ref="AJ15:AJ103" si="21">IFERROR(IF(AI15&gt;0,AI15,""),"")</f>
        <v/>
      </c>
      <c r="AK15" s="191" t="str">
        <f t="shared" ref="AK15:AK78" si="22">IFERROR(IF(D15&lt;&gt;S15,X15*0.15,""),"")</f>
        <v/>
      </c>
      <c r="AL15" s="199" t="str">
        <f t="shared" ref="AL15:AL103" si="23">IF(AK15&gt;0,AK15,"")</f>
        <v/>
      </c>
      <c r="AM15" s="158"/>
      <c r="AN15" s="232">
        <v>99.668000000000006</v>
      </c>
      <c r="AO15" s="233">
        <f t="shared" ref="AO15:AO31" si="24">AM15-0.0000005</f>
        <v>-4.9999999999999998E-7</v>
      </c>
      <c r="AP15" s="233" t="str">
        <f t="shared" ref="AP15:AP31" si="25">IF(J15&gt;G15,J15,"")</f>
        <v/>
      </c>
      <c r="AQ15" s="233" t="str">
        <f t="shared" ref="AQ15:AQ31" si="26">IFERROR(AM15*AP15,"")</f>
        <v/>
      </c>
      <c r="AR15" s="234" t="str">
        <f>IFERROR(AQ15*AN15%,"")</f>
        <v/>
      </c>
      <c r="AS15" s="134"/>
      <c r="AT15" s="149"/>
      <c r="AU15" s="134"/>
    </row>
    <row r="16" spans="1:47" ht="12" customHeight="1">
      <c r="A16" s="1"/>
      <c r="B16" s="18"/>
      <c r="C16" s="200"/>
      <c r="D16" s="91"/>
      <c r="E16" s="92"/>
      <c r="F16" s="92"/>
      <c r="G16" s="93"/>
      <c r="H16" s="101">
        <f t="shared" si="0"/>
        <v>0</v>
      </c>
      <c r="I16" s="94">
        <f t="shared" si="1"/>
        <v>0</v>
      </c>
      <c r="J16" s="102"/>
      <c r="K16" s="94">
        <f t="shared" si="2"/>
        <v>0</v>
      </c>
      <c r="L16" s="94">
        <f t="shared" si="3"/>
        <v>0</v>
      </c>
      <c r="M16" s="95">
        <f t="shared" si="4"/>
        <v>0</v>
      </c>
      <c r="N16" s="96">
        <f t="shared" si="5"/>
        <v>0</v>
      </c>
      <c r="O16" s="103">
        <f t="shared" si="6"/>
        <v>0</v>
      </c>
      <c r="P16" s="104" t="str">
        <f t="shared" si="7"/>
        <v/>
      </c>
      <c r="Q16" s="105">
        <f t="shared" si="8"/>
        <v>0</v>
      </c>
      <c r="R16" s="106" t="str">
        <f t="shared" si="9"/>
        <v/>
      </c>
      <c r="S16" s="107"/>
      <c r="T16" s="92"/>
      <c r="U16" s="92"/>
      <c r="V16" s="101">
        <f t="shared" si="10"/>
        <v>0</v>
      </c>
      <c r="W16" s="97">
        <f t="shared" si="11"/>
        <v>0</v>
      </c>
      <c r="X16" s="98" t="str">
        <f t="shared" si="12"/>
        <v/>
      </c>
      <c r="Y16" s="98" t="str">
        <f t="shared" si="13"/>
        <v/>
      </c>
      <c r="Z16" s="95" t="str">
        <f t="shared" si="14"/>
        <v/>
      </c>
      <c r="AA16" s="108" t="str">
        <f t="shared" si="15"/>
        <v/>
      </c>
      <c r="AB16" s="98" t="str">
        <f t="shared" si="16"/>
        <v/>
      </c>
      <c r="AC16" s="98" t="str">
        <f t="shared" si="17"/>
        <v/>
      </c>
      <c r="AD16" s="109" t="str">
        <f t="shared" si="18"/>
        <v/>
      </c>
      <c r="AE16" s="110"/>
      <c r="AF16" s="111"/>
      <c r="AG16" s="112"/>
      <c r="AH16" s="99" t="str">
        <f t="shared" si="19"/>
        <v/>
      </c>
      <c r="AI16" s="100" t="str">
        <f t="shared" si="20"/>
        <v/>
      </c>
      <c r="AJ16" s="96" t="str">
        <f t="shared" si="21"/>
        <v/>
      </c>
      <c r="AK16" s="98" t="str">
        <f t="shared" si="22"/>
        <v/>
      </c>
      <c r="AL16" s="201" t="str">
        <f t="shared" si="23"/>
        <v/>
      </c>
      <c r="AM16" s="159"/>
      <c r="AN16" s="157">
        <v>99.668000000000006</v>
      </c>
      <c r="AO16" s="151">
        <f t="shared" si="24"/>
        <v>-4.9999999999999998E-7</v>
      </c>
      <c r="AP16" s="151" t="str">
        <f t="shared" si="25"/>
        <v/>
      </c>
      <c r="AQ16" s="151" t="str">
        <f t="shared" si="26"/>
        <v/>
      </c>
      <c r="AR16" s="235" t="str">
        <f t="shared" ref="AR16:AR79" si="27">IFERROR(AQ16*AN16%,"")</f>
        <v/>
      </c>
      <c r="AS16" s="134"/>
      <c r="AT16" s="149"/>
      <c r="AU16" s="134"/>
    </row>
    <row r="17" spans="1:47" ht="12" customHeight="1">
      <c r="A17" s="1"/>
      <c r="B17" s="18"/>
      <c r="C17" s="200"/>
      <c r="D17" s="91"/>
      <c r="E17" s="92"/>
      <c r="F17" s="92"/>
      <c r="G17" s="93"/>
      <c r="H17" s="101">
        <f t="shared" si="0"/>
        <v>0</v>
      </c>
      <c r="I17" s="94">
        <f t="shared" si="1"/>
        <v>0</v>
      </c>
      <c r="J17" s="102"/>
      <c r="K17" s="94">
        <f t="shared" si="2"/>
        <v>0</v>
      </c>
      <c r="L17" s="94">
        <f t="shared" si="3"/>
        <v>0</v>
      </c>
      <c r="M17" s="95">
        <f t="shared" si="4"/>
        <v>0</v>
      </c>
      <c r="N17" s="96">
        <f t="shared" si="5"/>
        <v>0</v>
      </c>
      <c r="O17" s="103">
        <f t="shared" si="6"/>
        <v>0</v>
      </c>
      <c r="P17" s="104" t="str">
        <f t="shared" si="7"/>
        <v/>
      </c>
      <c r="Q17" s="105">
        <f t="shared" si="8"/>
        <v>0</v>
      </c>
      <c r="R17" s="106" t="str">
        <f t="shared" si="9"/>
        <v/>
      </c>
      <c r="S17" s="107"/>
      <c r="T17" s="92"/>
      <c r="U17" s="92"/>
      <c r="V17" s="101">
        <f t="shared" si="10"/>
        <v>0</v>
      </c>
      <c r="W17" s="97">
        <f t="shared" si="11"/>
        <v>0</v>
      </c>
      <c r="X17" s="98" t="str">
        <f t="shared" si="12"/>
        <v/>
      </c>
      <c r="Y17" s="98" t="str">
        <f t="shared" si="13"/>
        <v/>
      </c>
      <c r="Z17" s="95" t="str">
        <f t="shared" si="14"/>
        <v/>
      </c>
      <c r="AA17" s="108" t="str">
        <f t="shared" si="15"/>
        <v/>
      </c>
      <c r="AB17" s="98" t="str">
        <f t="shared" si="16"/>
        <v/>
      </c>
      <c r="AC17" s="98" t="str">
        <f t="shared" si="17"/>
        <v/>
      </c>
      <c r="AD17" s="109" t="str">
        <f t="shared" si="18"/>
        <v/>
      </c>
      <c r="AE17" s="110"/>
      <c r="AF17" s="111"/>
      <c r="AG17" s="112"/>
      <c r="AH17" s="99" t="str">
        <f t="shared" si="19"/>
        <v/>
      </c>
      <c r="AI17" s="100" t="str">
        <f t="shared" si="20"/>
        <v/>
      </c>
      <c r="AJ17" s="96" t="str">
        <f t="shared" si="21"/>
        <v/>
      </c>
      <c r="AK17" s="98" t="str">
        <f t="shared" si="22"/>
        <v/>
      </c>
      <c r="AL17" s="201" t="str">
        <f t="shared" si="23"/>
        <v/>
      </c>
      <c r="AM17" s="160"/>
      <c r="AN17" s="156">
        <v>99.668000000000006</v>
      </c>
      <c r="AO17" s="151">
        <f t="shared" si="24"/>
        <v>-4.9999999999999998E-7</v>
      </c>
      <c r="AP17" s="151" t="str">
        <f t="shared" si="25"/>
        <v/>
      </c>
      <c r="AQ17" s="151" t="str">
        <f t="shared" si="26"/>
        <v/>
      </c>
      <c r="AR17" s="235" t="str">
        <f t="shared" si="27"/>
        <v/>
      </c>
      <c r="AS17" s="134"/>
      <c r="AT17" s="149"/>
      <c r="AU17" s="134"/>
    </row>
    <row r="18" spans="1:47" ht="12" customHeight="1">
      <c r="A18" s="1"/>
      <c r="B18" s="18"/>
      <c r="C18" s="200"/>
      <c r="D18" s="91"/>
      <c r="E18" s="92"/>
      <c r="F18" s="92"/>
      <c r="G18" s="93"/>
      <c r="H18" s="101">
        <f t="shared" si="0"/>
        <v>0</v>
      </c>
      <c r="I18" s="94">
        <f t="shared" si="1"/>
        <v>0</v>
      </c>
      <c r="J18" s="102"/>
      <c r="K18" s="94">
        <f t="shared" si="2"/>
        <v>0</v>
      </c>
      <c r="L18" s="94">
        <f t="shared" si="3"/>
        <v>0</v>
      </c>
      <c r="M18" s="95">
        <f t="shared" si="4"/>
        <v>0</v>
      </c>
      <c r="N18" s="96">
        <f t="shared" si="5"/>
        <v>0</v>
      </c>
      <c r="O18" s="103">
        <f t="shared" si="6"/>
        <v>0</v>
      </c>
      <c r="P18" s="104" t="str">
        <f t="shared" si="7"/>
        <v/>
      </c>
      <c r="Q18" s="105">
        <f t="shared" si="8"/>
        <v>0</v>
      </c>
      <c r="R18" s="106" t="str">
        <f t="shared" si="9"/>
        <v/>
      </c>
      <c r="S18" s="107"/>
      <c r="T18" s="92"/>
      <c r="U18" s="92"/>
      <c r="V18" s="101">
        <f t="shared" si="10"/>
        <v>0</v>
      </c>
      <c r="W18" s="97">
        <f t="shared" si="11"/>
        <v>0</v>
      </c>
      <c r="X18" s="98" t="str">
        <f t="shared" si="12"/>
        <v/>
      </c>
      <c r="Y18" s="98" t="str">
        <f t="shared" si="13"/>
        <v/>
      </c>
      <c r="Z18" s="95" t="str">
        <f t="shared" si="14"/>
        <v/>
      </c>
      <c r="AA18" s="108" t="str">
        <f t="shared" si="15"/>
        <v/>
      </c>
      <c r="AB18" s="98" t="str">
        <f t="shared" si="16"/>
        <v/>
      </c>
      <c r="AC18" s="98" t="str">
        <f t="shared" si="17"/>
        <v/>
      </c>
      <c r="AD18" s="109" t="str">
        <f t="shared" si="18"/>
        <v/>
      </c>
      <c r="AE18" s="110"/>
      <c r="AF18" s="111"/>
      <c r="AG18" s="112"/>
      <c r="AH18" s="99" t="str">
        <f t="shared" si="19"/>
        <v/>
      </c>
      <c r="AI18" s="100" t="str">
        <f t="shared" si="20"/>
        <v/>
      </c>
      <c r="AJ18" s="96" t="str">
        <f t="shared" si="21"/>
        <v/>
      </c>
      <c r="AK18" s="98" t="str">
        <f t="shared" si="22"/>
        <v/>
      </c>
      <c r="AL18" s="201" t="str">
        <f t="shared" si="23"/>
        <v/>
      </c>
      <c r="AM18" s="159"/>
      <c r="AN18" s="157">
        <v>99.668000000000006</v>
      </c>
      <c r="AO18" s="151">
        <f t="shared" si="24"/>
        <v>-4.9999999999999998E-7</v>
      </c>
      <c r="AP18" s="151" t="str">
        <f t="shared" si="25"/>
        <v/>
      </c>
      <c r="AQ18" s="151" t="str">
        <f t="shared" si="26"/>
        <v/>
      </c>
      <c r="AR18" s="235" t="str">
        <f t="shared" si="27"/>
        <v/>
      </c>
      <c r="AS18" s="134"/>
      <c r="AT18" s="149"/>
      <c r="AU18" s="134"/>
    </row>
    <row r="19" spans="1:47" ht="12" customHeight="1">
      <c r="A19" s="1"/>
      <c r="B19" s="18"/>
      <c r="C19" s="200"/>
      <c r="D19" s="91"/>
      <c r="E19" s="92"/>
      <c r="F19" s="92"/>
      <c r="G19" s="93"/>
      <c r="H19" s="101">
        <f t="shared" si="0"/>
        <v>0</v>
      </c>
      <c r="I19" s="94">
        <f t="shared" si="1"/>
        <v>0</v>
      </c>
      <c r="J19" s="102"/>
      <c r="K19" s="94">
        <f t="shared" si="2"/>
        <v>0</v>
      </c>
      <c r="L19" s="94">
        <f t="shared" si="3"/>
        <v>0</v>
      </c>
      <c r="M19" s="95">
        <f t="shared" si="4"/>
        <v>0</v>
      </c>
      <c r="N19" s="96">
        <f t="shared" si="5"/>
        <v>0</v>
      </c>
      <c r="O19" s="103">
        <f t="shared" si="6"/>
        <v>0</v>
      </c>
      <c r="P19" s="104" t="str">
        <f t="shared" si="7"/>
        <v/>
      </c>
      <c r="Q19" s="105">
        <f t="shared" si="8"/>
        <v>0</v>
      </c>
      <c r="R19" s="106" t="str">
        <f t="shared" si="9"/>
        <v/>
      </c>
      <c r="S19" s="107"/>
      <c r="T19" s="92"/>
      <c r="U19" s="92"/>
      <c r="V19" s="101">
        <f t="shared" si="10"/>
        <v>0</v>
      </c>
      <c r="W19" s="97">
        <f t="shared" si="11"/>
        <v>0</v>
      </c>
      <c r="X19" s="98" t="str">
        <f t="shared" si="12"/>
        <v/>
      </c>
      <c r="Y19" s="98" t="str">
        <f t="shared" si="13"/>
        <v/>
      </c>
      <c r="Z19" s="95" t="str">
        <f t="shared" si="14"/>
        <v/>
      </c>
      <c r="AA19" s="108" t="str">
        <f t="shared" si="15"/>
        <v/>
      </c>
      <c r="AB19" s="98" t="str">
        <f t="shared" si="16"/>
        <v/>
      </c>
      <c r="AC19" s="98" t="str">
        <f t="shared" si="17"/>
        <v/>
      </c>
      <c r="AD19" s="109" t="str">
        <f t="shared" si="18"/>
        <v/>
      </c>
      <c r="AE19" s="110"/>
      <c r="AF19" s="111"/>
      <c r="AG19" s="112"/>
      <c r="AH19" s="99" t="str">
        <f t="shared" si="19"/>
        <v/>
      </c>
      <c r="AI19" s="100" t="str">
        <f t="shared" si="20"/>
        <v/>
      </c>
      <c r="AJ19" s="96" t="str">
        <f t="shared" si="21"/>
        <v/>
      </c>
      <c r="AK19" s="98" t="str">
        <f t="shared" si="22"/>
        <v/>
      </c>
      <c r="AL19" s="201" t="str">
        <f t="shared" si="23"/>
        <v/>
      </c>
      <c r="AM19" s="160"/>
      <c r="AN19" s="156">
        <v>99.668000000000006</v>
      </c>
      <c r="AO19" s="151">
        <f t="shared" si="24"/>
        <v>-4.9999999999999998E-7</v>
      </c>
      <c r="AP19" s="151" t="str">
        <f t="shared" si="25"/>
        <v/>
      </c>
      <c r="AQ19" s="151" t="str">
        <f t="shared" si="26"/>
        <v/>
      </c>
      <c r="AR19" s="235" t="str">
        <f t="shared" si="27"/>
        <v/>
      </c>
      <c r="AS19" s="134"/>
      <c r="AT19" s="149"/>
      <c r="AU19" s="134"/>
    </row>
    <row r="20" spans="1:47" ht="12" customHeight="1">
      <c r="A20" s="1"/>
      <c r="B20" s="18"/>
      <c r="C20" s="200"/>
      <c r="D20" s="91"/>
      <c r="E20" s="92"/>
      <c r="F20" s="92"/>
      <c r="G20" s="93"/>
      <c r="H20" s="101">
        <f t="shared" si="0"/>
        <v>0</v>
      </c>
      <c r="I20" s="94">
        <f t="shared" si="1"/>
        <v>0</v>
      </c>
      <c r="J20" s="102"/>
      <c r="K20" s="94">
        <f t="shared" si="2"/>
        <v>0</v>
      </c>
      <c r="L20" s="94">
        <f t="shared" si="3"/>
        <v>0</v>
      </c>
      <c r="M20" s="95">
        <f t="shared" si="4"/>
        <v>0</v>
      </c>
      <c r="N20" s="96">
        <f t="shared" si="5"/>
        <v>0</v>
      </c>
      <c r="O20" s="103">
        <f t="shared" si="6"/>
        <v>0</v>
      </c>
      <c r="P20" s="104" t="str">
        <f t="shared" si="7"/>
        <v/>
      </c>
      <c r="Q20" s="105">
        <f t="shared" si="8"/>
        <v>0</v>
      </c>
      <c r="R20" s="106" t="str">
        <f t="shared" si="9"/>
        <v/>
      </c>
      <c r="S20" s="107"/>
      <c r="T20" s="92"/>
      <c r="U20" s="92"/>
      <c r="V20" s="101">
        <f t="shared" si="10"/>
        <v>0</v>
      </c>
      <c r="W20" s="97">
        <f t="shared" si="11"/>
        <v>0</v>
      </c>
      <c r="X20" s="98" t="str">
        <f t="shared" si="12"/>
        <v/>
      </c>
      <c r="Y20" s="98" t="str">
        <f t="shared" si="13"/>
        <v/>
      </c>
      <c r="Z20" s="95" t="str">
        <f t="shared" si="14"/>
        <v/>
      </c>
      <c r="AA20" s="108" t="str">
        <f t="shared" si="15"/>
        <v/>
      </c>
      <c r="AB20" s="98" t="str">
        <f t="shared" si="16"/>
        <v/>
      </c>
      <c r="AC20" s="98" t="str">
        <f t="shared" si="17"/>
        <v/>
      </c>
      <c r="AD20" s="109" t="str">
        <f t="shared" si="18"/>
        <v/>
      </c>
      <c r="AE20" s="110"/>
      <c r="AF20" s="111"/>
      <c r="AG20" s="112"/>
      <c r="AH20" s="99" t="str">
        <f t="shared" si="19"/>
        <v/>
      </c>
      <c r="AI20" s="100" t="str">
        <f t="shared" si="20"/>
        <v/>
      </c>
      <c r="AJ20" s="96" t="str">
        <f t="shared" si="21"/>
        <v/>
      </c>
      <c r="AK20" s="98" t="str">
        <f t="shared" si="22"/>
        <v/>
      </c>
      <c r="AL20" s="201" t="str">
        <f t="shared" si="23"/>
        <v/>
      </c>
      <c r="AM20" s="159"/>
      <c r="AN20" s="157">
        <v>99.668000000000006</v>
      </c>
      <c r="AO20" s="151">
        <f t="shared" si="24"/>
        <v>-4.9999999999999998E-7</v>
      </c>
      <c r="AP20" s="151" t="str">
        <f t="shared" si="25"/>
        <v/>
      </c>
      <c r="AQ20" s="151" t="str">
        <f t="shared" si="26"/>
        <v/>
      </c>
      <c r="AR20" s="235" t="str">
        <f t="shared" si="27"/>
        <v/>
      </c>
      <c r="AS20" s="134"/>
      <c r="AT20" s="149"/>
      <c r="AU20" s="134"/>
    </row>
    <row r="21" spans="1:47" ht="12" customHeight="1">
      <c r="A21" s="1"/>
      <c r="B21" s="18"/>
      <c r="C21" s="202"/>
      <c r="D21" s="113"/>
      <c r="E21" s="92"/>
      <c r="F21" s="92"/>
      <c r="G21" s="93"/>
      <c r="H21" s="101">
        <f t="shared" si="0"/>
        <v>0</v>
      </c>
      <c r="I21" s="94">
        <f>IF(T21&gt;0,"",H21)</f>
        <v>0</v>
      </c>
      <c r="J21" s="102"/>
      <c r="K21" s="94">
        <f t="shared" si="2"/>
        <v>0</v>
      </c>
      <c r="L21" s="94">
        <f>IF(T21&gt;0,"",K21)</f>
        <v>0</v>
      </c>
      <c r="M21" s="95">
        <f t="shared" si="4"/>
        <v>0</v>
      </c>
      <c r="N21" s="96">
        <f t="shared" si="5"/>
        <v>0</v>
      </c>
      <c r="O21" s="103">
        <f t="shared" si="6"/>
        <v>0</v>
      </c>
      <c r="P21" s="104" t="str">
        <f t="shared" si="7"/>
        <v/>
      </c>
      <c r="Q21" s="105">
        <f t="shared" si="8"/>
        <v>0</v>
      </c>
      <c r="R21" s="106" t="str">
        <f t="shared" si="9"/>
        <v/>
      </c>
      <c r="S21" s="107"/>
      <c r="T21" s="92"/>
      <c r="U21" s="92"/>
      <c r="V21" s="101">
        <f t="shared" si="10"/>
        <v>0</v>
      </c>
      <c r="W21" s="97">
        <f t="shared" si="11"/>
        <v>0</v>
      </c>
      <c r="X21" s="98" t="str">
        <f t="shared" si="12"/>
        <v/>
      </c>
      <c r="Y21" s="98" t="str">
        <f t="shared" si="13"/>
        <v/>
      </c>
      <c r="Z21" s="95" t="str">
        <f t="shared" si="14"/>
        <v/>
      </c>
      <c r="AA21" s="108" t="str">
        <f t="shared" si="15"/>
        <v/>
      </c>
      <c r="AB21" s="98" t="str">
        <f t="shared" si="16"/>
        <v/>
      </c>
      <c r="AC21" s="98" t="str">
        <f t="shared" si="17"/>
        <v/>
      </c>
      <c r="AD21" s="109" t="str">
        <f t="shared" si="18"/>
        <v/>
      </c>
      <c r="AE21" s="110"/>
      <c r="AF21" s="111"/>
      <c r="AG21" s="112"/>
      <c r="AH21" s="99" t="str">
        <f t="shared" si="19"/>
        <v/>
      </c>
      <c r="AI21" s="100" t="str">
        <f t="shared" si="20"/>
        <v/>
      </c>
      <c r="AJ21" s="96" t="str">
        <f t="shared" si="21"/>
        <v/>
      </c>
      <c r="AK21" s="98" t="str">
        <f t="shared" si="22"/>
        <v/>
      </c>
      <c r="AL21" s="201" t="str">
        <f t="shared" si="23"/>
        <v/>
      </c>
      <c r="AM21" s="160"/>
      <c r="AN21" s="156">
        <v>99.668000000000006</v>
      </c>
      <c r="AO21" s="151">
        <f t="shared" si="24"/>
        <v>-4.9999999999999998E-7</v>
      </c>
      <c r="AP21" s="151" t="str">
        <f t="shared" si="25"/>
        <v/>
      </c>
      <c r="AQ21" s="151" t="str">
        <f t="shared" si="26"/>
        <v/>
      </c>
      <c r="AR21" s="235" t="str">
        <f t="shared" si="27"/>
        <v/>
      </c>
      <c r="AS21" s="134"/>
      <c r="AT21" s="149"/>
      <c r="AU21" s="134"/>
    </row>
    <row r="22" spans="1:47" ht="12" customHeight="1">
      <c r="A22" s="1"/>
      <c r="B22" s="18"/>
      <c r="C22" s="200"/>
      <c r="D22" s="113"/>
      <c r="E22" s="92"/>
      <c r="F22" s="92"/>
      <c r="G22" s="93"/>
      <c r="H22" s="101">
        <f t="shared" si="0"/>
        <v>0</v>
      </c>
      <c r="I22" s="94">
        <f>IF(T22&gt;0,"",H22)</f>
        <v>0</v>
      </c>
      <c r="J22" s="102"/>
      <c r="K22" s="94">
        <f t="shared" si="2"/>
        <v>0</v>
      </c>
      <c r="L22" s="94">
        <f t="shared" ref="L22:L85" si="28">IF(T22&gt;0,"",K22)</f>
        <v>0</v>
      </c>
      <c r="M22" s="95">
        <f t="shared" si="4"/>
        <v>0</v>
      </c>
      <c r="N22" s="96">
        <f t="shared" si="5"/>
        <v>0</v>
      </c>
      <c r="O22" s="103">
        <f t="shared" si="6"/>
        <v>0</v>
      </c>
      <c r="P22" s="104" t="str">
        <f t="shared" si="7"/>
        <v/>
      </c>
      <c r="Q22" s="105">
        <f t="shared" si="8"/>
        <v>0</v>
      </c>
      <c r="R22" s="106" t="str">
        <f t="shared" si="9"/>
        <v/>
      </c>
      <c r="S22" s="107"/>
      <c r="T22" s="92"/>
      <c r="U22" s="92"/>
      <c r="V22" s="101">
        <f t="shared" si="10"/>
        <v>0</v>
      </c>
      <c r="W22" s="97">
        <f t="shared" si="11"/>
        <v>0</v>
      </c>
      <c r="X22" s="98" t="str">
        <f t="shared" si="12"/>
        <v/>
      </c>
      <c r="Y22" s="98" t="str">
        <f t="shared" si="13"/>
        <v/>
      </c>
      <c r="Z22" s="95" t="str">
        <f t="shared" si="14"/>
        <v/>
      </c>
      <c r="AA22" s="108" t="str">
        <f t="shared" si="15"/>
        <v/>
      </c>
      <c r="AB22" s="98" t="str">
        <f t="shared" si="16"/>
        <v/>
      </c>
      <c r="AC22" s="98" t="str">
        <f t="shared" si="17"/>
        <v/>
      </c>
      <c r="AD22" s="109" t="str">
        <f t="shared" si="18"/>
        <v/>
      </c>
      <c r="AE22" s="110"/>
      <c r="AF22" s="111"/>
      <c r="AG22" s="112"/>
      <c r="AH22" s="99" t="str">
        <f t="shared" si="19"/>
        <v/>
      </c>
      <c r="AI22" s="100" t="str">
        <f t="shared" si="20"/>
        <v/>
      </c>
      <c r="AJ22" s="96" t="str">
        <f t="shared" si="21"/>
        <v/>
      </c>
      <c r="AK22" s="98" t="str">
        <f t="shared" si="22"/>
        <v/>
      </c>
      <c r="AL22" s="201" t="str">
        <f t="shared" si="23"/>
        <v/>
      </c>
      <c r="AM22" s="159"/>
      <c r="AN22" s="157">
        <v>99.668000000000006</v>
      </c>
      <c r="AO22" s="151">
        <f t="shared" si="24"/>
        <v>-4.9999999999999998E-7</v>
      </c>
      <c r="AP22" s="151" t="str">
        <f t="shared" si="25"/>
        <v/>
      </c>
      <c r="AQ22" s="151" t="str">
        <f t="shared" si="26"/>
        <v/>
      </c>
      <c r="AR22" s="235" t="str">
        <f t="shared" si="27"/>
        <v/>
      </c>
      <c r="AS22" s="134"/>
      <c r="AT22" s="149"/>
      <c r="AU22" s="134"/>
    </row>
    <row r="23" spans="1:47" ht="12" customHeight="1">
      <c r="A23" s="1"/>
      <c r="B23" s="18"/>
      <c r="C23" s="200"/>
      <c r="D23" s="113"/>
      <c r="E23" s="92"/>
      <c r="F23" s="92"/>
      <c r="G23" s="93"/>
      <c r="H23" s="101">
        <f t="shared" si="0"/>
        <v>0</v>
      </c>
      <c r="I23" s="94">
        <f t="shared" ref="I23:I86" si="29">IF(T23&gt;0,"",H23)</f>
        <v>0</v>
      </c>
      <c r="J23" s="102"/>
      <c r="K23" s="94">
        <f t="shared" si="2"/>
        <v>0</v>
      </c>
      <c r="L23" s="94">
        <f t="shared" si="28"/>
        <v>0</v>
      </c>
      <c r="M23" s="95">
        <f t="shared" si="4"/>
        <v>0</v>
      </c>
      <c r="N23" s="96">
        <f t="shared" si="5"/>
        <v>0</v>
      </c>
      <c r="O23" s="103">
        <f t="shared" si="6"/>
        <v>0</v>
      </c>
      <c r="P23" s="104" t="str">
        <f t="shared" si="7"/>
        <v/>
      </c>
      <c r="Q23" s="105">
        <f t="shared" si="8"/>
        <v>0</v>
      </c>
      <c r="R23" s="106" t="str">
        <f t="shared" si="9"/>
        <v/>
      </c>
      <c r="S23" s="107"/>
      <c r="T23" s="92"/>
      <c r="U23" s="92"/>
      <c r="V23" s="101">
        <f t="shared" si="10"/>
        <v>0</v>
      </c>
      <c r="W23" s="97">
        <f t="shared" si="11"/>
        <v>0</v>
      </c>
      <c r="X23" s="98" t="str">
        <f t="shared" si="12"/>
        <v/>
      </c>
      <c r="Y23" s="98" t="str">
        <f t="shared" si="13"/>
        <v/>
      </c>
      <c r="Z23" s="95" t="str">
        <f t="shared" si="14"/>
        <v/>
      </c>
      <c r="AA23" s="108" t="str">
        <f t="shared" si="15"/>
        <v/>
      </c>
      <c r="AB23" s="98" t="str">
        <f t="shared" si="16"/>
        <v/>
      </c>
      <c r="AC23" s="98" t="str">
        <f t="shared" si="17"/>
        <v/>
      </c>
      <c r="AD23" s="109" t="str">
        <f t="shared" si="18"/>
        <v/>
      </c>
      <c r="AE23" s="110"/>
      <c r="AF23" s="111"/>
      <c r="AG23" s="112"/>
      <c r="AH23" s="99" t="str">
        <f t="shared" si="19"/>
        <v/>
      </c>
      <c r="AI23" s="100" t="str">
        <f t="shared" si="20"/>
        <v/>
      </c>
      <c r="AJ23" s="96" t="str">
        <f t="shared" si="21"/>
        <v/>
      </c>
      <c r="AK23" s="98" t="str">
        <f t="shared" si="22"/>
        <v/>
      </c>
      <c r="AL23" s="201" t="str">
        <f t="shared" si="23"/>
        <v/>
      </c>
      <c r="AM23" s="160"/>
      <c r="AN23" s="156">
        <v>99.668000000000006</v>
      </c>
      <c r="AO23" s="151">
        <f t="shared" si="24"/>
        <v>-4.9999999999999998E-7</v>
      </c>
      <c r="AP23" s="151" t="str">
        <f t="shared" si="25"/>
        <v/>
      </c>
      <c r="AQ23" s="151" t="str">
        <f t="shared" si="26"/>
        <v/>
      </c>
      <c r="AR23" s="235" t="str">
        <f t="shared" si="27"/>
        <v/>
      </c>
      <c r="AS23" s="134"/>
      <c r="AT23" s="149"/>
      <c r="AU23" s="134"/>
    </row>
    <row r="24" spans="1:47" ht="12" customHeight="1">
      <c r="A24" s="1"/>
      <c r="B24" s="18"/>
      <c r="C24" s="200"/>
      <c r="D24" s="113"/>
      <c r="E24" s="92"/>
      <c r="F24" s="92"/>
      <c r="G24" s="93"/>
      <c r="H24" s="101">
        <f t="shared" si="0"/>
        <v>0</v>
      </c>
      <c r="I24" s="94">
        <f t="shared" si="29"/>
        <v>0</v>
      </c>
      <c r="J24" s="102"/>
      <c r="K24" s="94">
        <f t="shared" si="2"/>
        <v>0</v>
      </c>
      <c r="L24" s="94">
        <f t="shared" si="28"/>
        <v>0</v>
      </c>
      <c r="M24" s="95">
        <f t="shared" si="4"/>
        <v>0</v>
      </c>
      <c r="N24" s="96">
        <f t="shared" si="5"/>
        <v>0</v>
      </c>
      <c r="O24" s="103">
        <f t="shared" si="6"/>
        <v>0</v>
      </c>
      <c r="P24" s="104" t="str">
        <f t="shared" si="7"/>
        <v/>
      </c>
      <c r="Q24" s="105">
        <f t="shared" si="8"/>
        <v>0</v>
      </c>
      <c r="R24" s="106" t="str">
        <f t="shared" si="9"/>
        <v/>
      </c>
      <c r="S24" s="107"/>
      <c r="T24" s="92"/>
      <c r="U24" s="92"/>
      <c r="V24" s="101">
        <f t="shared" si="10"/>
        <v>0</v>
      </c>
      <c r="W24" s="97">
        <f t="shared" si="11"/>
        <v>0</v>
      </c>
      <c r="X24" s="98" t="str">
        <f t="shared" si="12"/>
        <v/>
      </c>
      <c r="Y24" s="98" t="str">
        <f t="shared" si="13"/>
        <v/>
      </c>
      <c r="Z24" s="95" t="str">
        <f t="shared" si="14"/>
        <v/>
      </c>
      <c r="AA24" s="108" t="str">
        <f t="shared" si="15"/>
        <v/>
      </c>
      <c r="AB24" s="98" t="str">
        <f t="shared" si="16"/>
        <v/>
      </c>
      <c r="AC24" s="98" t="str">
        <f t="shared" si="17"/>
        <v/>
      </c>
      <c r="AD24" s="109" t="str">
        <f t="shared" si="18"/>
        <v/>
      </c>
      <c r="AE24" s="110"/>
      <c r="AF24" s="111"/>
      <c r="AG24" s="112"/>
      <c r="AH24" s="99" t="str">
        <f t="shared" si="19"/>
        <v/>
      </c>
      <c r="AI24" s="100" t="str">
        <f t="shared" si="20"/>
        <v/>
      </c>
      <c r="AJ24" s="96" t="str">
        <f t="shared" si="21"/>
        <v/>
      </c>
      <c r="AK24" s="98" t="str">
        <f t="shared" si="22"/>
        <v/>
      </c>
      <c r="AL24" s="201" t="str">
        <f t="shared" si="23"/>
        <v/>
      </c>
      <c r="AM24" s="159"/>
      <c r="AN24" s="157">
        <v>99.668000000000006</v>
      </c>
      <c r="AO24" s="151">
        <f t="shared" si="24"/>
        <v>-4.9999999999999998E-7</v>
      </c>
      <c r="AP24" s="151" t="str">
        <f t="shared" si="25"/>
        <v/>
      </c>
      <c r="AQ24" s="151" t="str">
        <f t="shared" si="26"/>
        <v/>
      </c>
      <c r="AR24" s="235" t="str">
        <f t="shared" si="27"/>
        <v/>
      </c>
      <c r="AS24" s="134"/>
      <c r="AT24" s="149"/>
      <c r="AU24" s="134"/>
    </row>
    <row r="25" spans="1:47" ht="12" customHeight="1">
      <c r="A25" s="1"/>
      <c r="B25" s="18"/>
      <c r="C25" s="200"/>
      <c r="D25" s="113"/>
      <c r="E25" s="114"/>
      <c r="F25" s="92"/>
      <c r="G25" s="93"/>
      <c r="H25" s="101">
        <f t="shared" si="0"/>
        <v>0</v>
      </c>
      <c r="I25" s="94">
        <f t="shared" si="29"/>
        <v>0</v>
      </c>
      <c r="J25" s="102"/>
      <c r="K25" s="94">
        <f t="shared" si="2"/>
        <v>0</v>
      </c>
      <c r="L25" s="94">
        <f t="shared" si="28"/>
        <v>0</v>
      </c>
      <c r="M25" s="95">
        <f t="shared" si="4"/>
        <v>0</v>
      </c>
      <c r="N25" s="96">
        <f t="shared" si="5"/>
        <v>0</v>
      </c>
      <c r="O25" s="103">
        <f t="shared" si="6"/>
        <v>0</v>
      </c>
      <c r="P25" s="104" t="str">
        <f t="shared" si="7"/>
        <v/>
      </c>
      <c r="Q25" s="105">
        <f t="shared" si="8"/>
        <v>0</v>
      </c>
      <c r="R25" s="106" t="str">
        <f t="shared" si="9"/>
        <v/>
      </c>
      <c r="S25" s="107"/>
      <c r="T25" s="92"/>
      <c r="U25" s="92"/>
      <c r="V25" s="101">
        <f t="shared" si="10"/>
        <v>0</v>
      </c>
      <c r="W25" s="97">
        <f t="shared" si="11"/>
        <v>0</v>
      </c>
      <c r="X25" s="98" t="str">
        <f t="shared" si="12"/>
        <v/>
      </c>
      <c r="Y25" s="98" t="str">
        <f t="shared" si="13"/>
        <v/>
      </c>
      <c r="Z25" s="95" t="str">
        <f t="shared" si="14"/>
        <v/>
      </c>
      <c r="AA25" s="108" t="str">
        <f t="shared" si="15"/>
        <v/>
      </c>
      <c r="AB25" s="98" t="str">
        <f t="shared" si="16"/>
        <v/>
      </c>
      <c r="AC25" s="98" t="str">
        <f t="shared" si="17"/>
        <v/>
      </c>
      <c r="AD25" s="109" t="str">
        <f t="shared" si="18"/>
        <v/>
      </c>
      <c r="AE25" s="110"/>
      <c r="AF25" s="111"/>
      <c r="AG25" s="112"/>
      <c r="AH25" s="99" t="str">
        <f t="shared" si="19"/>
        <v/>
      </c>
      <c r="AI25" s="100" t="str">
        <f t="shared" si="20"/>
        <v/>
      </c>
      <c r="AJ25" s="96" t="str">
        <f t="shared" si="21"/>
        <v/>
      </c>
      <c r="AK25" s="98" t="str">
        <f t="shared" si="22"/>
        <v/>
      </c>
      <c r="AL25" s="201" t="str">
        <f t="shared" si="23"/>
        <v/>
      </c>
      <c r="AM25" s="160"/>
      <c r="AN25" s="156">
        <v>99.668000000000006</v>
      </c>
      <c r="AO25" s="151">
        <f t="shared" si="24"/>
        <v>-4.9999999999999998E-7</v>
      </c>
      <c r="AP25" s="151" t="str">
        <f t="shared" si="25"/>
        <v/>
      </c>
      <c r="AQ25" s="151" t="str">
        <f t="shared" si="26"/>
        <v/>
      </c>
      <c r="AR25" s="235" t="str">
        <f t="shared" si="27"/>
        <v/>
      </c>
      <c r="AS25" s="134"/>
      <c r="AT25" s="149"/>
      <c r="AU25" s="134"/>
    </row>
    <row r="26" spans="1:47" ht="12" customHeight="1">
      <c r="A26" s="1"/>
      <c r="B26" s="18"/>
      <c r="C26" s="200"/>
      <c r="D26" s="113"/>
      <c r="E26" s="114"/>
      <c r="F26" s="92"/>
      <c r="G26" s="93"/>
      <c r="H26" s="101">
        <f t="shared" si="0"/>
        <v>0</v>
      </c>
      <c r="I26" s="94">
        <f t="shared" si="29"/>
        <v>0</v>
      </c>
      <c r="J26" s="102"/>
      <c r="K26" s="94">
        <f t="shared" si="2"/>
        <v>0</v>
      </c>
      <c r="L26" s="94">
        <f t="shared" si="28"/>
        <v>0</v>
      </c>
      <c r="M26" s="95">
        <f t="shared" si="4"/>
        <v>0</v>
      </c>
      <c r="N26" s="96">
        <f t="shared" si="5"/>
        <v>0</v>
      </c>
      <c r="O26" s="103">
        <f t="shared" si="6"/>
        <v>0</v>
      </c>
      <c r="P26" s="104" t="str">
        <f t="shared" si="7"/>
        <v/>
      </c>
      <c r="Q26" s="105">
        <f t="shared" si="8"/>
        <v>0</v>
      </c>
      <c r="R26" s="106" t="str">
        <f t="shared" si="9"/>
        <v/>
      </c>
      <c r="S26" s="107"/>
      <c r="T26" s="92"/>
      <c r="U26" s="92"/>
      <c r="V26" s="101">
        <f t="shared" si="10"/>
        <v>0</v>
      </c>
      <c r="W26" s="97">
        <f t="shared" si="11"/>
        <v>0</v>
      </c>
      <c r="X26" s="98" t="str">
        <f t="shared" si="12"/>
        <v/>
      </c>
      <c r="Y26" s="98" t="str">
        <f t="shared" si="13"/>
        <v/>
      </c>
      <c r="Z26" s="95" t="str">
        <f t="shared" si="14"/>
        <v/>
      </c>
      <c r="AA26" s="108" t="str">
        <f t="shared" si="15"/>
        <v/>
      </c>
      <c r="AB26" s="98" t="str">
        <f t="shared" si="16"/>
        <v/>
      </c>
      <c r="AC26" s="98" t="str">
        <f t="shared" si="17"/>
        <v/>
      </c>
      <c r="AD26" s="109" t="str">
        <f t="shared" si="18"/>
        <v/>
      </c>
      <c r="AE26" s="110"/>
      <c r="AF26" s="111"/>
      <c r="AG26" s="112"/>
      <c r="AH26" s="99" t="str">
        <f t="shared" si="19"/>
        <v/>
      </c>
      <c r="AI26" s="100" t="str">
        <f t="shared" si="20"/>
        <v/>
      </c>
      <c r="AJ26" s="96" t="str">
        <f t="shared" si="21"/>
        <v/>
      </c>
      <c r="AK26" s="98" t="str">
        <f t="shared" si="22"/>
        <v/>
      </c>
      <c r="AL26" s="201" t="str">
        <f t="shared" si="23"/>
        <v/>
      </c>
      <c r="AM26" s="159"/>
      <c r="AN26" s="157">
        <v>99.668000000000006</v>
      </c>
      <c r="AO26" s="151">
        <f t="shared" si="24"/>
        <v>-4.9999999999999998E-7</v>
      </c>
      <c r="AP26" s="151" t="str">
        <f t="shared" si="25"/>
        <v/>
      </c>
      <c r="AQ26" s="151" t="str">
        <f t="shared" si="26"/>
        <v/>
      </c>
      <c r="AR26" s="235" t="str">
        <f t="shared" si="27"/>
        <v/>
      </c>
      <c r="AS26" s="134"/>
      <c r="AT26" s="149"/>
      <c r="AU26" s="134"/>
    </row>
    <row r="27" spans="1:47" ht="12" customHeight="1">
      <c r="A27" s="1"/>
      <c r="B27" s="18"/>
      <c r="C27" s="200"/>
      <c r="D27" s="113"/>
      <c r="E27" s="114"/>
      <c r="F27" s="92"/>
      <c r="G27" s="93"/>
      <c r="H27" s="101">
        <f t="shared" si="0"/>
        <v>0</v>
      </c>
      <c r="I27" s="94">
        <f t="shared" si="29"/>
        <v>0</v>
      </c>
      <c r="J27" s="102"/>
      <c r="K27" s="94">
        <f t="shared" si="2"/>
        <v>0</v>
      </c>
      <c r="L27" s="94">
        <f t="shared" si="28"/>
        <v>0</v>
      </c>
      <c r="M27" s="95">
        <f t="shared" si="4"/>
        <v>0</v>
      </c>
      <c r="N27" s="96">
        <f t="shared" si="5"/>
        <v>0</v>
      </c>
      <c r="O27" s="103">
        <f t="shared" si="6"/>
        <v>0</v>
      </c>
      <c r="P27" s="104" t="str">
        <f t="shared" si="7"/>
        <v/>
      </c>
      <c r="Q27" s="105">
        <f t="shared" si="8"/>
        <v>0</v>
      </c>
      <c r="R27" s="106" t="str">
        <f t="shared" si="9"/>
        <v/>
      </c>
      <c r="S27" s="107"/>
      <c r="T27" s="92"/>
      <c r="U27" s="92"/>
      <c r="V27" s="101">
        <f t="shared" si="10"/>
        <v>0</v>
      </c>
      <c r="W27" s="97">
        <f t="shared" si="11"/>
        <v>0</v>
      </c>
      <c r="X27" s="98" t="str">
        <f t="shared" si="12"/>
        <v/>
      </c>
      <c r="Y27" s="98" t="str">
        <f t="shared" si="13"/>
        <v/>
      </c>
      <c r="Z27" s="95" t="str">
        <f t="shared" si="14"/>
        <v/>
      </c>
      <c r="AA27" s="108" t="str">
        <f t="shared" si="15"/>
        <v/>
      </c>
      <c r="AB27" s="98" t="str">
        <f t="shared" si="16"/>
        <v/>
      </c>
      <c r="AC27" s="98" t="str">
        <f t="shared" si="17"/>
        <v/>
      </c>
      <c r="AD27" s="109" t="str">
        <f t="shared" si="18"/>
        <v/>
      </c>
      <c r="AE27" s="110"/>
      <c r="AF27" s="111"/>
      <c r="AG27" s="112"/>
      <c r="AH27" s="99" t="str">
        <f t="shared" si="19"/>
        <v/>
      </c>
      <c r="AI27" s="100" t="str">
        <f t="shared" si="20"/>
        <v/>
      </c>
      <c r="AJ27" s="96" t="str">
        <f t="shared" si="21"/>
        <v/>
      </c>
      <c r="AK27" s="98" t="str">
        <f t="shared" si="22"/>
        <v/>
      </c>
      <c r="AL27" s="201" t="str">
        <f t="shared" si="23"/>
        <v/>
      </c>
      <c r="AM27" s="160"/>
      <c r="AN27" s="156">
        <v>99.668000000000006</v>
      </c>
      <c r="AO27" s="151">
        <f t="shared" si="24"/>
        <v>-4.9999999999999998E-7</v>
      </c>
      <c r="AP27" s="151" t="str">
        <f t="shared" si="25"/>
        <v/>
      </c>
      <c r="AQ27" s="151" t="str">
        <f t="shared" si="26"/>
        <v/>
      </c>
      <c r="AR27" s="235" t="str">
        <f t="shared" si="27"/>
        <v/>
      </c>
      <c r="AS27" s="134"/>
      <c r="AT27" s="149"/>
      <c r="AU27" s="134"/>
    </row>
    <row r="28" spans="1:47" ht="12" customHeight="1">
      <c r="A28" s="1"/>
      <c r="B28" s="18"/>
      <c r="C28" s="200"/>
      <c r="D28" s="113"/>
      <c r="E28" s="114"/>
      <c r="F28" s="92"/>
      <c r="G28" s="93"/>
      <c r="H28" s="101">
        <f t="shared" si="0"/>
        <v>0</v>
      </c>
      <c r="I28" s="94">
        <f t="shared" si="29"/>
        <v>0</v>
      </c>
      <c r="J28" s="102"/>
      <c r="K28" s="94">
        <f t="shared" si="2"/>
        <v>0</v>
      </c>
      <c r="L28" s="94">
        <f t="shared" si="28"/>
        <v>0</v>
      </c>
      <c r="M28" s="95">
        <f t="shared" si="4"/>
        <v>0</v>
      </c>
      <c r="N28" s="96">
        <f t="shared" si="5"/>
        <v>0</v>
      </c>
      <c r="O28" s="103">
        <f t="shared" si="6"/>
        <v>0</v>
      </c>
      <c r="P28" s="104" t="str">
        <f t="shared" si="7"/>
        <v/>
      </c>
      <c r="Q28" s="105">
        <f t="shared" si="8"/>
        <v>0</v>
      </c>
      <c r="R28" s="106" t="str">
        <f t="shared" si="9"/>
        <v/>
      </c>
      <c r="S28" s="107"/>
      <c r="T28" s="92"/>
      <c r="U28" s="92"/>
      <c r="V28" s="101">
        <f t="shared" si="10"/>
        <v>0</v>
      </c>
      <c r="W28" s="97">
        <f t="shared" si="11"/>
        <v>0</v>
      </c>
      <c r="X28" s="98" t="str">
        <f t="shared" si="12"/>
        <v/>
      </c>
      <c r="Y28" s="98" t="str">
        <f t="shared" si="13"/>
        <v/>
      </c>
      <c r="Z28" s="95" t="str">
        <f t="shared" si="14"/>
        <v/>
      </c>
      <c r="AA28" s="108" t="str">
        <f t="shared" si="15"/>
        <v/>
      </c>
      <c r="AB28" s="98" t="str">
        <f t="shared" si="16"/>
        <v/>
      </c>
      <c r="AC28" s="98" t="str">
        <f t="shared" si="17"/>
        <v/>
      </c>
      <c r="AD28" s="109" t="str">
        <f t="shared" si="18"/>
        <v/>
      </c>
      <c r="AE28" s="110"/>
      <c r="AF28" s="111"/>
      <c r="AG28" s="112"/>
      <c r="AH28" s="99" t="str">
        <f t="shared" si="19"/>
        <v/>
      </c>
      <c r="AI28" s="100" t="str">
        <f t="shared" si="20"/>
        <v/>
      </c>
      <c r="AJ28" s="96" t="str">
        <f t="shared" si="21"/>
        <v/>
      </c>
      <c r="AK28" s="98" t="str">
        <f t="shared" si="22"/>
        <v/>
      </c>
      <c r="AL28" s="201" t="str">
        <f t="shared" si="23"/>
        <v/>
      </c>
      <c r="AM28" s="159"/>
      <c r="AN28" s="157">
        <v>99.668000000000006</v>
      </c>
      <c r="AO28" s="151">
        <f t="shared" si="24"/>
        <v>-4.9999999999999998E-7</v>
      </c>
      <c r="AP28" s="151" t="str">
        <f t="shared" si="25"/>
        <v/>
      </c>
      <c r="AQ28" s="151" t="str">
        <f t="shared" si="26"/>
        <v/>
      </c>
      <c r="AR28" s="235" t="str">
        <f t="shared" si="27"/>
        <v/>
      </c>
      <c r="AS28" s="134"/>
      <c r="AT28" s="149"/>
      <c r="AU28" s="134"/>
    </row>
    <row r="29" spans="1:47" ht="12" customHeight="1">
      <c r="A29" s="1"/>
      <c r="B29" s="18"/>
      <c r="C29" s="200"/>
      <c r="D29" s="113"/>
      <c r="E29" s="114"/>
      <c r="F29" s="92"/>
      <c r="G29" s="93"/>
      <c r="H29" s="101">
        <f t="shared" si="0"/>
        <v>0</v>
      </c>
      <c r="I29" s="94">
        <f t="shared" si="29"/>
        <v>0</v>
      </c>
      <c r="J29" s="102"/>
      <c r="K29" s="94">
        <f t="shared" si="2"/>
        <v>0</v>
      </c>
      <c r="L29" s="94">
        <f t="shared" si="28"/>
        <v>0</v>
      </c>
      <c r="M29" s="95">
        <f t="shared" si="4"/>
        <v>0</v>
      </c>
      <c r="N29" s="96">
        <f t="shared" si="5"/>
        <v>0</v>
      </c>
      <c r="O29" s="103">
        <f t="shared" si="6"/>
        <v>0</v>
      </c>
      <c r="P29" s="104" t="str">
        <f t="shared" si="7"/>
        <v/>
      </c>
      <c r="Q29" s="105">
        <f t="shared" si="8"/>
        <v>0</v>
      </c>
      <c r="R29" s="106" t="str">
        <f t="shared" si="9"/>
        <v/>
      </c>
      <c r="S29" s="107"/>
      <c r="T29" s="92"/>
      <c r="U29" s="92"/>
      <c r="V29" s="101">
        <f t="shared" si="10"/>
        <v>0</v>
      </c>
      <c r="W29" s="97">
        <f t="shared" si="11"/>
        <v>0</v>
      </c>
      <c r="X29" s="98" t="str">
        <f t="shared" si="12"/>
        <v/>
      </c>
      <c r="Y29" s="98" t="str">
        <f t="shared" si="13"/>
        <v/>
      </c>
      <c r="Z29" s="95" t="str">
        <f t="shared" si="14"/>
        <v/>
      </c>
      <c r="AA29" s="108" t="str">
        <f t="shared" si="15"/>
        <v/>
      </c>
      <c r="AB29" s="98" t="str">
        <f t="shared" si="16"/>
        <v/>
      </c>
      <c r="AC29" s="98" t="str">
        <f t="shared" si="17"/>
        <v/>
      </c>
      <c r="AD29" s="109" t="str">
        <f t="shared" si="18"/>
        <v/>
      </c>
      <c r="AE29" s="110"/>
      <c r="AF29" s="111"/>
      <c r="AG29" s="112"/>
      <c r="AH29" s="99" t="str">
        <f t="shared" si="19"/>
        <v/>
      </c>
      <c r="AI29" s="100" t="str">
        <f t="shared" si="20"/>
        <v/>
      </c>
      <c r="AJ29" s="96" t="str">
        <f t="shared" si="21"/>
        <v/>
      </c>
      <c r="AK29" s="98" t="str">
        <f t="shared" si="22"/>
        <v/>
      </c>
      <c r="AL29" s="201" t="str">
        <f t="shared" si="23"/>
        <v/>
      </c>
      <c r="AM29" s="160"/>
      <c r="AN29" s="156">
        <v>99.668000000000006</v>
      </c>
      <c r="AO29" s="151">
        <f t="shared" si="24"/>
        <v>-4.9999999999999998E-7</v>
      </c>
      <c r="AP29" s="151" t="str">
        <f t="shared" si="25"/>
        <v/>
      </c>
      <c r="AQ29" s="151" t="str">
        <f t="shared" si="26"/>
        <v/>
      </c>
      <c r="AR29" s="235" t="str">
        <f t="shared" si="27"/>
        <v/>
      </c>
      <c r="AS29" s="134"/>
      <c r="AT29" s="149"/>
      <c r="AU29" s="134"/>
    </row>
    <row r="30" spans="1:47" ht="12" customHeight="1">
      <c r="A30" s="1"/>
      <c r="B30" s="18"/>
      <c r="C30" s="200"/>
      <c r="D30" s="113"/>
      <c r="E30" s="114"/>
      <c r="F30" s="92"/>
      <c r="G30" s="93"/>
      <c r="H30" s="101">
        <f t="shared" si="0"/>
        <v>0</v>
      </c>
      <c r="I30" s="94">
        <f t="shared" si="29"/>
        <v>0</v>
      </c>
      <c r="J30" s="102"/>
      <c r="K30" s="94">
        <f t="shared" si="2"/>
        <v>0</v>
      </c>
      <c r="L30" s="94">
        <f t="shared" si="28"/>
        <v>0</v>
      </c>
      <c r="M30" s="95">
        <f t="shared" si="4"/>
        <v>0</v>
      </c>
      <c r="N30" s="96">
        <f t="shared" si="5"/>
        <v>0</v>
      </c>
      <c r="O30" s="103">
        <f t="shared" si="6"/>
        <v>0</v>
      </c>
      <c r="P30" s="104" t="str">
        <f t="shared" si="7"/>
        <v/>
      </c>
      <c r="Q30" s="105">
        <f t="shared" si="8"/>
        <v>0</v>
      </c>
      <c r="R30" s="106" t="str">
        <f t="shared" si="9"/>
        <v/>
      </c>
      <c r="S30" s="107"/>
      <c r="T30" s="92"/>
      <c r="U30" s="92"/>
      <c r="V30" s="101">
        <f t="shared" si="10"/>
        <v>0</v>
      </c>
      <c r="W30" s="97">
        <f t="shared" si="11"/>
        <v>0</v>
      </c>
      <c r="X30" s="98" t="str">
        <f t="shared" si="12"/>
        <v/>
      </c>
      <c r="Y30" s="98" t="str">
        <f t="shared" si="13"/>
        <v/>
      </c>
      <c r="Z30" s="95" t="str">
        <f t="shared" si="14"/>
        <v/>
      </c>
      <c r="AA30" s="108" t="str">
        <f t="shared" si="15"/>
        <v/>
      </c>
      <c r="AB30" s="98" t="str">
        <f t="shared" si="16"/>
        <v/>
      </c>
      <c r="AC30" s="98" t="str">
        <f t="shared" si="17"/>
        <v/>
      </c>
      <c r="AD30" s="109" t="str">
        <f t="shared" si="18"/>
        <v/>
      </c>
      <c r="AE30" s="110"/>
      <c r="AF30" s="111"/>
      <c r="AG30" s="112"/>
      <c r="AH30" s="99" t="str">
        <f t="shared" si="19"/>
        <v/>
      </c>
      <c r="AI30" s="100" t="str">
        <f t="shared" si="20"/>
        <v/>
      </c>
      <c r="AJ30" s="96" t="str">
        <f t="shared" si="21"/>
        <v/>
      </c>
      <c r="AK30" s="98" t="str">
        <f t="shared" si="22"/>
        <v/>
      </c>
      <c r="AL30" s="201" t="str">
        <f t="shared" si="23"/>
        <v/>
      </c>
      <c r="AM30" s="159"/>
      <c r="AN30" s="157">
        <v>99.668000000000006</v>
      </c>
      <c r="AO30" s="151">
        <f t="shared" si="24"/>
        <v>-4.9999999999999998E-7</v>
      </c>
      <c r="AP30" s="151" t="str">
        <f t="shared" si="25"/>
        <v/>
      </c>
      <c r="AQ30" s="151" t="str">
        <f t="shared" si="26"/>
        <v/>
      </c>
      <c r="AR30" s="235" t="str">
        <f t="shared" si="27"/>
        <v/>
      </c>
      <c r="AS30" s="134"/>
      <c r="AT30" s="149"/>
      <c r="AU30" s="134"/>
    </row>
    <row r="31" spans="1:47" ht="12" customHeight="1">
      <c r="A31" s="1"/>
      <c r="B31" s="18"/>
      <c r="C31" s="200"/>
      <c r="D31" s="113"/>
      <c r="E31" s="92"/>
      <c r="F31" s="92"/>
      <c r="G31" s="111"/>
      <c r="H31" s="101">
        <f t="shared" si="0"/>
        <v>0</v>
      </c>
      <c r="I31" s="94">
        <f t="shared" si="29"/>
        <v>0</v>
      </c>
      <c r="J31" s="115"/>
      <c r="K31" s="94">
        <f t="shared" si="2"/>
        <v>0</v>
      </c>
      <c r="L31" s="94">
        <f t="shared" si="28"/>
        <v>0</v>
      </c>
      <c r="M31" s="95">
        <f t="shared" si="4"/>
        <v>0</v>
      </c>
      <c r="N31" s="96">
        <f t="shared" si="5"/>
        <v>0</v>
      </c>
      <c r="O31" s="103">
        <f t="shared" si="6"/>
        <v>0</v>
      </c>
      <c r="P31" s="104" t="str">
        <f t="shared" si="7"/>
        <v/>
      </c>
      <c r="Q31" s="105">
        <f t="shared" si="8"/>
        <v>0</v>
      </c>
      <c r="R31" s="106" t="str">
        <f t="shared" si="9"/>
        <v/>
      </c>
      <c r="S31" s="107"/>
      <c r="T31" s="92"/>
      <c r="U31" s="92"/>
      <c r="V31" s="101">
        <f t="shared" si="10"/>
        <v>0</v>
      </c>
      <c r="W31" s="97">
        <f t="shared" si="11"/>
        <v>0</v>
      </c>
      <c r="X31" s="98" t="str">
        <f t="shared" si="12"/>
        <v/>
      </c>
      <c r="Y31" s="98" t="str">
        <f t="shared" si="13"/>
        <v/>
      </c>
      <c r="Z31" s="95" t="str">
        <f t="shared" si="14"/>
        <v/>
      </c>
      <c r="AA31" s="108" t="str">
        <f t="shared" si="15"/>
        <v/>
      </c>
      <c r="AB31" s="98" t="str">
        <f t="shared" si="16"/>
        <v/>
      </c>
      <c r="AC31" s="98" t="str">
        <f t="shared" si="17"/>
        <v/>
      </c>
      <c r="AD31" s="109" t="str">
        <f t="shared" si="18"/>
        <v/>
      </c>
      <c r="AE31" s="110"/>
      <c r="AF31" s="111"/>
      <c r="AG31" s="112"/>
      <c r="AH31" s="99" t="str">
        <f t="shared" si="19"/>
        <v/>
      </c>
      <c r="AI31" s="100" t="str">
        <f t="shared" si="20"/>
        <v/>
      </c>
      <c r="AJ31" s="96" t="str">
        <f t="shared" si="21"/>
        <v/>
      </c>
      <c r="AK31" s="98" t="str">
        <f t="shared" si="22"/>
        <v/>
      </c>
      <c r="AL31" s="201" t="str">
        <f t="shared" si="23"/>
        <v/>
      </c>
      <c r="AM31" s="160"/>
      <c r="AN31" s="156">
        <v>99.668000000000006</v>
      </c>
      <c r="AO31" s="151">
        <f t="shared" si="24"/>
        <v>-4.9999999999999998E-7</v>
      </c>
      <c r="AP31" s="151" t="str">
        <f t="shared" si="25"/>
        <v/>
      </c>
      <c r="AQ31" s="151" t="str">
        <f t="shared" si="26"/>
        <v/>
      </c>
      <c r="AR31" s="235" t="str">
        <f t="shared" si="27"/>
        <v/>
      </c>
      <c r="AS31" s="134"/>
      <c r="AT31" s="149"/>
      <c r="AU31" s="134"/>
    </row>
    <row r="32" spans="1:47" s="149" customFormat="1" ht="12" customHeight="1">
      <c r="A32" s="133"/>
      <c r="B32" s="134"/>
      <c r="C32" s="203"/>
      <c r="D32" s="113"/>
      <c r="E32" s="114"/>
      <c r="F32" s="119"/>
      <c r="G32" s="136"/>
      <c r="H32" s="101">
        <f t="shared" si="0"/>
        <v>0</v>
      </c>
      <c r="I32" s="137">
        <f t="shared" si="29"/>
        <v>0</v>
      </c>
      <c r="J32" s="138"/>
      <c r="K32" s="137">
        <f t="shared" si="2"/>
        <v>0</v>
      </c>
      <c r="L32" s="94">
        <f t="shared" si="28"/>
        <v>0</v>
      </c>
      <c r="M32" s="95">
        <f t="shared" si="4"/>
        <v>0</v>
      </c>
      <c r="N32" s="96">
        <f t="shared" si="5"/>
        <v>0</v>
      </c>
      <c r="O32" s="103">
        <f t="shared" si="6"/>
        <v>0</v>
      </c>
      <c r="P32" s="104" t="str">
        <f t="shared" si="7"/>
        <v/>
      </c>
      <c r="Q32" s="105">
        <f t="shared" si="8"/>
        <v>0</v>
      </c>
      <c r="R32" s="140" t="str">
        <f t="shared" si="9"/>
        <v/>
      </c>
      <c r="S32" s="141"/>
      <c r="T32" s="119"/>
      <c r="U32" s="119"/>
      <c r="V32" s="101">
        <f t="shared" si="10"/>
        <v>0</v>
      </c>
      <c r="W32" s="142">
        <f t="shared" si="11"/>
        <v>0</v>
      </c>
      <c r="X32" s="143" t="str">
        <f t="shared" si="12"/>
        <v/>
      </c>
      <c r="Y32" s="143" t="str">
        <f t="shared" si="13"/>
        <v/>
      </c>
      <c r="Z32" s="139" t="str">
        <f t="shared" si="14"/>
        <v/>
      </c>
      <c r="AA32" s="144" t="str">
        <f t="shared" si="15"/>
        <v/>
      </c>
      <c r="AB32" s="143" t="str">
        <f t="shared" si="16"/>
        <v/>
      </c>
      <c r="AC32" s="143" t="str">
        <f t="shared" si="17"/>
        <v/>
      </c>
      <c r="AD32" s="109" t="str">
        <f t="shared" si="18"/>
        <v/>
      </c>
      <c r="AE32" s="145"/>
      <c r="AF32" s="136"/>
      <c r="AG32" s="146"/>
      <c r="AH32" s="147" t="str">
        <f t="shared" si="19"/>
        <v/>
      </c>
      <c r="AI32" s="148" t="str">
        <f t="shared" si="20"/>
        <v/>
      </c>
      <c r="AJ32" s="96" t="str">
        <f t="shared" si="21"/>
        <v/>
      </c>
      <c r="AK32" s="98" t="str">
        <f t="shared" si="22"/>
        <v/>
      </c>
      <c r="AL32" s="201" t="str">
        <f t="shared" si="23"/>
        <v/>
      </c>
      <c r="AM32" s="159"/>
      <c r="AN32" s="157">
        <v>99.668000000000006</v>
      </c>
      <c r="AO32" s="151">
        <f>AM32-0.0000005</f>
        <v>-4.9999999999999998E-7</v>
      </c>
      <c r="AP32" s="151" t="str">
        <f>IF(J32&gt;G32,J32,"")</f>
        <v/>
      </c>
      <c r="AQ32" s="151" t="str">
        <f>IFERROR(AM32*AP32,"")</f>
        <v/>
      </c>
      <c r="AR32" s="235" t="str">
        <f t="shared" si="27"/>
        <v/>
      </c>
    </row>
    <row r="33" spans="1:47" ht="12" customHeight="1">
      <c r="A33" s="1"/>
      <c r="B33" s="18"/>
      <c r="C33" s="200"/>
      <c r="D33" s="113"/>
      <c r="E33" s="114"/>
      <c r="F33" s="92"/>
      <c r="G33" s="111"/>
      <c r="H33" s="101">
        <f t="shared" si="0"/>
        <v>0</v>
      </c>
      <c r="I33" s="94">
        <f t="shared" si="29"/>
        <v>0</v>
      </c>
      <c r="J33" s="102"/>
      <c r="K33" s="94">
        <f t="shared" si="2"/>
        <v>0</v>
      </c>
      <c r="L33" s="94">
        <f t="shared" si="28"/>
        <v>0</v>
      </c>
      <c r="M33" s="95">
        <f t="shared" si="4"/>
        <v>0</v>
      </c>
      <c r="N33" s="96">
        <f t="shared" si="5"/>
        <v>0</v>
      </c>
      <c r="O33" s="103">
        <f t="shared" si="6"/>
        <v>0</v>
      </c>
      <c r="P33" s="104" t="str">
        <f t="shared" si="7"/>
        <v/>
      </c>
      <c r="Q33" s="105">
        <f t="shared" si="8"/>
        <v>0</v>
      </c>
      <c r="R33" s="106" t="str">
        <f t="shared" si="9"/>
        <v/>
      </c>
      <c r="S33" s="107"/>
      <c r="T33" s="92"/>
      <c r="U33" s="92"/>
      <c r="V33" s="101">
        <f t="shared" si="10"/>
        <v>0</v>
      </c>
      <c r="W33" s="97">
        <f t="shared" si="11"/>
        <v>0</v>
      </c>
      <c r="X33" s="98" t="str">
        <f t="shared" si="12"/>
        <v/>
      </c>
      <c r="Y33" s="98" t="str">
        <f t="shared" si="13"/>
        <v/>
      </c>
      <c r="Z33" s="95" t="str">
        <f t="shared" si="14"/>
        <v/>
      </c>
      <c r="AA33" s="108" t="str">
        <f t="shared" si="15"/>
        <v/>
      </c>
      <c r="AB33" s="98" t="str">
        <f t="shared" si="16"/>
        <v/>
      </c>
      <c r="AC33" s="98" t="str">
        <f t="shared" si="17"/>
        <v/>
      </c>
      <c r="AD33" s="109" t="str">
        <f t="shared" si="18"/>
        <v/>
      </c>
      <c r="AE33" s="110"/>
      <c r="AF33" s="111"/>
      <c r="AG33" s="112"/>
      <c r="AH33" s="99" t="str">
        <f t="shared" si="19"/>
        <v/>
      </c>
      <c r="AI33" s="100" t="str">
        <f t="shared" si="20"/>
        <v/>
      </c>
      <c r="AJ33" s="96" t="str">
        <f t="shared" si="21"/>
        <v/>
      </c>
      <c r="AK33" s="98" t="str">
        <f t="shared" si="22"/>
        <v/>
      </c>
      <c r="AL33" s="201" t="str">
        <f t="shared" si="23"/>
        <v/>
      </c>
      <c r="AM33" s="160"/>
      <c r="AN33" s="156">
        <v>99.668000000000006</v>
      </c>
      <c r="AO33" s="152">
        <f t="shared" ref="AO33:AO79" si="30">5%*AM33</f>
        <v>0</v>
      </c>
      <c r="AP33" s="151" t="str">
        <f t="shared" ref="AP33:AP96" si="31">IF(J33&gt;G33,J33,"")</f>
        <v/>
      </c>
      <c r="AQ33" s="151" t="str">
        <f t="shared" ref="AQ33:AQ96" si="32">IFERROR(AM33*AP33,"")</f>
        <v/>
      </c>
      <c r="AR33" s="235" t="str">
        <f t="shared" si="27"/>
        <v/>
      </c>
      <c r="AS33" s="134"/>
      <c r="AU33" s="18"/>
    </row>
    <row r="34" spans="1:47" ht="12" customHeight="1">
      <c r="A34" s="1"/>
      <c r="B34" s="18"/>
      <c r="C34" s="200"/>
      <c r="D34" s="91"/>
      <c r="E34" s="92"/>
      <c r="F34" s="92"/>
      <c r="G34" s="111"/>
      <c r="H34" s="101">
        <f t="shared" si="0"/>
        <v>0</v>
      </c>
      <c r="I34" s="94">
        <f t="shared" si="29"/>
        <v>0</v>
      </c>
      <c r="J34" s="102"/>
      <c r="K34" s="94">
        <f t="shared" si="2"/>
        <v>0</v>
      </c>
      <c r="L34" s="94">
        <f t="shared" si="28"/>
        <v>0</v>
      </c>
      <c r="M34" s="95">
        <f t="shared" si="4"/>
        <v>0</v>
      </c>
      <c r="N34" s="96">
        <f t="shared" si="5"/>
        <v>0</v>
      </c>
      <c r="O34" s="103">
        <f t="shared" si="6"/>
        <v>0</v>
      </c>
      <c r="P34" s="104" t="str">
        <f t="shared" si="7"/>
        <v/>
      </c>
      <c r="Q34" s="105">
        <f t="shared" si="8"/>
        <v>0</v>
      </c>
      <c r="R34" s="106" t="str">
        <f t="shared" si="9"/>
        <v/>
      </c>
      <c r="S34" s="107"/>
      <c r="T34" s="92"/>
      <c r="U34" s="92"/>
      <c r="V34" s="101">
        <f t="shared" si="10"/>
        <v>0</v>
      </c>
      <c r="W34" s="97">
        <f t="shared" si="11"/>
        <v>0</v>
      </c>
      <c r="X34" s="98" t="str">
        <f t="shared" si="12"/>
        <v/>
      </c>
      <c r="Y34" s="98" t="str">
        <f t="shared" si="13"/>
        <v/>
      </c>
      <c r="Z34" s="95" t="str">
        <f t="shared" si="14"/>
        <v/>
      </c>
      <c r="AA34" s="108" t="str">
        <f t="shared" si="15"/>
        <v/>
      </c>
      <c r="AB34" s="98" t="str">
        <f t="shared" si="16"/>
        <v/>
      </c>
      <c r="AC34" s="98" t="str">
        <f t="shared" si="17"/>
        <v/>
      </c>
      <c r="AD34" s="109" t="str">
        <f t="shared" si="18"/>
        <v/>
      </c>
      <c r="AE34" s="110"/>
      <c r="AF34" s="111"/>
      <c r="AG34" s="112"/>
      <c r="AH34" s="99" t="str">
        <f t="shared" si="19"/>
        <v/>
      </c>
      <c r="AI34" s="100" t="str">
        <f t="shared" si="20"/>
        <v/>
      </c>
      <c r="AJ34" s="96" t="str">
        <f t="shared" si="21"/>
        <v/>
      </c>
      <c r="AK34" s="98" t="str">
        <f t="shared" si="22"/>
        <v/>
      </c>
      <c r="AL34" s="201" t="str">
        <f t="shared" si="23"/>
        <v/>
      </c>
      <c r="AM34" s="160"/>
      <c r="AN34" s="157">
        <v>99.668000000000006</v>
      </c>
      <c r="AO34" s="152">
        <f t="shared" si="30"/>
        <v>0</v>
      </c>
      <c r="AP34" s="151" t="str">
        <f t="shared" si="31"/>
        <v/>
      </c>
      <c r="AQ34" s="151" t="str">
        <f t="shared" si="32"/>
        <v/>
      </c>
      <c r="AR34" s="235" t="str">
        <f t="shared" si="27"/>
        <v/>
      </c>
      <c r="AS34" s="134"/>
      <c r="AU34" s="18"/>
    </row>
    <row r="35" spans="1:47" ht="12" customHeight="1">
      <c r="A35" s="1"/>
      <c r="B35" s="18"/>
      <c r="C35" s="200"/>
      <c r="D35" s="113"/>
      <c r="E35" s="92"/>
      <c r="F35" s="92"/>
      <c r="G35" s="93"/>
      <c r="H35" s="101">
        <f t="shared" si="0"/>
        <v>0</v>
      </c>
      <c r="I35" s="94">
        <f t="shared" si="29"/>
        <v>0</v>
      </c>
      <c r="J35" s="102"/>
      <c r="K35" s="94">
        <f t="shared" si="2"/>
        <v>0</v>
      </c>
      <c r="L35" s="94">
        <f t="shared" si="28"/>
        <v>0</v>
      </c>
      <c r="M35" s="95">
        <f t="shared" si="4"/>
        <v>0</v>
      </c>
      <c r="N35" s="96">
        <f t="shared" si="5"/>
        <v>0</v>
      </c>
      <c r="O35" s="103">
        <f t="shared" si="6"/>
        <v>0</v>
      </c>
      <c r="P35" s="104" t="str">
        <f t="shared" si="7"/>
        <v/>
      </c>
      <c r="Q35" s="105">
        <f t="shared" si="8"/>
        <v>0</v>
      </c>
      <c r="R35" s="106" t="str">
        <f t="shared" si="9"/>
        <v/>
      </c>
      <c r="S35" s="107"/>
      <c r="T35" s="92"/>
      <c r="U35" s="92"/>
      <c r="V35" s="101">
        <f t="shared" si="10"/>
        <v>0</v>
      </c>
      <c r="W35" s="97">
        <f t="shared" si="11"/>
        <v>0</v>
      </c>
      <c r="X35" s="98" t="str">
        <f t="shared" si="12"/>
        <v/>
      </c>
      <c r="Y35" s="98" t="str">
        <f t="shared" si="13"/>
        <v/>
      </c>
      <c r="Z35" s="95" t="str">
        <f t="shared" si="14"/>
        <v/>
      </c>
      <c r="AA35" s="108" t="str">
        <f t="shared" si="15"/>
        <v/>
      </c>
      <c r="AB35" s="98" t="str">
        <f t="shared" si="16"/>
        <v/>
      </c>
      <c r="AC35" s="98" t="str">
        <f t="shared" si="17"/>
        <v/>
      </c>
      <c r="AD35" s="109" t="str">
        <f t="shared" si="18"/>
        <v/>
      </c>
      <c r="AE35" s="110"/>
      <c r="AF35" s="111"/>
      <c r="AG35" s="112"/>
      <c r="AH35" s="99" t="str">
        <f t="shared" si="19"/>
        <v/>
      </c>
      <c r="AI35" s="100" t="str">
        <f t="shared" si="20"/>
        <v/>
      </c>
      <c r="AJ35" s="96" t="str">
        <f t="shared" si="21"/>
        <v/>
      </c>
      <c r="AK35" s="98" t="str">
        <f t="shared" si="22"/>
        <v/>
      </c>
      <c r="AL35" s="201" t="str">
        <f t="shared" si="23"/>
        <v/>
      </c>
      <c r="AM35" s="160"/>
      <c r="AN35" s="156">
        <v>99.668000000000006</v>
      </c>
      <c r="AO35" s="152">
        <f t="shared" si="30"/>
        <v>0</v>
      </c>
      <c r="AP35" s="151" t="str">
        <f t="shared" si="31"/>
        <v/>
      </c>
      <c r="AQ35" s="151" t="str">
        <f t="shared" si="32"/>
        <v/>
      </c>
      <c r="AR35" s="235" t="str">
        <f t="shared" si="27"/>
        <v/>
      </c>
      <c r="AS35" s="134"/>
      <c r="AU35" s="18"/>
    </row>
    <row r="36" spans="1:47" ht="12" customHeight="1">
      <c r="A36" s="1"/>
      <c r="B36" s="18"/>
      <c r="C36" s="200"/>
      <c r="D36" s="113"/>
      <c r="E36" s="92"/>
      <c r="F36" s="92"/>
      <c r="G36" s="111"/>
      <c r="H36" s="101">
        <f t="shared" si="0"/>
        <v>0</v>
      </c>
      <c r="I36" s="94">
        <f t="shared" si="29"/>
        <v>0</v>
      </c>
      <c r="J36" s="102"/>
      <c r="K36" s="94">
        <f t="shared" si="2"/>
        <v>0</v>
      </c>
      <c r="L36" s="94">
        <f t="shared" si="28"/>
        <v>0</v>
      </c>
      <c r="M36" s="95">
        <f t="shared" si="4"/>
        <v>0</v>
      </c>
      <c r="N36" s="96">
        <f t="shared" si="5"/>
        <v>0</v>
      </c>
      <c r="O36" s="103">
        <f t="shared" si="6"/>
        <v>0</v>
      </c>
      <c r="P36" s="104" t="str">
        <f t="shared" si="7"/>
        <v/>
      </c>
      <c r="Q36" s="105">
        <f t="shared" si="8"/>
        <v>0</v>
      </c>
      <c r="R36" s="106" t="str">
        <f t="shared" si="9"/>
        <v/>
      </c>
      <c r="S36" s="107"/>
      <c r="T36" s="92"/>
      <c r="U36" s="92"/>
      <c r="V36" s="101">
        <f t="shared" si="10"/>
        <v>0</v>
      </c>
      <c r="W36" s="97">
        <f t="shared" si="11"/>
        <v>0</v>
      </c>
      <c r="X36" s="98" t="str">
        <f t="shared" si="12"/>
        <v/>
      </c>
      <c r="Y36" s="98" t="str">
        <f t="shared" si="13"/>
        <v/>
      </c>
      <c r="Z36" s="95" t="str">
        <f t="shared" si="14"/>
        <v/>
      </c>
      <c r="AA36" s="108" t="str">
        <f t="shared" si="15"/>
        <v/>
      </c>
      <c r="AB36" s="98" t="str">
        <f t="shared" si="16"/>
        <v/>
      </c>
      <c r="AC36" s="98" t="str">
        <f t="shared" si="17"/>
        <v/>
      </c>
      <c r="AD36" s="109" t="str">
        <f t="shared" si="18"/>
        <v/>
      </c>
      <c r="AE36" s="110"/>
      <c r="AF36" s="111"/>
      <c r="AG36" s="112"/>
      <c r="AH36" s="99" t="str">
        <f t="shared" si="19"/>
        <v/>
      </c>
      <c r="AI36" s="100" t="str">
        <f t="shared" si="20"/>
        <v/>
      </c>
      <c r="AJ36" s="96" t="str">
        <f t="shared" si="21"/>
        <v/>
      </c>
      <c r="AK36" s="98" t="str">
        <f t="shared" si="22"/>
        <v/>
      </c>
      <c r="AL36" s="201" t="str">
        <f t="shared" si="23"/>
        <v/>
      </c>
      <c r="AM36" s="160"/>
      <c r="AN36" s="157">
        <v>99.668000000000006</v>
      </c>
      <c r="AO36" s="152">
        <f t="shared" si="30"/>
        <v>0</v>
      </c>
      <c r="AP36" s="151" t="str">
        <f t="shared" si="31"/>
        <v/>
      </c>
      <c r="AQ36" s="151" t="str">
        <f t="shared" si="32"/>
        <v/>
      </c>
      <c r="AR36" s="235" t="str">
        <f t="shared" si="27"/>
        <v/>
      </c>
      <c r="AS36" s="134"/>
      <c r="AU36" s="18"/>
    </row>
    <row r="37" spans="1:47" ht="12" customHeight="1">
      <c r="A37" s="1"/>
      <c r="B37" s="18"/>
      <c r="C37" s="200"/>
      <c r="D37" s="91"/>
      <c r="E37" s="114"/>
      <c r="F37" s="92"/>
      <c r="G37" s="111"/>
      <c r="H37" s="101">
        <f t="shared" si="0"/>
        <v>0</v>
      </c>
      <c r="I37" s="94">
        <f t="shared" si="29"/>
        <v>0</v>
      </c>
      <c r="J37" s="102"/>
      <c r="K37" s="94">
        <f t="shared" si="2"/>
        <v>0</v>
      </c>
      <c r="L37" s="94">
        <f t="shared" si="28"/>
        <v>0</v>
      </c>
      <c r="M37" s="95">
        <f t="shared" si="4"/>
        <v>0</v>
      </c>
      <c r="N37" s="96">
        <f t="shared" si="5"/>
        <v>0</v>
      </c>
      <c r="O37" s="103">
        <f t="shared" si="6"/>
        <v>0</v>
      </c>
      <c r="P37" s="104" t="str">
        <f t="shared" si="7"/>
        <v/>
      </c>
      <c r="Q37" s="105">
        <f t="shared" si="8"/>
        <v>0</v>
      </c>
      <c r="R37" s="106" t="str">
        <f t="shared" si="9"/>
        <v/>
      </c>
      <c r="S37" s="107"/>
      <c r="T37" s="92"/>
      <c r="U37" s="92"/>
      <c r="V37" s="101">
        <f t="shared" si="10"/>
        <v>0</v>
      </c>
      <c r="W37" s="97">
        <f t="shared" si="11"/>
        <v>0</v>
      </c>
      <c r="X37" s="98" t="str">
        <f t="shared" si="12"/>
        <v/>
      </c>
      <c r="Y37" s="98" t="str">
        <f t="shared" si="13"/>
        <v/>
      </c>
      <c r="Z37" s="95" t="str">
        <f t="shared" si="14"/>
        <v/>
      </c>
      <c r="AA37" s="108" t="str">
        <f t="shared" si="15"/>
        <v/>
      </c>
      <c r="AB37" s="98" t="str">
        <f t="shared" si="16"/>
        <v/>
      </c>
      <c r="AC37" s="98" t="str">
        <f t="shared" si="17"/>
        <v/>
      </c>
      <c r="AD37" s="109" t="str">
        <f t="shared" si="18"/>
        <v/>
      </c>
      <c r="AE37" s="110"/>
      <c r="AF37" s="111"/>
      <c r="AG37" s="112"/>
      <c r="AH37" s="99" t="str">
        <f t="shared" si="19"/>
        <v/>
      </c>
      <c r="AI37" s="100" t="str">
        <f t="shared" si="20"/>
        <v/>
      </c>
      <c r="AJ37" s="96" t="str">
        <f t="shared" si="21"/>
        <v/>
      </c>
      <c r="AK37" s="98" t="str">
        <f t="shared" si="22"/>
        <v/>
      </c>
      <c r="AL37" s="201" t="str">
        <f t="shared" si="23"/>
        <v/>
      </c>
      <c r="AM37" s="160"/>
      <c r="AN37" s="156">
        <v>99.668000000000006</v>
      </c>
      <c r="AO37" s="152">
        <f t="shared" si="30"/>
        <v>0</v>
      </c>
      <c r="AP37" s="151" t="str">
        <f t="shared" si="31"/>
        <v/>
      </c>
      <c r="AQ37" s="151" t="str">
        <f t="shared" si="32"/>
        <v/>
      </c>
      <c r="AR37" s="235" t="str">
        <f t="shared" si="27"/>
        <v/>
      </c>
      <c r="AS37" s="134"/>
      <c r="AU37" s="18"/>
    </row>
    <row r="38" spans="1:47" ht="12" customHeight="1">
      <c r="A38" s="1"/>
      <c r="B38" s="18"/>
      <c r="C38" s="200"/>
      <c r="D38" s="113"/>
      <c r="E38" s="114"/>
      <c r="F38" s="92"/>
      <c r="G38" s="111"/>
      <c r="H38" s="101">
        <f t="shared" si="0"/>
        <v>0</v>
      </c>
      <c r="I38" s="94">
        <f t="shared" si="29"/>
        <v>0</v>
      </c>
      <c r="J38" s="102"/>
      <c r="K38" s="94">
        <f t="shared" si="2"/>
        <v>0</v>
      </c>
      <c r="L38" s="94">
        <f t="shared" si="28"/>
        <v>0</v>
      </c>
      <c r="M38" s="95">
        <f t="shared" si="4"/>
        <v>0</v>
      </c>
      <c r="N38" s="96">
        <f t="shared" si="5"/>
        <v>0</v>
      </c>
      <c r="O38" s="103">
        <f t="shared" si="6"/>
        <v>0</v>
      </c>
      <c r="P38" s="104" t="str">
        <f t="shared" si="7"/>
        <v/>
      </c>
      <c r="Q38" s="105">
        <f t="shared" si="8"/>
        <v>0</v>
      </c>
      <c r="R38" s="106" t="str">
        <f t="shared" si="9"/>
        <v/>
      </c>
      <c r="S38" s="107"/>
      <c r="T38" s="92"/>
      <c r="U38" s="92"/>
      <c r="V38" s="101">
        <f t="shared" si="10"/>
        <v>0</v>
      </c>
      <c r="W38" s="97">
        <f t="shared" si="11"/>
        <v>0</v>
      </c>
      <c r="X38" s="98" t="str">
        <f t="shared" si="12"/>
        <v/>
      </c>
      <c r="Y38" s="98" t="str">
        <f t="shared" si="13"/>
        <v/>
      </c>
      <c r="Z38" s="95" t="str">
        <f t="shared" si="14"/>
        <v/>
      </c>
      <c r="AA38" s="108" t="str">
        <f t="shared" si="15"/>
        <v/>
      </c>
      <c r="AB38" s="98" t="str">
        <f t="shared" si="16"/>
        <v/>
      </c>
      <c r="AC38" s="98" t="str">
        <f t="shared" si="17"/>
        <v/>
      </c>
      <c r="AD38" s="109" t="str">
        <f t="shared" si="18"/>
        <v/>
      </c>
      <c r="AE38" s="110"/>
      <c r="AF38" s="111"/>
      <c r="AG38" s="112"/>
      <c r="AH38" s="99" t="str">
        <f t="shared" si="19"/>
        <v/>
      </c>
      <c r="AI38" s="100" t="str">
        <f t="shared" si="20"/>
        <v/>
      </c>
      <c r="AJ38" s="96" t="str">
        <f t="shared" si="21"/>
        <v/>
      </c>
      <c r="AK38" s="98" t="str">
        <f t="shared" si="22"/>
        <v/>
      </c>
      <c r="AL38" s="201" t="str">
        <f t="shared" si="23"/>
        <v/>
      </c>
      <c r="AM38" s="160"/>
      <c r="AN38" s="157">
        <v>99.668000000000006</v>
      </c>
      <c r="AO38" s="152">
        <f t="shared" si="30"/>
        <v>0</v>
      </c>
      <c r="AP38" s="151" t="str">
        <f t="shared" si="31"/>
        <v/>
      </c>
      <c r="AQ38" s="151" t="str">
        <f t="shared" si="32"/>
        <v/>
      </c>
      <c r="AR38" s="235" t="str">
        <f t="shared" si="27"/>
        <v/>
      </c>
      <c r="AS38" s="134"/>
      <c r="AU38" s="18"/>
    </row>
    <row r="39" spans="1:47" ht="12" customHeight="1">
      <c r="A39" s="1"/>
      <c r="B39" s="18"/>
      <c r="C39" s="200"/>
      <c r="D39" s="116"/>
      <c r="E39" s="92"/>
      <c r="F39" s="92"/>
      <c r="G39" s="111"/>
      <c r="H39" s="101">
        <f t="shared" si="0"/>
        <v>0</v>
      </c>
      <c r="I39" s="94">
        <f t="shared" si="29"/>
        <v>0</v>
      </c>
      <c r="J39" s="102"/>
      <c r="K39" s="94">
        <f t="shared" si="2"/>
        <v>0</v>
      </c>
      <c r="L39" s="94">
        <f t="shared" si="28"/>
        <v>0</v>
      </c>
      <c r="M39" s="95">
        <f t="shared" si="4"/>
        <v>0</v>
      </c>
      <c r="N39" s="96">
        <f t="shared" si="5"/>
        <v>0</v>
      </c>
      <c r="O39" s="103">
        <f t="shared" si="6"/>
        <v>0</v>
      </c>
      <c r="P39" s="104" t="str">
        <f t="shared" si="7"/>
        <v/>
      </c>
      <c r="Q39" s="105">
        <f t="shared" si="8"/>
        <v>0</v>
      </c>
      <c r="R39" s="106" t="str">
        <f t="shared" si="9"/>
        <v/>
      </c>
      <c r="S39" s="107"/>
      <c r="T39" s="92"/>
      <c r="U39" s="92"/>
      <c r="V39" s="101">
        <f t="shared" si="10"/>
        <v>0</v>
      </c>
      <c r="W39" s="97">
        <f t="shared" si="11"/>
        <v>0</v>
      </c>
      <c r="X39" s="98" t="str">
        <f t="shared" si="12"/>
        <v/>
      </c>
      <c r="Y39" s="98" t="str">
        <f t="shared" si="13"/>
        <v/>
      </c>
      <c r="Z39" s="95" t="str">
        <f t="shared" si="14"/>
        <v/>
      </c>
      <c r="AA39" s="108" t="str">
        <f t="shared" si="15"/>
        <v/>
      </c>
      <c r="AB39" s="98" t="str">
        <f t="shared" si="16"/>
        <v/>
      </c>
      <c r="AC39" s="98" t="str">
        <f t="shared" si="17"/>
        <v/>
      </c>
      <c r="AD39" s="109" t="str">
        <f t="shared" si="18"/>
        <v/>
      </c>
      <c r="AE39" s="110"/>
      <c r="AF39" s="111"/>
      <c r="AG39" s="112"/>
      <c r="AH39" s="99" t="str">
        <f t="shared" si="19"/>
        <v/>
      </c>
      <c r="AI39" s="100" t="str">
        <f t="shared" si="20"/>
        <v/>
      </c>
      <c r="AJ39" s="96" t="str">
        <f t="shared" si="21"/>
        <v/>
      </c>
      <c r="AK39" s="98" t="str">
        <f t="shared" si="22"/>
        <v/>
      </c>
      <c r="AL39" s="201" t="str">
        <f t="shared" si="23"/>
        <v/>
      </c>
      <c r="AM39" s="160"/>
      <c r="AN39" s="156">
        <v>99.668000000000006</v>
      </c>
      <c r="AO39" s="152">
        <f t="shared" si="30"/>
        <v>0</v>
      </c>
      <c r="AP39" s="151" t="str">
        <f t="shared" si="31"/>
        <v/>
      </c>
      <c r="AQ39" s="151" t="str">
        <f t="shared" si="32"/>
        <v/>
      </c>
      <c r="AR39" s="235" t="str">
        <f t="shared" si="27"/>
        <v/>
      </c>
      <c r="AS39" s="134"/>
      <c r="AU39" s="18"/>
    </row>
    <row r="40" spans="1:47" ht="12" customHeight="1">
      <c r="A40" s="1"/>
      <c r="B40" s="18"/>
      <c r="C40" s="200"/>
      <c r="D40" s="116"/>
      <c r="E40" s="92"/>
      <c r="F40" s="92"/>
      <c r="G40" s="93"/>
      <c r="H40" s="101">
        <f t="shared" si="0"/>
        <v>0</v>
      </c>
      <c r="I40" s="94">
        <f t="shared" si="29"/>
        <v>0</v>
      </c>
      <c r="J40" s="102"/>
      <c r="K40" s="94">
        <f t="shared" si="2"/>
        <v>0</v>
      </c>
      <c r="L40" s="94">
        <f t="shared" si="28"/>
        <v>0</v>
      </c>
      <c r="M40" s="95">
        <f t="shared" si="4"/>
        <v>0</v>
      </c>
      <c r="N40" s="96">
        <f t="shared" si="5"/>
        <v>0</v>
      </c>
      <c r="O40" s="103">
        <f t="shared" si="6"/>
        <v>0</v>
      </c>
      <c r="P40" s="104" t="str">
        <f t="shared" si="7"/>
        <v/>
      </c>
      <c r="Q40" s="105">
        <f t="shared" si="8"/>
        <v>0</v>
      </c>
      <c r="R40" s="106" t="str">
        <f t="shared" si="9"/>
        <v/>
      </c>
      <c r="S40" s="107"/>
      <c r="T40" s="92"/>
      <c r="U40" s="92"/>
      <c r="V40" s="101">
        <f t="shared" si="10"/>
        <v>0</v>
      </c>
      <c r="W40" s="97">
        <f t="shared" si="11"/>
        <v>0</v>
      </c>
      <c r="X40" s="98" t="str">
        <f t="shared" si="12"/>
        <v/>
      </c>
      <c r="Y40" s="98" t="str">
        <f t="shared" si="13"/>
        <v/>
      </c>
      <c r="Z40" s="95" t="str">
        <f t="shared" si="14"/>
        <v/>
      </c>
      <c r="AA40" s="108" t="str">
        <f t="shared" si="15"/>
        <v/>
      </c>
      <c r="AB40" s="98" t="str">
        <f t="shared" si="16"/>
        <v/>
      </c>
      <c r="AC40" s="98" t="str">
        <f t="shared" si="17"/>
        <v/>
      </c>
      <c r="AD40" s="109" t="str">
        <f t="shared" si="18"/>
        <v/>
      </c>
      <c r="AE40" s="110"/>
      <c r="AF40" s="111"/>
      <c r="AG40" s="112"/>
      <c r="AH40" s="99" t="str">
        <f t="shared" si="19"/>
        <v/>
      </c>
      <c r="AI40" s="100" t="str">
        <f t="shared" si="20"/>
        <v/>
      </c>
      <c r="AJ40" s="96" t="str">
        <f t="shared" si="21"/>
        <v/>
      </c>
      <c r="AK40" s="98" t="str">
        <f t="shared" si="22"/>
        <v/>
      </c>
      <c r="AL40" s="201" t="str">
        <f t="shared" si="23"/>
        <v/>
      </c>
      <c r="AM40" s="160"/>
      <c r="AN40" s="157">
        <v>99.668000000000006</v>
      </c>
      <c r="AO40" s="152">
        <f t="shared" si="30"/>
        <v>0</v>
      </c>
      <c r="AP40" s="151" t="str">
        <f t="shared" si="31"/>
        <v/>
      </c>
      <c r="AQ40" s="151" t="str">
        <f t="shared" si="32"/>
        <v/>
      </c>
      <c r="AR40" s="235" t="str">
        <f t="shared" si="27"/>
        <v/>
      </c>
      <c r="AS40" s="134"/>
      <c r="AU40" s="18"/>
    </row>
    <row r="41" spans="1:47" ht="12" customHeight="1">
      <c r="A41" s="1"/>
      <c r="B41" s="18"/>
      <c r="C41" s="200"/>
      <c r="D41" s="116"/>
      <c r="E41" s="92"/>
      <c r="F41" s="92"/>
      <c r="G41" s="111"/>
      <c r="H41" s="101">
        <f t="shared" si="0"/>
        <v>0</v>
      </c>
      <c r="I41" s="94">
        <f t="shared" si="29"/>
        <v>0</v>
      </c>
      <c r="J41" s="102"/>
      <c r="K41" s="94">
        <f t="shared" si="2"/>
        <v>0</v>
      </c>
      <c r="L41" s="94">
        <f t="shared" si="28"/>
        <v>0</v>
      </c>
      <c r="M41" s="95">
        <f t="shared" si="4"/>
        <v>0</v>
      </c>
      <c r="N41" s="96">
        <f t="shared" si="5"/>
        <v>0</v>
      </c>
      <c r="O41" s="103">
        <f t="shared" si="6"/>
        <v>0</v>
      </c>
      <c r="P41" s="104" t="str">
        <f t="shared" si="7"/>
        <v/>
      </c>
      <c r="Q41" s="105">
        <f t="shared" si="8"/>
        <v>0</v>
      </c>
      <c r="R41" s="106" t="str">
        <f t="shared" si="9"/>
        <v/>
      </c>
      <c r="S41" s="107"/>
      <c r="T41" s="92"/>
      <c r="U41" s="92"/>
      <c r="V41" s="101">
        <f t="shared" si="10"/>
        <v>0</v>
      </c>
      <c r="W41" s="97">
        <f t="shared" si="11"/>
        <v>0</v>
      </c>
      <c r="X41" s="98" t="str">
        <f t="shared" si="12"/>
        <v/>
      </c>
      <c r="Y41" s="98" t="str">
        <f t="shared" si="13"/>
        <v/>
      </c>
      <c r="Z41" s="95" t="str">
        <f t="shared" si="14"/>
        <v/>
      </c>
      <c r="AA41" s="108" t="str">
        <f t="shared" si="15"/>
        <v/>
      </c>
      <c r="AB41" s="98" t="str">
        <f t="shared" si="16"/>
        <v/>
      </c>
      <c r="AC41" s="98" t="str">
        <f t="shared" si="17"/>
        <v/>
      </c>
      <c r="AD41" s="109" t="str">
        <f t="shared" si="18"/>
        <v/>
      </c>
      <c r="AE41" s="110"/>
      <c r="AF41" s="111"/>
      <c r="AG41" s="112"/>
      <c r="AH41" s="99" t="str">
        <f t="shared" si="19"/>
        <v/>
      </c>
      <c r="AI41" s="100" t="str">
        <f t="shared" si="20"/>
        <v/>
      </c>
      <c r="AJ41" s="96" t="str">
        <f t="shared" si="21"/>
        <v/>
      </c>
      <c r="AK41" s="98" t="str">
        <f t="shared" si="22"/>
        <v/>
      </c>
      <c r="AL41" s="201" t="str">
        <f t="shared" si="23"/>
        <v/>
      </c>
      <c r="AM41" s="160"/>
      <c r="AN41" s="156">
        <v>99.668000000000006</v>
      </c>
      <c r="AO41" s="152">
        <f t="shared" si="30"/>
        <v>0</v>
      </c>
      <c r="AP41" s="151" t="str">
        <f t="shared" si="31"/>
        <v/>
      </c>
      <c r="AQ41" s="151" t="str">
        <f t="shared" si="32"/>
        <v/>
      </c>
      <c r="AR41" s="235" t="str">
        <f t="shared" si="27"/>
        <v/>
      </c>
      <c r="AS41" s="134"/>
      <c r="AU41" s="18"/>
    </row>
    <row r="42" spans="1:47" ht="12" customHeight="1">
      <c r="A42" s="1"/>
      <c r="B42" s="18"/>
      <c r="C42" s="200"/>
      <c r="D42" s="116"/>
      <c r="E42" s="117"/>
      <c r="F42" s="92"/>
      <c r="G42" s="111"/>
      <c r="H42" s="101">
        <f t="shared" si="0"/>
        <v>0</v>
      </c>
      <c r="I42" s="94">
        <f t="shared" si="29"/>
        <v>0</v>
      </c>
      <c r="J42" s="102"/>
      <c r="K42" s="94">
        <f t="shared" si="2"/>
        <v>0</v>
      </c>
      <c r="L42" s="94">
        <f t="shared" si="28"/>
        <v>0</v>
      </c>
      <c r="M42" s="95">
        <f t="shared" si="4"/>
        <v>0</v>
      </c>
      <c r="N42" s="96">
        <f t="shared" si="5"/>
        <v>0</v>
      </c>
      <c r="O42" s="103">
        <f t="shared" si="6"/>
        <v>0</v>
      </c>
      <c r="P42" s="104" t="str">
        <f t="shared" si="7"/>
        <v/>
      </c>
      <c r="Q42" s="105">
        <f t="shared" si="8"/>
        <v>0</v>
      </c>
      <c r="R42" s="106" t="str">
        <f t="shared" si="9"/>
        <v/>
      </c>
      <c r="S42" s="107"/>
      <c r="T42" s="92"/>
      <c r="U42" s="92"/>
      <c r="V42" s="101">
        <f t="shared" si="10"/>
        <v>0</v>
      </c>
      <c r="W42" s="97">
        <f t="shared" si="11"/>
        <v>0</v>
      </c>
      <c r="X42" s="98" t="str">
        <f t="shared" si="12"/>
        <v/>
      </c>
      <c r="Y42" s="98" t="str">
        <f t="shared" si="13"/>
        <v/>
      </c>
      <c r="Z42" s="95" t="str">
        <f t="shared" si="14"/>
        <v/>
      </c>
      <c r="AA42" s="108" t="str">
        <f t="shared" si="15"/>
        <v/>
      </c>
      <c r="AB42" s="98" t="str">
        <f t="shared" si="16"/>
        <v/>
      </c>
      <c r="AC42" s="98" t="str">
        <f t="shared" si="17"/>
        <v/>
      </c>
      <c r="AD42" s="109" t="str">
        <f t="shared" si="18"/>
        <v/>
      </c>
      <c r="AE42" s="110"/>
      <c r="AF42" s="111"/>
      <c r="AG42" s="112"/>
      <c r="AH42" s="99" t="str">
        <f t="shared" si="19"/>
        <v/>
      </c>
      <c r="AI42" s="100" t="str">
        <f t="shared" si="20"/>
        <v/>
      </c>
      <c r="AJ42" s="96" t="str">
        <f t="shared" si="21"/>
        <v/>
      </c>
      <c r="AK42" s="98" t="str">
        <f t="shared" si="22"/>
        <v/>
      </c>
      <c r="AL42" s="201" t="str">
        <f t="shared" si="23"/>
        <v/>
      </c>
      <c r="AM42" s="160"/>
      <c r="AN42" s="157">
        <v>99.668000000000006</v>
      </c>
      <c r="AO42" s="152">
        <f t="shared" si="30"/>
        <v>0</v>
      </c>
      <c r="AP42" s="151" t="str">
        <f t="shared" si="31"/>
        <v/>
      </c>
      <c r="AQ42" s="151" t="str">
        <f t="shared" si="32"/>
        <v/>
      </c>
      <c r="AR42" s="235" t="str">
        <f t="shared" si="27"/>
        <v/>
      </c>
      <c r="AS42" s="134"/>
      <c r="AU42" s="18"/>
    </row>
    <row r="43" spans="1:47" ht="12" customHeight="1">
      <c r="A43" s="1"/>
      <c r="B43" s="18"/>
      <c r="C43" s="200"/>
      <c r="D43" s="118"/>
      <c r="E43" s="92"/>
      <c r="F43" s="92"/>
      <c r="G43" s="111"/>
      <c r="H43" s="101">
        <f t="shared" si="0"/>
        <v>0</v>
      </c>
      <c r="I43" s="94">
        <f t="shared" si="29"/>
        <v>0</v>
      </c>
      <c r="J43" s="102"/>
      <c r="K43" s="94">
        <f t="shared" si="2"/>
        <v>0</v>
      </c>
      <c r="L43" s="94">
        <f t="shared" si="28"/>
        <v>0</v>
      </c>
      <c r="M43" s="95">
        <f t="shared" si="4"/>
        <v>0</v>
      </c>
      <c r="N43" s="96">
        <f t="shared" si="5"/>
        <v>0</v>
      </c>
      <c r="O43" s="103">
        <f t="shared" si="6"/>
        <v>0</v>
      </c>
      <c r="P43" s="104" t="str">
        <f t="shared" si="7"/>
        <v/>
      </c>
      <c r="Q43" s="105">
        <f t="shared" si="8"/>
        <v>0</v>
      </c>
      <c r="R43" s="106" t="str">
        <f t="shared" si="9"/>
        <v/>
      </c>
      <c r="S43" s="107"/>
      <c r="T43" s="92"/>
      <c r="U43" s="92"/>
      <c r="V43" s="101">
        <f t="shared" si="10"/>
        <v>0</v>
      </c>
      <c r="W43" s="97">
        <f t="shared" si="11"/>
        <v>0</v>
      </c>
      <c r="X43" s="98" t="str">
        <f t="shared" si="12"/>
        <v/>
      </c>
      <c r="Y43" s="98" t="str">
        <f t="shared" si="13"/>
        <v/>
      </c>
      <c r="Z43" s="95" t="str">
        <f t="shared" si="14"/>
        <v/>
      </c>
      <c r="AA43" s="108" t="str">
        <f t="shared" si="15"/>
        <v/>
      </c>
      <c r="AB43" s="98" t="str">
        <f t="shared" si="16"/>
        <v/>
      </c>
      <c r="AC43" s="98" t="str">
        <f t="shared" si="17"/>
        <v/>
      </c>
      <c r="AD43" s="109" t="str">
        <f t="shared" si="18"/>
        <v/>
      </c>
      <c r="AE43" s="110"/>
      <c r="AF43" s="111"/>
      <c r="AG43" s="112"/>
      <c r="AH43" s="99" t="str">
        <f t="shared" si="19"/>
        <v/>
      </c>
      <c r="AI43" s="100" t="str">
        <f t="shared" si="20"/>
        <v/>
      </c>
      <c r="AJ43" s="96" t="str">
        <f t="shared" si="21"/>
        <v/>
      </c>
      <c r="AK43" s="98" t="str">
        <f t="shared" si="22"/>
        <v/>
      </c>
      <c r="AL43" s="201" t="str">
        <f t="shared" si="23"/>
        <v/>
      </c>
      <c r="AM43" s="160"/>
      <c r="AN43" s="156">
        <v>99.668000000000006</v>
      </c>
      <c r="AO43" s="152">
        <f t="shared" si="30"/>
        <v>0</v>
      </c>
      <c r="AP43" s="151" t="str">
        <f t="shared" si="31"/>
        <v/>
      </c>
      <c r="AQ43" s="151" t="str">
        <f t="shared" si="32"/>
        <v/>
      </c>
      <c r="AR43" s="235" t="str">
        <f t="shared" si="27"/>
        <v/>
      </c>
      <c r="AS43" s="134"/>
      <c r="AU43" s="18"/>
    </row>
    <row r="44" spans="1:47" ht="12" customHeight="1">
      <c r="A44" s="1"/>
      <c r="B44" s="18"/>
      <c r="C44" s="200"/>
      <c r="D44" s="116"/>
      <c r="E44" s="119"/>
      <c r="F44" s="92"/>
      <c r="G44" s="111"/>
      <c r="H44" s="101">
        <f t="shared" si="0"/>
        <v>0</v>
      </c>
      <c r="I44" s="94">
        <f t="shared" si="29"/>
        <v>0</v>
      </c>
      <c r="J44" s="102"/>
      <c r="K44" s="94">
        <f t="shared" si="2"/>
        <v>0</v>
      </c>
      <c r="L44" s="94">
        <f t="shared" si="28"/>
        <v>0</v>
      </c>
      <c r="M44" s="95">
        <f t="shared" si="4"/>
        <v>0</v>
      </c>
      <c r="N44" s="96">
        <f t="shared" si="5"/>
        <v>0</v>
      </c>
      <c r="O44" s="103">
        <f t="shared" si="6"/>
        <v>0</v>
      </c>
      <c r="P44" s="104" t="str">
        <f t="shared" si="7"/>
        <v/>
      </c>
      <c r="Q44" s="105">
        <f t="shared" si="8"/>
        <v>0</v>
      </c>
      <c r="R44" s="106" t="str">
        <f t="shared" si="9"/>
        <v/>
      </c>
      <c r="S44" s="107"/>
      <c r="T44" s="92"/>
      <c r="U44" s="92"/>
      <c r="V44" s="101">
        <f t="shared" si="10"/>
        <v>0</v>
      </c>
      <c r="W44" s="97">
        <f t="shared" si="11"/>
        <v>0</v>
      </c>
      <c r="X44" s="98" t="str">
        <f t="shared" si="12"/>
        <v/>
      </c>
      <c r="Y44" s="98" t="str">
        <f t="shared" si="13"/>
        <v/>
      </c>
      <c r="Z44" s="95" t="str">
        <f t="shared" si="14"/>
        <v/>
      </c>
      <c r="AA44" s="108" t="str">
        <f t="shared" si="15"/>
        <v/>
      </c>
      <c r="AB44" s="98" t="str">
        <f t="shared" si="16"/>
        <v/>
      </c>
      <c r="AC44" s="98" t="str">
        <f t="shared" si="17"/>
        <v/>
      </c>
      <c r="AD44" s="109" t="str">
        <f t="shared" si="18"/>
        <v/>
      </c>
      <c r="AE44" s="110"/>
      <c r="AF44" s="111"/>
      <c r="AG44" s="112"/>
      <c r="AH44" s="99" t="str">
        <f t="shared" si="19"/>
        <v/>
      </c>
      <c r="AI44" s="100" t="str">
        <f t="shared" si="20"/>
        <v/>
      </c>
      <c r="AJ44" s="96" t="str">
        <f t="shared" si="21"/>
        <v/>
      </c>
      <c r="AK44" s="98" t="str">
        <f t="shared" si="22"/>
        <v/>
      </c>
      <c r="AL44" s="201" t="str">
        <f t="shared" si="23"/>
        <v/>
      </c>
      <c r="AM44" s="160"/>
      <c r="AN44" s="157">
        <v>99.668000000000006</v>
      </c>
      <c r="AO44" s="152">
        <f t="shared" si="30"/>
        <v>0</v>
      </c>
      <c r="AP44" s="151" t="str">
        <f t="shared" si="31"/>
        <v/>
      </c>
      <c r="AQ44" s="151" t="str">
        <f t="shared" si="32"/>
        <v/>
      </c>
      <c r="AR44" s="235" t="str">
        <f t="shared" si="27"/>
        <v/>
      </c>
      <c r="AS44" s="134"/>
      <c r="AU44" s="18"/>
    </row>
    <row r="45" spans="1:47" ht="12" customHeight="1">
      <c r="A45" s="1"/>
      <c r="B45" s="18"/>
      <c r="C45" s="200"/>
      <c r="D45" s="118"/>
      <c r="E45" s="92"/>
      <c r="F45" s="92"/>
      <c r="G45" s="111"/>
      <c r="H45" s="101">
        <f t="shared" si="0"/>
        <v>0</v>
      </c>
      <c r="I45" s="94">
        <f t="shared" si="29"/>
        <v>0</v>
      </c>
      <c r="J45" s="102"/>
      <c r="K45" s="94">
        <f t="shared" si="2"/>
        <v>0</v>
      </c>
      <c r="L45" s="94">
        <f t="shared" si="28"/>
        <v>0</v>
      </c>
      <c r="M45" s="95">
        <f t="shared" si="4"/>
        <v>0</v>
      </c>
      <c r="N45" s="96">
        <f t="shared" si="5"/>
        <v>0</v>
      </c>
      <c r="O45" s="103">
        <f t="shared" si="6"/>
        <v>0</v>
      </c>
      <c r="P45" s="104" t="str">
        <f t="shared" si="7"/>
        <v/>
      </c>
      <c r="Q45" s="105">
        <f t="shared" si="8"/>
        <v>0</v>
      </c>
      <c r="R45" s="106" t="str">
        <f t="shared" si="9"/>
        <v/>
      </c>
      <c r="S45" s="107"/>
      <c r="T45" s="92"/>
      <c r="U45" s="92"/>
      <c r="V45" s="101">
        <f t="shared" si="10"/>
        <v>0</v>
      </c>
      <c r="W45" s="97">
        <f t="shared" si="11"/>
        <v>0</v>
      </c>
      <c r="X45" s="98" t="str">
        <f t="shared" si="12"/>
        <v/>
      </c>
      <c r="Y45" s="98" t="str">
        <f t="shared" si="13"/>
        <v/>
      </c>
      <c r="Z45" s="95" t="str">
        <f t="shared" si="14"/>
        <v/>
      </c>
      <c r="AA45" s="108" t="str">
        <f t="shared" si="15"/>
        <v/>
      </c>
      <c r="AB45" s="98" t="str">
        <f t="shared" si="16"/>
        <v/>
      </c>
      <c r="AC45" s="98" t="str">
        <f t="shared" si="17"/>
        <v/>
      </c>
      <c r="AD45" s="109" t="str">
        <f t="shared" si="18"/>
        <v/>
      </c>
      <c r="AE45" s="110"/>
      <c r="AF45" s="111"/>
      <c r="AG45" s="112"/>
      <c r="AH45" s="99" t="str">
        <f t="shared" si="19"/>
        <v/>
      </c>
      <c r="AI45" s="100" t="str">
        <f t="shared" si="20"/>
        <v/>
      </c>
      <c r="AJ45" s="96" t="str">
        <f t="shared" si="21"/>
        <v/>
      </c>
      <c r="AK45" s="98" t="str">
        <f t="shared" si="22"/>
        <v/>
      </c>
      <c r="AL45" s="201" t="str">
        <f t="shared" si="23"/>
        <v/>
      </c>
      <c r="AM45" s="160"/>
      <c r="AN45" s="156">
        <v>99.668000000000006</v>
      </c>
      <c r="AO45" s="152">
        <f t="shared" si="30"/>
        <v>0</v>
      </c>
      <c r="AP45" s="151" t="str">
        <f t="shared" si="31"/>
        <v/>
      </c>
      <c r="AQ45" s="151" t="str">
        <f t="shared" si="32"/>
        <v/>
      </c>
      <c r="AR45" s="235" t="str">
        <f t="shared" si="27"/>
        <v/>
      </c>
      <c r="AS45" s="134"/>
      <c r="AU45" s="18"/>
    </row>
    <row r="46" spans="1:47" ht="12" customHeight="1">
      <c r="A46" s="1"/>
      <c r="B46" s="18"/>
      <c r="C46" s="200"/>
      <c r="D46" s="116"/>
      <c r="E46" s="92"/>
      <c r="F46" s="92"/>
      <c r="G46" s="111"/>
      <c r="H46" s="101">
        <f t="shared" si="0"/>
        <v>0</v>
      </c>
      <c r="I46" s="94">
        <f t="shared" si="29"/>
        <v>0</v>
      </c>
      <c r="J46" s="102"/>
      <c r="K46" s="94">
        <f t="shared" si="2"/>
        <v>0</v>
      </c>
      <c r="L46" s="94">
        <f t="shared" si="28"/>
        <v>0</v>
      </c>
      <c r="M46" s="95">
        <f t="shared" si="4"/>
        <v>0</v>
      </c>
      <c r="N46" s="96">
        <f t="shared" si="5"/>
        <v>0</v>
      </c>
      <c r="O46" s="103">
        <f t="shared" si="6"/>
        <v>0</v>
      </c>
      <c r="P46" s="104" t="str">
        <f t="shared" si="7"/>
        <v/>
      </c>
      <c r="Q46" s="105">
        <f t="shared" si="8"/>
        <v>0</v>
      </c>
      <c r="R46" s="106" t="str">
        <f t="shared" si="9"/>
        <v/>
      </c>
      <c r="S46" s="107"/>
      <c r="T46" s="92"/>
      <c r="U46" s="92"/>
      <c r="V46" s="101">
        <f t="shared" si="10"/>
        <v>0</v>
      </c>
      <c r="W46" s="97">
        <f t="shared" si="11"/>
        <v>0</v>
      </c>
      <c r="X46" s="98" t="str">
        <f t="shared" si="12"/>
        <v/>
      </c>
      <c r="Y46" s="98" t="str">
        <f t="shared" si="13"/>
        <v/>
      </c>
      <c r="Z46" s="95" t="str">
        <f t="shared" si="14"/>
        <v/>
      </c>
      <c r="AA46" s="108" t="str">
        <f t="shared" si="15"/>
        <v/>
      </c>
      <c r="AB46" s="98" t="str">
        <f t="shared" si="16"/>
        <v/>
      </c>
      <c r="AC46" s="98" t="str">
        <f t="shared" si="17"/>
        <v/>
      </c>
      <c r="AD46" s="109" t="str">
        <f t="shared" si="18"/>
        <v/>
      </c>
      <c r="AE46" s="110"/>
      <c r="AF46" s="111"/>
      <c r="AG46" s="112"/>
      <c r="AH46" s="99" t="str">
        <f t="shared" si="19"/>
        <v/>
      </c>
      <c r="AI46" s="100" t="str">
        <f t="shared" si="20"/>
        <v/>
      </c>
      <c r="AJ46" s="96" t="str">
        <f t="shared" si="21"/>
        <v/>
      </c>
      <c r="AK46" s="98" t="str">
        <f t="shared" si="22"/>
        <v/>
      </c>
      <c r="AL46" s="201" t="str">
        <f t="shared" si="23"/>
        <v/>
      </c>
      <c r="AM46" s="160"/>
      <c r="AN46" s="157">
        <v>99.668000000000006</v>
      </c>
      <c r="AO46" s="152">
        <f t="shared" si="30"/>
        <v>0</v>
      </c>
      <c r="AP46" s="151" t="str">
        <f t="shared" si="31"/>
        <v/>
      </c>
      <c r="AQ46" s="151" t="str">
        <f t="shared" si="32"/>
        <v/>
      </c>
      <c r="AR46" s="235" t="str">
        <f t="shared" si="27"/>
        <v/>
      </c>
      <c r="AS46" s="134"/>
      <c r="AU46" s="18"/>
    </row>
    <row r="47" spans="1:47" ht="12" customHeight="1">
      <c r="A47" s="1"/>
      <c r="B47" s="18"/>
      <c r="C47" s="200"/>
      <c r="D47" s="116"/>
      <c r="E47" s="92"/>
      <c r="F47" s="92"/>
      <c r="G47" s="111"/>
      <c r="H47" s="101">
        <f t="shared" si="0"/>
        <v>0</v>
      </c>
      <c r="I47" s="94">
        <f t="shared" si="29"/>
        <v>0</v>
      </c>
      <c r="J47" s="102"/>
      <c r="K47" s="94">
        <f t="shared" si="2"/>
        <v>0</v>
      </c>
      <c r="L47" s="94">
        <f t="shared" si="28"/>
        <v>0</v>
      </c>
      <c r="M47" s="95">
        <f t="shared" si="4"/>
        <v>0</v>
      </c>
      <c r="N47" s="96">
        <f t="shared" si="5"/>
        <v>0</v>
      </c>
      <c r="O47" s="103">
        <f t="shared" si="6"/>
        <v>0</v>
      </c>
      <c r="P47" s="104" t="str">
        <f t="shared" si="7"/>
        <v/>
      </c>
      <c r="Q47" s="105">
        <f t="shared" si="8"/>
        <v>0</v>
      </c>
      <c r="R47" s="106" t="str">
        <f t="shared" si="9"/>
        <v/>
      </c>
      <c r="S47" s="107"/>
      <c r="T47" s="92"/>
      <c r="U47" s="92"/>
      <c r="V47" s="101">
        <f t="shared" si="10"/>
        <v>0</v>
      </c>
      <c r="W47" s="97">
        <f t="shared" si="11"/>
        <v>0</v>
      </c>
      <c r="X47" s="98" t="str">
        <f t="shared" si="12"/>
        <v/>
      </c>
      <c r="Y47" s="98" t="str">
        <f t="shared" si="13"/>
        <v/>
      </c>
      <c r="Z47" s="95" t="str">
        <f t="shared" si="14"/>
        <v/>
      </c>
      <c r="AA47" s="108" t="str">
        <f t="shared" si="15"/>
        <v/>
      </c>
      <c r="AB47" s="98" t="str">
        <f t="shared" si="16"/>
        <v/>
      </c>
      <c r="AC47" s="98" t="str">
        <f t="shared" si="17"/>
        <v/>
      </c>
      <c r="AD47" s="109" t="str">
        <f t="shared" si="18"/>
        <v/>
      </c>
      <c r="AE47" s="110"/>
      <c r="AF47" s="111"/>
      <c r="AG47" s="112"/>
      <c r="AH47" s="99" t="str">
        <f t="shared" si="19"/>
        <v/>
      </c>
      <c r="AI47" s="100" t="str">
        <f t="shared" si="20"/>
        <v/>
      </c>
      <c r="AJ47" s="96" t="str">
        <f t="shared" si="21"/>
        <v/>
      </c>
      <c r="AK47" s="98" t="str">
        <f t="shared" si="22"/>
        <v/>
      </c>
      <c r="AL47" s="201" t="str">
        <f t="shared" si="23"/>
        <v/>
      </c>
      <c r="AM47" s="160"/>
      <c r="AN47" s="156">
        <v>99.668000000000006</v>
      </c>
      <c r="AO47" s="152">
        <f t="shared" si="30"/>
        <v>0</v>
      </c>
      <c r="AP47" s="151" t="str">
        <f t="shared" si="31"/>
        <v/>
      </c>
      <c r="AQ47" s="151" t="str">
        <f t="shared" si="32"/>
        <v/>
      </c>
      <c r="AR47" s="235" t="str">
        <f t="shared" si="27"/>
        <v/>
      </c>
      <c r="AS47" s="134"/>
      <c r="AU47" s="18"/>
    </row>
    <row r="48" spans="1:47" ht="12" customHeight="1">
      <c r="A48" s="1"/>
      <c r="B48" s="18"/>
      <c r="C48" s="200"/>
      <c r="D48" s="116"/>
      <c r="E48" s="92"/>
      <c r="F48" s="92"/>
      <c r="G48" s="111"/>
      <c r="H48" s="101">
        <f t="shared" si="0"/>
        <v>0</v>
      </c>
      <c r="I48" s="94">
        <f t="shared" si="29"/>
        <v>0</v>
      </c>
      <c r="J48" s="102"/>
      <c r="K48" s="94">
        <f t="shared" si="2"/>
        <v>0</v>
      </c>
      <c r="L48" s="94">
        <f t="shared" si="28"/>
        <v>0</v>
      </c>
      <c r="M48" s="95">
        <f t="shared" si="4"/>
        <v>0</v>
      </c>
      <c r="N48" s="96">
        <f t="shared" si="5"/>
        <v>0</v>
      </c>
      <c r="O48" s="103">
        <f t="shared" si="6"/>
        <v>0</v>
      </c>
      <c r="P48" s="104" t="str">
        <f t="shared" si="7"/>
        <v/>
      </c>
      <c r="Q48" s="105">
        <f t="shared" si="8"/>
        <v>0</v>
      </c>
      <c r="R48" s="106" t="str">
        <f t="shared" si="9"/>
        <v/>
      </c>
      <c r="S48" s="107"/>
      <c r="T48" s="92"/>
      <c r="U48" s="92"/>
      <c r="V48" s="101">
        <f t="shared" si="10"/>
        <v>0</v>
      </c>
      <c r="W48" s="97">
        <f t="shared" si="11"/>
        <v>0</v>
      </c>
      <c r="X48" s="98" t="str">
        <f t="shared" si="12"/>
        <v/>
      </c>
      <c r="Y48" s="98" t="str">
        <f t="shared" si="13"/>
        <v/>
      </c>
      <c r="Z48" s="95" t="str">
        <f t="shared" si="14"/>
        <v/>
      </c>
      <c r="AA48" s="108" t="str">
        <f t="shared" si="15"/>
        <v/>
      </c>
      <c r="AB48" s="98" t="str">
        <f t="shared" si="16"/>
        <v/>
      </c>
      <c r="AC48" s="98" t="str">
        <f t="shared" si="17"/>
        <v/>
      </c>
      <c r="AD48" s="109" t="str">
        <f t="shared" si="18"/>
        <v/>
      </c>
      <c r="AE48" s="110"/>
      <c r="AF48" s="111"/>
      <c r="AG48" s="112"/>
      <c r="AH48" s="99" t="str">
        <f t="shared" si="19"/>
        <v/>
      </c>
      <c r="AI48" s="100" t="str">
        <f t="shared" si="20"/>
        <v/>
      </c>
      <c r="AJ48" s="96" t="str">
        <f t="shared" si="21"/>
        <v/>
      </c>
      <c r="AK48" s="98" t="str">
        <f t="shared" si="22"/>
        <v/>
      </c>
      <c r="AL48" s="201" t="str">
        <f t="shared" si="23"/>
        <v/>
      </c>
      <c r="AM48" s="160"/>
      <c r="AN48" s="157">
        <v>99.668000000000006</v>
      </c>
      <c r="AO48" s="152">
        <f t="shared" si="30"/>
        <v>0</v>
      </c>
      <c r="AP48" s="151" t="str">
        <f t="shared" si="31"/>
        <v/>
      </c>
      <c r="AQ48" s="151" t="str">
        <f t="shared" si="32"/>
        <v/>
      </c>
      <c r="AR48" s="235" t="str">
        <f t="shared" si="27"/>
        <v/>
      </c>
      <c r="AS48" s="134"/>
      <c r="AU48" s="18"/>
    </row>
    <row r="49" spans="1:47" ht="12" customHeight="1">
      <c r="A49" s="1"/>
      <c r="B49" s="18"/>
      <c r="C49" s="200"/>
      <c r="D49" s="116"/>
      <c r="E49" s="92"/>
      <c r="F49" s="92"/>
      <c r="G49" s="111"/>
      <c r="H49" s="101">
        <f t="shared" si="0"/>
        <v>0</v>
      </c>
      <c r="I49" s="94">
        <f t="shared" si="29"/>
        <v>0</v>
      </c>
      <c r="J49" s="102"/>
      <c r="K49" s="94">
        <f t="shared" si="2"/>
        <v>0</v>
      </c>
      <c r="L49" s="94">
        <f t="shared" si="28"/>
        <v>0</v>
      </c>
      <c r="M49" s="95">
        <f t="shared" si="4"/>
        <v>0</v>
      </c>
      <c r="N49" s="96">
        <f t="shared" si="5"/>
        <v>0</v>
      </c>
      <c r="O49" s="103">
        <f t="shared" si="6"/>
        <v>0</v>
      </c>
      <c r="P49" s="104" t="str">
        <f t="shared" si="7"/>
        <v/>
      </c>
      <c r="Q49" s="105">
        <f t="shared" si="8"/>
        <v>0</v>
      </c>
      <c r="R49" s="106" t="str">
        <f t="shared" si="9"/>
        <v/>
      </c>
      <c r="S49" s="107"/>
      <c r="T49" s="92"/>
      <c r="U49" s="92"/>
      <c r="V49" s="101">
        <f t="shared" si="10"/>
        <v>0</v>
      </c>
      <c r="W49" s="97">
        <f t="shared" si="11"/>
        <v>0</v>
      </c>
      <c r="X49" s="98" t="str">
        <f t="shared" si="12"/>
        <v/>
      </c>
      <c r="Y49" s="98" t="str">
        <f t="shared" si="13"/>
        <v/>
      </c>
      <c r="Z49" s="95" t="str">
        <f t="shared" si="14"/>
        <v/>
      </c>
      <c r="AA49" s="108" t="str">
        <f t="shared" si="15"/>
        <v/>
      </c>
      <c r="AB49" s="98" t="str">
        <f t="shared" si="16"/>
        <v/>
      </c>
      <c r="AC49" s="98" t="str">
        <f t="shared" si="17"/>
        <v/>
      </c>
      <c r="AD49" s="109" t="str">
        <f t="shared" si="18"/>
        <v/>
      </c>
      <c r="AE49" s="110"/>
      <c r="AF49" s="111"/>
      <c r="AG49" s="112"/>
      <c r="AH49" s="99" t="str">
        <f t="shared" si="19"/>
        <v/>
      </c>
      <c r="AI49" s="100" t="str">
        <f t="shared" si="20"/>
        <v/>
      </c>
      <c r="AJ49" s="96" t="str">
        <f t="shared" si="21"/>
        <v/>
      </c>
      <c r="AK49" s="98" t="str">
        <f t="shared" si="22"/>
        <v/>
      </c>
      <c r="AL49" s="201" t="str">
        <f t="shared" si="23"/>
        <v/>
      </c>
      <c r="AM49" s="160"/>
      <c r="AN49" s="156">
        <v>99.668000000000006</v>
      </c>
      <c r="AO49" s="152">
        <f t="shared" si="30"/>
        <v>0</v>
      </c>
      <c r="AP49" s="151" t="str">
        <f t="shared" si="31"/>
        <v/>
      </c>
      <c r="AQ49" s="151" t="str">
        <f t="shared" si="32"/>
        <v/>
      </c>
      <c r="AR49" s="235" t="str">
        <f t="shared" si="27"/>
        <v/>
      </c>
      <c r="AS49" s="134"/>
      <c r="AU49" s="18"/>
    </row>
    <row r="50" spans="1:47" ht="12" customHeight="1">
      <c r="A50" s="1"/>
      <c r="B50" s="18"/>
      <c r="C50" s="200"/>
      <c r="D50" s="116"/>
      <c r="E50" s="119"/>
      <c r="F50" s="92"/>
      <c r="G50" s="93"/>
      <c r="H50" s="101">
        <f t="shared" si="0"/>
        <v>0</v>
      </c>
      <c r="I50" s="94">
        <f t="shared" si="29"/>
        <v>0</v>
      </c>
      <c r="J50" s="102"/>
      <c r="K50" s="94">
        <f t="shared" si="2"/>
        <v>0</v>
      </c>
      <c r="L50" s="94">
        <f t="shared" si="28"/>
        <v>0</v>
      </c>
      <c r="M50" s="95">
        <f t="shared" si="4"/>
        <v>0</v>
      </c>
      <c r="N50" s="96">
        <f t="shared" si="5"/>
        <v>0</v>
      </c>
      <c r="O50" s="103">
        <f t="shared" si="6"/>
        <v>0</v>
      </c>
      <c r="P50" s="104" t="str">
        <f t="shared" si="7"/>
        <v/>
      </c>
      <c r="Q50" s="105">
        <f t="shared" si="8"/>
        <v>0</v>
      </c>
      <c r="R50" s="106" t="str">
        <f t="shared" si="9"/>
        <v/>
      </c>
      <c r="S50" s="107"/>
      <c r="T50" s="92"/>
      <c r="U50" s="92"/>
      <c r="V50" s="101">
        <f t="shared" si="10"/>
        <v>0</v>
      </c>
      <c r="W50" s="97">
        <f t="shared" si="11"/>
        <v>0</v>
      </c>
      <c r="X50" s="98" t="str">
        <f t="shared" si="12"/>
        <v/>
      </c>
      <c r="Y50" s="98" t="str">
        <f t="shared" si="13"/>
        <v/>
      </c>
      <c r="Z50" s="95" t="str">
        <f t="shared" si="14"/>
        <v/>
      </c>
      <c r="AA50" s="108" t="str">
        <f t="shared" si="15"/>
        <v/>
      </c>
      <c r="AB50" s="98" t="str">
        <f t="shared" si="16"/>
        <v/>
      </c>
      <c r="AC50" s="98" t="str">
        <f t="shared" si="17"/>
        <v/>
      </c>
      <c r="AD50" s="109" t="str">
        <f t="shared" si="18"/>
        <v/>
      </c>
      <c r="AE50" s="110"/>
      <c r="AF50" s="111"/>
      <c r="AG50" s="112"/>
      <c r="AH50" s="99" t="str">
        <f t="shared" si="19"/>
        <v/>
      </c>
      <c r="AI50" s="100" t="str">
        <f t="shared" si="20"/>
        <v/>
      </c>
      <c r="AJ50" s="96" t="str">
        <f t="shared" si="21"/>
        <v/>
      </c>
      <c r="AK50" s="98" t="str">
        <f t="shared" si="22"/>
        <v/>
      </c>
      <c r="AL50" s="201" t="str">
        <f t="shared" si="23"/>
        <v/>
      </c>
      <c r="AM50" s="160"/>
      <c r="AN50" s="157">
        <v>99.668000000000006</v>
      </c>
      <c r="AO50" s="152">
        <f t="shared" si="30"/>
        <v>0</v>
      </c>
      <c r="AP50" s="151" t="str">
        <f t="shared" si="31"/>
        <v/>
      </c>
      <c r="AQ50" s="151" t="str">
        <f t="shared" si="32"/>
        <v/>
      </c>
      <c r="AR50" s="235" t="str">
        <f t="shared" si="27"/>
        <v/>
      </c>
      <c r="AS50" s="134"/>
      <c r="AU50" s="18"/>
    </row>
    <row r="51" spans="1:47" ht="12" customHeight="1">
      <c r="A51" s="1"/>
      <c r="B51" s="18"/>
      <c r="C51" s="200"/>
      <c r="D51" s="116"/>
      <c r="E51" s="119"/>
      <c r="F51" s="92"/>
      <c r="G51" s="111"/>
      <c r="H51" s="101">
        <f t="shared" si="0"/>
        <v>0</v>
      </c>
      <c r="I51" s="94">
        <f t="shared" si="29"/>
        <v>0</v>
      </c>
      <c r="J51" s="102"/>
      <c r="K51" s="94">
        <f t="shared" si="2"/>
        <v>0</v>
      </c>
      <c r="L51" s="94">
        <f t="shared" si="28"/>
        <v>0</v>
      </c>
      <c r="M51" s="95">
        <f t="shared" si="4"/>
        <v>0</v>
      </c>
      <c r="N51" s="96">
        <f t="shared" si="5"/>
        <v>0</v>
      </c>
      <c r="O51" s="103">
        <f t="shared" si="6"/>
        <v>0</v>
      </c>
      <c r="P51" s="104" t="str">
        <f t="shared" si="7"/>
        <v/>
      </c>
      <c r="Q51" s="105">
        <f t="shared" si="8"/>
        <v>0</v>
      </c>
      <c r="R51" s="106" t="str">
        <f t="shared" si="9"/>
        <v/>
      </c>
      <c r="S51" s="107"/>
      <c r="T51" s="92"/>
      <c r="U51" s="92"/>
      <c r="V51" s="101">
        <f t="shared" si="10"/>
        <v>0</v>
      </c>
      <c r="W51" s="97">
        <f t="shared" si="11"/>
        <v>0</v>
      </c>
      <c r="X51" s="98" t="str">
        <f t="shared" si="12"/>
        <v/>
      </c>
      <c r="Y51" s="98" t="str">
        <f t="shared" si="13"/>
        <v/>
      </c>
      <c r="Z51" s="95" t="str">
        <f t="shared" si="14"/>
        <v/>
      </c>
      <c r="AA51" s="108" t="str">
        <f t="shared" si="15"/>
        <v/>
      </c>
      <c r="AB51" s="98" t="str">
        <f t="shared" si="16"/>
        <v/>
      </c>
      <c r="AC51" s="98" t="str">
        <f t="shared" si="17"/>
        <v/>
      </c>
      <c r="AD51" s="109" t="str">
        <f t="shared" si="18"/>
        <v/>
      </c>
      <c r="AE51" s="110"/>
      <c r="AF51" s="111"/>
      <c r="AG51" s="112"/>
      <c r="AH51" s="99" t="str">
        <f t="shared" si="19"/>
        <v/>
      </c>
      <c r="AI51" s="100" t="str">
        <f t="shared" si="20"/>
        <v/>
      </c>
      <c r="AJ51" s="96" t="str">
        <f t="shared" si="21"/>
        <v/>
      </c>
      <c r="AK51" s="98" t="str">
        <f t="shared" si="22"/>
        <v/>
      </c>
      <c r="AL51" s="201" t="str">
        <f t="shared" si="23"/>
        <v/>
      </c>
      <c r="AM51" s="160"/>
      <c r="AN51" s="156">
        <v>99.668000000000006</v>
      </c>
      <c r="AO51" s="152">
        <f t="shared" si="30"/>
        <v>0</v>
      </c>
      <c r="AP51" s="151" t="str">
        <f t="shared" si="31"/>
        <v/>
      </c>
      <c r="AQ51" s="151" t="str">
        <f t="shared" si="32"/>
        <v/>
      </c>
      <c r="AR51" s="235" t="str">
        <f t="shared" si="27"/>
        <v/>
      </c>
      <c r="AS51" s="134"/>
      <c r="AU51" s="18"/>
    </row>
    <row r="52" spans="1:47" ht="12" customHeight="1">
      <c r="A52" s="1"/>
      <c r="B52" s="18"/>
      <c r="C52" s="200"/>
      <c r="D52" s="120"/>
      <c r="E52" s="121"/>
      <c r="F52" s="92"/>
      <c r="G52" s="93"/>
      <c r="H52" s="101">
        <f t="shared" si="0"/>
        <v>0</v>
      </c>
      <c r="I52" s="94">
        <f t="shared" si="29"/>
        <v>0</v>
      </c>
      <c r="J52" s="102"/>
      <c r="K52" s="94">
        <f t="shared" si="2"/>
        <v>0</v>
      </c>
      <c r="L52" s="94">
        <f t="shared" si="28"/>
        <v>0</v>
      </c>
      <c r="M52" s="95">
        <f t="shared" si="4"/>
        <v>0</v>
      </c>
      <c r="N52" s="96">
        <f t="shared" si="5"/>
        <v>0</v>
      </c>
      <c r="O52" s="103">
        <f t="shared" si="6"/>
        <v>0</v>
      </c>
      <c r="P52" s="104" t="str">
        <f t="shared" si="7"/>
        <v/>
      </c>
      <c r="Q52" s="105">
        <f t="shared" si="8"/>
        <v>0</v>
      </c>
      <c r="R52" s="106" t="str">
        <f t="shared" si="9"/>
        <v/>
      </c>
      <c r="S52" s="107"/>
      <c r="T52" s="92"/>
      <c r="U52" s="92"/>
      <c r="V52" s="101">
        <f t="shared" si="10"/>
        <v>0</v>
      </c>
      <c r="W52" s="97">
        <f t="shared" si="11"/>
        <v>0</v>
      </c>
      <c r="X52" s="98" t="str">
        <f t="shared" si="12"/>
        <v/>
      </c>
      <c r="Y52" s="98" t="str">
        <f t="shared" si="13"/>
        <v/>
      </c>
      <c r="Z52" s="95" t="str">
        <f t="shared" si="14"/>
        <v/>
      </c>
      <c r="AA52" s="108" t="str">
        <f t="shared" si="15"/>
        <v/>
      </c>
      <c r="AB52" s="98" t="str">
        <f t="shared" si="16"/>
        <v/>
      </c>
      <c r="AC52" s="98" t="str">
        <f t="shared" si="17"/>
        <v/>
      </c>
      <c r="AD52" s="109" t="str">
        <f t="shared" si="18"/>
        <v/>
      </c>
      <c r="AE52" s="110"/>
      <c r="AF52" s="111"/>
      <c r="AG52" s="112"/>
      <c r="AH52" s="99" t="str">
        <f t="shared" si="19"/>
        <v/>
      </c>
      <c r="AI52" s="100" t="str">
        <f t="shared" si="20"/>
        <v/>
      </c>
      <c r="AJ52" s="96" t="str">
        <f t="shared" si="21"/>
        <v/>
      </c>
      <c r="AK52" s="98" t="str">
        <f t="shared" si="22"/>
        <v/>
      </c>
      <c r="AL52" s="201" t="str">
        <f t="shared" si="23"/>
        <v/>
      </c>
      <c r="AM52" s="160"/>
      <c r="AN52" s="157">
        <v>99.668000000000006</v>
      </c>
      <c r="AO52" s="152">
        <f t="shared" si="30"/>
        <v>0</v>
      </c>
      <c r="AP52" s="151" t="str">
        <f t="shared" si="31"/>
        <v/>
      </c>
      <c r="AQ52" s="151" t="str">
        <f t="shared" si="32"/>
        <v/>
      </c>
      <c r="AR52" s="235" t="str">
        <f t="shared" si="27"/>
        <v/>
      </c>
      <c r="AS52" s="134"/>
      <c r="AT52" s="149"/>
      <c r="AU52" s="134"/>
    </row>
    <row r="53" spans="1:47" ht="12" customHeight="1">
      <c r="A53" s="1"/>
      <c r="B53" s="18"/>
      <c r="C53" s="200"/>
      <c r="D53" s="122"/>
      <c r="E53" s="121"/>
      <c r="F53" s="92"/>
      <c r="G53" s="93"/>
      <c r="H53" s="101">
        <f t="shared" si="0"/>
        <v>0</v>
      </c>
      <c r="I53" s="94">
        <f t="shared" si="29"/>
        <v>0</v>
      </c>
      <c r="J53" s="102"/>
      <c r="K53" s="94">
        <f t="shared" si="2"/>
        <v>0</v>
      </c>
      <c r="L53" s="94">
        <f t="shared" si="28"/>
        <v>0</v>
      </c>
      <c r="M53" s="95">
        <f t="shared" si="4"/>
        <v>0</v>
      </c>
      <c r="N53" s="96">
        <f t="shared" si="5"/>
        <v>0</v>
      </c>
      <c r="O53" s="103">
        <f t="shared" si="6"/>
        <v>0</v>
      </c>
      <c r="P53" s="104" t="str">
        <f t="shared" si="7"/>
        <v/>
      </c>
      <c r="Q53" s="105">
        <f t="shared" si="8"/>
        <v>0</v>
      </c>
      <c r="R53" s="106" t="str">
        <f t="shared" si="9"/>
        <v/>
      </c>
      <c r="S53" s="107"/>
      <c r="T53" s="92"/>
      <c r="U53" s="92"/>
      <c r="V53" s="101">
        <f t="shared" si="10"/>
        <v>0</v>
      </c>
      <c r="W53" s="97">
        <f t="shared" si="11"/>
        <v>0</v>
      </c>
      <c r="X53" s="98" t="str">
        <f t="shared" si="12"/>
        <v/>
      </c>
      <c r="Y53" s="98" t="str">
        <f t="shared" si="13"/>
        <v/>
      </c>
      <c r="Z53" s="95" t="str">
        <f t="shared" si="14"/>
        <v/>
      </c>
      <c r="AA53" s="108" t="str">
        <f t="shared" si="15"/>
        <v/>
      </c>
      <c r="AB53" s="98" t="str">
        <f t="shared" si="16"/>
        <v/>
      </c>
      <c r="AC53" s="98" t="str">
        <f t="shared" si="17"/>
        <v/>
      </c>
      <c r="AD53" s="109" t="str">
        <f t="shared" si="18"/>
        <v/>
      </c>
      <c r="AE53" s="110"/>
      <c r="AF53" s="111"/>
      <c r="AG53" s="112"/>
      <c r="AH53" s="99" t="str">
        <f t="shared" si="19"/>
        <v/>
      </c>
      <c r="AI53" s="100" t="str">
        <f t="shared" si="20"/>
        <v/>
      </c>
      <c r="AJ53" s="96" t="str">
        <f t="shared" si="21"/>
        <v/>
      </c>
      <c r="AK53" s="98" t="str">
        <f t="shared" si="22"/>
        <v/>
      </c>
      <c r="AL53" s="201" t="str">
        <f t="shared" si="23"/>
        <v/>
      </c>
      <c r="AM53" s="160"/>
      <c r="AN53" s="156">
        <v>99.668000000000006</v>
      </c>
      <c r="AO53" s="152">
        <f t="shared" si="30"/>
        <v>0</v>
      </c>
      <c r="AP53" s="151" t="str">
        <f t="shared" si="31"/>
        <v/>
      </c>
      <c r="AQ53" s="151" t="str">
        <f t="shared" si="32"/>
        <v/>
      </c>
      <c r="AR53" s="235" t="str">
        <f t="shared" si="27"/>
        <v/>
      </c>
      <c r="AS53" s="134"/>
      <c r="AT53" s="149"/>
      <c r="AU53" s="134"/>
    </row>
    <row r="54" spans="1:47" ht="12" customHeight="1">
      <c r="A54" s="1"/>
      <c r="B54" s="18"/>
      <c r="C54" s="200"/>
      <c r="D54" s="122"/>
      <c r="E54" s="121"/>
      <c r="F54" s="92"/>
      <c r="G54" s="93"/>
      <c r="H54" s="101">
        <f t="shared" si="0"/>
        <v>0</v>
      </c>
      <c r="I54" s="94">
        <f t="shared" si="29"/>
        <v>0</v>
      </c>
      <c r="J54" s="102"/>
      <c r="K54" s="94">
        <f t="shared" si="2"/>
        <v>0</v>
      </c>
      <c r="L54" s="94">
        <f t="shared" si="28"/>
        <v>0</v>
      </c>
      <c r="M54" s="95">
        <f t="shared" si="4"/>
        <v>0</v>
      </c>
      <c r="N54" s="96">
        <f t="shared" si="5"/>
        <v>0</v>
      </c>
      <c r="O54" s="103">
        <f t="shared" si="6"/>
        <v>0</v>
      </c>
      <c r="P54" s="104" t="str">
        <f t="shared" si="7"/>
        <v/>
      </c>
      <c r="Q54" s="105">
        <f t="shared" si="8"/>
        <v>0</v>
      </c>
      <c r="R54" s="106" t="str">
        <f t="shared" si="9"/>
        <v/>
      </c>
      <c r="S54" s="107"/>
      <c r="T54" s="92"/>
      <c r="U54" s="92"/>
      <c r="V54" s="101">
        <f t="shared" si="10"/>
        <v>0</v>
      </c>
      <c r="W54" s="97">
        <f t="shared" si="11"/>
        <v>0</v>
      </c>
      <c r="X54" s="98" t="str">
        <f t="shared" si="12"/>
        <v/>
      </c>
      <c r="Y54" s="98" t="str">
        <f t="shared" si="13"/>
        <v/>
      </c>
      <c r="Z54" s="95" t="str">
        <f t="shared" si="14"/>
        <v/>
      </c>
      <c r="AA54" s="108" t="str">
        <f t="shared" si="15"/>
        <v/>
      </c>
      <c r="AB54" s="98" t="str">
        <f t="shared" si="16"/>
        <v/>
      </c>
      <c r="AC54" s="98" t="str">
        <f t="shared" si="17"/>
        <v/>
      </c>
      <c r="AD54" s="109" t="str">
        <f t="shared" si="18"/>
        <v/>
      </c>
      <c r="AE54" s="110"/>
      <c r="AF54" s="111"/>
      <c r="AG54" s="112"/>
      <c r="AH54" s="99" t="str">
        <f t="shared" si="19"/>
        <v/>
      </c>
      <c r="AI54" s="100" t="str">
        <f t="shared" si="20"/>
        <v/>
      </c>
      <c r="AJ54" s="96" t="str">
        <f t="shared" si="21"/>
        <v/>
      </c>
      <c r="AK54" s="98" t="str">
        <f t="shared" si="22"/>
        <v/>
      </c>
      <c r="AL54" s="201" t="str">
        <f t="shared" si="23"/>
        <v/>
      </c>
      <c r="AM54" s="160"/>
      <c r="AN54" s="157">
        <v>99.668000000000006</v>
      </c>
      <c r="AO54" s="152">
        <f t="shared" si="30"/>
        <v>0</v>
      </c>
      <c r="AP54" s="151" t="str">
        <f t="shared" si="31"/>
        <v/>
      </c>
      <c r="AQ54" s="151" t="str">
        <f t="shared" si="32"/>
        <v/>
      </c>
      <c r="AR54" s="235" t="str">
        <f t="shared" si="27"/>
        <v/>
      </c>
      <c r="AS54" s="134"/>
      <c r="AT54" s="149"/>
      <c r="AU54" s="134"/>
    </row>
    <row r="55" spans="1:47" ht="12" customHeight="1">
      <c r="A55" s="1"/>
      <c r="B55" s="18"/>
      <c r="C55" s="200"/>
      <c r="D55" s="122"/>
      <c r="E55" s="121"/>
      <c r="F55" s="92"/>
      <c r="G55" s="93"/>
      <c r="H55" s="101">
        <f t="shared" si="0"/>
        <v>0</v>
      </c>
      <c r="I55" s="94">
        <f t="shared" si="29"/>
        <v>0</v>
      </c>
      <c r="J55" s="102"/>
      <c r="K55" s="94">
        <f t="shared" si="2"/>
        <v>0</v>
      </c>
      <c r="L55" s="94">
        <f t="shared" si="28"/>
        <v>0</v>
      </c>
      <c r="M55" s="95">
        <f t="shared" si="4"/>
        <v>0</v>
      </c>
      <c r="N55" s="96">
        <f t="shared" si="5"/>
        <v>0</v>
      </c>
      <c r="O55" s="103">
        <f t="shared" si="6"/>
        <v>0</v>
      </c>
      <c r="P55" s="104" t="str">
        <f t="shared" si="7"/>
        <v/>
      </c>
      <c r="Q55" s="105">
        <f t="shared" si="8"/>
        <v>0</v>
      </c>
      <c r="R55" s="106" t="str">
        <f t="shared" si="9"/>
        <v/>
      </c>
      <c r="S55" s="107"/>
      <c r="T55" s="92"/>
      <c r="U55" s="92"/>
      <c r="V55" s="101">
        <f t="shared" si="10"/>
        <v>0</v>
      </c>
      <c r="W55" s="97">
        <f t="shared" si="11"/>
        <v>0</v>
      </c>
      <c r="X55" s="98" t="str">
        <f t="shared" si="12"/>
        <v/>
      </c>
      <c r="Y55" s="98" t="str">
        <f t="shared" si="13"/>
        <v/>
      </c>
      <c r="Z55" s="95" t="str">
        <f t="shared" si="14"/>
        <v/>
      </c>
      <c r="AA55" s="108" t="str">
        <f t="shared" si="15"/>
        <v/>
      </c>
      <c r="AB55" s="98" t="str">
        <f t="shared" si="16"/>
        <v/>
      </c>
      <c r="AC55" s="98" t="str">
        <f t="shared" si="17"/>
        <v/>
      </c>
      <c r="AD55" s="109" t="str">
        <f t="shared" si="18"/>
        <v/>
      </c>
      <c r="AE55" s="110"/>
      <c r="AF55" s="111"/>
      <c r="AG55" s="112"/>
      <c r="AH55" s="99" t="str">
        <f t="shared" si="19"/>
        <v/>
      </c>
      <c r="AI55" s="100" t="str">
        <f t="shared" si="20"/>
        <v/>
      </c>
      <c r="AJ55" s="96" t="str">
        <f t="shared" si="21"/>
        <v/>
      </c>
      <c r="AK55" s="98" t="str">
        <f t="shared" si="22"/>
        <v/>
      </c>
      <c r="AL55" s="201" t="str">
        <f t="shared" si="23"/>
        <v/>
      </c>
      <c r="AM55" s="160"/>
      <c r="AN55" s="156">
        <v>99.668000000000006</v>
      </c>
      <c r="AO55" s="152">
        <f t="shared" si="30"/>
        <v>0</v>
      </c>
      <c r="AP55" s="151" t="str">
        <f t="shared" si="31"/>
        <v/>
      </c>
      <c r="AQ55" s="151" t="str">
        <f t="shared" si="32"/>
        <v/>
      </c>
      <c r="AR55" s="235" t="str">
        <f t="shared" si="27"/>
        <v/>
      </c>
      <c r="AS55" s="134"/>
      <c r="AT55" s="149"/>
      <c r="AU55" s="134"/>
    </row>
    <row r="56" spans="1:47" ht="12" customHeight="1">
      <c r="A56" s="1"/>
      <c r="B56" s="18"/>
      <c r="C56" s="200"/>
      <c r="D56" s="122"/>
      <c r="E56" s="121"/>
      <c r="F56" s="92"/>
      <c r="G56" s="93"/>
      <c r="H56" s="101">
        <f t="shared" si="0"/>
        <v>0</v>
      </c>
      <c r="I56" s="94">
        <f t="shared" si="29"/>
        <v>0</v>
      </c>
      <c r="J56" s="102"/>
      <c r="K56" s="94">
        <f t="shared" si="2"/>
        <v>0</v>
      </c>
      <c r="L56" s="94">
        <f t="shared" si="28"/>
        <v>0</v>
      </c>
      <c r="M56" s="95">
        <f t="shared" si="4"/>
        <v>0</v>
      </c>
      <c r="N56" s="96">
        <f t="shared" si="5"/>
        <v>0</v>
      </c>
      <c r="O56" s="103">
        <f t="shared" si="6"/>
        <v>0</v>
      </c>
      <c r="P56" s="104" t="str">
        <f t="shared" si="7"/>
        <v/>
      </c>
      <c r="Q56" s="105">
        <f t="shared" si="8"/>
        <v>0</v>
      </c>
      <c r="R56" s="106" t="str">
        <f t="shared" si="9"/>
        <v/>
      </c>
      <c r="S56" s="107"/>
      <c r="T56" s="92"/>
      <c r="U56" s="92"/>
      <c r="V56" s="101">
        <f t="shared" si="10"/>
        <v>0</v>
      </c>
      <c r="W56" s="97">
        <f t="shared" si="11"/>
        <v>0</v>
      </c>
      <c r="X56" s="98" t="str">
        <f t="shared" si="12"/>
        <v/>
      </c>
      <c r="Y56" s="98" t="str">
        <f t="shared" si="13"/>
        <v/>
      </c>
      <c r="Z56" s="95" t="str">
        <f t="shared" si="14"/>
        <v/>
      </c>
      <c r="AA56" s="108" t="str">
        <f t="shared" si="15"/>
        <v/>
      </c>
      <c r="AB56" s="98" t="str">
        <f t="shared" si="16"/>
        <v/>
      </c>
      <c r="AC56" s="98" t="str">
        <f t="shared" si="17"/>
        <v/>
      </c>
      <c r="AD56" s="109" t="str">
        <f t="shared" si="18"/>
        <v/>
      </c>
      <c r="AE56" s="110"/>
      <c r="AF56" s="111"/>
      <c r="AG56" s="112"/>
      <c r="AH56" s="99" t="str">
        <f t="shared" si="19"/>
        <v/>
      </c>
      <c r="AI56" s="100" t="str">
        <f t="shared" si="20"/>
        <v/>
      </c>
      <c r="AJ56" s="96" t="str">
        <f t="shared" si="21"/>
        <v/>
      </c>
      <c r="AK56" s="98" t="str">
        <f t="shared" si="22"/>
        <v/>
      </c>
      <c r="AL56" s="201" t="str">
        <f t="shared" si="23"/>
        <v/>
      </c>
      <c r="AM56" s="160"/>
      <c r="AN56" s="157">
        <v>99.668000000000006</v>
      </c>
      <c r="AO56" s="152">
        <f t="shared" si="30"/>
        <v>0</v>
      </c>
      <c r="AP56" s="151" t="str">
        <f t="shared" si="31"/>
        <v/>
      </c>
      <c r="AQ56" s="151" t="str">
        <f t="shared" si="32"/>
        <v/>
      </c>
      <c r="AR56" s="235" t="str">
        <f t="shared" si="27"/>
        <v/>
      </c>
      <c r="AS56" s="134"/>
      <c r="AT56" s="149"/>
      <c r="AU56" s="134"/>
    </row>
    <row r="57" spans="1:47" ht="12" customHeight="1">
      <c r="A57" s="1"/>
      <c r="B57" s="18"/>
      <c r="C57" s="200"/>
      <c r="D57" s="122"/>
      <c r="E57" s="121"/>
      <c r="F57" s="92"/>
      <c r="G57" s="93"/>
      <c r="H57" s="101">
        <f t="shared" si="0"/>
        <v>0</v>
      </c>
      <c r="I57" s="94">
        <f t="shared" si="29"/>
        <v>0</v>
      </c>
      <c r="J57" s="102"/>
      <c r="K57" s="94">
        <f t="shared" si="2"/>
        <v>0</v>
      </c>
      <c r="L57" s="94">
        <f t="shared" si="28"/>
        <v>0</v>
      </c>
      <c r="M57" s="95">
        <f t="shared" si="4"/>
        <v>0</v>
      </c>
      <c r="N57" s="96">
        <f t="shared" si="5"/>
        <v>0</v>
      </c>
      <c r="O57" s="103">
        <f t="shared" si="6"/>
        <v>0</v>
      </c>
      <c r="P57" s="104" t="str">
        <f t="shared" si="7"/>
        <v/>
      </c>
      <c r="Q57" s="105">
        <f t="shared" si="8"/>
        <v>0</v>
      </c>
      <c r="R57" s="106" t="str">
        <f t="shared" si="9"/>
        <v/>
      </c>
      <c r="S57" s="107"/>
      <c r="T57" s="92"/>
      <c r="U57" s="92"/>
      <c r="V57" s="101">
        <f t="shared" si="10"/>
        <v>0</v>
      </c>
      <c r="W57" s="97">
        <f t="shared" si="11"/>
        <v>0</v>
      </c>
      <c r="X57" s="98" t="str">
        <f t="shared" si="12"/>
        <v/>
      </c>
      <c r="Y57" s="98" t="str">
        <f t="shared" si="13"/>
        <v/>
      </c>
      <c r="Z57" s="95" t="str">
        <f t="shared" si="14"/>
        <v/>
      </c>
      <c r="AA57" s="108" t="str">
        <f t="shared" si="15"/>
        <v/>
      </c>
      <c r="AB57" s="98" t="str">
        <f t="shared" si="16"/>
        <v/>
      </c>
      <c r="AC57" s="98" t="str">
        <f t="shared" si="17"/>
        <v/>
      </c>
      <c r="AD57" s="109" t="str">
        <f t="shared" si="18"/>
        <v/>
      </c>
      <c r="AE57" s="110"/>
      <c r="AF57" s="111"/>
      <c r="AG57" s="112"/>
      <c r="AH57" s="99" t="str">
        <f t="shared" si="19"/>
        <v/>
      </c>
      <c r="AI57" s="100" t="str">
        <f t="shared" si="20"/>
        <v/>
      </c>
      <c r="AJ57" s="96" t="str">
        <f t="shared" si="21"/>
        <v/>
      </c>
      <c r="AK57" s="98" t="str">
        <f t="shared" si="22"/>
        <v/>
      </c>
      <c r="AL57" s="201" t="str">
        <f t="shared" si="23"/>
        <v/>
      </c>
      <c r="AM57" s="160"/>
      <c r="AN57" s="156">
        <v>99.668000000000006</v>
      </c>
      <c r="AO57" s="152">
        <f t="shared" si="30"/>
        <v>0</v>
      </c>
      <c r="AP57" s="151" t="str">
        <f t="shared" si="31"/>
        <v/>
      </c>
      <c r="AQ57" s="151" t="str">
        <f t="shared" si="32"/>
        <v/>
      </c>
      <c r="AR57" s="235" t="str">
        <f t="shared" si="27"/>
        <v/>
      </c>
      <c r="AS57" s="134"/>
      <c r="AT57" s="149"/>
      <c r="AU57" s="134"/>
    </row>
    <row r="58" spans="1:47" ht="12" customHeight="1">
      <c r="A58" s="1"/>
      <c r="B58" s="18"/>
      <c r="C58" s="200"/>
      <c r="D58" s="122"/>
      <c r="E58" s="121"/>
      <c r="F58" s="92"/>
      <c r="G58" s="93"/>
      <c r="H58" s="101">
        <f t="shared" si="0"/>
        <v>0</v>
      </c>
      <c r="I58" s="94">
        <f t="shared" si="29"/>
        <v>0</v>
      </c>
      <c r="J58" s="102"/>
      <c r="K58" s="94">
        <f t="shared" si="2"/>
        <v>0</v>
      </c>
      <c r="L58" s="94">
        <f t="shared" si="28"/>
        <v>0</v>
      </c>
      <c r="M58" s="95">
        <f t="shared" si="4"/>
        <v>0</v>
      </c>
      <c r="N58" s="96">
        <f t="shared" si="5"/>
        <v>0</v>
      </c>
      <c r="O58" s="103">
        <f t="shared" si="6"/>
        <v>0</v>
      </c>
      <c r="P58" s="104" t="str">
        <f t="shared" si="7"/>
        <v/>
      </c>
      <c r="Q58" s="105">
        <f t="shared" si="8"/>
        <v>0</v>
      </c>
      <c r="R58" s="106" t="str">
        <f t="shared" si="9"/>
        <v/>
      </c>
      <c r="S58" s="107"/>
      <c r="T58" s="92"/>
      <c r="U58" s="92"/>
      <c r="V58" s="101">
        <f t="shared" si="10"/>
        <v>0</v>
      </c>
      <c r="W58" s="97">
        <f t="shared" si="11"/>
        <v>0</v>
      </c>
      <c r="X58" s="98" t="str">
        <f t="shared" si="12"/>
        <v/>
      </c>
      <c r="Y58" s="98" t="str">
        <f t="shared" si="13"/>
        <v/>
      </c>
      <c r="Z58" s="95" t="str">
        <f t="shared" si="14"/>
        <v/>
      </c>
      <c r="AA58" s="108" t="str">
        <f t="shared" si="15"/>
        <v/>
      </c>
      <c r="AB58" s="98" t="str">
        <f t="shared" si="16"/>
        <v/>
      </c>
      <c r="AC58" s="98" t="str">
        <f t="shared" si="17"/>
        <v/>
      </c>
      <c r="AD58" s="109" t="str">
        <f t="shared" si="18"/>
        <v/>
      </c>
      <c r="AE58" s="110"/>
      <c r="AF58" s="111"/>
      <c r="AG58" s="112"/>
      <c r="AH58" s="99" t="str">
        <f t="shared" si="19"/>
        <v/>
      </c>
      <c r="AI58" s="100" t="str">
        <f t="shared" si="20"/>
        <v/>
      </c>
      <c r="AJ58" s="96" t="str">
        <f t="shared" si="21"/>
        <v/>
      </c>
      <c r="AK58" s="98" t="str">
        <f t="shared" si="22"/>
        <v/>
      </c>
      <c r="AL58" s="201" t="str">
        <f t="shared" si="23"/>
        <v/>
      </c>
      <c r="AM58" s="160"/>
      <c r="AN58" s="157">
        <v>99.668000000000006</v>
      </c>
      <c r="AO58" s="152">
        <f t="shared" si="30"/>
        <v>0</v>
      </c>
      <c r="AP58" s="151" t="str">
        <f t="shared" si="31"/>
        <v/>
      </c>
      <c r="AQ58" s="151" t="str">
        <f t="shared" si="32"/>
        <v/>
      </c>
      <c r="AR58" s="235" t="str">
        <f t="shared" si="27"/>
        <v/>
      </c>
      <c r="AS58" s="134"/>
      <c r="AT58" s="149"/>
      <c r="AU58" s="134"/>
    </row>
    <row r="59" spans="1:47" ht="12" customHeight="1">
      <c r="A59" s="1"/>
      <c r="B59" s="18"/>
      <c r="C59" s="200"/>
      <c r="D59" s="122"/>
      <c r="E59" s="121"/>
      <c r="F59" s="92"/>
      <c r="G59" s="93"/>
      <c r="H59" s="101">
        <f t="shared" si="0"/>
        <v>0</v>
      </c>
      <c r="I59" s="94">
        <f t="shared" si="29"/>
        <v>0</v>
      </c>
      <c r="J59" s="102"/>
      <c r="K59" s="94">
        <f t="shared" si="2"/>
        <v>0</v>
      </c>
      <c r="L59" s="94">
        <f t="shared" si="28"/>
        <v>0</v>
      </c>
      <c r="M59" s="95">
        <f t="shared" si="4"/>
        <v>0</v>
      </c>
      <c r="N59" s="96">
        <f t="shared" si="5"/>
        <v>0</v>
      </c>
      <c r="O59" s="103">
        <f t="shared" si="6"/>
        <v>0</v>
      </c>
      <c r="P59" s="104" t="str">
        <f t="shared" si="7"/>
        <v/>
      </c>
      <c r="Q59" s="105">
        <f t="shared" si="8"/>
        <v>0</v>
      </c>
      <c r="R59" s="106" t="str">
        <f t="shared" si="9"/>
        <v/>
      </c>
      <c r="S59" s="107"/>
      <c r="T59" s="92"/>
      <c r="U59" s="92"/>
      <c r="V59" s="101">
        <f t="shared" si="10"/>
        <v>0</v>
      </c>
      <c r="W59" s="97">
        <f t="shared" si="11"/>
        <v>0</v>
      </c>
      <c r="X59" s="98" t="str">
        <f t="shared" si="12"/>
        <v/>
      </c>
      <c r="Y59" s="98" t="str">
        <f t="shared" si="13"/>
        <v/>
      </c>
      <c r="Z59" s="95" t="str">
        <f t="shared" si="14"/>
        <v/>
      </c>
      <c r="AA59" s="108" t="str">
        <f t="shared" si="15"/>
        <v/>
      </c>
      <c r="AB59" s="98" t="str">
        <f t="shared" si="16"/>
        <v/>
      </c>
      <c r="AC59" s="98" t="str">
        <f t="shared" si="17"/>
        <v/>
      </c>
      <c r="AD59" s="109" t="str">
        <f t="shared" si="18"/>
        <v/>
      </c>
      <c r="AE59" s="110"/>
      <c r="AF59" s="111"/>
      <c r="AG59" s="112"/>
      <c r="AH59" s="99" t="str">
        <f t="shared" si="19"/>
        <v/>
      </c>
      <c r="AI59" s="100" t="str">
        <f t="shared" si="20"/>
        <v/>
      </c>
      <c r="AJ59" s="96" t="str">
        <f t="shared" si="21"/>
        <v/>
      </c>
      <c r="AK59" s="98" t="str">
        <f t="shared" si="22"/>
        <v/>
      </c>
      <c r="AL59" s="201" t="str">
        <f t="shared" si="23"/>
        <v/>
      </c>
      <c r="AM59" s="160"/>
      <c r="AN59" s="156">
        <v>99.668000000000006</v>
      </c>
      <c r="AO59" s="152">
        <f t="shared" si="30"/>
        <v>0</v>
      </c>
      <c r="AP59" s="151" t="str">
        <f t="shared" si="31"/>
        <v/>
      </c>
      <c r="AQ59" s="151" t="str">
        <f t="shared" si="32"/>
        <v/>
      </c>
      <c r="AR59" s="235" t="str">
        <f t="shared" si="27"/>
        <v/>
      </c>
      <c r="AS59" s="134"/>
      <c r="AT59" s="149"/>
      <c r="AU59" s="134"/>
    </row>
    <row r="60" spans="1:47" ht="12" customHeight="1">
      <c r="A60" s="1"/>
      <c r="B60" s="18"/>
      <c r="C60" s="200"/>
      <c r="D60" s="122"/>
      <c r="E60" s="121"/>
      <c r="F60" s="92"/>
      <c r="G60" s="93"/>
      <c r="H60" s="101">
        <f t="shared" si="0"/>
        <v>0</v>
      </c>
      <c r="I60" s="94">
        <f t="shared" si="29"/>
        <v>0</v>
      </c>
      <c r="J60" s="102"/>
      <c r="K60" s="94">
        <f t="shared" si="2"/>
        <v>0</v>
      </c>
      <c r="L60" s="94">
        <f t="shared" si="28"/>
        <v>0</v>
      </c>
      <c r="M60" s="95">
        <f t="shared" si="4"/>
        <v>0</v>
      </c>
      <c r="N60" s="96">
        <f t="shared" si="5"/>
        <v>0</v>
      </c>
      <c r="O60" s="103">
        <f t="shared" si="6"/>
        <v>0</v>
      </c>
      <c r="P60" s="104" t="str">
        <f t="shared" si="7"/>
        <v/>
      </c>
      <c r="Q60" s="105">
        <f t="shared" si="8"/>
        <v>0</v>
      </c>
      <c r="R60" s="106" t="str">
        <f t="shared" si="9"/>
        <v/>
      </c>
      <c r="S60" s="107"/>
      <c r="T60" s="92"/>
      <c r="U60" s="92"/>
      <c r="V60" s="101">
        <f t="shared" si="10"/>
        <v>0</v>
      </c>
      <c r="W60" s="97">
        <f t="shared" si="11"/>
        <v>0</v>
      </c>
      <c r="X60" s="98" t="str">
        <f t="shared" si="12"/>
        <v/>
      </c>
      <c r="Y60" s="98" t="str">
        <f t="shared" si="13"/>
        <v/>
      </c>
      <c r="Z60" s="95" t="str">
        <f t="shared" si="14"/>
        <v/>
      </c>
      <c r="AA60" s="108" t="str">
        <f t="shared" si="15"/>
        <v/>
      </c>
      <c r="AB60" s="98" t="str">
        <f t="shared" si="16"/>
        <v/>
      </c>
      <c r="AC60" s="98" t="str">
        <f t="shared" si="17"/>
        <v/>
      </c>
      <c r="AD60" s="109" t="str">
        <f t="shared" si="18"/>
        <v/>
      </c>
      <c r="AE60" s="110"/>
      <c r="AF60" s="111"/>
      <c r="AG60" s="112"/>
      <c r="AH60" s="99" t="str">
        <f t="shared" si="19"/>
        <v/>
      </c>
      <c r="AI60" s="100" t="str">
        <f t="shared" si="20"/>
        <v/>
      </c>
      <c r="AJ60" s="96" t="str">
        <f t="shared" si="21"/>
        <v/>
      </c>
      <c r="AK60" s="98" t="str">
        <f t="shared" si="22"/>
        <v/>
      </c>
      <c r="AL60" s="201" t="str">
        <f t="shared" si="23"/>
        <v/>
      </c>
      <c r="AM60" s="160"/>
      <c r="AN60" s="157">
        <v>99.668000000000006</v>
      </c>
      <c r="AO60" s="152">
        <f t="shared" si="30"/>
        <v>0</v>
      </c>
      <c r="AP60" s="151" t="str">
        <f t="shared" si="31"/>
        <v/>
      </c>
      <c r="AQ60" s="151" t="str">
        <f t="shared" si="32"/>
        <v/>
      </c>
      <c r="AR60" s="235" t="str">
        <f t="shared" si="27"/>
        <v/>
      </c>
      <c r="AS60" s="134"/>
      <c r="AT60" s="149"/>
      <c r="AU60" s="134"/>
    </row>
    <row r="61" spans="1:47" ht="12" customHeight="1">
      <c r="A61" s="1"/>
      <c r="B61" s="18"/>
      <c r="C61" s="200"/>
      <c r="D61" s="122"/>
      <c r="E61" s="121"/>
      <c r="F61" s="92"/>
      <c r="G61" s="93"/>
      <c r="H61" s="101">
        <f t="shared" si="0"/>
        <v>0</v>
      </c>
      <c r="I61" s="94">
        <f t="shared" si="29"/>
        <v>0</v>
      </c>
      <c r="J61" s="102"/>
      <c r="K61" s="94">
        <f t="shared" si="2"/>
        <v>0</v>
      </c>
      <c r="L61" s="94">
        <f t="shared" si="28"/>
        <v>0</v>
      </c>
      <c r="M61" s="95">
        <f t="shared" si="4"/>
        <v>0</v>
      </c>
      <c r="N61" s="96">
        <f t="shared" si="5"/>
        <v>0</v>
      </c>
      <c r="O61" s="103">
        <f t="shared" si="6"/>
        <v>0</v>
      </c>
      <c r="P61" s="104" t="str">
        <f t="shared" si="7"/>
        <v/>
      </c>
      <c r="Q61" s="105">
        <f t="shared" si="8"/>
        <v>0</v>
      </c>
      <c r="R61" s="106" t="str">
        <f t="shared" si="9"/>
        <v/>
      </c>
      <c r="S61" s="107"/>
      <c r="T61" s="92"/>
      <c r="U61" s="92"/>
      <c r="V61" s="101">
        <f t="shared" si="10"/>
        <v>0</v>
      </c>
      <c r="W61" s="97">
        <f t="shared" si="11"/>
        <v>0</v>
      </c>
      <c r="X61" s="98" t="str">
        <f t="shared" si="12"/>
        <v/>
      </c>
      <c r="Y61" s="98" t="str">
        <f t="shared" si="13"/>
        <v/>
      </c>
      <c r="Z61" s="95" t="str">
        <f t="shared" si="14"/>
        <v/>
      </c>
      <c r="AA61" s="108" t="str">
        <f t="shared" si="15"/>
        <v/>
      </c>
      <c r="AB61" s="98" t="str">
        <f t="shared" si="16"/>
        <v/>
      </c>
      <c r="AC61" s="98" t="str">
        <f t="shared" si="17"/>
        <v/>
      </c>
      <c r="AD61" s="109" t="str">
        <f t="shared" si="18"/>
        <v/>
      </c>
      <c r="AE61" s="110"/>
      <c r="AF61" s="111"/>
      <c r="AG61" s="112"/>
      <c r="AH61" s="99" t="str">
        <f t="shared" si="19"/>
        <v/>
      </c>
      <c r="AI61" s="100" t="str">
        <f t="shared" si="20"/>
        <v/>
      </c>
      <c r="AJ61" s="96" t="str">
        <f t="shared" si="21"/>
        <v/>
      </c>
      <c r="AK61" s="98" t="str">
        <f t="shared" si="22"/>
        <v/>
      </c>
      <c r="AL61" s="201" t="str">
        <f t="shared" si="23"/>
        <v/>
      </c>
      <c r="AM61" s="160"/>
      <c r="AN61" s="156">
        <v>99.668000000000006</v>
      </c>
      <c r="AO61" s="152">
        <f t="shared" si="30"/>
        <v>0</v>
      </c>
      <c r="AP61" s="151" t="str">
        <f t="shared" si="31"/>
        <v/>
      </c>
      <c r="AQ61" s="151" t="str">
        <f t="shared" si="32"/>
        <v/>
      </c>
      <c r="AR61" s="235" t="str">
        <f t="shared" si="27"/>
        <v/>
      </c>
      <c r="AS61" s="134"/>
      <c r="AT61" s="149"/>
      <c r="AU61" s="134"/>
    </row>
    <row r="62" spans="1:47" ht="12" customHeight="1">
      <c r="A62" s="1"/>
      <c r="B62" s="18"/>
      <c r="C62" s="200"/>
      <c r="D62" s="122"/>
      <c r="E62" s="121"/>
      <c r="F62" s="92"/>
      <c r="G62" s="93"/>
      <c r="H62" s="101">
        <f t="shared" si="0"/>
        <v>0</v>
      </c>
      <c r="I62" s="94">
        <f t="shared" si="29"/>
        <v>0</v>
      </c>
      <c r="J62" s="102"/>
      <c r="K62" s="94">
        <f t="shared" si="2"/>
        <v>0</v>
      </c>
      <c r="L62" s="94">
        <f t="shared" si="28"/>
        <v>0</v>
      </c>
      <c r="M62" s="95">
        <f t="shared" si="4"/>
        <v>0</v>
      </c>
      <c r="N62" s="96">
        <f t="shared" si="5"/>
        <v>0</v>
      </c>
      <c r="O62" s="103">
        <f t="shared" si="6"/>
        <v>0</v>
      </c>
      <c r="P62" s="104" t="str">
        <f t="shared" si="7"/>
        <v/>
      </c>
      <c r="Q62" s="105">
        <f t="shared" si="8"/>
        <v>0</v>
      </c>
      <c r="R62" s="106" t="str">
        <f t="shared" si="9"/>
        <v/>
      </c>
      <c r="S62" s="107"/>
      <c r="T62" s="92"/>
      <c r="U62" s="92"/>
      <c r="V62" s="101">
        <f t="shared" si="10"/>
        <v>0</v>
      </c>
      <c r="W62" s="97">
        <f t="shared" si="11"/>
        <v>0</v>
      </c>
      <c r="X62" s="98" t="str">
        <f t="shared" si="12"/>
        <v/>
      </c>
      <c r="Y62" s="98" t="str">
        <f t="shared" si="13"/>
        <v/>
      </c>
      <c r="Z62" s="95" t="str">
        <f t="shared" si="14"/>
        <v/>
      </c>
      <c r="AA62" s="108" t="str">
        <f t="shared" si="15"/>
        <v/>
      </c>
      <c r="AB62" s="98" t="str">
        <f t="shared" si="16"/>
        <v/>
      </c>
      <c r="AC62" s="98" t="str">
        <f t="shared" si="17"/>
        <v/>
      </c>
      <c r="AD62" s="109" t="str">
        <f t="shared" si="18"/>
        <v/>
      </c>
      <c r="AE62" s="110"/>
      <c r="AF62" s="111"/>
      <c r="AG62" s="112"/>
      <c r="AH62" s="99" t="str">
        <f t="shared" si="19"/>
        <v/>
      </c>
      <c r="AI62" s="100" t="str">
        <f t="shared" si="20"/>
        <v/>
      </c>
      <c r="AJ62" s="96" t="str">
        <f t="shared" si="21"/>
        <v/>
      </c>
      <c r="AK62" s="98" t="str">
        <f t="shared" si="22"/>
        <v/>
      </c>
      <c r="AL62" s="201" t="str">
        <f t="shared" si="23"/>
        <v/>
      </c>
      <c r="AM62" s="160"/>
      <c r="AN62" s="157">
        <v>99.668000000000006</v>
      </c>
      <c r="AO62" s="152">
        <f t="shared" si="30"/>
        <v>0</v>
      </c>
      <c r="AP62" s="151" t="str">
        <f t="shared" si="31"/>
        <v/>
      </c>
      <c r="AQ62" s="151" t="str">
        <f t="shared" si="32"/>
        <v/>
      </c>
      <c r="AR62" s="235" t="str">
        <f t="shared" si="27"/>
        <v/>
      </c>
      <c r="AS62" s="134"/>
      <c r="AT62" s="149"/>
      <c r="AU62" s="134"/>
    </row>
    <row r="63" spans="1:47" ht="12" customHeight="1">
      <c r="A63" s="1"/>
      <c r="B63" s="18"/>
      <c r="C63" s="200"/>
      <c r="D63" s="122"/>
      <c r="E63" s="121"/>
      <c r="F63" s="92"/>
      <c r="G63" s="93"/>
      <c r="H63" s="101">
        <f t="shared" si="0"/>
        <v>0</v>
      </c>
      <c r="I63" s="94">
        <f t="shared" si="29"/>
        <v>0</v>
      </c>
      <c r="J63" s="102"/>
      <c r="K63" s="94">
        <f t="shared" si="2"/>
        <v>0</v>
      </c>
      <c r="L63" s="94">
        <f t="shared" si="28"/>
        <v>0</v>
      </c>
      <c r="M63" s="95">
        <f t="shared" si="4"/>
        <v>0</v>
      </c>
      <c r="N63" s="96">
        <f t="shared" si="5"/>
        <v>0</v>
      </c>
      <c r="O63" s="103">
        <f t="shared" si="6"/>
        <v>0</v>
      </c>
      <c r="P63" s="104" t="str">
        <f t="shared" si="7"/>
        <v/>
      </c>
      <c r="Q63" s="105">
        <f t="shared" si="8"/>
        <v>0</v>
      </c>
      <c r="R63" s="106" t="str">
        <f t="shared" si="9"/>
        <v/>
      </c>
      <c r="S63" s="107"/>
      <c r="T63" s="92"/>
      <c r="U63" s="92"/>
      <c r="V63" s="101">
        <f t="shared" si="10"/>
        <v>0</v>
      </c>
      <c r="W63" s="97">
        <f t="shared" si="11"/>
        <v>0</v>
      </c>
      <c r="X63" s="98" t="str">
        <f t="shared" si="12"/>
        <v/>
      </c>
      <c r="Y63" s="98" t="str">
        <f t="shared" si="13"/>
        <v/>
      </c>
      <c r="Z63" s="95" t="str">
        <f t="shared" si="14"/>
        <v/>
      </c>
      <c r="AA63" s="108" t="str">
        <f t="shared" si="15"/>
        <v/>
      </c>
      <c r="AB63" s="98" t="str">
        <f t="shared" si="16"/>
        <v/>
      </c>
      <c r="AC63" s="98" t="str">
        <f t="shared" si="17"/>
        <v/>
      </c>
      <c r="AD63" s="109" t="str">
        <f t="shared" si="18"/>
        <v/>
      </c>
      <c r="AE63" s="110"/>
      <c r="AF63" s="111"/>
      <c r="AG63" s="112"/>
      <c r="AH63" s="99" t="str">
        <f t="shared" si="19"/>
        <v/>
      </c>
      <c r="AI63" s="100" t="str">
        <f t="shared" si="20"/>
        <v/>
      </c>
      <c r="AJ63" s="96" t="str">
        <f t="shared" si="21"/>
        <v/>
      </c>
      <c r="AK63" s="98" t="str">
        <f t="shared" si="22"/>
        <v/>
      </c>
      <c r="AL63" s="201" t="str">
        <f t="shared" si="23"/>
        <v/>
      </c>
      <c r="AM63" s="160"/>
      <c r="AN63" s="156">
        <v>99.668000000000006</v>
      </c>
      <c r="AO63" s="152">
        <f t="shared" si="30"/>
        <v>0</v>
      </c>
      <c r="AP63" s="151" t="str">
        <f t="shared" si="31"/>
        <v/>
      </c>
      <c r="AQ63" s="151" t="str">
        <f t="shared" si="32"/>
        <v/>
      </c>
      <c r="AR63" s="235" t="str">
        <f t="shared" si="27"/>
        <v/>
      </c>
      <c r="AS63" s="134"/>
      <c r="AT63" s="149"/>
      <c r="AU63" s="134"/>
    </row>
    <row r="64" spans="1:47" ht="12" customHeight="1">
      <c r="A64" s="1"/>
      <c r="B64" s="18"/>
      <c r="C64" s="200"/>
      <c r="D64" s="122"/>
      <c r="E64" s="121"/>
      <c r="F64" s="92"/>
      <c r="G64" s="93"/>
      <c r="H64" s="101">
        <f t="shared" si="0"/>
        <v>0</v>
      </c>
      <c r="I64" s="94">
        <f t="shared" si="29"/>
        <v>0</v>
      </c>
      <c r="J64" s="102"/>
      <c r="K64" s="94">
        <f t="shared" si="2"/>
        <v>0</v>
      </c>
      <c r="L64" s="94">
        <f t="shared" si="28"/>
        <v>0</v>
      </c>
      <c r="M64" s="95">
        <f t="shared" si="4"/>
        <v>0</v>
      </c>
      <c r="N64" s="96">
        <f t="shared" si="5"/>
        <v>0</v>
      </c>
      <c r="O64" s="103">
        <f t="shared" si="6"/>
        <v>0</v>
      </c>
      <c r="P64" s="104" t="str">
        <f t="shared" si="7"/>
        <v/>
      </c>
      <c r="Q64" s="105">
        <f t="shared" si="8"/>
        <v>0</v>
      </c>
      <c r="R64" s="106" t="str">
        <f t="shared" si="9"/>
        <v/>
      </c>
      <c r="S64" s="107"/>
      <c r="T64" s="92"/>
      <c r="U64" s="92"/>
      <c r="V64" s="101">
        <f t="shared" si="10"/>
        <v>0</v>
      </c>
      <c r="W64" s="97">
        <f t="shared" si="11"/>
        <v>0</v>
      </c>
      <c r="X64" s="98" t="str">
        <f t="shared" si="12"/>
        <v/>
      </c>
      <c r="Y64" s="98" t="str">
        <f t="shared" si="13"/>
        <v/>
      </c>
      <c r="Z64" s="95" t="str">
        <f t="shared" si="14"/>
        <v/>
      </c>
      <c r="AA64" s="108" t="str">
        <f t="shared" si="15"/>
        <v/>
      </c>
      <c r="AB64" s="98" t="str">
        <f t="shared" si="16"/>
        <v/>
      </c>
      <c r="AC64" s="98" t="str">
        <f t="shared" si="17"/>
        <v/>
      </c>
      <c r="AD64" s="109" t="str">
        <f t="shared" si="18"/>
        <v/>
      </c>
      <c r="AE64" s="110"/>
      <c r="AF64" s="111"/>
      <c r="AG64" s="112"/>
      <c r="AH64" s="99" t="str">
        <f t="shared" si="19"/>
        <v/>
      </c>
      <c r="AI64" s="100" t="str">
        <f t="shared" si="20"/>
        <v/>
      </c>
      <c r="AJ64" s="96" t="str">
        <f t="shared" si="21"/>
        <v/>
      </c>
      <c r="AK64" s="98" t="str">
        <f t="shared" si="22"/>
        <v/>
      </c>
      <c r="AL64" s="201" t="str">
        <f t="shared" si="23"/>
        <v/>
      </c>
      <c r="AM64" s="160"/>
      <c r="AN64" s="157">
        <v>99.668000000000006</v>
      </c>
      <c r="AO64" s="152">
        <f t="shared" si="30"/>
        <v>0</v>
      </c>
      <c r="AP64" s="151" t="str">
        <f t="shared" si="31"/>
        <v/>
      </c>
      <c r="AQ64" s="151" t="str">
        <f t="shared" si="32"/>
        <v/>
      </c>
      <c r="AR64" s="235" t="str">
        <f t="shared" si="27"/>
        <v/>
      </c>
      <c r="AS64" s="134"/>
      <c r="AT64" s="149"/>
      <c r="AU64" s="134"/>
    </row>
    <row r="65" spans="1:47" ht="12" customHeight="1">
      <c r="A65" s="1"/>
      <c r="B65" s="18"/>
      <c r="C65" s="200"/>
      <c r="D65" s="122"/>
      <c r="E65" s="121"/>
      <c r="F65" s="92"/>
      <c r="G65" s="93"/>
      <c r="H65" s="101">
        <f t="shared" si="0"/>
        <v>0</v>
      </c>
      <c r="I65" s="94">
        <f t="shared" si="29"/>
        <v>0</v>
      </c>
      <c r="J65" s="102"/>
      <c r="K65" s="94">
        <f t="shared" si="2"/>
        <v>0</v>
      </c>
      <c r="L65" s="94">
        <f t="shared" si="28"/>
        <v>0</v>
      </c>
      <c r="M65" s="95">
        <f t="shared" si="4"/>
        <v>0</v>
      </c>
      <c r="N65" s="96">
        <f t="shared" si="5"/>
        <v>0</v>
      </c>
      <c r="O65" s="103">
        <f t="shared" si="6"/>
        <v>0</v>
      </c>
      <c r="P65" s="104" t="str">
        <f t="shared" si="7"/>
        <v/>
      </c>
      <c r="Q65" s="105">
        <f t="shared" si="8"/>
        <v>0</v>
      </c>
      <c r="R65" s="106" t="str">
        <f t="shared" si="9"/>
        <v/>
      </c>
      <c r="S65" s="107"/>
      <c r="T65" s="92"/>
      <c r="U65" s="92"/>
      <c r="V65" s="101">
        <f t="shared" si="10"/>
        <v>0</v>
      </c>
      <c r="W65" s="97">
        <f t="shared" si="11"/>
        <v>0</v>
      </c>
      <c r="X65" s="98" t="str">
        <f t="shared" si="12"/>
        <v/>
      </c>
      <c r="Y65" s="98" t="str">
        <f t="shared" si="13"/>
        <v/>
      </c>
      <c r="Z65" s="95" t="str">
        <f t="shared" si="14"/>
        <v/>
      </c>
      <c r="AA65" s="108" t="str">
        <f t="shared" si="15"/>
        <v/>
      </c>
      <c r="AB65" s="98" t="str">
        <f t="shared" si="16"/>
        <v/>
      </c>
      <c r="AC65" s="98" t="str">
        <f t="shared" si="17"/>
        <v/>
      </c>
      <c r="AD65" s="109" t="str">
        <f t="shared" si="18"/>
        <v/>
      </c>
      <c r="AE65" s="110"/>
      <c r="AF65" s="111"/>
      <c r="AG65" s="112"/>
      <c r="AH65" s="99" t="str">
        <f t="shared" si="19"/>
        <v/>
      </c>
      <c r="AI65" s="100" t="str">
        <f t="shared" si="20"/>
        <v/>
      </c>
      <c r="AJ65" s="96" t="str">
        <f t="shared" si="21"/>
        <v/>
      </c>
      <c r="AK65" s="98" t="str">
        <f t="shared" si="22"/>
        <v/>
      </c>
      <c r="AL65" s="201" t="str">
        <f t="shared" si="23"/>
        <v/>
      </c>
      <c r="AM65" s="160"/>
      <c r="AN65" s="156">
        <v>99.668000000000006</v>
      </c>
      <c r="AO65" s="152">
        <f t="shared" si="30"/>
        <v>0</v>
      </c>
      <c r="AP65" s="151" t="str">
        <f t="shared" si="31"/>
        <v/>
      </c>
      <c r="AQ65" s="151" t="str">
        <f t="shared" si="32"/>
        <v/>
      </c>
      <c r="AR65" s="235" t="str">
        <f t="shared" si="27"/>
        <v/>
      </c>
      <c r="AS65" s="134"/>
      <c r="AT65" s="149"/>
      <c r="AU65" s="134"/>
    </row>
    <row r="66" spans="1:47" ht="12" customHeight="1">
      <c r="A66" s="1"/>
      <c r="B66" s="18"/>
      <c r="C66" s="200"/>
      <c r="D66" s="122"/>
      <c r="E66" s="121"/>
      <c r="F66" s="92"/>
      <c r="G66" s="93"/>
      <c r="H66" s="101">
        <f t="shared" si="0"/>
        <v>0</v>
      </c>
      <c r="I66" s="94">
        <f t="shared" si="29"/>
        <v>0</v>
      </c>
      <c r="J66" s="102"/>
      <c r="K66" s="94">
        <f t="shared" si="2"/>
        <v>0</v>
      </c>
      <c r="L66" s="94">
        <f t="shared" si="28"/>
        <v>0</v>
      </c>
      <c r="M66" s="95">
        <f t="shared" si="4"/>
        <v>0</v>
      </c>
      <c r="N66" s="96">
        <f t="shared" si="5"/>
        <v>0</v>
      </c>
      <c r="O66" s="103">
        <f t="shared" si="6"/>
        <v>0</v>
      </c>
      <c r="P66" s="104" t="str">
        <f t="shared" si="7"/>
        <v/>
      </c>
      <c r="Q66" s="105">
        <f t="shared" si="8"/>
        <v>0</v>
      </c>
      <c r="R66" s="106" t="str">
        <f t="shared" si="9"/>
        <v/>
      </c>
      <c r="S66" s="107"/>
      <c r="T66" s="92"/>
      <c r="U66" s="92"/>
      <c r="V66" s="101">
        <f t="shared" si="10"/>
        <v>0</v>
      </c>
      <c r="W66" s="97">
        <f t="shared" si="11"/>
        <v>0</v>
      </c>
      <c r="X66" s="98" t="str">
        <f t="shared" si="12"/>
        <v/>
      </c>
      <c r="Y66" s="98" t="str">
        <f t="shared" si="13"/>
        <v/>
      </c>
      <c r="Z66" s="95" t="str">
        <f t="shared" si="14"/>
        <v/>
      </c>
      <c r="AA66" s="108" t="str">
        <f t="shared" si="15"/>
        <v/>
      </c>
      <c r="AB66" s="98" t="str">
        <f t="shared" si="16"/>
        <v/>
      </c>
      <c r="AC66" s="98" t="str">
        <f t="shared" si="17"/>
        <v/>
      </c>
      <c r="AD66" s="109" t="str">
        <f t="shared" si="18"/>
        <v/>
      </c>
      <c r="AE66" s="110"/>
      <c r="AF66" s="111"/>
      <c r="AG66" s="112"/>
      <c r="AH66" s="99" t="str">
        <f t="shared" si="19"/>
        <v/>
      </c>
      <c r="AI66" s="100" t="str">
        <f t="shared" si="20"/>
        <v/>
      </c>
      <c r="AJ66" s="96" t="str">
        <f t="shared" si="21"/>
        <v/>
      </c>
      <c r="AK66" s="98" t="str">
        <f t="shared" si="22"/>
        <v/>
      </c>
      <c r="AL66" s="201" t="str">
        <f t="shared" si="23"/>
        <v/>
      </c>
      <c r="AM66" s="160"/>
      <c r="AN66" s="157">
        <v>99.668000000000006</v>
      </c>
      <c r="AO66" s="152">
        <f t="shared" si="30"/>
        <v>0</v>
      </c>
      <c r="AP66" s="151" t="str">
        <f t="shared" si="31"/>
        <v/>
      </c>
      <c r="AQ66" s="151" t="str">
        <f t="shared" si="32"/>
        <v/>
      </c>
      <c r="AR66" s="235" t="str">
        <f t="shared" si="27"/>
        <v/>
      </c>
      <c r="AS66" s="134"/>
      <c r="AT66" s="149"/>
      <c r="AU66" s="134"/>
    </row>
    <row r="67" spans="1:47" ht="12" customHeight="1">
      <c r="A67" s="1"/>
      <c r="B67" s="18"/>
      <c r="C67" s="200"/>
      <c r="D67" s="122"/>
      <c r="E67" s="121"/>
      <c r="F67" s="92"/>
      <c r="G67" s="93"/>
      <c r="H67" s="101">
        <f t="shared" si="0"/>
        <v>0</v>
      </c>
      <c r="I67" s="94">
        <f t="shared" si="29"/>
        <v>0</v>
      </c>
      <c r="J67" s="102"/>
      <c r="K67" s="94">
        <f t="shared" si="2"/>
        <v>0</v>
      </c>
      <c r="L67" s="94">
        <f t="shared" si="28"/>
        <v>0</v>
      </c>
      <c r="M67" s="95">
        <f t="shared" si="4"/>
        <v>0</v>
      </c>
      <c r="N67" s="96">
        <f t="shared" si="5"/>
        <v>0</v>
      </c>
      <c r="O67" s="103">
        <f t="shared" si="6"/>
        <v>0</v>
      </c>
      <c r="P67" s="104" t="str">
        <f t="shared" si="7"/>
        <v/>
      </c>
      <c r="Q67" s="105">
        <f t="shared" si="8"/>
        <v>0</v>
      </c>
      <c r="R67" s="106" t="str">
        <f t="shared" si="9"/>
        <v/>
      </c>
      <c r="S67" s="107"/>
      <c r="T67" s="92"/>
      <c r="U67" s="92"/>
      <c r="V67" s="101">
        <f t="shared" si="10"/>
        <v>0</v>
      </c>
      <c r="W67" s="97">
        <f t="shared" si="11"/>
        <v>0</v>
      </c>
      <c r="X67" s="98" t="str">
        <f t="shared" si="12"/>
        <v/>
      </c>
      <c r="Y67" s="98" t="str">
        <f t="shared" si="13"/>
        <v/>
      </c>
      <c r="Z67" s="95" t="str">
        <f t="shared" si="14"/>
        <v/>
      </c>
      <c r="AA67" s="108" t="str">
        <f t="shared" si="15"/>
        <v/>
      </c>
      <c r="AB67" s="98" t="str">
        <f t="shared" si="16"/>
        <v/>
      </c>
      <c r="AC67" s="98" t="str">
        <f t="shared" si="17"/>
        <v/>
      </c>
      <c r="AD67" s="109" t="str">
        <f t="shared" si="18"/>
        <v/>
      </c>
      <c r="AE67" s="110"/>
      <c r="AF67" s="111"/>
      <c r="AG67" s="112"/>
      <c r="AH67" s="99" t="str">
        <f t="shared" si="19"/>
        <v/>
      </c>
      <c r="AI67" s="100" t="str">
        <f t="shared" si="20"/>
        <v/>
      </c>
      <c r="AJ67" s="96" t="str">
        <f t="shared" si="21"/>
        <v/>
      </c>
      <c r="AK67" s="98" t="str">
        <f t="shared" si="22"/>
        <v/>
      </c>
      <c r="AL67" s="201" t="str">
        <f t="shared" si="23"/>
        <v/>
      </c>
      <c r="AM67" s="160"/>
      <c r="AN67" s="156">
        <v>99.668000000000006</v>
      </c>
      <c r="AO67" s="152">
        <f t="shared" si="30"/>
        <v>0</v>
      </c>
      <c r="AP67" s="151" t="str">
        <f t="shared" si="31"/>
        <v/>
      </c>
      <c r="AQ67" s="151" t="str">
        <f t="shared" si="32"/>
        <v/>
      </c>
      <c r="AR67" s="235" t="str">
        <f t="shared" si="27"/>
        <v/>
      </c>
      <c r="AS67" s="134"/>
      <c r="AT67" s="149"/>
      <c r="AU67" s="134"/>
    </row>
    <row r="68" spans="1:47" ht="12" customHeight="1">
      <c r="A68" s="1"/>
      <c r="B68" s="18"/>
      <c r="C68" s="200"/>
      <c r="D68" s="122"/>
      <c r="E68" s="121"/>
      <c r="F68" s="92"/>
      <c r="G68" s="93"/>
      <c r="H68" s="101">
        <f t="shared" si="0"/>
        <v>0</v>
      </c>
      <c r="I68" s="94">
        <f t="shared" si="29"/>
        <v>0</v>
      </c>
      <c r="J68" s="102"/>
      <c r="K68" s="94">
        <f t="shared" si="2"/>
        <v>0</v>
      </c>
      <c r="L68" s="94">
        <f t="shared" si="28"/>
        <v>0</v>
      </c>
      <c r="M68" s="95">
        <f t="shared" si="4"/>
        <v>0</v>
      </c>
      <c r="N68" s="96">
        <f t="shared" si="5"/>
        <v>0</v>
      </c>
      <c r="O68" s="103">
        <f t="shared" si="6"/>
        <v>0</v>
      </c>
      <c r="P68" s="104" t="str">
        <f t="shared" si="7"/>
        <v/>
      </c>
      <c r="Q68" s="105">
        <f t="shared" si="8"/>
        <v>0</v>
      </c>
      <c r="R68" s="106" t="str">
        <f t="shared" si="9"/>
        <v/>
      </c>
      <c r="S68" s="107"/>
      <c r="T68" s="92"/>
      <c r="U68" s="92"/>
      <c r="V68" s="101">
        <f t="shared" si="10"/>
        <v>0</v>
      </c>
      <c r="W68" s="97">
        <f t="shared" si="11"/>
        <v>0</v>
      </c>
      <c r="X68" s="98" t="str">
        <f t="shared" si="12"/>
        <v/>
      </c>
      <c r="Y68" s="98" t="str">
        <f t="shared" si="13"/>
        <v/>
      </c>
      <c r="Z68" s="95" t="str">
        <f t="shared" si="14"/>
        <v/>
      </c>
      <c r="AA68" s="108" t="str">
        <f t="shared" si="15"/>
        <v/>
      </c>
      <c r="AB68" s="98" t="str">
        <f t="shared" si="16"/>
        <v/>
      </c>
      <c r="AC68" s="98" t="str">
        <f t="shared" si="17"/>
        <v/>
      </c>
      <c r="AD68" s="109" t="str">
        <f t="shared" si="18"/>
        <v/>
      </c>
      <c r="AE68" s="110"/>
      <c r="AF68" s="111"/>
      <c r="AG68" s="112"/>
      <c r="AH68" s="99" t="str">
        <f t="shared" si="19"/>
        <v/>
      </c>
      <c r="AI68" s="100" t="str">
        <f t="shared" si="20"/>
        <v/>
      </c>
      <c r="AJ68" s="96" t="str">
        <f t="shared" si="21"/>
        <v/>
      </c>
      <c r="AK68" s="98" t="str">
        <f t="shared" si="22"/>
        <v/>
      </c>
      <c r="AL68" s="201" t="str">
        <f t="shared" si="23"/>
        <v/>
      </c>
      <c r="AM68" s="160"/>
      <c r="AN68" s="157">
        <v>99.668000000000006</v>
      </c>
      <c r="AO68" s="152">
        <f t="shared" si="30"/>
        <v>0</v>
      </c>
      <c r="AP68" s="151" t="str">
        <f t="shared" si="31"/>
        <v/>
      </c>
      <c r="AQ68" s="151" t="str">
        <f t="shared" si="32"/>
        <v/>
      </c>
      <c r="AR68" s="235" t="str">
        <f t="shared" si="27"/>
        <v/>
      </c>
      <c r="AS68" s="134"/>
      <c r="AT68" s="149"/>
      <c r="AU68" s="134"/>
    </row>
    <row r="69" spans="1:47" ht="12" customHeight="1">
      <c r="A69" s="1"/>
      <c r="B69" s="18"/>
      <c r="C69" s="200"/>
      <c r="D69" s="122"/>
      <c r="E69" s="121"/>
      <c r="F69" s="92"/>
      <c r="G69" s="93"/>
      <c r="H69" s="101">
        <f t="shared" si="0"/>
        <v>0</v>
      </c>
      <c r="I69" s="94">
        <f t="shared" si="29"/>
        <v>0</v>
      </c>
      <c r="J69" s="102"/>
      <c r="K69" s="94">
        <f t="shared" si="2"/>
        <v>0</v>
      </c>
      <c r="L69" s="94">
        <f t="shared" si="28"/>
        <v>0</v>
      </c>
      <c r="M69" s="95">
        <f t="shared" si="4"/>
        <v>0</v>
      </c>
      <c r="N69" s="96">
        <f t="shared" si="5"/>
        <v>0</v>
      </c>
      <c r="O69" s="103">
        <f t="shared" si="6"/>
        <v>0</v>
      </c>
      <c r="P69" s="104" t="str">
        <f t="shared" si="7"/>
        <v/>
      </c>
      <c r="Q69" s="105">
        <f t="shared" si="8"/>
        <v>0</v>
      </c>
      <c r="R69" s="106" t="str">
        <f t="shared" si="9"/>
        <v/>
      </c>
      <c r="S69" s="107"/>
      <c r="T69" s="92"/>
      <c r="U69" s="92"/>
      <c r="V69" s="101">
        <f t="shared" si="10"/>
        <v>0</v>
      </c>
      <c r="W69" s="97">
        <f t="shared" si="11"/>
        <v>0</v>
      </c>
      <c r="X69" s="98" t="str">
        <f t="shared" si="12"/>
        <v/>
      </c>
      <c r="Y69" s="98" t="str">
        <f t="shared" si="13"/>
        <v/>
      </c>
      <c r="Z69" s="95" t="str">
        <f t="shared" si="14"/>
        <v/>
      </c>
      <c r="AA69" s="108" t="str">
        <f t="shared" si="15"/>
        <v/>
      </c>
      <c r="AB69" s="98" t="str">
        <f t="shared" si="16"/>
        <v/>
      </c>
      <c r="AC69" s="98" t="str">
        <f t="shared" si="17"/>
        <v/>
      </c>
      <c r="AD69" s="109" t="str">
        <f t="shared" si="18"/>
        <v/>
      </c>
      <c r="AE69" s="110"/>
      <c r="AF69" s="111"/>
      <c r="AG69" s="112"/>
      <c r="AH69" s="99" t="str">
        <f t="shared" si="19"/>
        <v/>
      </c>
      <c r="AI69" s="100" t="str">
        <f t="shared" si="20"/>
        <v/>
      </c>
      <c r="AJ69" s="96" t="str">
        <f t="shared" si="21"/>
        <v/>
      </c>
      <c r="AK69" s="98" t="str">
        <f t="shared" si="22"/>
        <v/>
      </c>
      <c r="AL69" s="201" t="str">
        <f t="shared" si="23"/>
        <v/>
      </c>
      <c r="AM69" s="160"/>
      <c r="AN69" s="156">
        <v>99.668000000000006</v>
      </c>
      <c r="AO69" s="152">
        <f t="shared" si="30"/>
        <v>0</v>
      </c>
      <c r="AP69" s="151" t="str">
        <f t="shared" si="31"/>
        <v/>
      </c>
      <c r="AQ69" s="151" t="str">
        <f t="shared" si="32"/>
        <v/>
      </c>
      <c r="AR69" s="235" t="str">
        <f t="shared" si="27"/>
        <v/>
      </c>
      <c r="AS69" s="149"/>
      <c r="AT69" s="149"/>
      <c r="AU69" s="149"/>
    </row>
    <row r="70" spans="1:47" ht="12" customHeight="1">
      <c r="A70" s="1"/>
      <c r="B70" s="18"/>
      <c r="C70" s="200"/>
      <c r="D70" s="122"/>
      <c r="E70" s="121"/>
      <c r="F70" s="92"/>
      <c r="G70" s="93"/>
      <c r="H70" s="101">
        <f t="shared" si="0"/>
        <v>0</v>
      </c>
      <c r="I70" s="94">
        <f t="shared" si="29"/>
        <v>0</v>
      </c>
      <c r="J70" s="102"/>
      <c r="K70" s="94">
        <f t="shared" si="2"/>
        <v>0</v>
      </c>
      <c r="L70" s="94">
        <f t="shared" si="28"/>
        <v>0</v>
      </c>
      <c r="M70" s="95">
        <f t="shared" si="4"/>
        <v>0</v>
      </c>
      <c r="N70" s="96">
        <f t="shared" si="5"/>
        <v>0</v>
      </c>
      <c r="O70" s="103">
        <f t="shared" si="6"/>
        <v>0</v>
      </c>
      <c r="P70" s="104" t="str">
        <f t="shared" si="7"/>
        <v/>
      </c>
      <c r="Q70" s="105">
        <f t="shared" si="8"/>
        <v>0</v>
      </c>
      <c r="R70" s="106" t="str">
        <f t="shared" si="9"/>
        <v/>
      </c>
      <c r="S70" s="107"/>
      <c r="T70" s="92"/>
      <c r="U70" s="92"/>
      <c r="V70" s="101">
        <f t="shared" si="10"/>
        <v>0</v>
      </c>
      <c r="W70" s="97">
        <f t="shared" si="11"/>
        <v>0</v>
      </c>
      <c r="X70" s="98" t="str">
        <f t="shared" si="12"/>
        <v/>
      </c>
      <c r="Y70" s="98" t="str">
        <f t="shared" si="13"/>
        <v/>
      </c>
      <c r="Z70" s="95" t="str">
        <f t="shared" si="14"/>
        <v/>
      </c>
      <c r="AA70" s="108" t="str">
        <f t="shared" si="15"/>
        <v/>
      </c>
      <c r="AB70" s="98" t="str">
        <f t="shared" si="16"/>
        <v/>
      </c>
      <c r="AC70" s="98" t="str">
        <f t="shared" si="17"/>
        <v/>
      </c>
      <c r="AD70" s="109" t="str">
        <f t="shared" si="18"/>
        <v/>
      </c>
      <c r="AE70" s="110"/>
      <c r="AF70" s="111"/>
      <c r="AG70" s="112"/>
      <c r="AH70" s="99" t="str">
        <f t="shared" si="19"/>
        <v/>
      </c>
      <c r="AI70" s="100" t="str">
        <f t="shared" si="20"/>
        <v/>
      </c>
      <c r="AJ70" s="96" t="str">
        <f t="shared" si="21"/>
        <v/>
      </c>
      <c r="AK70" s="98" t="str">
        <f t="shared" si="22"/>
        <v/>
      </c>
      <c r="AL70" s="201" t="str">
        <f t="shared" si="23"/>
        <v/>
      </c>
      <c r="AM70" s="160"/>
      <c r="AN70" s="157">
        <v>99.668000000000006</v>
      </c>
      <c r="AO70" s="152">
        <f t="shared" si="30"/>
        <v>0</v>
      </c>
      <c r="AP70" s="151" t="str">
        <f t="shared" si="31"/>
        <v/>
      </c>
      <c r="AQ70" s="151" t="str">
        <f t="shared" si="32"/>
        <v/>
      </c>
      <c r="AR70" s="235" t="str">
        <f t="shared" si="27"/>
        <v/>
      </c>
      <c r="AS70" s="134"/>
      <c r="AU70" s="18"/>
    </row>
    <row r="71" spans="1:47" ht="12" customHeight="1">
      <c r="A71" s="1"/>
      <c r="B71" s="18"/>
      <c r="C71" s="200"/>
      <c r="D71" s="122"/>
      <c r="E71" s="121"/>
      <c r="F71" s="92"/>
      <c r="G71" s="93"/>
      <c r="H71" s="101">
        <f t="shared" si="0"/>
        <v>0</v>
      </c>
      <c r="I71" s="94">
        <f t="shared" si="29"/>
        <v>0</v>
      </c>
      <c r="J71" s="102"/>
      <c r="K71" s="94">
        <f t="shared" si="2"/>
        <v>0</v>
      </c>
      <c r="L71" s="94">
        <f t="shared" si="28"/>
        <v>0</v>
      </c>
      <c r="M71" s="95">
        <f t="shared" si="4"/>
        <v>0</v>
      </c>
      <c r="N71" s="96">
        <f t="shared" si="5"/>
        <v>0</v>
      </c>
      <c r="O71" s="103">
        <f t="shared" si="6"/>
        <v>0</v>
      </c>
      <c r="P71" s="104" t="str">
        <f t="shared" si="7"/>
        <v/>
      </c>
      <c r="Q71" s="105">
        <f t="shared" si="8"/>
        <v>0</v>
      </c>
      <c r="R71" s="106" t="str">
        <f t="shared" si="9"/>
        <v/>
      </c>
      <c r="S71" s="107"/>
      <c r="T71" s="92"/>
      <c r="U71" s="92"/>
      <c r="V71" s="101">
        <f t="shared" si="10"/>
        <v>0</v>
      </c>
      <c r="W71" s="97">
        <f t="shared" si="11"/>
        <v>0</v>
      </c>
      <c r="X71" s="98" t="str">
        <f t="shared" si="12"/>
        <v/>
      </c>
      <c r="Y71" s="98" t="str">
        <f t="shared" si="13"/>
        <v/>
      </c>
      <c r="Z71" s="95" t="str">
        <f t="shared" si="14"/>
        <v/>
      </c>
      <c r="AA71" s="108" t="str">
        <f t="shared" si="15"/>
        <v/>
      </c>
      <c r="AB71" s="98" t="str">
        <f t="shared" si="16"/>
        <v/>
      </c>
      <c r="AC71" s="98" t="str">
        <f t="shared" si="17"/>
        <v/>
      </c>
      <c r="AD71" s="109" t="str">
        <f t="shared" si="18"/>
        <v/>
      </c>
      <c r="AE71" s="110"/>
      <c r="AF71" s="111"/>
      <c r="AG71" s="112"/>
      <c r="AH71" s="99" t="str">
        <f t="shared" si="19"/>
        <v/>
      </c>
      <c r="AI71" s="100" t="str">
        <f t="shared" si="20"/>
        <v/>
      </c>
      <c r="AJ71" s="96" t="str">
        <f t="shared" si="21"/>
        <v/>
      </c>
      <c r="AK71" s="98" t="str">
        <f t="shared" si="22"/>
        <v/>
      </c>
      <c r="AL71" s="201" t="str">
        <f t="shared" si="23"/>
        <v/>
      </c>
      <c r="AM71" s="160"/>
      <c r="AN71" s="156">
        <v>99.668000000000006</v>
      </c>
      <c r="AO71" s="152">
        <f t="shared" si="30"/>
        <v>0</v>
      </c>
      <c r="AP71" s="151" t="str">
        <f t="shared" si="31"/>
        <v/>
      </c>
      <c r="AQ71" s="151" t="str">
        <f t="shared" si="32"/>
        <v/>
      </c>
      <c r="AR71" s="235" t="str">
        <f t="shared" si="27"/>
        <v/>
      </c>
      <c r="AS71" s="134"/>
      <c r="AU71" s="18"/>
    </row>
    <row r="72" spans="1:47" ht="12" customHeight="1">
      <c r="A72" s="1"/>
      <c r="B72" s="18"/>
      <c r="C72" s="200"/>
      <c r="D72" s="122"/>
      <c r="E72" s="121"/>
      <c r="F72" s="92"/>
      <c r="G72" s="93"/>
      <c r="H72" s="101">
        <f t="shared" si="0"/>
        <v>0</v>
      </c>
      <c r="I72" s="94">
        <f t="shared" si="29"/>
        <v>0</v>
      </c>
      <c r="J72" s="102"/>
      <c r="K72" s="94">
        <f t="shared" si="2"/>
        <v>0</v>
      </c>
      <c r="L72" s="94">
        <f t="shared" si="28"/>
        <v>0</v>
      </c>
      <c r="M72" s="95">
        <f t="shared" si="4"/>
        <v>0</v>
      </c>
      <c r="N72" s="96">
        <f t="shared" si="5"/>
        <v>0</v>
      </c>
      <c r="O72" s="103">
        <f t="shared" si="6"/>
        <v>0</v>
      </c>
      <c r="P72" s="104" t="str">
        <f t="shared" si="7"/>
        <v/>
      </c>
      <c r="Q72" s="105">
        <f t="shared" si="8"/>
        <v>0</v>
      </c>
      <c r="R72" s="106" t="str">
        <f t="shared" si="9"/>
        <v/>
      </c>
      <c r="S72" s="107"/>
      <c r="T72" s="92"/>
      <c r="U72" s="92"/>
      <c r="V72" s="101">
        <f t="shared" si="10"/>
        <v>0</v>
      </c>
      <c r="W72" s="97">
        <f t="shared" si="11"/>
        <v>0</v>
      </c>
      <c r="X72" s="98" t="str">
        <f t="shared" si="12"/>
        <v/>
      </c>
      <c r="Y72" s="98" t="str">
        <f t="shared" si="13"/>
        <v/>
      </c>
      <c r="Z72" s="95" t="str">
        <f t="shared" si="14"/>
        <v/>
      </c>
      <c r="AA72" s="108" t="str">
        <f t="shared" si="15"/>
        <v/>
      </c>
      <c r="AB72" s="98" t="str">
        <f t="shared" si="16"/>
        <v/>
      </c>
      <c r="AC72" s="98" t="str">
        <f t="shared" si="17"/>
        <v/>
      </c>
      <c r="AD72" s="109" t="str">
        <f t="shared" si="18"/>
        <v/>
      </c>
      <c r="AE72" s="110"/>
      <c r="AF72" s="111"/>
      <c r="AG72" s="112"/>
      <c r="AH72" s="99" t="str">
        <f t="shared" si="19"/>
        <v/>
      </c>
      <c r="AI72" s="100" t="str">
        <f t="shared" si="20"/>
        <v/>
      </c>
      <c r="AJ72" s="96" t="str">
        <f t="shared" si="21"/>
        <v/>
      </c>
      <c r="AK72" s="98" t="str">
        <f t="shared" si="22"/>
        <v/>
      </c>
      <c r="AL72" s="201" t="str">
        <f t="shared" si="23"/>
        <v/>
      </c>
      <c r="AM72" s="160"/>
      <c r="AN72" s="157">
        <v>99.668000000000006</v>
      </c>
      <c r="AO72" s="152">
        <f t="shared" si="30"/>
        <v>0</v>
      </c>
      <c r="AP72" s="151" t="str">
        <f t="shared" si="31"/>
        <v/>
      </c>
      <c r="AQ72" s="151" t="str">
        <f t="shared" si="32"/>
        <v/>
      </c>
      <c r="AR72" s="235" t="str">
        <f t="shared" si="27"/>
        <v/>
      </c>
      <c r="AS72" s="134"/>
      <c r="AU72" s="18"/>
    </row>
    <row r="73" spans="1:47" ht="12" customHeight="1">
      <c r="A73" s="1"/>
      <c r="B73" s="18"/>
      <c r="C73" s="200"/>
      <c r="D73" s="122"/>
      <c r="E73" s="121"/>
      <c r="F73" s="92"/>
      <c r="G73" s="93"/>
      <c r="H73" s="101">
        <f t="shared" si="0"/>
        <v>0</v>
      </c>
      <c r="I73" s="94">
        <f t="shared" si="29"/>
        <v>0</v>
      </c>
      <c r="J73" s="102"/>
      <c r="K73" s="94">
        <f t="shared" si="2"/>
        <v>0</v>
      </c>
      <c r="L73" s="94">
        <f t="shared" si="28"/>
        <v>0</v>
      </c>
      <c r="M73" s="95">
        <f t="shared" si="4"/>
        <v>0</v>
      </c>
      <c r="N73" s="96">
        <f t="shared" si="5"/>
        <v>0</v>
      </c>
      <c r="O73" s="103">
        <f t="shared" si="6"/>
        <v>0</v>
      </c>
      <c r="P73" s="104" t="str">
        <f t="shared" si="7"/>
        <v/>
      </c>
      <c r="Q73" s="105">
        <f t="shared" si="8"/>
        <v>0</v>
      </c>
      <c r="R73" s="106" t="str">
        <f t="shared" si="9"/>
        <v/>
      </c>
      <c r="S73" s="107"/>
      <c r="T73" s="92"/>
      <c r="U73" s="92"/>
      <c r="V73" s="101">
        <f t="shared" si="10"/>
        <v>0</v>
      </c>
      <c r="W73" s="97">
        <f t="shared" si="11"/>
        <v>0</v>
      </c>
      <c r="X73" s="98" t="str">
        <f t="shared" si="12"/>
        <v/>
      </c>
      <c r="Y73" s="98" t="str">
        <f t="shared" si="13"/>
        <v/>
      </c>
      <c r="Z73" s="95" t="str">
        <f t="shared" si="14"/>
        <v/>
      </c>
      <c r="AA73" s="108" t="str">
        <f t="shared" si="15"/>
        <v/>
      </c>
      <c r="AB73" s="98" t="str">
        <f t="shared" si="16"/>
        <v/>
      </c>
      <c r="AC73" s="98" t="str">
        <f t="shared" si="17"/>
        <v/>
      </c>
      <c r="AD73" s="109" t="str">
        <f t="shared" si="18"/>
        <v/>
      </c>
      <c r="AE73" s="110"/>
      <c r="AF73" s="111"/>
      <c r="AG73" s="112"/>
      <c r="AH73" s="99" t="str">
        <f t="shared" si="19"/>
        <v/>
      </c>
      <c r="AI73" s="100" t="str">
        <f t="shared" si="20"/>
        <v/>
      </c>
      <c r="AJ73" s="96" t="str">
        <f t="shared" si="21"/>
        <v/>
      </c>
      <c r="AK73" s="98" t="str">
        <f t="shared" si="22"/>
        <v/>
      </c>
      <c r="AL73" s="201" t="str">
        <f t="shared" si="23"/>
        <v/>
      </c>
      <c r="AM73" s="160"/>
      <c r="AN73" s="156">
        <v>99.668000000000006</v>
      </c>
      <c r="AO73" s="152">
        <f t="shared" si="30"/>
        <v>0</v>
      </c>
      <c r="AP73" s="151" t="str">
        <f t="shared" si="31"/>
        <v/>
      </c>
      <c r="AQ73" s="151" t="str">
        <f t="shared" si="32"/>
        <v/>
      </c>
      <c r="AR73" s="235" t="str">
        <f t="shared" si="27"/>
        <v/>
      </c>
      <c r="AS73" s="134"/>
      <c r="AU73" s="18"/>
    </row>
    <row r="74" spans="1:47" ht="12" customHeight="1">
      <c r="A74" s="1"/>
      <c r="B74" s="18"/>
      <c r="C74" s="200"/>
      <c r="D74" s="122"/>
      <c r="E74" s="121"/>
      <c r="F74" s="92"/>
      <c r="G74" s="93"/>
      <c r="H74" s="101">
        <f t="shared" si="0"/>
        <v>0</v>
      </c>
      <c r="I74" s="94">
        <f t="shared" si="29"/>
        <v>0</v>
      </c>
      <c r="J74" s="102"/>
      <c r="K74" s="94">
        <f t="shared" si="2"/>
        <v>0</v>
      </c>
      <c r="L74" s="94">
        <f t="shared" si="28"/>
        <v>0</v>
      </c>
      <c r="M74" s="95">
        <f t="shared" si="4"/>
        <v>0</v>
      </c>
      <c r="N74" s="96">
        <f t="shared" si="5"/>
        <v>0</v>
      </c>
      <c r="O74" s="103">
        <f t="shared" si="6"/>
        <v>0</v>
      </c>
      <c r="P74" s="104" t="str">
        <f t="shared" si="7"/>
        <v/>
      </c>
      <c r="Q74" s="105">
        <f t="shared" si="8"/>
        <v>0</v>
      </c>
      <c r="R74" s="106" t="str">
        <f t="shared" si="9"/>
        <v/>
      </c>
      <c r="S74" s="107"/>
      <c r="T74" s="92"/>
      <c r="U74" s="92"/>
      <c r="V74" s="101">
        <f t="shared" si="10"/>
        <v>0</v>
      </c>
      <c r="W74" s="97">
        <f t="shared" si="11"/>
        <v>0</v>
      </c>
      <c r="X74" s="98" t="str">
        <f t="shared" si="12"/>
        <v/>
      </c>
      <c r="Y74" s="98" t="str">
        <f t="shared" si="13"/>
        <v/>
      </c>
      <c r="Z74" s="95" t="str">
        <f t="shared" si="14"/>
        <v/>
      </c>
      <c r="AA74" s="108" t="str">
        <f t="shared" si="15"/>
        <v/>
      </c>
      <c r="AB74" s="98" t="str">
        <f t="shared" si="16"/>
        <v/>
      </c>
      <c r="AC74" s="98" t="str">
        <f t="shared" si="17"/>
        <v/>
      </c>
      <c r="AD74" s="109" t="str">
        <f t="shared" si="18"/>
        <v/>
      </c>
      <c r="AE74" s="110"/>
      <c r="AF74" s="111"/>
      <c r="AG74" s="112"/>
      <c r="AH74" s="99" t="str">
        <f t="shared" si="19"/>
        <v/>
      </c>
      <c r="AI74" s="100" t="str">
        <f t="shared" si="20"/>
        <v/>
      </c>
      <c r="AJ74" s="96" t="str">
        <f t="shared" si="21"/>
        <v/>
      </c>
      <c r="AK74" s="98" t="str">
        <f t="shared" si="22"/>
        <v/>
      </c>
      <c r="AL74" s="201" t="str">
        <f t="shared" si="23"/>
        <v/>
      </c>
      <c r="AM74" s="160"/>
      <c r="AN74" s="157">
        <v>99.668000000000006</v>
      </c>
      <c r="AO74" s="152">
        <f t="shared" si="30"/>
        <v>0</v>
      </c>
      <c r="AP74" s="151" t="str">
        <f t="shared" si="31"/>
        <v/>
      </c>
      <c r="AQ74" s="151" t="str">
        <f t="shared" si="32"/>
        <v/>
      </c>
      <c r="AR74" s="235" t="str">
        <f t="shared" si="27"/>
        <v/>
      </c>
      <c r="AS74" s="134"/>
      <c r="AU74" s="18"/>
    </row>
    <row r="75" spans="1:47" ht="12" customHeight="1">
      <c r="A75" s="1"/>
      <c r="B75" s="18"/>
      <c r="C75" s="200"/>
      <c r="D75" s="122"/>
      <c r="E75" s="121"/>
      <c r="F75" s="92"/>
      <c r="G75" s="93"/>
      <c r="H75" s="101">
        <f t="shared" si="0"/>
        <v>0</v>
      </c>
      <c r="I75" s="94">
        <f t="shared" si="29"/>
        <v>0</v>
      </c>
      <c r="J75" s="102"/>
      <c r="K75" s="94">
        <f t="shared" si="2"/>
        <v>0</v>
      </c>
      <c r="L75" s="94">
        <f t="shared" si="28"/>
        <v>0</v>
      </c>
      <c r="M75" s="95">
        <f t="shared" si="4"/>
        <v>0</v>
      </c>
      <c r="N75" s="96">
        <f t="shared" si="5"/>
        <v>0</v>
      </c>
      <c r="O75" s="103">
        <f t="shared" si="6"/>
        <v>0</v>
      </c>
      <c r="P75" s="104" t="str">
        <f t="shared" si="7"/>
        <v/>
      </c>
      <c r="Q75" s="105">
        <f t="shared" si="8"/>
        <v>0</v>
      </c>
      <c r="R75" s="106" t="str">
        <f t="shared" si="9"/>
        <v/>
      </c>
      <c r="S75" s="107"/>
      <c r="T75" s="92"/>
      <c r="U75" s="92"/>
      <c r="V75" s="101">
        <f t="shared" si="10"/>
        <v>0</v>
      </c>
      <c r="W75" s="97">
        <f t="shared" si="11"/>
        <v>0</v>
      </c>
      <c r="X75" s="98" t="str">
        <f t="shared" si="12"/>
        <v/>
      </c>
      <c r="Y75" s="98" t="str">
        <f t="shared" si="13"/>
        <v/>
      </c>
      <c r="Z75" s="95" t="str">
        <f t="shared" si="14"/>
        <v/>
      </c>
      <c r="AA75" s="108" t="str">
        <f t="shared" si="15"/>
        <v/>
      </c>
      <c r="AB75" s="98" t="str">
        <f t="shared" si="16"/>
        <v/>
      </c>
      <c r="AC75" s="98" t="str">
        <f t="shared" si="17"/>
        <v/>
      </c>
      <c r="AD75" s="109" t="str">
        <f t="shared" si="18"/>
        <v/>
      </c>
      <c r="AE75" s="110"/>
      <c r="AF75" s="111"/>
      <c r="AG75" s="112"/>
      <c r="AH75" s="99" t="str">
        <f t="shared" si="19"/>
        <v/>
      </c>
      <c r="AI75" s="100" t="str">
        <f t="shared" si="20"/>
        <v/>
      </c>
      <c r="AJ75" s="96" t="str">
        <f t="shared" si="21"/>
        <v/>
      </c>
      <c r="AK75" s="98" t="str">
        <f t="shared" si="22"/>
        <v/>
      </c>
      <c r="AL75" s="201" t="str">
        <f t="shared" si="23"/>
        <v/>
      </c>
      <c r="AM75" s="160"/>
      <c r="AN75" s="156">
        <v>99.668000000000006</v>
      </c>
      <c r="AO75" s="152">
        <f t="shared" si="30"/>
        <v>0</v>
      </c>
      <c r="AP75" s="151" t="str">
        <f t="shared" si="31"/>
        <v/>
      </c>
      <c r="AQ75" s="151" t="str">
        <f t="shared" si="32"/>
        <v/>
      </c>
      <c r="AR75" s="235" t="str">
        <f t="shared" si="27"/>
        <v/>
      </c>
      <c r="AS75" s="134"/>
      <c r="AU75" s="18"/>
    </row>
    <row r="76" spans="1:47" ht="12" customHeight="1">
      <c r="A76" s="1"/>
      <c r="B76" s="18"/>
      <c r="C76" s="200"/>
      <c r="D76" s="122"/>
      <c r="E76" s="121"/>
      <c r="F76" s="92"/>
      <c r="G76" s="93"/>
      <c r="H76" s="101">
        <f t="shared" si="0"/>
        <v>0</v>
      </c>
      <c r="I76" s="94">
        <f t="shared" si="29"/>
        <v>0</v>
      </c>
      <c r="J76" s="102"/>
      <c r="K76" s="94">
        <f t="shared" si="2"/>
        <v>0</v>
      </c>
      <c r="L76" s="94">
        <f t="shared" si="28"/>
        <v>0</v>
      </c>
      <c r="M76" s="95">
        <f t="shared" si="4"/>
        <v>0</v>
      </c>
      <c r="N76" s="96">
        <f t="shared" si="5"/>
        <v>0</v>
      </c>
      <c r="O76" s="103">
        <f t="shared" si="6"/>
        <v>0</v>
      </c>
      <c r="P76" s="104" t="str">
        <f t="shared" si="7"/>
        <v/>
      </c>
      <c r="Q76" s="105">
        <f t="shared" si="8"/>
        <v>0</v>
      </c>
      <c r="R76" s="106" t="str">
        <f t="shared" si="9"/>
        <v/>
      </c>
      <c r="S76" s="107"/>
      <c r="T76" s="92"/>
      <c r="U76" s="92"/>
      <c r="V76" s="101">
        <f t="shared" si="10"/>
        <v>0</v>
      </c>
      <c r="W76" s="97">
        <f t="shared" si="11"/>
        <v>0</v>
      </c>
      <c r="X76" s="98" t="str">
        <f t="shared" si="12"/>
        <v/>
      </c>
      <c r="Y76" s="98" t="str">
        <f t="shared" si="13"/>
        <v/>
      </c>
      <c r="Z76" s="95" t="str">
        <f t="shared" si="14"/>
        <v/>
      </c>
      <c r="AA76" s="108" t="str">
        <f t="shared" si="15"/>
        <v/>
      </c>
      <c r="AB76" s="98" t="str">
        <f t="shared" si="16"/>
        <v/>
      </c>
      <c r="AC76" s="98" t="str">
        <f t="shared" si="17"/>
        <v/>
      </c>
      <c r="AD76" s="109" t="str">
        <f t="shared" si="18"/>
        <v/>
      </c>
      <c r="AE76" s="110"/>
      <c r="AF76" s="111"/>
      <c r="AG76" s="112"/>
      <c r="AH76" s="99" t="str">
        <f t="shared" si="19"/>
        <v/>
      </c>
      <c r="AI76" s="100" t="str">
        <f t="shared" si="20"/>
        <v/>
      </c>
      <c r="AJ76" s="96" t="str">
        <f t="shared" si="21"/>
        <v/>
      </c>
      <c r="AK76" s="98" t="str">
        <f t="shared" si="22"/>
        <v/>
      </c>
      <c r="AL76" s="201" t="str">
        <f t="shared" si="23"/>
        <v/>
      </c>
      <c r="AM76" s="160"/>
      <c r="AN76" s="157">
        <v>99.668000000000006</v>
      </c>
      <c r="AO76" s="152">
        <f t="shared" si="30"/>
        <v>0</v>
      </c>
      <c r="AP76" s="151" t="str">
        <f t="shared" si="31"/>
        <v/>
      </c>
      <c r="AQ76" s="151" t="str">
        <f t="shared" si="32"/>
        <v/>
      </c>
      <c r="AR76" s="235" t="str">
        <f t="shared" si="27"/>
        <v/>
      </c>
      <c r="AS76" s="134"/>
      <c r="AU76" s="18"/>
    </row>
    <row r="77" spans="1:47" ht="12" customHeight="1">
      <c r="A77" s="1"/>
      <c r="B77" s="18"/>
      <c r="C77" s="200"/>
      <c r="D77" s="122"/>
      <c r="E77" s="121"/>
      <c r="F77" s="92"/>
      <c r="G77" s="93"/>
      <c r="H77" s="101">
        <f t="shared" si="0"/>
        <v>0</v>
      </c>
      <c r="I77" s="94">
        <f t="shared" si="29"/>
        <v>0</v>
      </c>
      <c r="J77" s="102"/>
      <c r="K77" s="94">
        <f t="shared" si="2"/>
        <v>0</v>
      </c>
      <c r="L77" s="94">
        <f t="shared" si="28"/>
        <v>0</v>
      </c>
      <c r="M77" s="95">
        <f t="shared" si="4"/>
        <v>0</v>
      </c>
      <c r="N77" s="96">
        <f t="shared" si="5"/>
        <v>0</v>
      </c>
      <c r="O77" s="103">
        <f t="shared" si="6"/>
        <v>0</v>
      </c>
      <c r="P77" s="104" t="str">
        <f t="shared" si="7"/>
        <v/>
      </c>
      <c r="Q77" s="105">
        <f t="shared" si="8"/>
        <v>0</v>
      </c>
      <c r="R77" s="106" t="str">
        <f t="shared" si="9"/>
        <v/>
      </c>
      <c r="S77" s="107"/>
      <c r="T77" s="92"/>
      <c r="U77" s="92"/>
      <c r="V77" s="101">
        <f t="shared" si="10"/>
        <v>0</v>
      </c>
      <c r="W77" s="97">
        <f t="shared" si="11"/>
        <v>0</v>
      </c>
      <c r="X77" s="98" t="str">
        <f t="shared" si="12"/>
        <v/>
      </c>
      <c r="Y77" s="98" t="str">
        <f t="shared" si="13"/>
        <v/>
      </c>
      <c r="Z77" s="95" t="str">
        <f t="shared" si="14"/>
        <v/>
      </c>
      <c r="AA77" s="108" t="str">
        <f t="shared" si="15"/>
        <v/>
      </c>
      <c r="AB77" s="98" t="str">
        <f t="shared" si="16"/>
        <v/>
      </c>
      <c r="AC77" s="98" t="str">
        <f t="shared" si="17"/>
        <v/>
      </c>
      <c r="AD77" s="109" t="str">
        <f t="shared" si="18"/>
        <v/>
      </c>
      <c r="AE77" s="110"/>
      <c r="AF77" s="111"/>
      <c r="AG77" s="112"/>
      <c r="AH77" s="99" t="str">
        <f t="shared" si="19"/>
        <v/>
      </c>
      <c r="AI77" s="100" t="str">
        <f t="shared" si="20"/>
        <v/>
      </c>
      <c r="AJ77" s="96" t="str">
        <f t="shared" si="21"/>
        <v/>
      </c>
      <c r="AK77" s="98" t="str">
        <f t="shared" si="22"/>
        <v/>
      </c>
      <c r="AL77" s="201" t="str">
        <f t="shared" si="23"/>
        <v/>
      </c>
      <c r="AM77" s="160"/>
      <c r="AN77" s="156">
        <v>99.668000000000006</v>
      </c>
      <c r="AO77" s="152">
        <f t="shared" si="30"/>
        <v>0</v>
      </c>
      <c r="AP77" s="151" t="str">
        <f t="shared" si="31"/>
        <v/>
      </c>
      <c r="AQ77" s="151" t="str">
        <f t="shared" si="32"/>
        <v/>
      </c>
      <c r="AR77" s="235" t="str">
        <f t="shared" si="27"/>
        <v/>
      </c>
      <c r="AS77" s="134"/>
      <c r="AU77" s="18"/>
    </row>
    <row r="78" spans="1:47" ht="12" customHeight="1">
      <c r="A78" s="1"/>
      <c r="B78" s="18"/>
      <c r="C78" s="200"/>
      <c r="D78" s="122"/>
      <c r="E78" s="121"/>
      <c r="F78" s="92"/>
      <c r="G78" s="93"/>
      <c r="H78" s="101">
        <f t="shared" si="0"/>
        <v>0</v>
      </c>
      <c r="I78" s="94">
        <f t="shared" si="29"/>
        <v>0</v>
      </c>
      <c r="J78" s="102"/>
      <c r="K78" s="94">
        <f t="shared" si="2"/>
        <v>0</v>
      </c>
      <c r="L78" s="94">
        <f t="shared" si="28"/>
        <v>0</v>
      </c>
      <c r="M78" s="95">
        <f t="shared" si="4"/>
        <v>0</v>
      </c>
      <c r="N78" s="96">
        <f t="shared" si="5"/>
        <v>0</v>
      </c>
      <c r="O78" s="103">
        <f t="shared" si="6"/>
        <v>0</v>
      </c>
      <c r="P78" s="104" t="str">
        <f t="shared" si="7"/>
        <v/>
      </c>
      <c r="Q78" s="105">
        <f t="shared" si="8"/>
        <v>0</v>
      </c>
      <c r="R78" s="106" t="str">
        <f t="shared" si="9"/>
        <v/>
      </c>
      <c r="S78" s="107"/>
      <c r="T78" s="92"/>
      <c r="U78" s="92"/>
      <c r="V78" s="101">
        <f t="shared" si="10"/>
        <v>0</v>
      </c>
      <c r="W78" s="97">
        <f t="shared" si="11"/>
        <v>0</v>
      </c>
      <c r="X78" s="98" t="str">
        <f t="shared" si="12"/>
        <v/>
      </c>
      <c r="Y78" s="98" t="str">
        <f t="shared" si="13"/>
        <v/>
      </c>
      <c r="Z78" s="95" t="str">
        <f t="shared" si="14"/>
        <v/>
      </c>
      <c r="AA78" s="108" t="str">
        <f t="shared" si="15"/>
        <v/>
      </c>
      <c r="AB78" s="98" t="str">
        <f t="shared" si="16"/>
        <v/>
      </c>
      <c r="AC78" s="98" t="str">
        <f t="shared" si="17"/>
        <v/>
      </c>
      <c r="AD78" s="109" t="str">
        <f t="shared" si="18"/>
        <v/>
      </c>
      <c r="AE78" s="110"/>
      <c r="AF78" s="111"/>
      <c r="AG78" s="112"/>
      <c r="AH78" s="99" t="str">
        <f t="shared" si="19"/>
        <v/>
      </c>
      <c r="AI78" s="100" t="str">
        <f t="shared" si="20"/>
        <v/>
      </c>
      <c r="AJ78" s="96" t="str">
        <f t="shared" si="21"/>
        <v/>
      </c>
      <c r="AK78" s="98" t="str">
        <f t="shared" si="22"/>
        <v/>
      </c>
      <c r="AL78" s="201" t="str">
        <f t="shared" si="23"/>
        <v/>
      </c>
      <c r="AM78" s="160"/>
      <c r="AN78" s="157">
        <v>99.668000000000006</v>
      </c>
      <c r="AO78" s="152">
        <f t="shared" si="30"/>
        <v>0</v>
      </c>
      <c r="AP78" s="151" t="str">
        <f t="shared" si="31"/>
        <v/>
      </c>
      <c r="AQ78" s="151" t="str">
        <f t="shared" si="32"/>
        <v/>
      </c>
      <c r="AR78" s="235" t="str">
        <f t="shared" si="27"/>
        <v/>
      </c>
      <c r="AS78" s="134"/>
      <c r="AU78" s="18"/>
    </row>
    <row r="79" spans="1:47" ht="12" customHeight="1">
      <c r="A79" s="1"/>
      <c r="B79" s="18"/>
      <c r="C79" s="200"/>
      <c r="D79" s="122"/>
      <c r="E79" s="121"/>
      <c r="F79" s="92"/>
      <c r="G79" s="93"/>
      <c r="H79" s="101">
        <f t="shared" si="0"/>
        <v>0</v>
      </c>
      <c r="I79" s="94">
        <f t="shared" si="29"/>
        <v>0</v>
      </c>
      <c r="J79" s="102"/>
      <c r="K79" s="94">
        <f t="shared" ref="K79:K115" si="33">IFERROR(F79*J79,"")</f>
        <v>0</v>
      </c>
      <c r="L79" s="94">
        <f t="shared" si="28"/>
        <v>0</v>
      </c>
      <c r="M79" s="95">
        <f t="shared" ref="M79:M115" si="34">IFERROR(IF(G79&gt;J79,"",(G79-J79)*-F79),"")</f>
        <v>0</v>
      </c>
      <c r="N79" s="96">
        <f t="shared" si="5"/>
        <v>0</v>
      </c>
      <c r="O79" s="103">
        <f t="shared" ref="O79:O115" si="35">IFERROR(G79-J79,"")</f>
        <v>0</v>
      </c>
      <c r="P79" s="104" t="str">
        <f t="shared" ref="P79:P115" si="36">IFERROR(-O79/G79,"")</f>
        <v/>
      </c>
      <c r="Q79" s="105">
        <f t="shared" ref="Q79:Q115" si="37">IF(T79&gt;0,"",O79)</f>
        <v>0</v>
      </c>
      <c r="R79" s="106" t="str">
        <f t="shared" ref="R79:R115" si="38">IF(T79&gt;0,"",P79)</f>
        <v/>
      </c>
      <c r="S79" s="107"/>
      <c r="T79" s="92"/>
      <c r="U79" s="92"/>
      <c r="V79" s="101">
        <f t="shared" si="10"/>
        <v>0</v>
      </c>
      <c r="W79" s="97">
        <f t="shared" ref="W79:W103" si="39">V79-H79</f>
        <v>0</v>
      </c>
      <c r="X79" s="98" t="str">
        <f t="shared" ref="X79:X103" si="40">IF(OR(F79="",T79=""),"",(V79-H79))</f>
        <v/>
      </c>
      <c r="Y79" s="98" t="str">
        <f t="shared" si="13"/>
        <v/>
      </c>
      <c r="Z79" s="95" t="str">
        <f t="shared" si="14"/>
        <v/>
      </c>
      <c r="AA79" s="108" t="str">
        <f t="shared" ref="AA79:AA103" si="41">IFERROR(Z79/H79,"")</f>
        <v/>
      </c>
      <c r="AB79" s="98" t="str">
        <f t="shared" si="16"/>
        <v/>
      </c>
      <c r="AC79" s="98" t="str">
        <f t="shared" si="17"/>
        <v/>
      </c>
      <c r="AD79" s="109" t="str">
        <f t="shared" si="18"/>
        <v/>
      </c>
      <c r="AE79" s="110"/>
      <c r="AF79" s="111"/>
      <c r="AG79" s="112"/>
      <c r="AH79" s="99" t="str">
        <f t="shared" ref="AH79:AH103" si="42">IF(AND(D79&lt;&gt;"",S79&lt;&gt;""),IF(D79=S79,"D","S"),"")</f>
        <v/>
      </c>
      <c r="AI79" s="100" t="str">
        <f t="shared" ref="AI79:AI103" si="43">IFERROR(IF(D79=S79,Z79*0.2,""),"")</f>
        <v/>
      </c>
      <c r="AJ79" s="96" t="str">
        <f t="shared" si="21"/>
        <v/>
      </c>
      <c r="AK79" s="98" t="str">
        <f t="shared" ref="AK79:AK103" si="44">IFERROR(IF(D79&lt;&gt;S79,X79*0.15,""),"")</f>
        <v/>
      </c>
      <c r="AL79" s="201" t="str">
        <f t="shared" si="23"/>
        <v/>
      </c>
      <c r="AM79" s="160"/>
      <c r="AN79" s="156">
        <v>99.668000000000006</v>
      </c>
      <c r="AO79" s="152">
        <f t="shared" si="30"/>
        <v>0</v>
      </c>
      <c r="AP79" s="151" t="str">
        <f t="shared" si="31"/>
        <v/>
      </c>
      <c r="AQ79" s="151" t="str">
        <f t="shared" si="32"/>
        <v/>
      </c>
      <c r="AR79" s="235" t="str">
        <f t="shared" si="27"/>
        <v/>
      </c>
      <c r="AS79" s="134"/>
      <c r="AU79" s="18"/>
    </row>
    <row r="80" spans="1:47" ht="12" customHeight="1">
      <c r="A80" s="1"/>
      <c r="B80" s="18"/>
      <c r="C80" s="200"/>
      <c r="D80" s="122"/>
      <c r="E80" s="121"/>
      <c r="F80" s="92"/>
      <c r="G80" s="93"/>
      <c r="H80" s="101">
        <f t="shared" si="0"/>
        <v>0</v>
      </c>
      <c r="I80" s="94">
        <f t="shared" si="29"/>
        <v>0</v>
      </c>
      <c r="J80" s="102"/>
      <c r="K80" s="94">
        <f t="shared" si="33"/>
        <v>0</v>
      </c>
      <c r="L80" s="94">
        <f t="shared" si="28"/>
        <v>0</v>
      </c>
      <c r="M80" s="95">
        <f t="shared" si="34"/>
        <v>0</v>
      </c>
      <c r="N80" s="96">
        <f t="shared" si="5"/>
        <v>0</v>
      </c>
      <c r="O80" s="103">
        <f t="shared" si="35"/>
        <v>0</v>
      </c>
      <c r="P80" s="104" t="str">
        <f t="shared" si="36"/>
        <v/>
      </c>
      <c r="Q80" s="105">
        <f t="shared" si="37"/>
        <v>0</v>
      </c>
      <c r="R80" s="106" t="str">
        <f t="shared" si="38"/>
        <v/>
      </c>
      <c r="S80" s="107"/>
      <c r="T80" s="92"/>
      <c r="U80" s="92"/>
      <c r="V80" s="101">
        <f t="shared" si="10"/>
        <v>0</v>
      </c>
      <c r="W80" s="97">
        <f t="shared" si="39"/>
        <v>0</v>
      </c>
      <c r="X80" s="98" t="str">
        <f t="shared" si="40"/>
        <v/>
      </c>
      <c r="Y80" s="98" t="str">
        <f t="shared" si="13"/>
        <v/>
      </c>
      <c r="Z80" s="95" t="str">
        <f t="shared" si="14"/>
        <v/>
      </c>
      <c r="AA80" s="108" t="str">
        <f t="shared" si="41"/>
        <v/>
      </c>
      <c r="AB80" s="98" t="str">
        <f t="shared" si="16"/>
        <v/>
      </c>
      <c r="AC80" s="98" t="str">
        <f t="shared" si="17"/>
        <v/>
      </c>
      <c r="AD80" s="109" t="str">
        <f t="shared" si="18"/>
        <v/>
      </c>
      <c r="AE80" s="110"/>
      <c r="AF80" s="111"/>
      <c r="AG80" s="112"/>
      <c r="AH80" s="99" t="str">
        <f t="shared" si="42"/>
        <v/>
      </c>
      <c r="AI80" s="100" t="str">
        <f t="shared" si="43"/>
        <v/>
      </c>
      <c r="AJ80" s="96" t="str">
        <f t="shared" si="21"/>
        <v/>
      </c>
      <c r="AK80" s="98" t="str">
        <f t="shared" si="44"/>
        <v/>
      </c>
      <c r="AL80" s="201" t="str">
        <f t="shared" si="23"/>
        <v/>
      </c>
      <c r="AM80" s="160"/>
      <c r="AN80" s="157">
        <v>99.668000000000006</v>
      </c>
      <c r="AO80" s="152">
        <f t="shared" ref="AO80:AO115" si="45">5%*AM80</f>
        <v>0</v>
      </c>
      <c r="AP80" s="151" t="str">
        <f t="shared" si="31"/>
        <v/>
      </c>
      <c r="AQ80" s="151" t="str">
        <f t="shared" si="32"/>
        <v/>
      </c>
      <c r="AR80" s="235" t="str">
        <f t="shared" ref="AR80:AR115" si="46">IFERROR(AQ80*AN80%,"")</f>
        <v/>
      </c>
      <c r="AS80" s="134"/>
      <c r="AU80" s="18"/>
    </row>
    <row r="81" spans="1:47" ht="12" customHeight="1">
      <c r="A81" s="1"/>
      <c r="B81" s="18"/>
      <c r="C81" s="200"/>
      <c r="D81" s="122"/>
      <c r="E81" s="121"/>
      <c r="F81" s="92"/>
      <c r="G81" s="93"/>
      <c r="H81" s="101">
        <f t="shared" si="0"/>
        <v>0</v>
      </c>
      <c r="I81" s="94">
        <f t="shared" si="29"/>
        <v>0</v>
      </c>
      <c r="J81" s="102"/>
      <c r="K81" s="94">
        <f t="shared" si="33"/>
        <v>0</v>
      </c>
      <c r="L81" s="94">
        <f t="shared" si="28"/>
        <v>0</v>
      </c>
      <c r="M81" s="95">
        <f t="shared" si="34"/>
        <v>0</v>
      </c>
      <c r="N81" s="96">
        <f t="shared" si="5"/>
        <v>0</v>
      </c>
      <c r="O81" s="103">
        <f t="shared" si="35"/>
        <v>0</v>
      </c>
      <c r="P81" s="104" t="str">
        <f t="shared" si="36"/>
        <v/>
      </c>
      <c r="Q81" s="105">
        <f t="shared" si="37"/>
        <v>0</v>
      </c>
      <c r="R81" s="106" t="str">
        <f t="shared" si="38"/>
        <v/>
      </c>
      <c r="S81" s="107"/>
      <c r="T81" s="92"/>
      <c r="U81" s="92"/>
      <c r="V81" s="101">
        <f t="shared" si="10"/>
        <v>0</v>
      </c>
      <c r="W81" s="97">
        <f t="shared" si="39"/>
        <v>0</v>
      </c>
      <c r="X81" s="98" t="str">
        <f t="shared" si="40"/>
        <v/>
      </c>
      <c r="Y81" s="98" t="str">
        <f t="shared" si="13"/>
        <v/>
      </c>
      <c r="Z81" s="95" t="str">
        <f t="shared" si="14"/>
        <v/>
      </c>
      <c r="AA81" s="108" t="str">
        <f t="shared" si="41"/>
        <v/>
      </c>
      <c r="AB81" s="98" t="str">
        <f t="shared" si="16"/>
        <v/>
      </c>
      <c r="AC81" s="98" t="str">
        <f t="shared" si="17"/>
        <v/>
      </c>
      <c r="AD81" s="109" t="str">
        <f t="shared" si="18"/>
        <v/>
      </c>
      <c r="AE81" s="110"/>
      <c r="AF81" s="111"/>
      <c r="AG81" s="112"/>
      <c r="AH81" s="99" t="str">
        <f t="shared" si="42"/>
        <v/>
      </c>
      <c r="AI81" s="100" t="str">
        <f t="shared" si="43"/>
        <v/>
      </c>
      <c r="AJ81" s="96" t="str">
        <f t="shared" si="21"/>
        <v/>
      </c>
      <c r="AK81" s="98" t="str">
        <f t="shared" si="44"/>
        <v/>
      </c>
      <c r="AL81" s="201" t="str">
        <f t="shared" si="23"/>
        <v/>
      </c>
      <c r="AM81" s="160"/>
      <c r="AN81" s="156">
        <v>99.668000000000006</v>
      </c>
      <c r="AO81" s="152">
        <f t="shared" si="45"/>
        <v>0</v>
      </c>
      <c r="AP81" s="151" t="str">
        <f t="shared" si="31"/>
        <v/>
      </c>
      <c r="AQ81" s="151" t="str">
        <f t="shared" si="32"/>
        <v/>
      </c>
      <c r="AR81" s="235" t="str">
        <f t="shared" si="46"/>
        <v/>
      </c>
      <c r="AS81" s="134"/>
      <c r="AU81" s="18"/>
    </row>
    <row r="82" spans="1:47" ht="12" customHeight="1">
      <c r="A82" s="1"/>
      <c r="B82" s="18"/>
      <c r="C82" s="200"/>
      <c r="D82" s="122"/>
      <c r="E82" s="121"/>
      <c r="F82" s="92"/>
      <c r="G82" s="93"/>
      <c r="H82" s="101">
        <f t="shared" si="0"/>
        <v>0</v>
      </c>
      <c r="I82" s="94">
        <f t="shared" si="29"/>
        <v>0</v>
      </c>
      <c r="J82" s="102"/>
      <c r="K82" s="94">
        <f t="shared" si="33"/>
        <v>0</v>
      </c>
      <c r="L82" s="94">
        <f t="shared" si="28"/>
        <v>0</v>
      </c>
      <c r="M82" s="95">
        <f t="shared" si="34"/>
        <v>0</v>
      </c>
      <c r="N82" s="96">
        <f t="shared" si="5"/>
        <v>0</v>
      </c>
      <c r="O82" s="103">
        <f t="shared" si="35"/>
        <v>0</v>
      </c>
      <c r="P82" s="104" t="str">
        <f t="shared" si="36"/>
        <v/>
      </c>
      <c r="Q82" s="105">
        <f t="shared" si="37"/>
        <v>0</v>
      </c>
      <c r="R82" s="106" t="str">
        <f t="shared" si="38"/>
        <v/>
      </c>
      <c r="S82" s="107"/>
      <c r="T82" s="92"/>
      <c r="U82" s="92"/>
      <c r="V82" s="101">
        <f t="shared" si="10"/>
        <v>0</v>
      </c>
      <c r="W82" s="97">
        <f t="shared" si="39"/>
        <v>0</v>
      </c>
      <c r="X82" s="98" t="str">
        <f t="shared" si="40"/>
        <v/>
      </c>
      <c r="Y82" s="98" t="str">
        <f t="shared" si="13"/>
        <v/>
      </c>
      <c r="Z82" s="95" t="str">
        <f t="shared" si="14"/>
        <v/>
      </c>
      <c r="AA82" s="108" t="str">
        <f t="shared" si="41"/>
        <v/>
      </c>
      <c r="AB82" s="98" t="str">
        <f t="shared" si="16"/>
        <v/>
      </c>
      <c r="AC82" s="98" t="str">
        <f t="shared" si="17"/>
        <v/>
      </c>
      <c r="AD82" s="109" t="str">
        <f t="shared" si="18"/>
        <v/>
      </c>
      <c r="AE82" s="110"/>
      <c r="AF82" s="111"/>
      <c r="AG82" s="112"/>
      <c r="AH82" s="99" t="str">
        <f t="shared" si="42"/>
        <v/>
      </c>
      <c r="AI82" s="100" t="str">
        <f t="shared" si="43"/>
        <v/>
      </c>
      <c r="AJ82" s="96" t="str">
        <f t="shared" si="21"/>
        <v/>
      </c>
      <c r="AK82" s="98" t="str">
        <f t="shared" si="44"/>
        <v/>
      </c>
      <c r="AL82" s="201" t="str">
        <f t="shared" si="23"/>
        <v/>
      </c>
      <c r="AM82" s="160"/>
      <c r="AN82" s="157">
        <v>99.668000000000006</v>
      </c>
      <c r="AO82" s="152">
        <f t="shared" si="45"/>
        <v>0</v>
      </c>
      <c r="AP82" s="151" t="str">
        <f t="shared" si="31"/>
        <v/>
      </c>
      <c r="AQ82" s="151" t="str">
        <f t="shared" si="32"/>
        <v/>
      </c>
      <c r="AR82" s="235" t="str">
        <f t="shared" si="46"/>
        <v/>
      </c>
      <c r="AS82" s="134"/>
      <c r="AU82" s="18"/>
    </row>
    <row r="83" spans="1:47" ht="12" customHeight="1">
      <c r="A83" s="1"/>
      <c r="B83" s="18"/>
      <c r="C83" s="200"/>
      <c r="D83" s="122"/>
      <c r="E83" s="121"/>
      <c r="F83" s="92"/>
      <c r="G83" s="93"/>
      <c r="H83" s="101">
        <f t="shared" si="0"/>
        <v>0</v>
      </c>
      <c r="I83" s="94">
        <f t="shared" si="29"/>
        <v>0</v>
      </c>
      <c r="J83" s="102"/>
      <c r="K83" s="94">
        <f t="shared" si="33"/>
        <v>0</v>
      </c>
      <c r="L83" s="94">
        <f t="shared" si="28"/>
        <v>0</v>
      </c>
      <c r="M83" s="95">
        <f t="shared" si="34"/>
        <v>0</v>
      </c>
      <c r="N83" s="96">
        <f t="shared" si="5"/>
        <v>0</v>
      </c>
      <c r="O83" s="103">
        <f t="shared" si="35"/>
        <v>0</v>
      </c>
      <c r="P83" s="104" t="str">
        <f t="shared" si="36"/>
        <v/>
      </c>
      <c r="Q83" s="105">
        <f t="shared" si="37"/>
        <v>0</v>
      </c>
      <c r="R83" s="106" t="str">
        <f t="shared" si="38"/>
        <v/>
      </c>
      <c r="S83" s="107"/>
      <c r="T83" s="92"/>
      <c r="U83" s="92"/>
      <c r="V83" s="101">
        <f t="shared" si="10"/>
        <v>0</v>
      </c>
      <c r="W83" s="97">
        <f t="shared" si="39"/>
        <v>0</v>
      </c>
      <c r="X83" s="98" t="str">
        <f t="shared" si="40"/>
        <v/>
      </c>
      <c r="Y83" s="98" t="str">
        <f t="shared" si="13"/>
        <v/>
      </c>
      <c r="Z83" s="95" t="str">
        <f t="shared" si="14"/>
        <v/>
      </c>
      <c r="AA83" s="108" t="str">
        <f t="shared" si="41"/>
        <v/>
      </c>
      <c r="AB83" s="98" t="str">
        <f t="shared" si="16"/>
        <v/>
      </c>
      <c r="AC83" s="98" t="str">
        <f t="shared" si="17"/>
        <v/>
      </c>
      <c r="AD83" s="109" t="str">
        <f t="shared" si="18"/>
        <v/>
      </c>
      <c r="AE83" s="110"/>
      <c r="AF83" s="111"/>
      <c r="AG83" s="112"/>
      <c r="AH83" s="99" t="str">
        <f t="shared" si="42"/>
        <v/>
      </c>
      <c r="AI83" s="100" t="str">
        <f t="shared" si="43"/>
        <v/>
      </c>
      <c r="AJ83" s="96" t="str">
        <f t="shared" si="21"/>
        <v/>
      </c>
      <c r="AK83" s="98" t="str">
        <f t="shared" si="44"/>
        <v/>
      </c>
      <c r="AL83" s="201" t="str">
        <f t="shared" si="23"/>
        <v/>
      </c>
      <c r="AM83" s="160"/>
      <c r="AN83" s="156">
        <v>99.668000000000006</v>
      </c>
      <c r="AO83" s="152">
        <f t="shared" si="45"/>
        <v>0</v>
      </c>
      <c r="AP83" s="151" t="str">
        <f t="shared" si="31"/>
        <v/>
      </c>
      <c r="AQ83" s="151" t="str">
        <f t="shared" si="32"/>
        <v/>
      </c>
      <c r="AR83" s="235" t="str">
        <f t="shared" si="46"/>
        <v/>
      </c>
      <c r="AS83" s="134"/>
      <c r="AU83" s="18"/>
    </row>
    <row r="84" spans="1:47" ht="12" customHeight="1">
      <c r="A84" s="1"/>
      <c r="B84" s="18"/>
      <c r="C84" s="200"/>
      <c r="D84" s="122"/>
      <c r="E84" s="121"/>
      <c r="F84" s="92"/>
      <c r="G84" s="93"/>
      <c r="H84" s="101">
        <f t="shared" si="0"/>
        <v>0</v>
      </c>
      <c r="I84" s="94">
        <f t="shared" si="29"/>
        <v>0</v>
      </c>
      <c r="J84" s="102"/>
      <c r="K84" s="94">
        <f t="shared" si="33"/>
        <v>0</v>
      </c>
      <c r="L84" s="94">
        <f t="shared" si="28"/>
        <v>0</v>
      </c>
      <c r="M84" s="95">
        <f t="shared" si="34"/>
        <v>0</v>
      </c>
      <c r="N84" s="96">
        <f t="shared" si="5"/>
        <v>0</v>
      </c>
      <c r="O84" s="103">
        <f t="shared" si="35"/>
        <v>0</v>
      </c>
      <c r="P84" s="104" t="str">
        <f t="shared" si="36"/>
        <v/>
      </c>
      <c r="Q84" s="105">
        <f t="shared" si="37"/>
        <v>0</v>
      </c>
      <c r="R84" s="106" t="str">
        <f t="shared" si="38"/>
        <v/>
      </c>
      <c r="S84" s="107"/>
      <c r="T84" s="92"/>
      <c r="U84" s="92"/>
      <c r="V84" s="101">
        <f t="shared" si="10"/>
        <v>0</v>
      </c>
      <c r="W84" s="97">
        <f t="shared" si="39"/>
        <v>0</v>
      </c>
      <c r="X84" s="98" t="str">
        <f t="shared" si="40"/>
        <v/>
      </c>
      <c r="Y84" s="98" t="str">
        <f t="shared" si="13"/>
        <v/>
      </c>
      <c r="Z84" s="95" t="str">
        <f t="shared" si="14"/>
        <v/>
      </c>
      <c r="AA84" s="108" t="str">
        <f t="shared" si="41"/>
        <v/>
      </c>
      <c r="AB84" s="98" t="str">
        <f t="shared" si="16"/>
        <v/>
      </c>
      <c r="AC84" s="98" t="str">
        <f t="shared" si="17"/>
        <v/>
      </c>
      <c r="AD84" s="109" t="str">
        <f t="shared" si="18"/>
        <v/>
      </c>
      <c r="AE84" s="110"/>
      <c r="AF84" s="111"/>
      <c r="AG84" s="112"/>
      <c r="AH84" s="99" t="str">
        <f t="shared" si="42"/>
        <v/>
      </c>
      <c r="AI84" s="100" t="str">
        <f t="shared" si="43"/>
        <v/>
      </c>
      <c r="AJ84" s="96" t="str">
        <f t="shared" si="21"/>
        <v/>
      </c>
      <c r="AK84" s="98" t="str">
        <f t="shared" si="44"/>
        <v/>
      </c>
      <c r="AL84" s="201" t="str">
        <f t="shared" si="23"/>
        <v/>
      </c>
      <c r="AM84" s="160"/>
      <c r="AN84" s="157">
        <v>99.668000000000006</v>
      </c>
      <c r="AO84" s="152">
        <f t="shared" si="45"/>
        <v>0</v>
      </c>
      <c r="AP84" s="151" t="str">
        <f t="shared" si="31"/>
        <v/>
      </c>
      <c r="AQ84" s="151" t="str">
        <f t="shared" si="32"/>
        <v/>
      </c>
      <c r="AR84" s="235" t="str">
        <f t="shared" si="46"/>
        <v/>
      </c>
      <c r="AS84" s="134"/>
      <c r="AU84" s="18"/>
    </row>
    <row r="85" spans="1:47" ht="12" customHeight="1">
      <c r="A85" s="1"/>
      <c r="B85" s="18"/>
      <c r="C85" s="200"/>
      <c r="D85" s="122"/>
      <c r="E85" s="121"/>
      <c r="F85" s="92"/>
      <c r="G85" s="93"/>
      <c r="H85" s="101">
        <f t="shared" si="0"/>
        <v>0</v>
      </c>
      <c r="I85" s="94">
        <f t="shared" si="29"/>
        <v>0</v>
      </c>
      <c r="J85" s="102"/>
      <c r="K85" s="94">
        <f t="shared" si="33"/>
        <v>0</v>
      </c>
      <c r="L85" s="94">
        <f t="shared" si="28"/>
        <v>0</v>
      </c>
      <c r="M85" s="95">
        <f t="shared" si="34"/>
        <v>0</v>
      </c>
      <c r="N85" s="96">
        <f t="shared" si="5"/>
        <v>0</v>
      </c>
      <c r="O85" s="103">
        <f t="shared" si="35"/>
        <v>0</v>
      </c>
      <c r="P85" s="104" t="str">
        <f t="shared" si="36"/>
        <v/>
      </c>
      <c r="Q85" s="105">
        <f t="shared" si="37"/>
        <v>0</v>
      </c>
      <c r="R85" s="106" t="str">
        <f t="shared" si="38"/>
        <v/>
      </c>
      <c r="S85" s="107"/>
      <c r="T85" s="92"/>
      <c r="U85" s="92"/>
      <c r="V85" s="101">
        <f t="shared" si="10"/>
        <v>0</v>
      </c>
      <c r="W85" s="97">
        <f t="shared" si="39"/>
        <v>0</v>
      </c>
      <c r="X85" s="98" t="str">
        <f t="shared" si="40"/>
        <v/>
      </c>
      <c r="Y85" s="98" t="str">
        <f t="shared" si="13"/>
        <v/>
      </c>
      <c r="Z85" s="95" t="str">
        <f t="shared" si="14"/>
        <v/>
      </c>
      <c r="AA85" s="108" t="str">
        <f t="shared" si="41"/>
        <v/>
      </c>
      <c r="AB85" s="98" t="str">
        <f t="shared" si="16"/>
        <v/>
      </c>
      <c r="AC85" s="98" t="str">
        <f t="shared" si="17"/>
        <v/>
      </c>
      <c r="AD85" s="109" t="str">
        <f t="shared" si="18"/>
        <v/>
      </c>
      <c r="AE85" s="110"/>
      <c r="AF85" s="111"/>
      <c r="AG85" s="112"/>
      <c r="AH85" s="99" t="str">
        <f t="shared" si="42"/>
        <v/>
      </c>
      <c r="AI85" s="100" t="str">
        <f t="shared" si="43"/>
        <v/>
      </c>
      <c r="AJ85" s="96" t="str">
        <f t="shared" si="21"/>
        <v/>
      </c>
      <c r="AK85" s="98" t="str">
        <f t="shared" si="44"/>
        <v/>
      </c>
      <c r="AL85" s="201" t="str">
        <f t="shared" si="23"/>
        <v/>
      </c>
      <c r="AM85" s="160"/>
      <c r="AN85" s="156">
        <v>99.668000000000006</v>
      </c>
      <c r="AO85" s="152">
        <f t="shared" si="45"/>
        <v>0</v>
      </c>
      <c r="AP85" s="151" t="str">
        <f t="shared" si="31"/>
        <v/>
      </c>
      <c r="AQ85" s="151" t="str">
        <f t="shared" si="32"/>
        <v/>
      </c>
      <c r="AR85" s="235" t="str">
        <f t="shared" si="46"/>
        <v/>
      </c>
      <c r="AS85" s="134"/>
      <c r="AU85" s="18"/>
    </row>
    <row r="86" spans="1:47" ht="12" customHeight="1">
      <c r="A86" s="1"/>
      <c r="B86" s="18"/>
      <c r="C86" s="200"/>
      <c r="D86" s="122"/>
      <c r="E86" s="121"/>
      <c r="F86" s="92"/>
      <c r="G86" s="93"/>
      <c r="H86" s="101">
        <f t="shared" si="0"/>
        <v>0</v>
      </c>
      <c r="I86" s="94">
        <f t="shared" si="29"/>
        <v>0</v>
      </c>
      <c r="J86" s="102"/>
      <c r="K86" s="94">
        <f t="shared" si="33"/>
        <v>0</v>
      </c>
      <c r="L86" s="94">
        <f t="shared" ref="L86:L115" si="47">IF(T86&gt;0,"",K86)</f>
        <v>0</v>
      </c>
      <c r="M86" s="95">
        <f t="shared" si="34"/>
        <v>0</v>
      </c>
      <c r="N86" s="96">
        <f t="shared" si="5"/>
        <v>0</v>
      </c>
      <c r="O86" s="103">
        <f t="shared" si="35"/>
        <v>0</v>
      </c>
      <c r="P86" s="104" t="str">
        <f t="shared" si="36"/>
        <v/>
      </c>
      <c r="Q86" s="105">
        <f t="shared" si="37"/>
        <v>0</v>
      </c>
      <c r="R86" s="106" t="str">
        <f t="shared" si="38"/>
        <v/>
      </c>
      <c r="S86" s="107"/>
      <c r="T86" s="92"/>
      <c r="U86" s="92"/>
      <c r="V86" s="101">
        <f t="shared" si="10"/>
        <v>0</v>
      </c>
      <c r="W86" s="97">
        <f t="shared" si="39"/>
        <v>0</v>
      </c>
      <c r="X86" s="98" t="str">
        <f t="shared" si="40"/>
        <v/>
      </c>
      <c r="Y86" s="98" t="str">
        <f t="shared" si="13"/>
        <v/>
      </c>
      <c r="Z86" s="95" t="str">
        <f t="shared" si="14"/>
        <v/>
      </c>
      <c r="AA86" s="108" t="str">
        <f t="shared" si="41"/>
        <v/>
      </c>
      <c r="AB86" s="98" t="str">
        <f t="shared" si="16"/>
        <v/>
      </c>
      <c r="AC86" s="98" t="str">
        <f t="shared" si="17"/>
        <v/>
      </c>
      <c r="AD86" s="109" t="str">
        <f t="shared" si="18"/>
        <v/>
      </c>
      <c r="AE86" s="110"/>
      <c r="AF86" s="111"/>
      <c r="AG86" s="112"/>
      <c r="AH86" s="99" t="str">
        <f t="shared" si="42"/>
        <v/>
      </c>
      <c r="AI86" s="100" t="str">
        <f t="shared" si="43"/>
        <v/>
      </c>
      <c r="AJ86" s="96" t="str">
        <f t="shared" si="21"/>
        <v/>
      </c>
      <c r="AK86" s="98" t="str">
        <f t="shared" si="44"/>
        <v/>
      </c>
      <c r="AL86" s="201" t="str">
        <f t="shared" si="23"/>
        <v/>
      </c>
      <c r="AM86" s="160"/>
      <c r="AN86" s="157">
        <v>99.668000000000006</v>
      </c>
      <c r="AO86" s="152">
        <f t="shared" si="45"/>
        <v>0</v>
      </c>
      <c r="AP86" s="151" t="str">
        <f t="shared" si="31"/>
        <v/>
      </c>
      <c r="AQ86" s="151" t="str">
        <f t="shared" si="32"/>
        <v/>
      </c>
      <c r="AR86" s="235" t="str">
        <f t="shared" si="46"/>
        <v/>
      </c>
      <c r="AS86" s="134"/>
      <c r="AU86" s="18"/>
    </row>
    <row r="87" spans="1:47" ht="12" customHeight="1">
      <c r="A87" s="1"/>
      <c r="B87" s="18"/>
      <c r="C87" s="200"/>
      <c r="D87" s="122"/>
      <c r="E87" s="121"/>
      <c r="F87" s="92"/>
      <c r="G87" s="93"/>
      <c r="H87" s="101">
        <f t="shared" si="0"/>
        <v>0</v>
      </c>
      <c r="I87" s="94">
        <f t="shared" ref="I87:I115" si="48">IF(T87&gt;0,"",H87)</f>
        <v>0</v>
      </c>
      <c r="J87" s="102"/>
      <c r="K87" s="94">
        <f t="shared" si="33"/>
        <v>0</v>
      </c>
      <c r="L87" s="94">
        <f t="shared" si="47"/>
        <v>0</v>
      </c>
      <c r="M87" s="95">
        <f t="shared" si="34"/>
        <v>0</v>
      </c>
      <c r="N87" s="96">
        <f t="shared" si="5"/>
        <v>0</v>
      </c>
      <c r="O87" s="103">
        <f t="shared" si="35"/>
        <v>0</v>
      </c>
      <c r="P87" s="104" t="str">
        <f t="shared" si="36"/>
        <v/>
      </c>
      <c r="Q87" s="105">
        <f t="shared" si="37"/>
        <v>0</v>
      </c>
      <c r="R87" s="106" t="str">
        <f t="shared" si="38"/>
        <v/>
      </c>
      <c r="S87" s="107"/>
      <c r="T87" s="92"/>
      <c r="U87" s="92"/>
      <c r="V87" s="101">
        <f t="shared" si="10"/>
        <v>0</v>
      </c>
      <c r="W87" s="97">
        <f t="shared" si="39"/>
        <v>0</v>
      </c>
      <c r="X87" s="98" t="str">
        <f t="shared" si="40"/>
        <v/>
      </c>
      <c r="Y87" s="98" t="str">
        <f t="shared" si="13"/>
        <v/>
      </c>
      <c r="Z87" s="95" t="str">
        <f t="shared" si="14"/>
        <v/>
      </c>
      <c r="AA87" s="108" t="str">
        <f t="shared" si="41"/>
        <v/>
      </c>
      <c r="AB87" s="98" t="str">
        <f t="shared" si="16"/>
        <v/>
      </c>
      <c r="AC87" s="98" t="str">
        <f t="shared" si="17"/>
        <v/>
      </c>
      <c r="AD87" s="109" t="str">
        <f t="shared" si="18"/>
        <v/>
      </c>
      <c r="AE87" s="110"/>
      <c r="AF87" s="111"/>
      <c r="AG87" s="112"/>
      <c r="AH87" s="99" t="str">
        <f t="shared" si="42"/>
        <v/>
      </c>
      <c r="AI87" s="100" t="str">
        <f t="shared" si="43"/>
        <v/>
      </c>
      <c r="AJ87" s="96" t="str">
        <f t="shared" si="21"/>
        <v/>
      </c>
      <c r="AK87" s="98" t="str">
        <f t="shared" si="44"/>
        <v/>
      </c>
      <c r="AL87" s="201" t="str">
        <f t="shared" si="23"/>
        <v/>
      </c>
      <c r="AM87" s="160"/>
      <c r="AN87" s="156">
        <v>99.668000000000006</v>
      </c>
      <c r="AO87" s="152">
        <f t="shared" si="45"/>
        <v>0</v>
      </c>
      <c r="AP87" s="151" t="str">
        <f t="shared" si="31"/>
        <v/>
      </c>
      <c r="AQ87" s="151" t="str">
        <f t="shared" si="32"/>
        <v/>
      </c>
      <c r="AR87" s="235" t="str">
        <f t="shared" si="46"/>
        <v/>
      </c>
      <c r="AS87" s="134"/>
      <c r="AU87" s="18"/>
    </row>
    <row r="88" spans="1:47" ht="12" customHeight="1">
      <c r="A88" s="1"/>
      <c r="B88" s="18"/>
      <c r="C88" s="200"/>
      <c r="D88" s="122"/>
      <c r="E88" s="121"/>
      <c r="F88" s="92"/>
      <c r="G88" s="93"/>
      <c r="H88" s="101">
        <f t="shared" si="0"/>
        <v>0</v>
      </c>
      <c r="I88" s="94">
        <f t="shared" si="48"/>
        <v>0</v>
      </c>
      <c r="J88" s="102"/>
      <c r="K88" s="94">
        <f t="shared" si="33"/>
        <v>0</v>
      </c>
      <c r="L88" s="94">
        <f t="shared" si="47"/>
        <v>0</v>
      </c>
      <c r="M88" s="95">
        <f t="shared" si="34"/>
        <v>0</v>
      </c>
      <c r="N88" s="96">
        <f t="shared" si="5"/>
        <v>0</v>
      </c>
      <c r="O88" s="103">
        <f t="shared" si="35"/>
        <v>0</v>
      </c>
      <c r="P88" s="104" t="str">
        <f t="shared" si="36"/>
        <v/>
      </c>
      <c r="Q88" s="105">
        <f t="shared" si="37"/>
        <v>0</v>
      </c>
      <c r="R88" s="106" t="str">
        <f t="shared" si="38"/>
        <v/>
      </c>
      <c r="S88" s="107"/>
      <c r="T88" s="92"/>
      <c r="U88" s="92"/>
      <c r="V88" s="101">
        <f t="shared" si="10"/>
        <v>0</v>
      </c>
      <c r="W88" s="97">
        <f t="shared" si="39"/>
        <v>0</v>
      </c>
      <c r="X88" s="98" t="str">
        <f t="shared" si="40"/>
        <v/>
      </c>
      <c r="Y88" s="98" t="str">
        <f t="shared" si="13"/>
        <v/>
      </c>
      <c r="Z88" s="95" t="str">
        <f t="shared" si="14"/>
        <v/>
      </c>
      <c r="AA88" s="108" t="str">
        <f t="shared" si="41"/>
        <v/>
      </c>
      <c r="AB88" s="98" t="str">
        <f t="shared" si="16"/>
        <v/>
      </c>
      <c r="AC88" s="98" t="str">
        <f t="shared" si="17"/>
        <v/>
      </c>
      <c r="AD88" s="109" t="str">
        <f t="shared" si="18"/>
        <v/>
      </c>
      <c r="AE88" s="110"/>
      <c r="AF88" s="111"/>
      <c r="AG88" s="112"/>
      <c r="AH88" s="99" t="str">
        <f t="shared" si="42"/>
        <v/>
      </c>
      <c r="AI88" s="100" t="str">
        <f t="shared" si="43"/>
        <v/>
      </c>
      <c r="AJ88" s="96" t="str">
        <f t="shared" si="21"/>
        <v/>
      </c>
      <c r="AK88" s="98" t="str">
        <f t="shared" si="44"/>
        <v/>
      </c>
      <c r="AL88" s="201" t="str">
        <f t="shared" si="23"/>
        <v/>
      </c>
      <c r="AM88" s="160"/>
      <c r="AN88" s="157">
        <v>99.668000000000006</v>
      </c>
      <c r="AO88" s="152">
        <f t="shared" si="45"/>
        <v>0</v>
      </c>
      <c r="AP88" s="151" t="str">
        <f t="shared" si="31"/>
        <v/>
      </c>
      <c r="AQ88" s="151" t="str">
        <f t="shared" si="32"/>
        <v/>
      </c>
      <c r="AR88" s="235" t="str">
        <f t="shared" si="46"/>
        <v/>
      </c>
      <c r="AS88" s="134"/>
      <c r="AU88" s="18"/>
    </row>
    <row r="89" spans="1:47" ht="12" customHeight="1">
      <c r="A89" s="1"/>
      <c r="B89" s="18"/>
      <c r="C89" s="200"/>
      <c r="D89" s="122"/>
      <c r="E89" s="121"/>
      <c r="F89" s="92"/>
      <c r="G89" s="93"/>
      <c r="H89" s="101">
        <f t="shared" si="0"/>
        <v>0</v>
      </c>
      <c r="I89" s="94">
        <f t="shared" si="48"/>
        <v>0</v>
      </c>
      <c r="J89" s="102"/>
      <c r="K89" s="94">
        <f t="shared" si="33"/>
        <v>0</v>
      </c>
      <c r="L89" s="94">
        <f t="shared" si="47"/>
        <v>0</v>
      </c>
      <c r="M89" s="95">
        <f t="shared" si="34"/>
        <v>0</v>
      </c>
      <c r="N89" s="96">
        <f t="shared" si="5"/>
        <v>0</v>
      </c>
      <c r="O89" s="103">
        <f t="shared" si="35"/>
        <v>0</v>
      </c>
      <c r="P89" s="104" t="str">
        <f t="shared" si="36"/>
        <v/>
      </c>
      <c r="Q89" s="105">
        <f t="shared" si="37"/>
        <v>0</v>
      </c>
      <c r="R89" s="106" t="str">
        <f t="shared" si="38"/>
        <v/>
      </c>
      <c r="S89" s="107"/>
      <c r="T89" s="92"/>
      <c r="U89" s="92"/>
      <c r="V89" s="101">
        <f t="shared" si="10"/>
        <v>0</v>
      </c>
      <c r="W89" s="97">
        <f t="shared" si="39"/>
        <v>0</v>
      </c>
      <c r="X89" s="98" t="str">
        <f t="shared" si="40"/>
        <v/>
      </c>
      <c r="Y89" s="98" t="str">
        <f t="shared" si="13"/>
        <v/>
      </c>
      <c r="Z89" s="95" t="str">
        <f t="shared" si="14"/>
        <v/>
      </c>
      <c r="AA89" s="108" t="str">
        <f t="shared" si="41"/>
        <v/>
      </c>
      <c r="AB89" s="98" t="str">
        <f t="shared" si="16"/>
        <v/>
      </c>
      <c r="AC89" s="98" t="str">
        <f t="shared" si="17"/>
        <v/>
      </c>
      <c r="AD89" s="109" t="str">
        <f t="shared" si="18"/>
        <v/>
      </c>
      <c r="AE89" s="110"/>
      <c r="AF89" s="111"/>
      <c r="AG89" s="112"/>
      <c r="AH89" s="99" t="str">
        <f t="shared" si="42"/>
        <v/>
      </c>
      <c r="AI89" s="100" t="str">
        <f t="shared" si="43"/>
        <v/>
      </c>
      <c r="AJ89" s="96" t="str">
        <f t="shared" si="21"/>
        <v/>
      </c>
      <c r="AK89" s="98" t="str">
        <f t="shared" si="44"/>
        <v/>
      </c>
      <c r="AL89" s="201" t="str">
        <f t="shared" si="23"/>
        <v/>
      </c>
      <c r="AM89" s="160"/>
      <c r="AN89" s="156">
        <v>99.668000000000006</v>
      </c>
      <c r="AO89" s="152">
        <f t="shared" si="45"/>
        <v>0</v>
      </c>
      <c r="AP89" s="151" t="str">
        <f t="shared" si="31"/>
        <v/>
      </c>
      <c r="AQ89" s="151" t="str">
        <f t="shared" si="32"/>
        <v/>
      </c>
      <c r="AR89" s="235" t="str">
        <f t="shared" si="46"/>
        <v/>
      </c>
      <c r="AS89" s="134"/>
      <c r="AT89" s="149"/>
      <c r="AU89" s="134"/>
    </row>
    <row r="90" spans="1:47" ht="12" customHeight="1">
      <c r="A90" s="1"/>
      <c r="B90" s="18"/>
      <c r="C90" s="200"/>
      <c r="D90" s="122"/>
      <c r="E90" s="121"/>
      <c r="F90" s="92"/>
      <c r="G90" s="93"/>
      <c r="H90" s="101">
        <f t="shared" si="0"/>
        <v>0</v>
      </c>
      <c r="I90" s="94">
        <f t="shared" si="48"/>
        <v>0</v>
      </c>
      <c r="J90" s="102"/>
      <c r="K90" s="94">
        <f t="shared" si="33"/>
        <v>0</v>
      </c>
      <c r="L90" s="94">
        <f t="shared" si="47"/>
        <v>0</v>
      </c>
      <c r="M90" s="95">
        <f t="shared" si="34"/>
        <v>0</v>
      </c>
      <c r="N90" s="96">
        <f t="shared" si="5"/>
        <v>0</v>
      </c>
      <c r="O90" s="103">
        <f t="shared" si="35"/>
        <v>0</v>
      </c>
      <c r="P90" s="104" t="str">
        <f t="shared" si="36"/>
        <v/>
      </c>
      <c r="Q90" s="105">
        <f t="shared" si="37"/>
        <v>0</v>
      </c>
      <c r="R90" s="106" t="str">
        <f t="shared" si="38"/>
        <v/>
      </c>
      <c r="S90" s="107"/>
      <c r="T90" s="92"/>
      <c r="U90" s="92"/>
      <c r="V90" s="101">
        <f t="shared" si="10"/>
        <v>0</v>
      </c>
      <c r="W90" s="97">
        <f t="shared" si="39"/>
        <v>0</v>
      </c>
      <c r="X90" s="98" t="str">
        <f t="shared" si="40"/>
        <v/>
      </c>
      <c r="Y90" s="98" t="str">
        <f t="shared" si="13"/>
        <v/>
      </c>
      <c r="Z90" s="95" t="str">
        <f t="shared" si="14"/>
        <v/>
      </c>
      <c r="AA90" s="108" t="str">
        <f t="shared" si="41"/>
        <v/>
      </c>
      <c r="AB90" s="98" t="str">
        <f t="shared" si="16"/>
        <v/>
      </c>
      <c r="AC90" s="98" t="str">
        <f t="shared" si="17"/>
        <v/>
      </c>
      <c r="AD90" s="109" t="str">
        <f t="shared" si="18"/>
        <v/>
      </c>
      <c r="AE90" s="110"/>
      <c r="AF90" s="111"/>
      <c r="AG90" s="112"/>
      <c r="AH90" s="99" t="str">
        <f t="shared" si="42"/>
        <v/>
      </c>
      <c r="AI90" s="100" t="str">
        <f t="shared" si="43"/>
        <v/>
      </c>
      <c r="AJ90" s="96" t="str">
        <f t="shared" si="21"/>
        <v/>
      </c>
      <c r="AK90" s="98" t="str">
        <f t="shared" si="44"/>
        <v/>
      </c>
      <c r="AL90" s="201" t="str">
        <f t="shared" si="23"/>
        <v/>
      </c>
      <c r="AM90" s="160"/>
      <c r="AN90" s="157">
        <v>99.668000000000006</v>
      </c>
      <c r="AO90" s="152">
        <f t="shared" si="45"/>
        <v>0</v>
      </c>
      <c r="AP90" s="151" t="str">
        <f t="shared" si="31"/>
        <v/>
      </c>
      <c r="AQ90" s="151" t="str">
        <f t="shared" si="32"/>
        <v/>
      </c>
      <c r="AR90" s="235" t="str">
        <f t="shared" si="46"/>
        <v/>
      </c>
      <c r="AS90" s="134"/>
      <c r="AT90" s="149"/>
      <c r="AU90" s="134"/>
    </row>
    <row r="91" spans="1:47" ht="12" customHeight="1">
      <c r="A91" s="1"/>
      <c r="B91" s="18"/>
      <c r="C91" s="200"/>
      <c r="D91" s="122"/>
      <c r="E91" s="121"/>
      <c r="F91" s="92"/>
      <c r="G91" s="93"/>
      <c r="H91" s="101">
        <f t="shared" si="0"/>
        <v>0</v>
      </c>
      <c r="I91" s="94">
        <f t="shared" si="48"/>
        <v>0</v>
      </c>
      <c r="J91" s="102"/>
      <c r="K91" s="94">
        <f t="shared" si="33"/>
        <v>0</v>
      </c>
      <c r="L91" s="94">
        <f t="shared" si="47"/>
        <v>0</v>
      </c>
      <c r="M91" s="95">
        <f t="shared" si="34"/>
        <v>0</v>
      </c>
      <c r="N91" s="96">
        <f t="shared" si="5"/>
        <v>0</v>
      </c>
      <c r="O91" s="103">
        <f t="shared" si="35"/>
        <v>0</v>
      </c>
      <c r="P91" s="104" t="str">
        <f t="shared" si="36"/>
        <v/>
      </c>
      <c r="Q91" s="105">
        <f t="shared" si="37"/>
        <v>0</v>
      </c>
      <c r="R91" s="106" t="str">
        <f t="shared" si="38"/>
        <v/>
      </c>
      <c r="S91" s="107"/>
      <c r="T91" s="92"/>
      <c r="U91" s="92"/>
      <c r="V91" s="101">
        <f t="shared" si="10"/>
        <v>0</v>
      </c>
      <c r="W91" s="97">
        <f t="shared" si="39"/>
        <v>0</v>
      </c>
      <c r="X91" s="98" t="str">
        <f t="shared" si="40"/>
        <v/>
      </c>
      <c r="Y91" s="98" t="str">
        <f t="shared" si="13"/>
        <v/>
      </c>
      <c r="Z91" s="95" t="str">
        <f t="shared" si="14"/>
        <v/>
      </c>
      <c r="AA91" s="108" t="str">
        <f t="shared" si="41"/>
        <v/>
      </c>
      <c r="AB91" s="98" t="str">
        <f t="shared" si="16"/>
        <v/>
      </c>
      <c r="AC91" s="98" t="str">
        <f t="shared" si="17"/>
        <v/>
      </c>
      <c r="AD91" s="109" t="str">
        <f t="shared" si="18"/>
        <v/>
      </c>
      <c r="AE91" s="110"/>
      <c r="AF91" s="111"/>
      <c r="AG91" s="112"/>
      <c r="AH91" s="99" t="str">
        <f t="shared" si="42"/>
        <v/>
      </c>
      <c r="AI91" s="100" t="str">
        <f t="shared" si="43"/>
        <v/>
      </c>
      <c r="AJ91" s="96" t="str">
        <f t="shared" si="21"/>
        <v/>
      </c>
      <c r="AK91" s="98" t="str">
        <f t="shared" si="44"/>
        <v/>
      </c>
      <c r="AL91" s="201" t="str">
        <f t="shared" si="23"/>
        <v/>
      </c>
      <c r="AM91" s="160"/>
      <c r="AN91" s="156">
        <v>99.668000000000006</v>
      </c>
      <c r="AO91" s="152">
        <f t="shared" si="45"/>
        <v>0</v>
      </c>
      <c r="AP91" s="151" t="str">
        <f t="shared" si="31"/>
        <v/>
      </c>
      <c r="AQ91" s="151" t="str">
        <f t="shared" si="32"/>
        <v/>
      </c>
      <c r="AR91" s="235" t="str">
        <f t="shared" si="46"/>
        <v/>
      </c>
      <c r="AS91" s="134"/>
      <c r="AT91" s="149"/>
      <c r="AU91" s="134"/>
    </row>
    <row r="92" spans="1:47" ht="12" customHeight="1">
      <c r="A92" s="1"/>
      <c r="B92" s="18"/>
      <c r="C92" s="200"/>
      <c r="D92" s="122"/>
      <c r="E92" s="121"/>
      <c r="F92" s="92"/>
      <c r="G92" s="93"/>
      <c r="H92" s="101">
        <f t="shared" si="0"/>
        <v>0</v>
      </c>
      <c r="I92" s="94">
        <f t="shared" si="48"/>
        <v>0</v>
      </c>
      <c r="J92" s="102"/>
      <c r="K92" s="94">
        <f t="shared" si="33"/>
        <v>0</v>
      </c>
      <c r="L92" s="94">
        <f t="shared" si="47"/>
        <v>0</v>
      </c>
      <c r="M92" s="95">
        <f t="shared" si="34"/>
        <v>0</v>
      </c>
      <c r="N92" s="96">
        <f t="shared" si="5"/>
        <v>0</v>
      </c>
      <c r="O92" s="103">
        <f t="shared" si="35"/>
        <v>0</v>
      </c>
      <c r="P92" s="104" t="str">
        <f t="shared" si="36"/>
        <v/>
      </c>
      <c r="Q92" s="105">
        <f t="shared" si="37"/>
        <v>0</v>
      </c>
      <c r="R92" s="106" t="str">
        <f t="shared" si="38"/>
        <v/>
      </c>
      <c r="S92" s="107"/>
      <c r="T92" s="92"/>
      <c r="U92" s="92"/>
      <c r="V92" s="101">
        <f t="shared" si="10"/>
        <v>0</v>
      </c>
      <c r="W92" s="97">
        <f t="shared" si="39"/>
        <v>0</v>
      </c>
      <c r="X92" s="98" t="str">
        <f t="shared" si="40"/>
        <v/>
      </c>
      <c r="Y92" s="98" t="str">
        <f t="shared" si="13"/>
        <v/>
      </c>
      <c r="Z92" s="95" t="str">
        <f t="shared" si="14"/>
        <v/>
      </c>
      <c r="AA92" s="108" t="str">
        <f t="shared" si="41"/>
        <v/>
      </c>
      <c r="AB92" s="98" t="str">
        <f t="shared" si="16"/>
        <v/>
      </c>
      <c r="AC92" s="98" t="str">
        <f t="shared" si="17"/>
        <v/>
      </c>
      <c r="AD92" s="109" t="str">
        <f t="shared" si="18"/>
        <v/>
      </c>
      <c r="AE92" s="110"/>
      <c r="AF92" s="111"/>
      <c r="AG92" s="112"/>
      <c r="AH92" s="99" t="str">
        <f t="shared" si="42"/>
        <v/>
      </c>
      <c r="AI92" s="100" t="str">
        <f t="shared" si="43"/>
        <v/>
      </c>
      <c r="AJ92" s="96" t="str">
        <f t="shared" si="21"/>
        <v/>
      </c>
      <c r="AK92" s="98" t="str">
        <f t="shared" si="44"/>
        <v/>
      </c>
      <c r="AL92" s="201" t="str">
        <f t="shared" si="23"/>
        <v/>
      </c>
      <c r="AM92" s="160"/>
      <c r="AN92" s="157">
        <v>99.668000000000006</v>
      </c>
      <c r="AO92" s="152">
        <f t="shared" si="45"/>
        <v>0</v>
      </c>
      <c r="AP92" s="151" t="str">
        <f t="shared" si="31"/>
        <v/>
      </c>
      <c r="AQ92" s="151" t="str">
        <f t="shared" si="32"/>
        <v/>
      </c>
      <c r="AR92" s="235" t="str">
        <f t="shared" si="46"/>
        <v/>
      </c>
      <c r="AS92" s="134"/>
      <c r="AT92" s="149"/>
      <c r="AU92" s="134"/>
    </row>
    <row r="93" spans="1:47" ht="12" customHeight="1">
      <c r="A93" s="1"/>
      <c r="B93" s="18"/>
      <c r="C93" s="200"/>
      <c r="D93" s="122"/>
      <c r="E93" s="121"/>
      <c r="F93" s="92"/>
      <c r="G93" s="93"/>
      <c r="H93" s="101">
        <f t="shared" si="0"/>
        <v>0</v>
      </c>
      <c r="I93" s="94">
        <f t="shared" si="48"/>
        <v>0</v>
      </c>
      <c r="J93" s="102"/>
      <c r="K93" s="94">
        <f t="shared" si="33"/>
        <v>0</v>
      </c>
      <c r="L93" s="94">
        <f t="shared" si="47"/>
        <v>0</v>
      </c>
      <c r="M93" s="95">
        <f t="shared" si="34"/>
        <v>0</v>
      </c>
      <c r="N93" s="96">
        <f t="shared" si="5"/>
        <v>0</v>
      </c>
      <c r="O93" s="103">
        <f t="shared" si="35"/>
        <v>0</v>
      </c>
      <c r="P93" s="104" t="str">
        <f t="shared" si="36"/>
        <v/>
      </c>
      <c r="Q93" s="105">
        <f t="shared" si="37"/>
        <v>0</v>
      </c>
      <c r="R93" s="106" t="str">
        <f t="shared" si="38"/>
        <v/>
      </c>
      <c r="S93" s="107"/>
      <c r="T93" s="92"/>
      <c r="U93" s="92"/>
      <c r="V93" s="101">
        <f t="shared" si="10"/>
        <v>0</v>
      </c>
      <c r="W93" s="97">
        <f t="shared" si="39"/>
        <v>0</v>
      </c>
      <c r="X93" s="98" t="str">
        <f t="shared" si="40"/>
        <v/>
      </c>
      <c r="Y93" s="98" t="str">
        <f t="shared" si="13"/>
        <v/>
      </c>
      <c r="Z93" s="95" t="str">
        <f t="shared" si="14"/>
        <v/>
      </c>
      <c r="AA93" s="108" t="str">
        <f t="shared" si="41"/>
        <v/>
      </c>
      <c r="AB93" s="98" t="str">
        <f t="shared" si="16"/>
        <v/>
      </c>
      <c r="AC93" s="98" t="str">
        <f t="shared" si="17"/>
        <v/>
      </c>
      <c r="AD93" s="109" t="str">
        <f t="shared" si="18"/>
        <v/>
      </c>
      <c r="AE93" s="110"/>
      <c r="AF93" s="111"/>
      <c r="AG93" s="112"/>
      <c r="AH93" s="99" t="str">
        <f t="shared" si="42"/>
        <v/>
      </c>
      <c r="AI93" s="100" t="str">
        <f t="shared" si="43"/>
        <v/>
      </c>
      <c r="AJ93" s="96" t="str">
        <f t="shared" si="21"/>
        <v/>
      </c>
      <c r="AK93" s="98" t="str">
        <f t="shared" si="44"/>
        <v/>
      </c>
      <c r="AL93" s="201" t="str">
        <f t="shared" si="23"/>
        <v/>
      </c>
      <c r="AM93" s="160"/>
      <c r="AN93" s="156">
        <v>99.668000000000006</v>
      </c>
      <c r="AO93" s="152">
        <f t="shared" si="45"/>
        <v>0</v>
      </c>
      <c r="AP93" s="151" t="str">
        <f t="shared" si="31"/>
        <v/>
      </c>
      <c r="AQ93" s="151" t="str">
        <f t="shared" si="32"/>
        <v/>
      </c>
      <c r="AR93" s="235" t="str">
        <f t="shared" si="46"/>
        <v/>
      </c>
      <c r="AS93" s="134"/>
      <c r="AT93" s="149"/>
      <c r="AU93" s="134"/>
    </row>
    <row r="94" spans="1:47" ht="12" customHeight="1">
      <c r="A94" s="1"/>
      <c r="B94" s="18"/>
      <c r="C94" s="200"/>
      <c r="D94" s="122"/>
      <c r="E94" s="121"/>
      <c r="F94" s="92"/>
      <c r="G94" s="93"/>
      <c r="H94" s="101">
        <f t="shared" si="0"/>
        <v>0</v>
      </c>
      <c r="I94" s="94">
        <f t="shared" si="48"/>
        <v>0</v>
      </c>
      <c r="J94" s="102"/>
      <c r="K94" s="94">
        <f t="shared" si="33"/>
        <v>0</v>
      </c>
      <c r="L94" s="94">
        <f t="shared" si="47"/>
        <v>0</v>
      </c>
      <c r="M94" s="95">
        <f t="shared" si="34"/>
        <v>0</v>
      </c>
      <c r="N94" s="96">
        <f t="shared" si="5"/>
        <v>0</v>
      </c>
      <c r="O94" s="103">
        <f t="shared" si="35"/>
        <v>0</v>
      </c>
      <c r="P94" s="104" t="str">
        <f t="shared" si="36"/>
        <v/>
      </c>
      <c r="Q94" s="105">
        <f t="shared" si="37"/>
        <v>0</v>
      </c>
      <c r="R94" s="106" t="str">
        <f t="shared" si="38"/>
        <v/>
      </c>
      <c r="S94" s="107"/>
      <c r="T94" s="92"/>
      <c r="U94" s="92"/>
      <c r="V94" s="101">
        <f t="shared" si="10"/>
        <v>0</v>
      </c>
      <c r="W94" s="97">
        <f t="shared" si="39"/>
        <v>0</v>
      </c>
      <c r="X94" s="98" t="str">
        <f t="shared" si="40"/>
        <v/>
      </c>
      <c r="Y94" s="98" t="str">
        <f t="shared" si="13"/>
        <v/>
      </c>
      <c r="Z94" s="95" t="str">
        <f t="shared" si="14"/>
        <v/>
      </c>
      <c r="AA94" s="108" t="str">
        <f t="shared" si="41"/>
        <v/>
      </c>
      <c r="AB94" s="98" t="str">
        <f t="shared" si="16"/>
        <v/>
      </c>
      <c r="AC94" s="98" t="str">
        <f t="shared" si="17"/>
        <v/>
      </c>
      <c r="AD94" s="109" t="str">
        <f t="shared" si="18"/>
        <v/>
      </c>
      <c r="AE94" s="110"/>
      <c r="AF94" s="111"/>
      <c r="AG94" s="112"/>
      <c r="AH94" s="99" t="str">
        <f t="shared" si="42"/>
        <v/>
      </c>
      <c r="AI94" s="100" t="str">
        <f t="shared" si="43"/>
        <v/>
      </c>
      <c r="AJ94" s="96" t="str">
        <f t="shared" si="21"/>
        <v/>
      </c>
      <c r="AK94" s="98" t="str">
        <f t="shared" si="44"/>
        <v/>
      </c>
      <c r="AL94" s="201" t="str">
        <f t="shared" si="23"/>
        <v/>
      </c>
      <c r="AM94" s="160"/>
      <c r="AN94" s="157">
        <v>99.668000000000006</v>
      </c>
      <c r="AO94" s="152">
        <f t="shared" si="45"/>
        <v>0</v>
      </c>
      <c r="AP94" s="151" t="str">
        <f t="shared" si="31"/>
        <v/>
      </c>
      <c r="AQ94" s="151" t="str">
        <f t="shared" si="32"/>
        <v/>
      </c>
      <c r="AR94" s="235" t="str">
        <f t="shared" si="46"/>
        <v/>
      </c>
      <c r="AS94" s="134"/>
      <c r="AT94" s="149"/>
      <c r="AU94" s="134"/>
    </row>
    <row r="95" spans="1:47" ht="12" customHeight="1">
      <c r="A95" s="1"/>
      <c r="B95" s="18"/>
      <c r="C95" s="200"/>
      <c r="D95" s="122"/>
      <c r="E95" s="121"/>
      <c r="F95" s="92"/>
      <c r="G95" s="93"/>
      <c r="H95" s="101">
        <f t="shared" si="0"/>
        <v>0</v>
      </c>
      <c r="I95" s="94">
        <f t="shared" si="48"/>
        <v>0</v>
      </c>
      <c r="J95" s="102"/>
      <c r="K95" s="94">
        <f t="shared" si="33"/>
        <v>0</v>
      </c>
      <c r="L95" s="94">
        <f t="shared" si="47"/>
        <v>0</v>
      </c>
      <c r="M95" s="95">
        <f t="shared" si="34"/>
        <v>0</v>
      </c>
      <c r="N95" s="96">
        <f t="shared" si="5"/>
        <v>0</v>
      </c>
      <c r="O95" s="103">
        <f t="shared" si="35"/>
        <v>0</v>
      </c>
      <c r="P95" s="104" t="str">
        <f t="shared" si="36"/>
        <v/>
      </c>
      <c r="Q95" s="105">
        <f t="shared" si="37"/>
        <v>0</v>
      </c>
      <c r="R95" s="106" t="str">
        <f t="shared" si="38"/>
        <v/>
      </c>
      <c r="S95" s="107"/>
      <c r="T95" s="92"/>
      <c r="U95" s="92"/>
      <c r="V95" s="101">
        <f t="shared" si="10"/>
        <v>0</v>
      </c>
      <c r="W95" s="97">
        <f t="shared" si="39"/>
        <v>0</v>
      </c>
      <c r="X95" s="98" t="str">
        <f t="shared" si="40"/>
        <v/>
      </c>
      <c r="Y95" s="98" t="str">
        <f t="shared" si="13"/>
        <v/>
      </c>
      <c r="Z95" s="95" t="str">
        <f t="shared" si="14"/>
        <v/>
      </c>
      <c r="AA95" s="108" t="str">
        <f t="shared" si="41"/>
        <v/>
      </c>
      <c r="AB95" s="98" t="str">
        <f t="shared" si="16"/>
        <v/>
      </c>
      <c r="AC95" s="98" t="str">
        <f t="shared" si="17"/>
        <v/>
      </c>
      <c r="AD95" s="109" t="str">
        <f t="shared" si="18"/>
        <v/>
      </c>
      <c r="AE95" s="110"/>
      <c r="AF95" s="111"/>
      <c r="AG95" s="112"/>
      <c r="AH95" s="99" t="str">
        <f t="shared" si="42"/>
        <v/>
      </c>
      <c r="AI95" s="100" t="str">
        <f t="shared" si="43"/>
        <v/>
      </c>
      <c r="AJ95" s="96" t="str">
        <f t="shared" si="21"/>
        <v/>
      </c>
      <c r="AK95" s="98" t="str">
        <f t="shared" si="44"/>
        <v/>
      </c>
      <c r="AL95" s="201" t="str">
        <f t="shared" si="23"/>
        <v/>
      </c>
      <c r="AM95" s="160"/>
      <c r="AN95" s="156">
        <v>99.668000000000006</v>
      </c>
      <c r="AO95" s="152">
        <f t="shared" si="45"/>
        <v>0</v>
      </c>
      <c r="AP95" s="151" t="str">
        <f t="shared" si="31"/>
        <v/>
      </c>
      <c r="AQ95" s="151" t="str">
        <f t="shared" si="32"/>
        <v/>
      </c>
      <c r="AR95" s="235" t="str">
        <f t="shared" si="46"/>
        <v/>
      </c>
      <c r="AS95" s="134"/>
      <c r="AT95" s="149"/>
      <c r="AU95" s="134"/>
    </row>
    <row r="96" spans="1:47" ht="12" customHeight="1">
      <c r="A96" s="1"/>
      <c r="B96" s="18"/>
      <c r="C96" s="200"/>
      <c r="D96" s="122"/>
      <c r="E96" s="121"/>
      <c r="F96" s="92"/>
      <c r="G96" s="93"/>
      <c r="H96" s="101">
        <f t="shared" si="0"/>
        <v>0</v>
      </c>
      <c r="I96" s="94">
        <f t="shared" si="48"/>
        <v>0</v>
      </c>
      <c r="J96" s="102"/>
      <c r="K96" s="94">
        <f t="shared" si="33"/>
        <v>0</v>
      </c>
      <c r="L96" s="94">
        <f t="shared" si="47"/>
        <v>0</v>
      </c>
      <c r="M96" s="95">
        <f t="shared" si="34"/>
        <v>0</v>
      </c>
      <c r="N96" s="96">
        <f t="shared" si="5"/>
        <v>0</v>
      </c>
      <c r="O96" s="103">
        <f t="shared" si="35"/>
        <v>0</v>
      </c>
      <c r="P96" s="104" t="str">
        <f t="shared" si="36"/>
        <v/>
      </c>
      <c r="Q96" s="105">
        <f t="shared" si="37"/>
        <v>0</v>
      </c>
      <c r="R96" s="106" t="str">
        <f t="shared" si="38"/>
        <v/>
      </c>
      <c r="S96" s="107"/>
      <c r="T96" s="92"/>
      <c r="U96" s="92"/>
      <c r="V96" s="101">
        <f t="shared" si="10"/>
        <v>0</v>
      </c>
      <c r="W96" s="97">
        <f t="shared" si="39"/>
        <v>0</v>
      </c>
      <c r="X96" s="98" t="str">
        <f t="shared" si="40"/>
        <v/>
      </c>
      <c r="Y96" s="98" t="str">
        <f t="shared" si="13"/>
        <v/>
      </c>
      <c r="Z96" s="95" t="str">
        <f t="shared" si="14"/>
        <v/>
      </c>
      <c r="AA96" s="108" t="str">
        <f t="shared" si="41"/>
        <v/>
      </c>
      <c r="AB96" s="98" t="str">
        <f t="shared" si="16"/>
        <v/>
      </c>
      <c r="AC96" s="98" t="str">
        <f t="shared" si="17"/>
        <v/>
      </c>
      <c r="AD96" s="109" t="str">
        <f t="shared" si="18"/>
        <v/>
      </c>
      <c r="AE96" s="110"/>
      <c r="AF96" s="111"/>
      <c r="AG96" s="112"/>
      <c r="AH96" s="99" t="str">
        <f t="shared" si="42"/>
        <v/>
      </c>
      <c r="AI96" s="100" t="str">
        <f t="shared" si="43"/>
        <v/>
      </c>
      <c r="AJ96" s="96" t="str">
        <f t="shared" si="21"/>
        <v/>
      </c>
      <c r="AK96" s="98" t="str">
        <f t="shared" si="44"/>
        <v/>
      </c>
      <c r="AL96" s="201" t="str">
        <f t="shared" si="23"/>
        <v/>
      </c>
      <c r="AM96" s="160"/>
      <c r="AN96" s="157">
        <v>99.668000000000006</v>
      </c>
      <c r="AO96" s="152">
        <f t="shared" si="45"/>
        <v>0</v>
      </c>
      <c r="AP96" s="151" t="str">
        <f t="shared" si="31"/>
        <v/>
      </c>
      <c r="AQ96" s="151" t="str">
        <f t="shared" si="32"/>
        <v/>
      </c>
      <c r="AR96" s="235" t="str">
        <f t="shared" si="46"/>
        <v/>
      </c>
      <c r="AS96" s="134"/>
      <c r="AT96" s="149"/>
      <c r="AU96" s="134"/>
    </row>
    <row r="97" spans="1:47" ht="12" customHeight="1">
      <c r="A97" s="1"/>
      <c r="B97" s="18"/>
      <c r="C97" s="200"/>
      <c r="D97" s="122"/>
      <c r="E97" s="121"/>
      <c r="F97" s="92"/>
      <c r="G97" s="93"/>
      <c r="H97" s="101">
        <f t="shared" si="0"/>
        <v>0</v>
      </c>
      <c r="I97" s="94">
        <f t="shared" si="48"/>
        <v>0</v>
      </c>
      <c r="J97" s="102"/>
      <c r="K97" s="94">
        <f t="shared" si="33"/>
        <v>0</v>
      </c>
      <c r="L97" s="94">
        <f t="shared" si="47"/>
        <v>0</v>
      </c>
      <c r="M97" s="95">
        <f t="shared" si="34"/>
        <v>0</v>
      </c>
      <c r="N97" s="96">
        <f t="shared" si="5"/>
        <v>0</v>
      </c>
      <c r="O97" s="103">
        <f t="shared" si="35"/>
        <v>0</v>
      </c>
      <c r="P97" s="104" t="str">
        <f t="shared" si="36"/>
        <v/>
      </c>
      <c r="Q97" s="105">
        <f t="shared" si="37"/>
        <v>0</v>
      </c>
      <c r="R97" s="106" t="str">
        <f t="shared" si="38"/>
        <v/>
      </c>
      <c r="S97" s="107"/>
      <c r="T97" s="92"/>
      <c r="U97" s="92"/>
      <c r="V97" s="101">
        <f t="shared" si="10"/>
        <v>0</v>
      </c>
      <c r="W97" s="97">
        <f t="shared" si="39"/>
        <v>0</v>
      </c>
      <c r="X97" s="98" t="str">
        <f t="shared" si="40"/>
        <v/>
      </c>
      <c r="Y97" s="98" t="str">
        <f t="shared" si="13"/>
        <v/>
      </c>
      <c r="Z97" s="95" t="str">
        <f t="shared" si="14"/>
        <v/>
      </c>
      <c r="AA97" s="108" t="str">
        <f t="shared" si="41"/>
        <v/>
      </c>
      <c r="AB97" s="98" t="str">
        <f t="shared" si="16"/>
        <v/>
      </c>
      <c r="AC97" s="98" t="str">
        <f t="shared" si="17"/>
        <v/>
      </c>
      <c r="AD97" s="109" t="str">
        <f t="shared" si="18"/>
        <v/>
      </c>
      <c r="AE97" s="110"/>
      <c r="AF97" s="111"/>
      <c r="AG97" s="112"/>
      <c r="AH97" s="99" t="str">
        <f t="shared" si="42"/>
        <v/>
      </c>
      <c r="AI97" s="100" t="str">
        <f t="shared" si="43"/>
        <v/>
      </c>
      <c r="AJ97" s="96" t="str">
        <f t="shared" si="21"/>
        <v/>
      </c>
      <c r="AK97" s="98" t="str">
        <f t="shared" si="44"/>
        <v/>
      </c>
      <c r="AL97" s="201" t="str">
        <f t="shared" si="23"/>
        <v/>
      </c>
      <c r="AM97" s="160"/>
      <c r="AN97" s="156">
        <v>99.668000000000006</v>
      </c>
      <c r="AO97" s="152">
        <f t="shared" si="45"/>
        <v>0</v>
      </c>
      <c r="AP97" s="151" t="str">
        <f t="shared" ref="AP97:AP115" si="49">IF(J97&gt;G97,J97,"")</f>
        <v/>
      </c>
      <c r="AQ97" s="151" t="str">
        <f t="shared" ref="AQ97:AQ115" si="50">IFERROR(AM97*AP97,"")</f>
        <v/>
      </c>
      <c r="AR97" s="235" t="str">
        <f t="shared" si="46"/>
        <v/>
      </c>
      <c r="AS97" s="134"/>
      <c r="AT97" s="149"/>
      <c r="AU97" s="134"/>
    </row>
    <row r="98" spans="1:47" ht="12" customHeight="1">
      <c r="A98" s="1"/>
      <c r="B98" s="18"/>
      <c r="C98" s="200"/>
      <c r="D98" s="122"/>
      <c r="E98" s="121"/>
      <c r="F98" s="92"/>
      <c r="G98" s="93"/>
      <c r="H98" s="101">
        <f t="shared" si="0"/>
        <v>0</v>
      </c>
      <c r="I98" s="94">
        <f t="shared" si="48"/>
        <v>0</v>
      </c>
      <c r="J98" s="102"/>
      <c r="K98" s="94">
        <f t="shared" si="33"/>
        <v>0</v>
      </c>
      <c r="L98" s="94">
        <f t="shared" si="47"/>
        <v>0</v>
      </c>
      <c r="M98" s="95">
        <f t="shared" si="34"/>
        <v>0</v>
      </c>
      <c r="N98" s="96">
        <f t="shared" si="5"/>
        <v>0</v>
      </c>
      <c r="O98" s="103">
        <f t="shared" si="35"/>
        <v>0</v>
      </c>
      <c r="P98" s="104" t="str">
        <f t="shared" si="36"/>
        <v/>
      </c>
      <c r="Q98" s="105">
        <f t="shared" si="37"/>
        <v>0</v>
      </c>
      <c r="R98" s="106" t="str">
        <f t="shared" si="38"/>
        <v/>
      </c>
      <c r="S98" s="107"/>
      <c r="T98" s="92"/>
      <c r="U98" s="92"/>
      <c r="V98" s="101">
        <f t="shared" si="10"/>
        <v>0</v>
      </c>
      <c r="W98" s="97">
        <f t="shared" si="39"/>
        <v>0</v>
      </c>
      <c r="X98" s="98" t="str">
        <f t="shared" si="40"/>
        <v/>
      </c>
      <c r="Y98" s="98" t="str">
        <f t="shared" si="13"/>
        <v/>
      </c>
      <c r="Z98" s="95" t="str">
        <f t="shared" si="14"/>
        <v/>
      </c>
      <c r="AA98" s="108" t="str">
        <f t="shared" si="41"/>
        <v/>
      </c>
      <c r="AB98" s="98" t="str">
        <f t="shared" si="16"/>
        <v/>
      </c>
      <c r="AC98" s="98" t="str">
        <f t="shared" si="17"/>
        <v/>
      </c>
      <c r="AD98" s="109" t="str">
        <f t="shared" si="18"/>
        <v/>
      </c>
      <c r="AE98" s="110"/>
      <c r="AF98" s="111"/>
      <c r="AG98" s="112"/>
      <c r="AH98" s="99" t="str">
        <f t="shared" si="42"/>
        <v/>
      </c>
      <c r="AI98" s="100" t="str">
        <f t="shared" si="43"/>
        <v/>
      </c>
      <c r="AJ98" s="96" t="str">
        <f t="shared" si="21"/>
        <v/>
      </c>
      <c r="AK98" s="98" t="str">
        <f t="shared" si="44"/>
        <v/>
      </c>
      <c r="AL98" s="201" t="str">
        <f t="shared" si="23"/>
        <v/>
      </c>
      <c r="AM98" s="160"/>
      <c r="AN98" s="157">
        <v>99.668000000000006</v>
      </c>
      <c r="AO98" s="152">
        <f t="shared" si="45"/>
        <v>0</v>
      </c>
      <c r="AP98" s="151" t="str">
        <f t="shared" si="49"/>
        <v/>
      </c>
      <c r="AQ98" s="151" t="str">
        <f t="shared" si="50"/>
        <v/>
      </c>
      <c r="AR98" s="235" t="str">
        <f t="shared" si="46"/>
        <v/>
      </c>
      <c r="AS98" s="134"/>
      <c r="AT98" s="149"/>
      <c r="AU98" s="134"/>
    </row>
    <row r="99" spans="1:47" ht="12" customHeight="1">
      <c r="A99" s="1"/>
      <c r="B99" s="18"/>
      <c r="C99" s="200"/>
      <c r="D99" s="122"/>
      <c r="E99" s="121"/>
      <c r="F99" s="92"/>
      <c r="G99" s="93"/>
      <c r="H99" s="101">
        <f t="shared" si="0"/>
        <v>0</v>
      </c>
      <c r="I99" s="94">
        <f t="shared" si="48"/>
        <v>0</v>
      </c>
      <c r="J99" s="102"/>
      <c r="K99" s="94">
        <f t="shared" si="33"/>
        <v>0</v>
      </c>
      <c r="L99" s="94">
        <f t="shared" si="47"/>
        <v>0</v>
      </c>
      <c r="M99" s="95">
        <f t="shared" si="34"/>
        <v>0</v>
      </c>
      <c r="N99" s="96">
        <f t="shared" si="5"/>
        <v>0</v>
      </c>
      <c r="O99" s="103">
        <f t="shared" si="35"/>
        <v>0</v>
      </c>
      <c r="P99" s="104" t="str">
        <f t="shared" si="36"/>
        <v/>
      </c>
      <c r="Q99" s="105">
        <f t="shared" si="37"/>
        <v>0</v>
      </c>
      <c r="R99" s="106" t="str">
        <f t="shared" si="38"/>
        <v/>
      </c>
      <c r="S99" s="107"/>
      <c r="T99" s="92"/>
      <c r="U99" s="92"/>
      <c r="V99" s="101">
        <f t="shared" si="10"/>
        <v>0</v>
      </c>
      <c r="W99" s="97">
        <f t="shared" si="39"/>
        <v>0</v>
      </c>
      <c r="X99" s="98" t="str">
        <f t="shared" si="40"/>
        <v/>
      </c>
      <c r="Y99" s="98" t="str">
        <f t="shared" si="13"/>
        <v/>
      </c>
      <c r="Z99" s="95" t="str">
        <f t="shared" si="14"/>
        <v/>
      </c>
      <c r="AA99" s="108" t="str">
        <f t="shared" si="41"/>
        <v/>
      </c>
      <c r="AB99" s="98" t="str">
        <f t="shared" si="16"/>
        <v/>
      </c>
      <c r="AC99" s="98" t="str">
        <f t="shared" si="17"/>
        <v/>
      </c>
      <c r="AD99" s="109" t="str">
        <f t="shared" si="18"/>
        <v/>
      </c>
      <c r="AE99" s="110"/>
      <c r="AF99" s="111"/>
      <c r="AG99" s="112"/>
      <c r="AH99" s="99" t="str">
        <f t="shared" si="42"/>
        <v/>
      </c>
      <c r="AI99" s="100" t="str">
        <f t="shared" si="43"/>
        <v/>
      </c>
      <c r="AJ99" s="96" t="str">
        <f t="shared" si="21"/>
        <v/>
      </c>
      <c r="AK99" s="98" t="str">
        <f t="shared" si="44"/>
        <v/>
      </c>
      <c r="AL99" s="201" t="str">
        <f t="shared" si="23"/>
        <v/>
      </c>
      <c r="AM99" s="160"/>
      <c r="AN99" s="156">
        <v>99.668000000000006</v>
      </c>
      <c r="AO99" s="152">
        <f t="shared" si="45"/>
        <v>0</v>
      </c>
      <c r="AP99" s="151" t="str">
        <f t="shared" si="49"/>
        <v/>
      </c>
      <c r="AQ99" s="151" t="str">
        <f t="shared" si="50"/>
        <v/>
      </c>
      <c r="AR99" s="235" t="str">
        <f t="shared" si="46"/>
        <v/>
      </c>
      <c r="AS99" s="134"/>
      <c r="AT99" s="149"/>
      <c r="AU99" s="134"/>
    </row>
    <row r="100" spans="1:47" ht="12" customHeight="1">
      <c r="A100" s="1"/>
      <c r="B100" s="18"/>
      <c r="C100" s="200"/>
      <c r="D100" s="122"/>
      <c r="E100" s="121"/>
      <c r="F100" s="92"/>
      <c r="G100" s="93"/>
      <c r="H100" s="101">
        <f t="shared" si="0"/>
        <v>0</v>
      </c>
      <c r="I100" s="94">
        <f t="shared" si="48"/>
        <v>0</v>
      </c>
      <c r="J100" s="102"/>
      <c r="K100" s="94">
        <f t="shared" si="33"/>
        <v>0</v>
      </c>
      <c r="L100" s="94">
        <f t="shared" si="47"/>
        <v>0</v>
      </c>
      <c r="M100" s="95">
        <f t="shared" si="34"/>
        <v>0</v>
      </c>
      <c r="N100" s="96">
        <f t="shared" si="5"/>
        <v>0</v>
      </c>
      <c r="O100" s="103">
        <f t="shared" si="35"/>
        <v>0</v>
      </c>
      <c r="P100" s="104" t="str">
        <f t="shared" si="36"/>
        <v/>
      </c>
      <c r="Q100" s="105">
        <f t="shared" si="37"/>
        <v>0</v>
      </c>
      <c r="R100" s="106" t="str">
        <f t="shared" si="38"/>
        <v/>
      </c>
      <c r="S100" s="107"/>
      <c r="T100" s="92"/>
      <c r="U100" s="92"/>
      <c r="V100" s="101">
        <f t="shared" si="10"/>
        <v>0</v>
      </c>
      <c r="W100" s="97">
        <f t="shared" si="39"/>
        <v>0</v>
      </c>
      <c r="X100" s="98" t="str">
        <f t="shared" si="40"/>
        <v/>
      </c>
      <c r="Y100" s="98" t="str">
        <f t="shared" si="13"/>
        <v/>
      </c>
      <c r="Z100" s="95" t="str">
        <f t="shared" si="14"/>
        <v/>
      </c>
      <c r="AA100" s="108" t="str">
        <f t="shared" si="41"/>
        <v/>
      </c>
      <c r="AB100" s="98" t="str">
        <f t="shared" si="16"/>
        <v/>
      </c>
      <c r="AC100" s="98" t="str">
        <f t="shared" si="17"/>
        <v/>
      </c>
      <c r="AD100" s="109" t="str">
        <f t="shared" si="18"/>
        <v/>
      </c>
      <c r="AE100" s="110"/>
      <c r="AF100" s="111"/>
      <c r="AG100" s="112"/>
      <c r="AH100" s="99" t="str">
        <f t="shared" si="42"/>
        <v/>
      </c>
      <c r="AI100" s="100" t="str">
        <f t="shared" si="43"/>
        <v/>
      </c>
      <c r="AJ100" s="96" t="str">
        <f t="shared" si="21"/>
        <v/>
      </c>
      <c r="AK100" s="98" t="str">
        <f t="shared" si="44"/>
        <v/>
      </c>
      <c r="AL100" s="201" t="str">
        <f t="shared" si="23"/>
        <v/>
      </c>
      <c r="AM100" s="160"/>
      <c r="AN100" s="157">
        <v>99.668000000000006</v>
      </c>
      <c r="AO100" s="152">
        <f t="shared" si="45"/>
        <v>0</v>
      </c>
      <c r="AP100" s="151" t="str">
        <f t="shared" si="49"/>
        <v/>
      </c>
      <c r="AQ100" s="151" t="str">
        <f t="shared" si="50"/>
        <v/>
      </c>
      <c r="AR100" s="235" t="str">
        <f t="shared" si="46"/>
        <v/>
      </c>
      <c r="AS100" s="134"/>
      <c r="AT100" s="149"/>
      <c r="AU100" s="134"/>
    </row>
    <row r="101" spans="1:47" ht="12" customHeight="1">
      <c r="A101" s="1"/>
      <c r="B101" s="18"/>
      <c r="C101" s="200"/>
      <c r="D101" s="122"/>
      <c r="E101" s="121"/>
      <c r="F101" s="92"/>
      <c r="G101" s="93"/>
      <c r="H101" s="101">
        <f t="shared" si="0"/>
        <v>0</v>
      </c>
      <c r="I101" s="94">
        <f t="shared" si="48"/>
        <v>0</v>
      </c>
      <c r="J101" s="102"/>
      <c r="K101" s="94">
        <f t="shared" si="33"/>
        <v>0</v>
      </c>
      <c r="L101" s="94">
        <f t="shared" si="47"/>
        <v>0</v>
      </c>
      <c r="M101" s="95">
        <f t="shared" si="34"/>
        <v>0</v>
      </c>
      <c r="N101" s="96">
        <f t="shared" si="5"/>
        <v>0</v>
      </c>
      <c r="O101" s="103">
        <f t="shared" si="35"/>
        <v>0</v>
      </c>
      <c r="P101" s="104" t="str">
        <f t="shared" si="36"/>
        <v/>
      </c>
      <c r="Q101" s="105">
        <f t="shared" si="37"/>
        <v>0</v>
      </c>
      <c r="R101" s="106" t="str">
        <f t="shared" si="38"/>
        <v/>
      </c>
      <c r="S101" s="107"/>
      <c r="T101" s="92"/>
      <c r="U101" s="92"/>
      <c r="V101" s="101">
        <f t="shared" si="10"/>
        <v>0</v>
      </c>
      <c r="W101" s="97">
        <f t="shared" si="39"/>
        <v>0</v>
      </c>
      <c r="X101" s="98" t="str">
        <f t="shared" si="40"/>
        <v/>
      </c>
      <c r="Y101" s="98" t="str">
        <f t="shared" si="13"/>
        <v/>
      </c>
      <c r="Z101" s="95" t="str">
        <f t="shared" si="14"/>
        <v/>
      </c>
      <c r="AA101" s="108" t="str">
        <f t="shared" si="41"/>
        <v/>
      </c>
      <c r="AB101" s="98" t="str">
        <f t="shared" si="16"/>
        <v/>
      </c>
      <c r="AC101" s="98" t="str">
        <f t="shared" si="17"/>
        <v/>
      </c>
      <c r="AD101" s="109" t="str">
        <f t="shared" si="18"/>
        <v/>
      </c>
      <c r="AE101" s="110"/>
      <c r="AF101" s="111"/>
      <c r="AG101" s="112"/>
      <c r="AH101" s="99" t="str">
        <f t="shared" si="42"/>
        <v/>
      </c>
      <c r="AI101" s="100" t="str">
        <f t="shared" si="43"/>
        <v/>
      </c>
      <c r="AJ101" s="96" t="str">
        <f t="shared" si="21"/>
        <v/>
      </c>
      <c r="AK101" s="98" t="str">
        <f t="shared" si="44"/>
        <v/>
      </c>
      <c r="AL101" s="201" t="str">
        <f t="shared" si="23"/>
        <v/>
      </c>
      <c r="AM101" s="160"/>
      <c r="AN101" s="156">
        <v>99.668000000000006</v>
      </c>
      <c r="AO101" s="152">
        <f t="shared" si="45"/>
        <v>0</v>
      </c>
      <c r="AP101" s="151" t="str">
        <f t="shared" si="49"/>
        <v/>
      </c>
      <c r="AQ101" s="151" t="str">
        <f t="shared" si="50"/>
        <v/>
      </c>
      <c r="AR101" s="235" t="str">
        <f t="shared" si="46"/>
        <v/>
      </c>
      <c r="AS101" s="134"/>
      <c r="AT101" s="149"/>
      <c r="AU101" s="134"/>
    </row>
    <row r="102" spans="1:47" ht="12" customHeight="1">
      <c r="A102" s="1"/>
      <c r="B102" s="18"/>
      <c r="C102" s="200"/>
      <c r="D102" s="122"/>
      <c r="E102" s="121"/>
      <c r="F102" s="92"/>
      <c r="G102" s="93"/>
      <c r="H102" s="101">
        <f t="shared" si="0"/>
        <v>0</v>
      </c>
      <c r="I102" s="94">
        <f t="shared" si="48"/>
        <v>0</v>
      </c>
      <c r="J102" s="102"/>
      <c r="K102" s="94">
        <f t="shared" si="33"/>
        <v>0</v>
      </c>
      <c r="L102" s="94">
        <f t="shared" si="47"/>
        <v>0</v>
      </c>
      <c r="M102" s="95">
        <f t="shared" si="34"/>
        <v>0</v>
      </c>
      <c r="N102" s="96">
        <f t="shared" si="5"/>
        <v>0</v>
      </c>
      <c r="O102" s="103">
        <f t="shared" si="35"/>
        <v>0</v>
      </c>
      <c r="P102" s="104" t="str">
        <f t="shared" si="36"/>
        <v/>
      </c>
      <c r="Q102" s="105">
        <f t="shared" si="37"/>
        <v>0</v>
      </c>
      <c r="R102" s="106" t="str">
        <f t="shared" si="38"/>
        <v/>
      </c>
      <c r="S102" s="107"/>
      <c r="T102" s="92"/>
      <c r="U102" s="92"/>
      <c r="V102" s="101">
        <f t="shared" si="10"/>
        <v>0</v>
      </c>
      <c r="W102" s="97">
        <f t="shared" si="39"/>
        <v>0</v>
      </c>
      <c r="X102" s="98" t="str">
        <f t="shared" si="40"/>
        <v/>
      </c>
      <c r="Y102" s="98" t="str">
        <f t="shared" si="13"/>
        <v/>
      </c>
      <c r="Z102" s="95" t="str">
        <f t="shared" si="14"/>
        <v/>
      </c>
      <c r="AA102" s="108" t="str">
        <f t="shared" si="41"/>
        <v/>
      </c>
      <c r="AB102" s="98" t="str">
        <f t="shared" si="16"/>
        <v/>
      </c>
      <c r="AC102" s="98" t="str">
        <f t="shared" si="17"/>
        <v/>
      </c>
      <c r="AD102" s="109" t="str">
        <f t="shared" si="18"/>
        <v/>
      </c>
      <c r="AE102" s="110"/>
      <c r="AF102" s="111"/>
      <c r="AG102" s="112"/>
      <c r="AH102" s="99" t="str">
        <f t="shared" si="42"/>
        <v/>
      </c>
      <c r="AI102" s="100" t="str">
        <f t="shared" si="43"/>
        <v/>
      </c>
      <c r="AJ102" s="96" t="str">
        <f t="shared" si="21"/>
        <v/>
      </c>
      <c r="AK102" s="98" t="str">
        <f t="shared" si="44"/>
        <v/>
      </c>
      <c r="AL102" s="201" t="str">
        <f t="shared" si="23"/>
        <v/>
      </c>
      <c r="AM102" s="160"/>
      <c r="AN102" s="157">
        <v>99.668000000000006</v>
      </c>
      <c r="AO102" s="152">
        <f t="shared" si="45"/>
        <v>0</v>
      </c>
      <c r="AP102" s="151" t="str">
        <f t="shared" si="49"/>
        <v/>
      </c>
      <c r="AQ102" s="151" t="str">
        <f t="shared" si="50"/>
        <v/>
      </c>
      <c r="AR102" s="235" t="str">
        <f t="shared" si="46"/>
        <v/>
      </c>
      <c r="AS102" s="134"/>
      <c r="AT102" s="149"/>
      <c r="AU102" s="134"/>
    </row>
    <row r="103" spans="1:47" ht="12" customHeight="1">
      <c r="A103" s="1"/>
      <c r="B103" s="18"/>
      <c r="C103" s="200"/>
      <c r="D103" s="122"/>
      <c r="E103" s="121"/>
      <c r="F103" s="92"/>
      <c r="G103" s="93"/>
      <c r="H103" s="101">
        <f t="shared" si="0"/>
        <v>0</v>
      </c>
      <c r="I103" s="94">
        <f t="shared" si="48"/>
        <v>0</v>
      </c>
      <c r="J103" s="102"/>
      <c r="K103" s="94">
        <f t="shared" si="33"/>
        <v>0</v>
      </c>
      <c r="L103" s="94">
        <f t="shared" si="47"/>
        <v>0</v>
      </c>
      <c r="M103" s="95">
        <f t="shared" si="34"/>
        <v>0</v>
      </c>
      <c r="N103" s="96">
        <f t="shared" si="5"/>
        <v>0</v>
      </c>
      <c r="O103" s="103">
        <f t="shared" si="35"/>
        <v>0</v>
      </c>
      <c r="P103" s="104" t="str">
        <f t="shared" si="36"/>
        <v/>
      </c>
      <c r="Q103" s="105">
        <f t="shared" si="37"/>
        <v>0</v>
      </c>
      <c r="R103" s="106" t="str">
        <f t="shared" si="38"/>
        <v/>
      </c>
      <c r="S103" s="107"/>
      <c r="T103" s="92"/>
      <c r="U103" s="92"/>
      <c r="V103" s="101">
        <f t="shared" si="10"/>
        <v>0</v>
      </c>
      <c r="W103" s="97">
        <f t="shared" si="39"/>
        <v>0</v>
      </c>
      <c r="X103" s="98" t="str">
        <f t="shared" si="40"/>
        <v/>
      </c>
      <c r="Y103" s="98" t="str">
        <f t="shared" si="13"/>
        <v/>
      </c>
      <c r="Z103" s="95" t="str">
        <f t="shared" si="14"/>
        <v/>
      </c>
      <c r="AA103" s="108" t="str">
        <f t="shared" si="41"/>
        <v/>
      </c>
      <c r="AB103" s="98" t="str">
        <f t="shared" si="16"/>
        <v/>
      </c>
      <c r="AC103" s="98" t="str">
        <f t="shared" si="17"/>
        <v/>
      </c>
      <c r="AD103" s="109" t="str">
        <f t="shared" si="18"/>
        <v/>
      </c>
      <c r="AE103" s="110"/>
      <c r="AF103" s="111"/>
      <c r="AG103" s="112"/>
      <c r="AH103" s="99" t="str">
        <f t="shared" si="42"/>
        <v/>
      </c>
      <c r="AI103" s="100" t="str">
        <f t="shared" si="43"/>
        <v/>
      </c>
      <c r="AJ103" s="96" t="str">
        <f t="shared" si="21"/>
        <v/>
      </c>
      <c r="AK103" s="98" t="str">
        <f t="shared" si="44"/>
        <v/>
      </c>
      <c r="AL103" s="201" t="str">
        <f t="shared" si="23"/>
        <v/>
      </c>
      <c r="AM103" s="160"/>
      <c r="AN103" s="156">
        <v>99.668000000000006</v>
      </c>
      <c r="AO103" s="152">
        <f t="shared" si="45"/>
        <v>0</v>
      </c>
      <c r="AP103" s="151" t="str">
        <f t="shared" si="49"/>
        <v/>
      </c>
      <c r="AQ103" s="151" t="str">
        <f t="shared" si="50"/>
        <v/>
      </c>
      <c r="AR103" s="235" t="str">
        <f t="shared" si="46"/>
        <v/>
      </c>
      <c r="AS103" s="134"/>
      <c r="AT103" s="149"/>
      <c r="AU103" s="134"/>
    </row>
    <row r="104" spans="1:47" ht="12" customHeight="1">
      <c r="A104" s="1"/>
      <c r="B104" s="18"/>
      <c r="C104" s="200"/>
      <c r="D104" s="122"/>
      <c r="E104" s="121"/>
      <c r="F104" s="92"/>
      <c r="G104" s="93"/>
      <c r="H104" s="101">
        <f t="shared" ref="H104:H115" si="51">F104*G104</f>
        <v>0</v>
      </c>
      <c r="I104" s="94">
        <f t="shared" si="48"/>
        <v>0</v>
      </c>
      <c r="J104" s="102"/>
      <c r="K104" s="94">
        <f t="shared" si="33"/>
        <v>0</v>
      </c>
      <c r="L104" s="94">
        <f t="shared" si="47"/>
        <v>0</v>
      </c>
      <c r="M104" s="95">
        <f t="shared" si="34"/>
        <v>0</v>
      </c>
      <c r="N104" s="96">
        <f t="shared" ref="N104:N115" si="52">IF(T104&gt;0,"",M104)</f>
        <v>0</v>
      </c>
      <c r="O104" s="103">
        <f t="shared" si="35"/>
        <v>0</v>
      </c>
      <c r="P104" s="104" t="str">
        <f t="shared" si="36"/>
        <v/>
      </c>
      <c r="Q104" s="105">
        <f t="shared" si="37"/>
        <v>0</v>
      </c>
      <c r="R104" s="106" t="str">
        <f t="shared" si="38"/>
        <v/>
      </c>
      <c r="S104" s="107"/>
      <c r="T104" s="92"/>
      <c r="U104" s="92"/>
      <c r="V104" s="101"/>
      <c r="W104" s="97"/>
      <c r="X104" s="98"/>
      <c r="Y104" s="98"/>
      <c r="Z104" s="95"/>
      <c r="AA104" s="108"/>
      <c r="AB104" s="98"/>
      <c r="AC104" s="98"/>
      <c r="AD104" s="109"/>
      <c r="AE104" s="110"/>
      <c r="AF104" s="111"/>
      <c r="AG104" s="112"/>
      <c r="AH104" s="99"/>
      <c r="AI104" s="100"/>
      <c r="AJ104" s="96"/>
      <c r="AK104" s="98"/>
      <c r="AL104" s="201"/>
      <c r="AM104" s="160"/>
      <c r="AN104" s="157">
        <v>99.668000000000006</v>
      </c>
      <c r="AO104" s="152">
        <f t="shared" si="45"/>
        <v>0</v>
      </c>
      <c r="AP104" s="151" t="str">
        <f t="shared" si="49"/>
        <v/>
      </c>
      <c r="AQ104" s="151" t="str">
        <f t="shared" si="50"/>
        <v/>
      </c>
      <c r="AR104" s="235" t="str">
        <f t="shared" si="46"/>
        <v/>
      </c>
      <c r="AS104" s="134"/>
      <c r="AT104" s="149"/>
      <c r="AU104" s="134"/>
    </row>
    <row r="105" spans="1:47" ht="12" customHeight="1">
      <c r="A105" s="1"/>
      <c r="B105" s="18"/>
      <c r="C105" s="200"/>
      <c r="D105" s="122"/>
      <c r="E105" s="121"/>
      <c r="F105" s="92"/>
      <c r="G105" s="93"/>
      <c r="H105" s="101">
        <f t="shared" si="51"/>
        <v>0</v>
      </c>
      <c r="I105" s="94">
        <f t="shared" si="48"/>
        <v>0</v>
      </c>
      <c r="J105" s="102"/>
      <c r="K105" s="94">
        <f t="shared" si="33"/>
        <v>0</v>
      </c>
      <c r="L105" s="94">
        <f t="shared" si="47"/>
        <v>0</v>
      </c>
      <c r="M105" s="95">
        <f t="shared" si="34"/>
        <v>0</v>
      </c>
      <c r="N105" s="96">
        <f t="shared" si="52"/>
        <v>0</v>
      </c>
      <c r="O105" s="103">
        <f t="shared" si="35"/>
        <v>0</v>
      </c>
      <c r="P105" s="104" t="str">
        <f t="shared" si="36"/>
        <v/>
      </c>
      <c r="Q105" s="105">
        <f t="shared" si="37"/>
        <v>0</v>
      </c>
      <c r="R105" s="106" t="str">
        <f t="shared" si="38"/>
        <v/>
      </c>
      <c r="S105" s="107"/>
      <c r="T105" s="92"/>
      <c r="U105" s="92"/>
      <c r="V105" s="101"/>
      <c r="W105" s="97"/>
      <c r="X105" s="98"/>
      <c r="Y105" s="98"/>
      <c r="Z105" s="95"/>
      <c r="AA105" s="108"/>
      <c r="AB105" s="98"/>
      <c r="AC105" s="98"/>
      <c r="AD105" s="109"/>
      <c r="AE105" s="110"/>
      <c r="AF105" s="111"/>
      <c r="AG105" s="112"/>
      <c r="AH105" s="99"/>
      <c r="AI105" s="100"/>
      <c r="AJ105" s="96"/>
      <c r="AK105" s="98"/>
      <c r="AL105" s="201"/>
      <c r="AM105" s="160"/>
      <c r="AN105" s="156">
        <v>99.668000000000006</v>
      </c>
      <c r="AO105" s="152">
        <f t="shared" si="45"/>
        <v>0</v>
      </c>
      <c r="AP105" s="151" t="str">
        <f t="shared" si="49"/>
        <v/>
      </c>
      <c r="AQ105" s="151" t="str">
        <f t="shared" si="50"/>
        <v/>
      </c>
      <c r="AR105" s="235" t="str">
        <f t="shared" si="46"/>
        <v/>
      </c>
      <c r="AS105" s="134"/>
      <c r="AT105" s="149"/>
      <c r="AU105" s="134"/>
    </row>
    <row r="106" spans="1:47" ht="12" customHeight="1">
      <c r="A106" s="1"/>
      <c r="B106" s="18"/>
      <c r="C106" s="200"/>
      <c r="D106" s="122"/>
      <c r="E106" s="121"/>
      <c r="F106" s="92"/>
      <c r="G106" s="93"/>
      <c r="H106" s="101">
        <f t="shared" si="51"/>
        <v>0</v>
      </c>
      <c r="I106" s="94">
        <f t="shared" si="48"/>
        <v>0</v>
      </c>
      <c r="J106" s="102"/>
      <c r="K106" s="94">
        <f t="shared" si="33"/>
        <v>0</v>
      </c>
      <c r="L106" s="94">
        <f t="shared" si="47"/>
        <v>0</v>
      </c>
      <c r="M106" s="95">
        <f t="shared" si="34"/>
        <v>0</v>
      </c>
      <c r="N106" s="96">
        <f t="shared" si="52"/>
        <v>0</v>
      </c>
      <c r="O106" s="103">
        <f t="shared" si="35"/>
        <v>0</v>
      </c>
      <c r="P106" s="104" t="str">
        <f t="shared" si="36"/>
        <v/>
      </c>
      <c r="Q106" s="105">
        <f t="shared" si="37"/>
        <v>0</v>
      </c>
      <c r="R106" s="106" t="str">
        <f t="shared" si="38"/>
        <v/>
      </c>
      <c r="S106" s="107"/>
      <c r="T106" s="92"/>
      <c r="U106" s="92"/>
      <c r="V106" s="101"/>
      <c r="W106" s="97"/>
      <c r="X106" s="98"/>
      <c r="Y106" s="98"/>
      <c r="Z106" s="95"/>
      <c r="AA106" s="108"/>
      <c r="AB106" s="98"/>
      <c r="AC106" s="98"/>
      <c r="AD106" s="109"/>
      <c r="AE106" s="110"/>
      <c r="AF106" s="111"/>
      <c r="AG106" s="112"/>
      <c r="AH106" s="99"/>
      <c r="AI106" s="100"/>
      <c r="AJ106" s="96"/>
      <c r="AK106" s="98"/>
      <c r="AL106" s="201"/>
      <c r="AM106" s="160"/>
      <c r="AN106" s="157">
        <v>99.668000000000006</v>
      </c>
      <c r="AO106" s="152">
        <f t="shared" si="45"/>
        <v>0</v>
      </c>
      <c r="AP106" s="151" t="str">
        <f t="shared" si="49"/>
        <v/>
      </c>
      <c r="AQ106" s="151" t="str">
        <f t="shared" si="50"/>
        <v/>
      </c>
      <c r="AR106" s="235" t="str">
        <f t="shared" si="46"/>
        <v/>
      </c>
      <c r="AS106" s="149"/>
      <c r="AT106" s="149"/>
      <c r="AU106" s="149"/>
    </row>
    <row r="107" spans="1:47" ht="12" customHeight="1">
      <c r="A107" s="1"/>
      <c r="B107" s="18"/>
      <c r="C107" s="200"/>
      <c r="D107" s="122"/>
      <c r="E107" s="121"/>
      <c r="F107" s="92"/>
      <c r="G107" s="93"/>
      <c r="H107" s="101">
        <f t="shared" si="51"/>
        <v>0</v>
      </c>
      <c r="I107" s="94">
        <f t="shared" si="48"/>
        <v>0</v>
      </c>
      <c r="J107" s="102"/>
      <c r="K107" s="94">
        <f t="shared" si="33"/>
        <v>0</v>
      </c>
      <c r="L107" s="94">
        <f t="shared" si="47"/>
        <v>0</v>
      </c>
      <c r="M107" s="95">
        <f t="shared" si="34"/>
        <v>0</v>
      </c>
      <c r="N107" s="96">
        <f t="shared" si="52"/>
        <v>0</v>
      </c>
      <c r="O107" s="103">
        <f t="shared" si="35"/>
        <v>0</v>
      </c>
      <c r="P107" s="104" t="str">
        <f t="shared" si="36"/>
        <v/>
      </c>
      <c r="Q107" s="105">
        <f t="shared" si="37"/>
        <v>0</v>
      </c>
      <c r="R107" s="106" t="str">
        <f t="shared" si="38"/>
        <v/>
      </c>
      <c r="S107" s="107"/>
      <c r="T107" s="92"/>
      <c r="U107" s="92"/>
      <c r="V107" s="101"/>
      <c r="W107" s="97"/>
      <c r="X107" s="98"/>
      <c r="Y107" s="98"/>
      <c r="Z107" s="95"/>
      <c r="AA107" s="108"/>
      <c r="AB107" s="98"/>
      <c r="AC107" s="98"/>
      <c r="AD107" s="109"/>
      <c r="AE107" s="110"/>
      <c r="AF107" s="111"/>
      <c r="AG107" s="112"/>
      <c r="AH107" s="99"/>
      <c r="AI107" s="100"/>
      <c r="AJ107" s="96"/>
      <c r="AK107" s="98"/>
      <c r="AL107" s="201"/>
      <c r="AM107" s="160"/>
      <c r="AN107" s="156">
        <v>99.668000000000006</v>
      </c>
      <c r="AO107" s="152">
        <f t="shared" si="45"/>
        <v>0</v>
      </c>
      <c r="AP107" s="151" t="str">
        <f t="shared" si="49"/>
        <v/>
      </c>
      <c r="AQ107" s="151" t="str">
        <f t="shared" si="50"/>
        <v/>
      </c>
      <c r="AR107" s="235" t="str">
        <f t="shared" si="46"/>
        <v/>
      </c>
      <c r="AS107" s="134"/>
      <c r="AU107" s="18"/>
    </row>
    <row r="108" spans="1:47" ht="12" customHeight="1">
      <c r="A108" s="1"/>
      <c r="B108" s="18"/>
      <c r="C108" s="200"/>
      <c r="D108" s="122"/>
      <c r="E108" s="121"/>
      <c r="F108" s="92"/>
      <c r="G108" s="93"/>
      <c r="H108" s="101">
        <f t="shared" si="51"/>
        <v>0</v>
      </c>
      <c r="I108" s="94">
        <f t="shared" si="48"/>
        <v>0</v>
      </c>
      <c r="J108" s="102"/>
      <c r="K108" s="94">
        <f t="shared" si="33"/>
        <v>0</v>
      </c>
      <c r="L108" s="94">
        <f t="shared" si="47"/>
        <v>0</v>
      </c>
      <c r="M108" s="95">
        <f t="shared" si="34"/>
        <v>0</v>
      </c>
      <c r="N108" s="96">
        <f t="shared" si="52"/>
        <v>0</v>
      </c>
      <c r="O108" s="103">
        <f t="shared" si="35"/>
        <v>0</v>
      </c>
      <c r="P108" s="104" t="str">
        <f t="shared" si="36"/>
        <v/>
      </c>
      <c r="Q108" s="105">
        <f t="shared" si="37"/>
        <v>0</v>
      </c>
      <c r="R108" s="106" t="str">
        <f t="shared" si="38"/>
        <v/>
      </c>
      <c r="S108" s="107"/>
      <c r="T108" s="92"/>
      <c r="U108" s="92"/>
      <c r="V108" s="101">
        <f t="shared" ref="V108:V115" si="53">T108*U108</f>
        <v>0</v>
      </c>
      <c r="W108" s="97">
        <f t="shared" ref="W108:W115" si="54">V108-H108</f>
        <v>0</v>
      </c>
      <c r="X108" s="98" t="str">
        <f t="shared" ref="X108:X116" si="55">IF(OR(F108="",T108=""),"",(V108-H108))</f>
        <v/>
      </c>
      <c r="Y108" s="98" t="str">
        <f t="shared" ref="Y108:Y115" si="56">IF(W108&lt;0,W108*-1,"")</f>
        <v/>
      </c>
      <c r="Z108" s="95" t="str">
        <f t="shared" ref="Z108:Z115" si="57">X108</f>
        <v/>
      </c>
      <c r="AA108" s="108" t="str">
        <f t="shared" ref="AA108:AA115" si="58">IFERROR(Z108/H108,"")</f>
        <v/>
      </c>
      <c r="AB108" s="98" t="str">
        <f t="shared" ref="AB108:AB115" si="59">IF(W108&gt;0,W108,"")</f>
        <v/>
      </c>
      <c r="AC108" s="98" t="str">
        <f t="shared" ref="AC108:AC115" si="60">IF(W108&lt;0,W108,"")</f>
        <v/>
      </c>
      <c r="AD108" s="109" t="str">
        <f t="shared" ref="AD108:AD115" si="61">IF(U108&gt;0,AC108,"")</f>
        <v/>
      </c>
      <c r="AE108" s="110"/>
      <c r="AF108" s="111"/>
      <c r="AG108" s="112"/>
      <c r="AH108" s="99" t="str">
        <f t="shared" ref="AH108:AH115" si="62">IF(AND(D108&lt;&gt;"",S108&lt;&gt;""),IF(D108=S108,"D","S"),"")</f>
        <v/>
      </c>
      <c r="AI108" s="100" t="str">
        <f t="shared" ref="AI108:AI115" si="63">IFERROR(IF(D108=S108,Z108*0.2,""),"")</f>
        <v/>
      </c>
      <c r="AJ108" s="96" t="str">
        <f t="shared" ref="AJ108:AJ115" si="64">IFERROR(IF(AI108&gt;0,AI108,""),"")</f>
        <v/>
      </c>
      <c r="AK108" s="98" t="str">
        <f t="shared" ref="AK108:AK115" si="65">IFERROR(IF(D108&lt;&gt;S108,X108*0.15,""),"")</f>
        <v/>
      </c>
      <c r="AL108" s="201" t="str">
        <f t="shared" ref="AL108:AL115" si="66">IF(AK108&gt;0,AK108,"")</f>
        <v/>
      </c>
      <c r="AM108" s="160"/>
      <c r="AN108" s="157">
        <v>99.668000000000006</v>
      </c>
      <c r="AO108" s="152">
        <f t="shared" si="45"/>
        <v>0</v>
      </c>
      <c r="AP108" s="151" t="str">
        <f t="shared" si="49"/>
        <v/>
      </c>
      <c r="AQ108" s="151" t="str">
        <f t="shared" si="50"/>
        <v/>
      </c>
      <c r="AR108" s="235" t="str">
        <f t="shared" si="46"/>
        <v/>
      </c>
      <c r="AS108" s="134"/>
      <c r="AU108" s="18"/>
    </row>
    <row r="109" spans="1:47" ht="12" customHeight="1">
      <c r="A109" s="1"/>
      <c r="B109" s="18"/>
      <c r="C109" s="200"/>
      <c r="D109" s="122"/>
      <c r="E109" s="121"/>
      <c r="F109" s="92"/>
      <c r="G109" s="93"/>
      <c r="H109" s="101">
        <f t="shared" si="51"/>
        <v>0</v>
      </c>
      <c r="I109" s="94">
        <f t="shared" si="48"/>
        <v>0</v>
      </c>
      <c r="J109" s="102"/>
      <c r="K109" s="94">
        <f t="shared" si="33"/>
        <v>0</v>
      </c>
      <c r="L109" s="94">
        <f t="shared" si="47"/>
        <v>0</v>
      </c>
      <c r="M109" s="95">
        <f t="shared" si="34"/>
        <v>0</v>
      </c>
      <c r="N109" s="96">
        <f t="shared" si="52"/>
        <v>0</v>
      </c>
      <c r="O109" s="103">
        <f t="shared" si="35"/>
        <v>0</v>
      </c>
      <c r="P109" s="104" t="str">
        <f t="shared" si="36"/>
        <v/>
      </c>
      <c r="Q109" s="105">
        <f t="shared" si="37"/>
        <v>0</v>
      </c>
      <c r="R109" s="106" t="str">
        <f t="shared" si="38"/>
        <v/>
      </c>
      <c r="S109" s="107"/>
      <c r="T109" s="92"/>
      <c r="U109" s="92"/>
      <c r="V109" s="101">
        <f t="shared" si="53"/>
        <v>0</v>
      </c>
      <c r="W109" s="97">
        <f t="shared" si="54"/>
        <v>0</v>
      </c>
      <c r="X109" s="98" t="str">
        <f t="shared" si="55"/>
        <v/>
      </c>
      <c r="Y109" s="98" t="str">
        <f t="shared" si="56"/>
        <v/>
      </c>
      <c r="Z109" s="95" t="str">
        <f t="shared" si="57"/>
        <v/>
      </c>
      <c r="AA109" s="108" t="str">
        <f t="shared" si="58"/>
        <v/>
      </c>
      <c r="AB109" s="98" t="str">
        <f t="shared" si="59"/>
        <v/>
      </c>
      <c r="AC109" s="98" t="str">
        <f t="shared" si="60"/>
        <v/>
      </c>
      <c r="AD109" s="109" t="str">
        <f t="shared" si="61"/>
        <v/>
      </c>
      <c r="AE109" s="110"/>
      <c r="AF109" s="111"/>
      <c r="AG109" s="112"/>
      <c r="AH109" s="99" t="str">
        <f t="shared" si="62"/>
        <v/>
      </c>
      <c r="AI109" s="100" t="str">
        <f t="shared" si="63"/>
        <v/>
      </c>
      <c r="AJ109" s="96" t="str">
        <f t="shared" si="64"/>
        <v/>
      </c>
      <c r="AK109" s="98" t="str">
        <f t="shared" si="65"/>
        <v/>
      </c>
      <c r="AL109" s="201" t="str">
        <f t="shared" si="66"/>
        <v/>
      </c>
      <c r="AM109" s="160"/>
      <c r="AN109" s="156">
        <v>99.668000000000006</v>
      </c>
      <c r="AO109" s="152">
        <f t="shared" si="45"/>
        <v>0</v>
      </c>
      <c r="AP109" s="151" t="str">
        <f t="shared" si="49"/>
        <v/>
      </c>
      <c r="AQ109" s="151" t="str">
        <f t="shared" si="50"/>
        <v/>
      </c>
      <c r="AR109" s="235" t="str">
        <f t="shared" si="46"/>
        <v/>
      </c>
      <c r="AS109" s="134"/>
      <c r="AU109" s="18"/>
    </row>
    <row r="110" spans="1:47" ht="12" customHeight="1">
      <c r="A110" s="1"/>
      <c r="B110" s="18"/>
      <c r="C110" s="200"/>
      <c r="D110" s="122"/>
      <c r="E110" s="121"/>
      <c r="F110" s="92"/>
      <c r="G110" s="93"/>
      <c r="H110" s="101">
        <f t="shared" si="51"/>
        <v>0</v>
      </c>
      <c r="I110" s="94">
        <f t="shared" si="48"/>
        <v>0</v>
      </c>
      <c r="J110" s="102"/>
      <c r="K110" s="94">
        <f t="shared" si="33"/>
        <v>0</v>
      </c>
      <c r="L110" s="94">
        <f t="shared" si="47"/>
        <v>0</v>
      </c>
      <c r="M110" s="95">
        <f t="shared" si="34"/>
        <v>0</v>
      </c>
      <c r="N110" s="96">
        <f t="shared" si="52"/>
        <v>0</v>
      </c>
      <c r="O110" s="103">
        <f t="shared" si="35"/>
        <v>0</v>
      </c>
      <c r="P110" s="104" t="str">
        <f t="shared" si="36"/>
        <v/>
      </c>
      <c r="Q110" s="105">
        <f t="shared" si="37"/>
        <v>0</v>
      </c>
      <c r="R110" s="106" t="str">
        <f t="shared" si="38"/>
        <v/>
      </c>
      <c r="S110" s="107"/>
      <c r="T110" s="92"/>
      <c r="U110" s="92"/>
      <c r="V110" s="101">
        <f t="shared" si="53"/>
        <v>0</v>
      </c>
      <c r="W110" s="97">
        <f t="shared" si="54"/>
        <v>0</v>
      </c>
      <c r="X110" s="98" t="str">
        <f t="shared" si="55"/>
        <v/>
      </c>
      <c r="Y110" s="98" t="str">
        <f t="shared" si="56"/>
        <v/>
      </c>
      <c r="Z110" s="95" t="str">
        <f t="shared" si="57"/>
        <v/>
      </c>
      <c r="AA110" s="108" t="str">
        <f t="shared" si="58"/>
        <v/>
      </c>
      <c r="AB110" s="98" t="str">
        <f t="shared" si="59"/>
        <v/>
      </c>
      <c r="AC110" s="98" t="str">
        <f t="shared" si="60"/>
        <v/>
      </c>
      <c r="AD110" s="109" t="str">
        <f t="shared" si="61"/>
        <v/>
      </c>
      <c r="AE110" s="110"/>
      <c r="AF110" s="111"/>
      <c r="AG110" s="112"/>
      <c r="AH110" s="99" t="str">
        <f t="shared" si="62"/>
        <v/>
      </c>
      <c r="AI110" s="100" t="str">
        <f t="shared" si="63"/>
        <v/>
      </c>
      <c r="AJ110" s="96" t="str">
        <f t="shared" si="64"/>
        <v/>
      </c>
      <c r="AK110" s="98" t="str">
        <f t="shared" si="65"/>
        <v/>
      </c>
      <c r="AL110" s="201" t="str">
        <f t="shared" si="66"/>
        <v/>
      </c>
      <c r="AM110" s="160"/>
      <c r="AN110" s="157">
        <v>99.668000000000006</v>
      </c>
      <c r="AO110" s="152">
        <f t="shared" si="45"/>
        <v>0</v>
      </c>
      <c r="AP110" s="151" t="str">
        <f t="shared" si="49"/>
        <v/>
      </c>
      <c r="AQ110" s="151" t="str">
        <f t="shared" si="50"/>
        <v/>
      </c>
      <c r="AR110" s="235" t="str">
        <f t="shared" si="46"/>
        <v/>
      </c>
      <c r="AS110" s="134"/>
      <c r="AU110" s="18"/>
    </row>
    <row r="111" spans="1:47" ht="12" customHeight="1">
      <c r="A111" s="1"/>
      <c r="B111" s="18"/>
      <c r="C111" s="200"/>
      <c r="D111" s="122"/>
      <c r="E111" s="121"/>
      <c r="F111" s="92"/>
      <c r="G111" s="93"/>
      <c r="H111" s="101">
        <f t="shared" si="51"/>
        <v>0</v>
      </c>
      <c r="I111" s="94">
        <f t="shared" si="48"/>
        <v>0</v>
      </c>
      <c r="J111" s="102"/>
      <c r="K111" s="94">
        <f t="shared" si="33"/>
        <v>0</v>
      </c>
      <c r="L111" s="94">
        <f t="shared" si="47"/>
        <v>0</v>
      </c>
      <c r="M111" s="95">
        <f t="shared" si="34"/>
        <v>0</v>
      </c>
      <c r="N111" s="96">
        <f t="shared" si="52"/>
        <v>0</v>
      </c>
      <c r="O111" s="103">
        <f t="shared" si="35"/>
        <v>0</v>
      </c>
      <c r="P111" s="104" t="str">
        <f t="shared" si="36"/>
        <v/>
      </c>
      <c r="Q111" s="105">
        <f t="shared" si="37"/>
        <v>0</v>
      </c>
      <c r="R111" s="106" t="str">
        <f t="shared" si="38"/>
        <v/>
      </c>
      <c r="S111" s="107"/>
      <c r="T111" s="92"/>
      <c r="U111" s="92"/>
      <c r="V111" s="101">
        <f t="shared" si="53"/>
        <v>0</v>
      </c>
      <c r="W111" s="97">
        <f t="shared" si="54"/>
        <v>0</v>
      </c>
      <c r="X111" s="98" t="str">
        <f t="shared" si="55"/>
        <v/>
      </c>
      <c r="Y111" s="98" t="str">
        <f t="shared" si="56"/>
        <v/>
      </c>
      <c r="Z111" s="95" t="str">
        <f t="shared" si="57"/>
        <v/>
      </c>
      <c r="AA111" s="108" t="str">
        <f t="shared" si="58"/>
        <v/>
      </c>
      <c r="AB111" s="98" t="str">
        <f t="shared" si="59"/>
        <v/>
      </c>
      <c r="AC111" s="98" t="str">
        <f t="shared" si="60"/>
        <v/>
      </c>
      <c r="AD111" s="109" t="str">
        <f t="shared" si="61"/>
        <v/>
      </c>
      <c r="AE111" s="110"/>
      <c r="AF111" s="111"/>
      <c r="AG111" s="112"/>
      <c r="AH111" s="99" t="str">
        <f t="shared" si="62"/>
        <v/>
      </c>
      <c r="AI111" s="100" t="str">
        <f t="shared" si="63"/>
        <v/>
      </c>
      <c r="AJ111" s="96" t="str">
        <f t="shared" si="64"/>
        <v/>
      </c>
      <c r="AK111" s="98" t="str">
        <f t="shared" si="65"/>
        <v/>
      </c>
      <c r="AL111" s="201" t="str">
        <f t="shared" si="66"/>
        <v/>
      </c>
      <c r="AM111" s="160"/>
      <c r="AN111" s="156">
        <v>99.668000000000006</v>
      </c>
      <c r="AO111" s="152">
        <f t="shared" si="45"/>
        <v>0</v>
      </c>
      <c r="AP111" s="151" t="str">
        <f t="shared" si="49"/>
        <v/>
      </c>
      <c r="AQ111" s="151" t="str">
        <f t="shared" si="50"/>
        <v/>
      </c>
      <c r="AR111" s="235" t="str">
        <f t="shared" si="46"/>
        <v/>
      </c>
      <c r="AS111" s="134"/>
      <c r="AU111" s="18"/>
    </row>
    <row r="112" spans="1:47" ht="12" customHeight="1">
      <c r="A112" s="1"/>
      <c r="B112" s="18"/>
      <c r="C112" s="200"/>
      <c r="D112" s="122"/>
      <c r="E112" s="121"/>
      <c r="F112" s="92"/>
      <c r="G112" s="93"/>
      <c r="H112" s="101">
        <f t="shared" si="51"/>
        <v>0</v>
      </c>
      <c r="I112" s="94">
        <f t="shared" si="48"/>
        <v>0</v>
      </c>
      <c r="J112" s="102"/>
      <c r="K112" s="94">
        <f t="shared" si="33"/>
        <v>0</v>
      </c>
      <c r="L112" s="94">
        <f t="shared" si="47"/>
        <v>0</v>
      </c>
      <c r="M112" s="95">
        <f t="shared" si="34"/>
        <v>0</v>
      </c>
      <c r="N112" s="96">
        <f t="shared" si="52"/>
        <v>0</v>
      </c>
      <c r="O112" s="103">
        <f t="shared" si="35"/>
        <v>0</v>
      </c>
      <c r="P112" s="104" t="str">
        <f t="shared" si="36"/>
        <v/>
      </c>
      <c r="Q112" s="105">
        <f t="shared" si="37"/>
        <v>0</v>
      </c>
      <c r="R112" s="106" t="str">
        <f t="shared" si="38"/>
        <v/>
      </c>
      <c r="S112" s="107"/>
      <c r="T112" s="92"/>
      <c r="U112" s="92"/>
      <c r="V112" s="101">
        <f t="shared" si="53"/>
        <v>0</v>
      </c>
      <c r="W112" s="97">
        <f t="shared" si="54"/>
        <v>0</v>
      </c>
      <c r="X112" s="98" t="str">
        <f t="shared" si="55"/>
        <v/>
      </c>
      <c r="Y112" s="98" t="str">
        <f t="shared" si="56"/>
        <v/>
      </c>
      <c r="Z112" s="95" t="str">
        <f t="shared" si="57"/>
        <v/>
      </c>
      <c r="AA112" s="108" t="str">
        <f t="shared" si="58"/>
        <v/>
      </c>
      <c r="AB112" s="98" t="str">
        <f t="shared" si="59"/>
        <v/>
      </c>
      <c r="AC112" s="98" t="str">
        <f t="shared" si="60"/>
        <v/>
      </c>
      <c r="AD112" s="109" t="str">
        <f t="shared" si="61"/>
        <v/>
      </c>
      <c r="AE112" s="110"/>
      <c r="AF112" s="111"/>
      <c r="AG112" s="112"/>
      <c r="AH112" s="99" t="str">
        <f t="shared" si="62"/>
        <v/>
      </c>
      <c r="AI112" s="100" t="str">
        <f t="shared" si="63"/>
        <v/>
      </c>
      <c r="AJ112" s="96" t="str">
        <f t="shared" si="64"/>
        <v/>
      </c>
      <c r="AK112" s="98" t="str">
        <f t="shared" si="65"/>
        <v/>
      </c>
      <c r="AL112" s="201" t="str">
        <f t="shared" si="66"/>
        <v/>
      </c>
      <c r="AM112" s="160"/>
      <c r="AN112" s="157">
        <v>99.668000000000006</v>
      </c>
      <c r="AO112" s="152">
        <f t="shared" si="45"/>
        <v>0</v>
      </c>
      <c r="AP112" s="151" t="str">
        <f t="shared" si="49"/>
        <v/>
      </c>
      <c r="AQ112" s="151" t="str">
        <f t="shared" si="50"/>
        <v/>
      </c>
      <c r="AR112" s="235" t="str">
        <f t="shared" si="46"/>
        <v/>
      </c>
      <c r="AS112" s="134"/>
      <c r="AU112" s="18"/>
    </row>
    <row r="113" spans="1:47" ht="12" customHeight="1">
      <c r="A113" s="1"/>
      <c r="B113" s="18"/>
      <c r="C113" s="200"/>
      <c r="D113" s="122"/>
      <c r="E113" s="121"/>
      <c r="F113" s="92"/>
      <c r="G113" s="93"/>
      <c r="H113" s="101">
        <f t="shared" si="51"/>
        <v>0</v>
      </c>
      <c r="I113" s="94">
        <f t="shared" si="48"/>
        <v>0</v>
      </c>
      <c r="J113" s="102"/>
      <c r="K113" s="94">
        <f t="shared" si="33"/>
        <v>0</v>
      </c>
      <c r="L113" s="94">
        <f t="shared" si="47"/>
        <v>0</v>
      </c>
      <c r="M113" s="95">
        <f t="shared" si="34"/>
        <v>0</v>
      </c>
      <c r="N113" s="96">
        <f t="shared" si="52"/>
        <v>0</v>
      </c>
      <c r="O113" s="103">
        <f t="shared" si="35"/>
        <v>0</v>
      </c>
      <c r="P113" s="104" t="str">
        <f t="shared" si="36"/>
        <v/>
      </c>
      <c r="Q113" s="105">
        <f t="shared" si="37"/>
        <v>0</v>
      </c>
      <c r="R113" s="106" t="str">
        <f t="shared" si="38"/>
        <v/>
      </c>
      <c r="S113" s="107"/>
      <c r="T113" s="92"/>
      <c r="U113" s="92"/>
      <c r="V113" s="101">
        <f t="shared" si="53"/>
        <v>0</v>
      </c>
      <c r="W113" s="97">
        <f t="shared" si="54"/>
        <v>0</v>
      </c>
      <c r="X113" s="98" t="str">
        <f t="shared" si="55"/>
        <v/>
      </c>
      <c r="Y113" s="98" t="str">
        <f t="shared" si="56"/>
        <v/>
      </c>
      <c r="Z113" s="95" t="str">
        <f t="shared" si="57"/>
        <v/>
      </c>
      <c r="AA113" s="108" t="str">
        <f t="shared" si="58"/>
        <v/>
      </c>
      <c r="AB113" s="98" t="str">
        <f t="shared" si="59"/>
        <v/>
      </c>
      <c r="AC113" s="98" t="str">
        <f t="shared" si="60"/>
        <v/>
      </c>
      <c r="AD113" s="109" t="str">
        <f t="shared" si="61"/>
        <v/>
      </c>
      <c r="AE113" s="110"/>
      <c r="AF113" s="111"/>
      <c r="AG113" s="112"/>
      <c r="AH113" s="99" t="str">
        <f t="shared" si="62"/>
        <v/>
      </c>
      <c r="AI113" s="100" t="str">
        <f t="shared" si="63"/>
        <v/>
      </c>
      <c r="AJ113" s="96" t="str">
        <f t="shared" si="64"/>
        <v/>
      </c>
      <c r="AK113" s="98" t="str">
        <f t="shared" si="65"/>
        <v/>
      </c>
      <c r="AL113" s="201" t="str">
        <f t="shared" si="66"/>
        <v/>
      </c>
      <c r="AM113" s="160"/>
      <c r="AN113" s="156">
        <v>99.668000000000006</v>
      </c>
      <c r="AO113" s="152">
        <f t="shared" si="45"/>
        <v>0</v>
      </c>
      <c r="AP113" s="151" t="str">
        <f t="shared" si="49"/>
        <v/>
      </c>
      <c r="AQ113" s="151" t="str">
        <f t="shared" si="50"/>
        <v/>
      </c>
      <c r="AR113" s="235" t="str">
        <f t="shared" si="46"/>
        <v/>
      </c>
      <c r="AS113" s="134"/>
      <c r="AU113" s="18"/>
    </row>
    <row r="114" spans="1:47" ht="12" customHeight="1">
      <c r="A114" s="1"/>
      <c r="B114" s="18"/>
      <c r="C114" s="200"/>
      <c r="D114" s="122"/>
      <c r="E114" s="121"/>
      <c r="F114" s="92"/>
      <c r="G114" s="93"/>
      <c r="H114" s="101">
        <f t="shared" si="51"/>
        <v>0</v>
      </c>
      <c r="I114" s="94">
        <f t="shared" si="48"/>
        <v>0</v>
      </c>
      <c r="J114" s="102"/>
      <c r="K114" s="94">
        <f t="shared" si="33"/>
        <v>0</v>
      </c>
      <c r="L114" s="94">
        <f t="shared" si="47"/>
        <v>0</v>
      </c>
      <c r="M114" s="95">
        <f t="shared" si="34"/>
        <v>0</v>
      </c>
      <c r="N114" s="96">
        <f t="shared" si="52"/>
        <v>0</v>
      </c>
      <c r="O114" s="103">
        <f t="shared" si="35"/>
        <v>0</v>
      </c>
      <c r="P114" s="104" t="str">
        <f t="shared" si="36"/>
        <v/>
      </c>
      <c r="Q114" s="105">
        <f t="shared" si="37"/>
        <v>0</v>
      </c>
      <c r="R114" s="106" t="str">
        <f t="shared" si="38"/>
        <v/>
      </c>
      <c r="S114" s="107"/>
      <c r="T114" s="92"/>
      <c r="U114" s="92"/>
      <c r="V114" s="101">
        <f t="shared" si="53"/>
        <v>0</v>
      </c>
      <c r="W114" s="97">
        <f t="shared" si="54"/>
        <v>0</v>
      </c>
      <c r="X114" s="98" t="str">
        <f t="shared" si="55"/>
        <v/>
      </c>
      <c r="Y114" s="98" t="str">
        <f t="shared" si="56"/>
        <v/>
      </c>
      <c r="Z114" s="95" t="str">
        <f t="shared" si="57"/>
        <v/>
      </c>
      <c r="AA114" s="108" t="str">
        <f t="shared" si="58"/>
        <v/>
      </c>
      <c r="AB114" s="98" t="str">
        <f t="shared" si="59"/>
        <v/>
      </c>
      <c r="AC114" s="98" t="str">
        <f t="shared" si="60"/>
        <v/>
      </c>
      <c r="AD114" s="109" t="str">
        <f t="shared" si="61"/>
        <v/>
      </c>
      <c r="AE114" s="110"/>
      <c r="AF114" s="111"/>
      <c r="AG114" s="112"/>
      <c r="AH114" s="99" t="str">
        <f t="shared" si="62"/>
        <v/>
      </c>
      <c r="AI114" s="100" t="str">
        <f t="shared" si="63"/>
        <v/>
      </c>
      <c r="AJ114" s="96" t="str">
        <f t="shared" si="64"/>
        <v/>
      </c>
      <c r="AK114" s="98" t="str">
        <f t="shared" si="65"/>
        <v/>
      </c>
      <c r="AL114" s="201" t="str">
        <f t="shared" si="66"/>
        <v/>
      </c>
      <c r="AM114" s="160"/>
      <c r="AN114" s="157">
        <v>99.668000000000006</v>
      </c>
      <c r="AO114" s="152">
        <f t="shared" si="45"/>
        <v>0</v>
      </c>
      <c r="AP114" s="151" t="str">
        <f t="shared" si="49"/>
        <v/>
      </c>
      <c r="AQ114" s="151" t="str">
        <f t="shared" si="50"/>
        <v/>
      </c>
      <c r="AR114" s="235" t="str">
        <f t="shared" si="46"/>
        <v/>
      </c>
      <c r="AS114" s="134"/>
      <c r="AU114" s="18"/>
    </row>
    <row r="115" spans="1:47" ht="12" customHeight="1" thickBot="1">
      <c r="A115" s="1"/>
      <c r="B115" s="18"/>
      <c r="C115" s="204"/>
      <c r="D115" s="205"/>
      <c r="E115" s="206"/>
      <c r="F115" s="207"/>
      <c r="G115" s="208"/>
      <c r="H115" s="209">
        <f t="shared" si="51"/>
        <v>0</v>
      </c>
      <c r="I115" s="210">
        <f t="shared" si="48"/>
        <v>0</v>
      </c>
      <c r="J115" s="211"/>
      <c r="K115" s="210">
        <f t="shared" si="33"/>
        <v>0</v>
      </c>
      <c r="L115" s="210">
        <f t="shared" si="47"/>
        <v>0</v>
      </c>
      <c r="M115" s="212">
        <f t="shared" si="34"/>
        <v>0</v>
      </c>
      <c r="N115" s="213">
        <f t="shared" si="52"/>
        <v>0</v>
      </c>
      <c r="O115" s="214">
        <f t="shared" si="35"/>
        <v>0</v>
      </c>
      <c r="P115" s="215" t="str">
        <f t="shared" si="36"/>
        <v/>
      </c>
      <c r="Q115" s="216">
        <f t="shared" si="37"/>
        <v>0</v>
      </c>
      <c r="R115" s="217" t="str">
        <f t="shared" si="38"/>
        <v/>
      </c>
      <c r="S115" s="218"/>
      <c r="T115" s="207"/>
      <c r="U115" s="207"/>
      <c r="V115" s="209">
        <f t="shared" si="53"/>
        <v>0</v>
      </c>
      <c r="W115" s="219">
        <f t="shared" si="54"/>
        <v>0</v>
      </c>
      <c r="X115" s="220" t="str">
        <f t="shared" si="55"/>
        <v/>
      </c>
      <c r="Y115" s="220" t="str">
        <f t="shared" si="56"/>
        <v/>
      </c>
      <c r="Z115" s="212" t="str">
        <f t="shared" si="57"/>
        <v/>
      </c>
      <c r="AA115" s="221" t="str">
        <f t="shared" si="58"/>
        <v/>
      </c>
      <c r="AB115" s="220" t="str">
        <f t="shared" si="59"/>
        <v/>
      </c>
      <c r="AC115" s="220" t="str">
        <f t="shared" si="60"/>
        <v/>
      </c>
      <c r="AD115" s="222" t="str">
        <f t="shared" si="61"/>
        <v/>
      </c>
      <c r="AE115" s="223"/>
      <c r="AF115" s="224"/>
      <c r="AG115" s="225"/>
      <c r="AH115" s="226" t="str">
        <f t="shared" si="62"/>
        <v/>
      </c>
      <c r="AI115" s="227" t="str">
        <f t="shared" si="63"/>
        <v/>
      </c>
      <c r="AJ115" s="213" t="str">
        <f t="shared" si="64"/>
        <v/>
      </c>
      <c r="AK115" s="220" t="str">
        <f t="shared" si="65"/>
        <v/>
      </c>
      <c r="AL115" s="228" t="str">
        <f t="shared" si="66"/>
        <v/>
      </c>
      <c r="AM115" s="161"/>
      <c r="AN115" s="236">
        <v>99.668000000000006</v>
      </c>
      <c r="AO115" s="237">
        <f t="shared" si="45"/>
        <v>0</v>
      </c>
      <c r="AP115" s="238" t="str">
        <f t="shared" si="49"/>
        <v/>
      </c>
      <c r="AQ115" s="238" t="str">
        <f t="shared" si="50"/>
        <v/>
      </c>
      <c r="AR115" s="239" t="str">
        <f t="shared" si="46"/>
        <v/>
      </c>
      <c r="AS115" s="134"/>
      <c r="AU115" s="18"/>
    </row>
    <row r="116" spans="1:47" ht="12" customHeight="1" thickBot="1">
      <c r="A116" s="1"/>
      <c r="B116" s="18"/>
      <c r="C116" s="164"/>
      <c r="D116" s="323" t="s">
        <v>92</v>
      </c>
      <c r="E116" s="324"/>
      <c r="F116" s="165"/>
      <c r="G116" s="166"/>
      <c r="H116" s="167">
        <f>SUM(H15:H115)</f>
        <v>0</v>
      </c>
      <c r="I116" s="167">
        <f>SUM(I15:I115)</f>
        <v>0</v>
      </c>
      <c r="J116" s="167"/>
      <c r="K116" s="168">
        <f>SUM(K15:K115)</f>
        <v>0</v>
      </c>
      <c r="L116" s="169">
        <f>SUM(L15:L115)</f>
        <v>0</v>
      </c>
      <c r="M116" s="170"/>
      <c r="N116" s="167">
        <f>SUM(N17:N115)</f>
        <v>0</v>
      </c>
      <c r="O116" s="168"/>
      <c r="P116" s="170"/>
      <c r="Q116" s="171"/>
      <c r="R116" s="172"/>
      <c r="S116" s="172"/>
      <c r="T116" s="172"/>
      <c r="U116" s="166"/>
      <c r="V116" s="167">
        <f>SUM(V15:V115)</f>
        <v>0</v>
      </c>
      <c r="W116" s="168">
        <f>V116-F116</f>
        <v>0</v>
      </c>
      <c r="X116" s="173" t="str">
        <f t="shared" si="55"/>
        <v/>
      </c>
      <c r="Y116" s="173">
        <f>SUM(Y15:Y115)</f>
        <v>0</v>
      </c>
      <c r="Z116" s="169">
        <f>SUM(Z14:Z115)</f>
        <v>0</v>
      </c>
      <c r="AA116" s="170"/>
      <c r="AB116" s="167">
        <f t="shared" ref="AB116:AG116" si="67">SUM(AB14:AB115)</f>
        <v>0</v>
      </c>
      <c r="AC116" s="167">
        <f t="shared" si="67"/>
        <v>0</v>
      </c>
      <c r="AD116" s="171">
        <f t="shared" si="67"/>
        <v>0</v>
      </c>
      <c r="AE116" s="167">
        <f t="shared" si="67"/>
        <v>0</v>
      </c>
      <c r="AF116" s="167">
        <f t="shared" si="67"/>
        <v>0</v>
      </c>
      <c r="AG116" s="167">
        <f t="shared" si="67"/>
        <v>0</v>
      </c>
      <c r="AH116" s="168"/>
      <c r="AI116" s="170">
        <f t="shared" ref="AI116:AL116" si="68">SUM(AI14:AI115)</f>
        <v>0</v>
      </c>
      <c r="AJ116" s="174">
        <f t="shared" si="68"/>
        <v>0</v>
      </c>
      <c r="AK116" s="169">
        <f t="shared" si="68"/>
        <v>0</v>
      </c>
      <c r="AL116" s="175">
        <f t="shared" si="68"/>
        <v>0</v>
      </c>
      <c r="AM116" s="1"/>
      <c r="AN116" s="1"/>
      <c r="AO116" s="18"/>
      <c r="AP116" s="18"/>
      <c r="AQ116" s="18"/>
      <c r="AR116" s="18"/>
      <c r="AS116" s="18"/>
    </row>
    <row r="117" spans="1:4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8"/>
      <c r="AP117" s="18"/>
      <c r="AQ117" s="18"/>
      <c r="AR117" s="18"/>
      <c r="AS117" s="18"/>
    </row>
    <row r="118" spans="1:4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8"/>
      <c r="AP118" s="18"/>
      <c r="AQ118" s="18"/>
      <c r="AR118" s="18"/>
      <c r="AS118" s="18"/>
    </row>
    <row r="119" spans="1:4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4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8"/>
      <c r="AP119" s="18"/>
      <c r="AQ119" s="18"/>
      <c r="AR119" s="18"/>
      <c r="AS119" s="18"/>
    </row>
    <row r="120" spans="1:47" ht="12" customHeight="1">
      <c r="A120" s="1"/>
      <c r="B120" s="1"/>
      <c r="C120" s="1"/>
      <c r="D120" s="1"/>
      <c r="E120" s="1"/>
      <c r="F120" s="1"/>
      <c r="G120" s="1"/>
      <c r="H120" s="59"/>
      <c r="I120" s="7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4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8"/>
      <c r="AP120" s="18"/>
      <c r="AQ120" s="18"/>
      <c r="AR120" s="18"/>
      <c r="AS120" s="18"/>
    </row>
    <row r="121" spans="1:4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8"/>
      <c r="AP121" s="18"/>
      <c r="AQ121" s="18"/>
      <c r="AR121" s="18"/>
      <c r="AS121" s="18"/>
    </row>
    <row r="122" spans="1:47" ht="12" customHeight="1">
      <c r="A122" s="1"/>
      <c r="B122" s="1"/>
      <c r="C122" s="1"/>
      <c r="D122" s="1"/>
      <c r="E122" s="1"/>
      <c r="F122" s="1"/>
      <c r="G122" s="1"/>
      <c r="H122" s="76"/>
      <c r="I122" s="7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8"/>
      <c r="AP122" s="18"/>
      <c r="AQ122" s="18"/>
      <c r="AR122" s="18"/>
      <c r="AS122" s="18"/>
    </row>
    <row r="123" spans="1:4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8"/>
      <c r="AP123" s="18"/>
      <c r="AQ123" s="18"/>
      <c r="AR123" s="18"/>
      <c r="AS123" s="18"/>
    </row>
    <row r="124" spans="1:4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8"/>
      <c r="AP124" s="18"/>
      <c r="AQ124" s="18"/>
      <c r="AR124" s="18"/>
      <c r="AS124" s="18"/>
    </row>
    <row r="125" spans="1:4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8"/>
      <c r="AP125" s="18"/>
      <c r="AQ125" s="18"/>
      <c r="AR125" s="18"/>
      <c r="AS125" s="18"/>
    </row>
    <row r="126" spans="1:4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8"/>
      <c r="AP126" s="18"/>
      <c r="AQ126" s="18"/>
      <c r="AR126" s="18"/>
      <c r="AS126" s="18"/>
    </row>
    <row r="127" spans="1:4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8"/>
      <c r="AP127" s="18"/>
      <c r="AQ127" s="18"/>
      <c r="AR127" s="18"/>
      <c r="AS127" s="18"/>
    </row>
    <row r="128" spans="1:4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8"/>
      <c r="AP128" s="18"/>
      <c r="AQ128" s="18"/>
      <c r="AR128" s="18"/>
      <c r="AS128" s="18"/>
    </row>
    <row r="129" spans="1:45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8"/>
      <c r="AP129" s="18"/>
      <c r="AQ129" s="18"/>
      <c r="AR129" s="18"/>
      <c r="AS129" s="18"/>
    </row>
    <row r="130" spans="1:45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8"/>
      <c r="AP130" s="18"/>
      <c r="AQ130" s="18"/>
      <c r="AR130" s="18"/>
      <c r="AS130" s="18"/>
    </row>
    <row r="131" spans="1:45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8"/>
      <c r="AP131" s="18"/>
      <c r="AQ131" s="18"/>
      <c r="AR131" s="18"/>
      <c r="AS131" s="18"/>
    </row>
    <row r="132" spans="1:45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8"/>
      <c r="AP132" s="18"/>
      <c r="AQ132" s="18"/>
      <c r="AR132" s="18"/>
      <c r="AS132" s="18"/>
    </row>
    <row r="133" spans="1:45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6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8"/>
      <c r="AP133" s="18"/>
      <c r="AQ133" s="18"/>
      <c r="AR133" s="18"/>
      <c r="AS133" s="18"/>
    </row>
    <row r="134" spans="1:45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8"/>
      <c r="AP134" s="18"/>
      <c r="AQ134" s="18"/>
      <c r="AR134" s="18"/>
      <c r="AS134" s="18"/>
    </row>
    <row r="135" spans="1:45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8"/>
      <c r="AP135" s="18"/>
      <c r="AQ135" s="18"/>
      <c r="AR135" s="18"/>
      <c r="AS135" s="18"/>
    </row>
    <row r="136" spans="1:45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8"/>
      <c r="AP136" s="18"/>
      <c r="AQ136" s="18"/>
      <c r="AR136" s="18"/>
      <c r="AS136" s="18"/>
    </row>
    <row r="137" spans="1:45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8"/>
      <c r="AP137" s="18"/>
      <c r="AQ137" s="18"/>
      <c r="AR137" s="18"/>
      <c r="AS137" s="18"/>
    </row>
    <row r="138" spans="1:45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8"/>
      <c r="AP138" s="18"/>
      <c r="AQ138" s="18"/>
      <c r="AR138" s="18"/>
      <c r="AS138" s="18"/>
    </row>
    <row r="139" spans="1:45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8"/>
      <c r="AP139" s="18"/>
      <c r="AQ139" s="18"/>
      <c r="AR139" s="18"/>
      <c r="AS139" s="18"/>
    </row>
    <row r="140" spans="1:45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8"/>
      <c r="AP140" s="18"/>
      <c r="AQ140" s="18"/>
      <c r="AR140" s="18"/>
      <c r="AS140" s="18"/>
    </row>
    <row r="141" spans="1:45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8"/>
      <c r="AP141" s="18"/>
      <c r="AQ141" s="18"/>
      <c r="AR141" s="18"/>
      <c r="AS141" s="18"/>
    </row>
    <row r="142" spans="1:45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8"/>
      <c r="AP142" s="18"/>
      <c r="AQ142" s="18"/>
      <c r="AR142" s="18"/>
      <c r="AS142" s="18"/>
    </row>
    <row r="143" spans="1:45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8"/>
      <c r="AP143" s="18"/>
      <c r="AQ143" s="18"/>
      <c r="AR143" s="18"/>
      <c r="AS143" s="18"/>
    </row>
    <row r="144" spans="1:45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8"/>
      <c r="AP144" s="18"/>
      <c r="AQ144" s="18"/>
      <c r="AR144" s="18"/>
      <c r="AS144" s="18"/>
    </row>
    <row r="145" spans="1:45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8"/>
      <c r="AP145" s="18"/>
      <c r="AQ145" s="18"/>
      <c r="AR145" s="18"/>
      <c r="AS145" s="18"/>
    </row>
    <row r="146" spans="1:45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8"/>
      <c r="AP146" s="18"/>
      <c r="AQ146" s="18"/>
      <c r="AR146" s="18"/>
      <c r="AS146" s="18"/>
    </row>
    <row r="147" spans="1:45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8"/>
      <c r="AP147" s="18"/>
      <c r="AQ147" s="18"/>
      <c r="AR147" s="18"/>
      <c r="AS147" s="18"/>
    </row>
    <row r="148" spans="1:45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8"/>
      <c r="AP148" s="18"/>
      <c r="AQ148" s="18"/>
      <c r="AR148" s="18"/>
      <c r="AS148" s="18"/>
    </row>
    <row r="149" spans="1:45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8"/>
      <c r="AP149" s="18"/>
      <c r="AQ149" s="18"/>
      <c r="AR149" s="18"/>
      <c r="AS149" s="18"/>
    </row>
    <row r="150" spans="1:45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8"/>
      <c r="AP150" s="18"/>
      <c r="AQ150" s="18"/>
      <c r="AR150" s="18"/>
      <c r="AS150" s="18"/>
    </row>
    <row r="151" spans="1:45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8"/>
      <c r="AP151" s="18"/>
      <c r="AQ151" s="18"/>
      <c r="AR151" s="18"/>
      <c r="AS151" s="18"/>
    </row>
    <row r="152" spans="1:45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8"/>
      <c r="AP152" s="18"/>
      <c r="AQ152" s="18"/>
      <c r="AR152" s="18"/>
      <c r="AS152" s="18"/>
    </row>
    <row r="153" spans="1:45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8"/>
      <c r="AP153" s="18"/>
      <c r="AQ153" s="18"/>
      <c r="AR153" s="18"/>
      <c r="AS153" s="18"/>
    </row>
    <row r="154" spans="1:45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8"/>
      <c r="AP154" s="18"/>
      <c r="AQ154" s="18"/>
      <c r="AR154" s="18"/>
      <c r="AS154" s="18"/>
    </row>
    <row r="155" spans="1:45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8"/>
      <c r="AP155" s="18"/>
      <c r="AQ155" s="18"/>
      <c r="AR155" s="18"/>
      <c r="AS155" s="18"/>
    </row>
    <row r="156" spans="1:45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8"/>
      <c r="AP156" s="18"/>
      <c r="AQ156" s="18"/>
      <c r="AR156" s="18"/>
      <c r="AS156" s="18"/>
    </row>
    <row r="157" spans="1:45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8"/>
      <c r="AP157" s="18"/>
      <c r="AQ157" s="18"/>
      <c r="AR157" s="18"/>
      <c r="AS157" s="18"/>
    </row>
    <row r="158" spans="1:45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8"/>
      <c r="AP158" s="18"/>
      <c r="AQ158" s="18"/>
      <c r="AR158" s="18"/>
      <c r="AS158" s="18"/>
    </row>
    <row r="159" spans="1:45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8"/>
      <c r="AP159" s="18"/>
      <c r="AQ159" s="18"/>
      <c r="AR159" s="18"/>
      <c r="AS159" s="18"/>
    </row>
    <row r="160" spans="1:45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8"/>
      <c r="AP160" s="18"/>
      <c r="AQ160" s="18"/>
      <c r="AR160" s="18"/>
      <c r="AS160" s="18"/>
    </row>
    <row r="161" spans="1:45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8"/>
      <c r="AP161" s="18"/>
      <c r="AQ161" s="18"/>
      <c r="AR161" s="18"/>
      <c r="AS161" s="18"/>
    </row>
    <row r="162" spans="1:45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8"/>
      <c r="AP162" s="18"/>
      <c r="AQ162" s="18"/>
      <c r="AR162" s="18"/>
      <c r="AS162" s="18"/>
    </row>
    <row r="163" spans="1:45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8"/>
      <c r="AP163" s="18"/>
      <c r="AQ163" s="18"/>
      <c r="AR163" s="18"/>
      <c r="AS163" s="18"/>
    </row>
    <row r="164" spans="1:45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8"/>
      <c r="AP164" s="18"/>
      <c r="AQ164" s="18"/>
      <c r="AR164" s="18"/>
      <c r="AS164" s="18"/>
    </row>
    <row r="165" spans="1:45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8"/>
      <c r="AP165" s="18"/>
      <c r="AQ165" s="18"/>
      <c r="AR165" s="18"/>
      <c r="AS165" s="18"/>
    </row>
    <row r="166" spans="1:45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8"/>
      <c r="AP166" s="18"/>
      <c r="AQ166" s="18"/>
      <c r="AR166" s="18"/>
      <c r="AS166" s="18"/>
    </row>
    <row r="167" spans="1:45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8"/>
      <c r="AP167" s="18"/>
      <c r="AQ167" s="18"/>
      <c r="AR167" s="18"/>
      <c r="AS167" s="18"/>
    </row>
    <row r="168" spans="1:45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8"/>
      <c r="AP168" s="18"/>
      <c r="AQ168" s="18"/>
      <c r="AR168" s="18"/>
      <c r="AS168" s="18"/>
    </row>
    <row r="169" spans="1:45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8"/>
      <c r="AP169" s="18"/>
      <c r="AQ169" s="18"/>
      <c r="AR169" s="18"/>
      <c r="AS169" s="18"/>
    </row>
    <row r="170" spans="1:45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8"/>
      <c r="AP170" s="18"/>
      <c r="AQ170" s="18"/>
      <c r="AR170" s="18"/>
      <c r="AS170" s="18"/>
    </row>
    <row r="171" spans="1:45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8"/>
      <c r="AP171" s="18"/>
      <c r="AQ171" s="18"/>
      <c r="AR171" s="18"/>
      <c r="AS171" s="18"/>
    </row>
    <row r="172" spans="1:45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8"/>
      <c r="AP172" s="18"/>
      <c r="AQ172" s="18"/>
      <c r="AR172" s="18"/>
      <c r="AS172" s="18"/>
    </row>
    <row r="173" spans="1:45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8"/>
      <c r="AP173" s="18"/>
      <c r="AQ173" s="18"/>
      <c r="AR173" s="18"/>
      <c r="AS173" s="18"/>
    </row>
    <row r="174" spans="1:45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8"/>
      <c r="AP174" s="18"/>
      <c r="AQ174" s="18"/>
      <c r="AR174" s="18"/>
      <c r="AS174" s="18"/>
    </row>
    <row r="175" spans="1:45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8"/>
      <c r="AP175" s="18"/>
      <c r="AQ175" s="18"/>
      <c r="AR175" s="18"/>
      <c r="AS175" s="18"/>
    </row>
    <row r="176" spans="1:45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8"/>
      <c r="AP176" s="18"/>
      <c r="AQ176" s="18"/>
      <c r="AR176" s="18"/>
      <c r="AS176" s="18"/>
    </row>
    <row r="177" spans="1:45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8"/>
      <c r="AP177" s="18"/>
      <c r="AQ177" s="18"/>
      <c r="AR177" s="18"/>
      <c r="AS177" s="18"/>
    </row>
    <row r="178" spans="1:45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8"/>
      <c r="AP178" s="18"/>
      <c r="AQ178" s="18"/>
      <c r="AR178" s="18"/>
      <c r="AS178" s="18"/>
    </row>
    <row r="179" spans="1:45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8"/>
      <c r="AP179" s="18"/>
      <c r="AQ179" s="18"/>
      <c r="AR179" s="18"/>
      <c r="AS179" s="18"/>
    </row>
    <row r="180" spans="1:45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8"/>
      <c r="AP180" s="18"/>
      <c r="AQ180" s="18"/>
      <c r="AR180" s="18"/>
      <c r="AS180" s="18"/>
    </row>
    <row r="181" spans="1:45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8"/>
      <c r="AP181" s="18"/>
      <c r="AQ181" s="18"/>
      <c r="AR181" s="18"/>
      <c r="AS181" s="18"/>
    </row>
    <row r="182" spans="1:45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8"/>
      <c r="AP182" s="18"/>
      <c r="AQ182" s="18"/>
      <c r="AR182" s="18"/>
      <c r="AS182" s="18"/>
    </row>
    <row r="183" spans="1:45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8"/>
      <c r="AP183" s="18"/>
      <c r="AQ183" s="18"/>
      <c r="AR183" s="18"/>
      <c r="AS183" s="18"/>
    </row>
    <row r="184" spans="1:45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8"/>
      <c r="AP184" s="18"/>
      <c r="AQ184" s="18"/>
      <c r="AR184" s="18"/>
      <c r="AS184" s="18"/>
    </row>
    <row r="185" spans="1:45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8"/>
      <c r="AP185" s="18"/>
      <c r="AQ185" s="18"/>
      <c r="AR185" s="18"/>
      <c r="AS185" s="18"/>
    </row>
    <row r="186" spans="1:45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8"/>
      <c r="AP186" s="18"/>
      <c r="AQ186" s="18"/>
      <c r="AR186" s="18"/>
      <c r="AS186" s="18"/>
    </row>
    <row r="187" spans="1:45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8"/>
      <c r="AP187" s="18"/>
      <c r="AQ187" s="18"/>
      <c r="AR187" s="18"/>
      <c r="AS187" s="18"/>
    </row>
    <row r="188" spans="1:45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8"/>
      <c r="AP188" s="18"/>
      <c r="AQ188" s="18"/>
      <c r="AR188" s="18"/>
      <c r="AS188" s="18"/>
    </row>
    <row r="189" spans="1:45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8"/>
      <c r="AP189" s="18"/>
      <c r="AQ189" s="18"/>
      <c r="AR189" s="18"/>
      <c r="AS189" s="18"/>
    </row>
    <row r="190" spans="1:45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8"/>
      <c r="AP190" s="18"/>
      <c r="AQ190" s="18"/>
      <c r="AR190" s="18"/>
      <c r="AS190" s="18"/>
    </row>
    <row r="191" spans="1:45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8"/>
      <c r="AP191" s="18"/>
      <c r="AQ191" s="18"/>
      <c r="AR191" s="18"/>
      <c r="AS191" s="18"/>
    </row>
    <row r="192" spans="1:45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8"/>
      <c r="AP192" s="18"/>
      <c r="AQ192" s="18"/>
      <c r="AR192" s="18"/>
      <c r="AS192" s="18"/>
    </row>
    <row r="193" spans="1:45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8"/>
      <c r="AP193" s="18"/>
      <c r="AQ193" s="18"/>
      <c r="AR193" s="18"/>
      <c r="AS193" s="18"/>
    </row>
    <row r="194" spans="1:45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8"/>
      <c r="AP194" s="18"/>
      <c r="AQ194" s="18"/>
      <c r="AR194" s="18"/>
      <c r="AS194" s="18"/>
    </row>
    <row r="195" spans="1:45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8"/>
      <c r="AP195" s="18"/>
      <c r="AQ195" s="18"/>
      <c r="AR195" s="18"/>
      <c r="AS195" s="18"/>
    </row>
    <row r="196" spans="1:45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8"/>
      <c r="AP196" s="18"/>
      <c r="AQ196" s="18"/>
      <c r="AR196" s="18"/>
      <c r="AS196" s="18"/>
    </row>
    <row r="197" spans="1:45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8"/>
      <c r="AP197" s="18"/>
      <c r="AQ197" s="18"/>
      <c r="AR197" s="18"/>
      <c r="AS197" s="18"/>
    </row>
    <row r="198" spans="1:45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8"/>
      <c r="AP198" s="18"/>
      <c r="AQ198" s="18"/>
      <c r="AR198" s="18"/>
      <c r="AS198" s="18"/>
    </row>
    <row r="199" spans="1:45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8"/>
      <c r="AP199" s="18"/>
      <c r="AQ199" s="18"/>
      <c r="AR199" s="18"/>
      <c r="AS199" s="18"/>
    </row>
    <row r="200" spans="1:45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8"/>
      <c r="AP200" s="18"/>
      <c r="AQ200" s="18"/>
      <c r="AR200" s="18"/>
      <c r="AS200" s="18"/>
    </row>
    <row r="201" spans="1:45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8"/>
      <c r="AP201" s="18"/>
      <c r="AQ201" s="18"/>
      <c r="AR201" s="18"/>
      <c r="AS201" s="18"/>
    </row>
    <row r="202" spans="1:45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8"/>
      <c r="AP202" s="18"/>
      <c r="AQ202" s="18"/>
      <c r="AR202" s="18"/>
      <c r="AS202" s="18"/>
    </row>
    <row r="203" spans="1:45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8"/>
      <c r="AP203" s="18"/>
      <c r="AQ203" s="18"/>
      <c r="AR203" s="18"/>
      <c r="AS203" s="18"/>
    </row>
    <row r="204" spans="1:45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8"/>
      <c r="AP204" s="18"/>
      <c r="AQ204" s="18"/>
      <c r="AR204" s="18"/>
      <c r="AS204" s="18"/>
    </row>
    <row r="205" spans="1:45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8"/>
      <c r="AP205" s="18"/>
      <c r="AQ205" s="18"/>
      <c r="AR205" s="18"/>
      <c r="AS205" s="18"/>
    </row>
    <row r="206" spans="1:45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8"/>
      <c r="AP206" s="18"/>
      <c r="AQ206" s="18"/>
      <c r="AR206" s="18"/>
      <c r="AS206" s="18"/>
    </row>
    <row r="207" spans="1:45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8"/>
      <c r="AP207" s="18"/>
      <c r="AQ207" s="18"/>
      <c r="AR207" s="18"/>
      <c r="AS207" s="18"/>
    </row>
    <row r="208" spans="1:45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8"/>
      <c r="AP208" s="18"/>
      <c r="AQ208" s="18"/>
      <c r="AR208" s="18"/>
      <c r="AS208" s="18"/>
    </row>
    <row r="209" spans="1:45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8"/>
      <c r="AP209" s="18"/>
      <c r="AQ209" s="18"/>
      <c r="AR209" s="18"/>
      <c r="AS209" s="18"/>
    </row>
    <row r="210" spans="1:45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8"/>
      <c r="AP210" s="18"/>
      <c r="AQ210" s="18"/>
      <c r="AR210" s="18"/>
      <c r="AS210" s="18"/>
    </row>
    <row r="211" spans="1:45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8"/>
      <c r="AP211" s="18"/>
      <c r="AQ211" s="18"/>
      <c r="AR211" s="18"/>
      <c r="AS211" s="18"/>
    </row>
    <row r="212" spans="1:45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8"/>
      <c r="AP212" s="18"/>
      <c r="AQ212" s="18"/>
      <c r="AR212" s="18"/>
      <c r="AS212" s="18"/>
    </row>
    <row r="213" spans="1:45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8"/>
      <c r="AP213" s="18"/>
      <c r="AQ213" s="18"/>
      <c r="AR213" s="18"/>
      <c r="AS213" s="18"/>
    </row>
    <row r="214" spans="1:45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8"/>
      <c r="AP214" s="18"/>
      <c r="AQ214" s="18"/>
      <c r="AR214" s="18"/>
      <c r="AS214" s="18"/>
    </row>
    <row r="215" spans="1:45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8"/>
      <c r="AP215" s="18"/>
      <c r="AQ215" s="18"/>
      <c r="AR215" s="18"/>
      <c r="AS215" s="18"/>
    </row>
    <row r="216" spans="1:45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8"/>
      <c r="AP216" s="18"/>
      <c r="AQ216" s="18"/>
      <c r="AR216" s="18"/>
      <c r="AS216" s="18"/>
    </row>
    <row r="217" spans="1:45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8"/>
      <c r="AP217" s="18"/>
      <c r="AQ217" s="18"/>
      <c r="AR217" s="18"/>
      <c r="AS217" s="18"/>
    </row>
    <row r="218" spans="1:45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8"/>
      <c r="AP218" s="18"/>
      <c r="AQ218" s="18"/>
      <c r="AR218" s="18"/>
      <c r="AS218" s="18"/>
    </row>
    <row r="219" spans="1:45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8"/>
      <c r="AP219" s="18"/>
      <c r="AQ219" s="18"/>
      <c r="AR219" s="18"/>
      <c r="AS219" s="18"/>
    </row>
    <row r="220" spans="1:45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8"/>
      <c r="AP220" s="18"/>
      <c r="AQ220" s="18"/>
      <c r="AR220" s="18"/>
      <c r="AS220" s="18"/>
    </row>
    <row r="221" spans="1:45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8"/>
      <c r="AP221" s="18"/>
      <c r="AQ221" s="18"/>
      <c r="AR221" s="18"/>
      <c r="AS221" s="18"/>
    </row>
    <row r="222" spans="1:45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8"/>
      <c r="AP222" s="18"/>
      <c r="AQ222" s="18"/>
      <c r="AR222" s="18"/>
      <c r="AS222" s="18"/>
    </row>
    <row r="223" spans="1:45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8"/>
      <c r="AP223" s="18"/>
      <c r="AQ223" s="18"/>
      <c r="AR223" s="18"/>
      <c r="AS223" s="18"/>
    </row>
    <row r="224" spans="1:45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8"/>
      <c r="AP224" s="18"/>
      <c r="AQ224" s="18"/>
      <c r="AR224" s="18"/>
      <c r="AS224" s="18"/>
    </row>
    <row r="225" spans="1:45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8"/>
      <c r="AP225" s="18"/>
      <c r="AQ225" s="18"/>
      <c r="AR225" s="18"/>
      <c r="AS225" s="18"/>
    </row>
    <row r="226" spans="1:45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8"/>
      <c r="AP226" s="18"/>
      <c r="AQ226" s="18"/>
      <c r="AR226" s="18"/>
      <c r="AS226" s="18"/>
    </row>
    <row r="227" spans="1:45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8"/>
      <c r="AP227" s="18"/>
      <c r="AQ227" s="18"/>
      <c r="AR227" s="18"/>
      <c r="AS227" s="18"/>
    </row>
    <row r="228" spans="1:45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8"/>
      <c r="AP228" s="18"/>
      <c r="AQ228" s="18"/>
      <c r="AR228" s="18"/>
      <c r="AS228" s="18"/>
    </row>
    <row r="229" spans="1:45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8"/>
      <c r="AP229" s="18"/>
      <c r="AQ229" s="18"/>
      <c r="AR229" s="18"/>
      <c r="AS229" s="18"/>
    </row>
    <row r="230" spans="1:45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8"/>
      <c r="AP230" s="18"/>
      <c r="AQ230" s="18"/>
      <c r="AR230" s="18"/>
      <c r="AS230" s="18"/>
    </row>
    <row r="231" spans="1:45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8"/>
      <c r="AP231" s="18"/>
      <c r="AQ231" s="18"/>
      <c r="AR231" s="18"/>
      <c r="AS231" s="18"/>
    </row>
    <row r="232" spans="1:45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8"/>
      <c r="AP232" s="18"/>
      <c r="AQ232" s="18"/>
      <c r="AR232" s="18"/>
      <c r="AS232" s="18"/>
    </row>
    <row r="233" spans="1:45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8"/>
      <c r="AP233" s="18"/>
      <c r="AQ233" s="18"/>
      <c r="AR233" s="18"/>
      <c r="AS233" s="18"/>
    </row>
    <row r="234" spans="1:45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8"/>
      <c r="AP234" s="18"/>
      <c r="AQ234" s="18"/>
      <c r="AR234" s="18"/>
      <c r="AS234" s="18"/>
    </row>
    <row r="235" spans="1:45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8"/>
      <c r="AP235" s="18"/>
      <c r="AQ235" s="18"/>
      <c r="AR235" s="18"/>
      <c r="AS235" s="18"/>
    </row>
    <row r="236" spans="1:45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8"/>
      <c r="AP236" s="18"/>
      <c r="AQ236" s="18"/>
      <c r="AR236" s="18"/>
      <c r="AS236" s="18"/>
    </row>
    <row r="237" spans="1:45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8"/>
      <c r="AP237" s="18"/>
      <c r="AQ237" s="18"/>
      <c r="AR237" s="18"/>
      <c r="AS237" s="18"/>
    </row>
    <row r="238" spans="1:45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8"/>
      <c r="AP238" s="18"/>
      <c r="AQ238" s="18"/>
      <c r="AR238" s="18"/>
      <c r="AS238" s="18"/>
    </row>
    <row r="239" spans="1:45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8"/>
      <c r="AP239" s="18"/>
      <c r="AQ239" s="18"/>
      <c r="AR239" s="18"/>
      <c r="AS239" s="18"/>
    </row>
    <row r="240" spans="1:45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8"/>
      <c r="AP240" s="18"/>
      <c r="AQ240" s="18"/>
      <c r="AR240" s="18"/>
      <c r="AS240" s="18"/>
    </row>
    <row r="241" spans="1:45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8"/>
      <c r="AP241" s="18"/>
      <c r="AQ241" s="18"/>
      <c r="AR241" s="18"/>
      <c r="AS241" s="18"/>
    </row>
    <row r="242" spans="1:45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8"/>
      <c r="AP242" s="18"/>
      <c r="AQ242" s="18"/>
      <c r="AR242" s="18"/>
      <c r="AS242" s="18"/>
    </row>
    <row r="243" spans="1:45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8"/>
      <c r="AP243" s="18"/>
      <c r="AQ243" s="18"/>
      <c r="AR243" s="18"/>
      <c r="AS243" s="18"/>
    </row>
    <row r="244" spans="1:45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8"/>
      <c r="AP244" s="18"/>
      <c r="AQ244" s="18"/>
      <c r="AR244" s="18"/>
      <c r="AS244" s="18"/>
    </row>
    <row r="245" spans="1:45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8"/>
      <c r="AP245" s="18"/>
      <c r="AQ245" s="18"/>
      <c r="AR245" s="18"/>
      <c r="AS245" s="18"/>
    </row>
    <row r="246" spans="1:45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8"/>
      <c r="AP246" s="18"/>
      <c r="AQ246" s="18"/>
      <c r="AR246" s="18"/>
      <c r="AS246" s="18"/>
    </row>
    <row r="247" spans="1:45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8"/>
      <c r="AP247" s="18"/>
      <c r="AQ247" s="18"/>
      <c r="AR247" s="18"/>
      <c r="AS247" s="18"/>
    </row>
    <row r="248" spans="1:45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8"/>
      <c r="AP248" s="18"/>
      <c r="AQ248" s="18"/>
      <c r="AR248" s="18"/>
      <c r="AS248" s="18"/>
    </row>
    <row r="249" spans="1:45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8"/>
      <c r="AP249" s="18"/>
      <c r="AQ249" s="18"/>
      <c r="AR249" s="18"/>
      <c r="AS249" s="18"/>
    </row>
    <row r="250" spans="1:45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8"/>
      <c r="AP250" s="18"/>
      <c r="AQ250" s="18"/>
      <c r="AR250" s="18"/>
      <c r="AS250" s="18"/>
    </row>
    <row r="251" spans="1:45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8"/>
      <c r="AP251" s="18"/>
      <c r="AQ251" s="18"/>
      <c r="AR251" s="18"/>
      <c r="AS251" s="18"/>
    </row>
    <row r="252" spans="1:45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8"/>
      <c r="AP252" s="18"/>
      <c r="AQ252" s="18"/>
      <c r="AR252" s="18"/>
      <c r="AS252" s="18"/>
    </row>
    <row r="253" spans="1:45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8"/>
      <c r="AP253" s="18"/>
      <c r="AQ253" s="18"/>
      <c r="AR253" s="18"/>
      <c r="AS253" s="18"/>
    </row>
    <row r="254" spans="1:45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8"/>
      <c r="AP254" s="18"/>
      <c r="AQ254" s="18"/>
      <c r="AR254" s="18"/>
      <c r="AS254" s="18"/>
    </row>
    <row r="255" spans="1:45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8"/>
      <c r="AP255" s="18"/>
      <c r="AQ255" s="18"/>
      <c r="AR255" s="18"/>
      <c r="AS255" s="18"/>
    </row>
    <row r="256" spans="1:45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8"/>
      <c r="AP256" s="18"/>
      <c r="AQ256" s="18"/>
      <c r="AR256" s="18"/>
      <c r="AS256" s="18"/>
    </row>
    <row r="257" spans="1:45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8"/>
      <c r="AP257" s="18"/>
      <c r="AQ257" s="18"/>
      <c r="AR257" s="18"/>
      <c r="AS257" s="18"/>
    </row>
    <row r="258" spans="1:45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8"/>
      <c r="AP258" s="18"/>
      <c r="AQ258" s="18"/>
      <c r="AR258" s="18"/>
      <c r="AS258" s="18"/>
    </row>
    <row r="259" spans="1:45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8"/>
      <c r="AP259" s="18"/>
      <c r="AQ259" s="18"/>
      <c r="AR259" s="18"/>
      <c r="AS259" s="18"/>
    </row>
    <row r="260" spans="1:45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8"/>
      <c r="AP260" s="18"/>
      <c r="AQ260" s="18"/>
      <c r="AR260" s="18"/>
      <c r="AS260" s="18"/>
    </row>
    <row r="261" spans="1:45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8"/>
      <c r="AP261" s="18"/>
      <c r="AQ261" s="18"/>
      <c r="AR261" s="18"/>
      <c r="AS261" s="18"/>
    </row>
    <row r="262" spans="1:45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8"/>
      <c r="AP262" s="18"/>
      <c r="AQ262" s="18"/>
      <c r="AR262" s="18"/>
      <c r="AS262" s="18"/>
    </row>
    <row r="263" spans="1:45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8"/>
      <c r="AP263" s="18"/>
      <c r="AQ263" s="18"/>
      <c r="AR263" s="18"/>
      <c r="AS263" s="18"/>
    </row>
    <row r="264" spans="1:45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8"/>
      <c r="AP264" s="18"/>
      <c r="AQ264" s="18"/>
      <c r="AR264" s="18"/>
      <c r="AS264" s="18"/>
    </row>
    <row r="265" spans="1:45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8"/>
      <c r="AP265" s="18"/>
      <c r="AQ265" s="18"/>
      <c r="AR265" s="18"/>
      <c r="AS265" s="18"/>
    </row>
    <row r="266" spans="1:45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8"/>
      <c r="AP266" s="18"/>
      <c r="AQ266" s="18"/>
      <c r="AR266" s="18"/>
      <c r="AS266" s="18"/>
    </row>
    <row r="267" spans="1:45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8"/>
      <c r="AP267" s="18"/>
      <c r="AQ267" s="18"/>
      <c r="AR267" s="18"/>
      <c r="AS267" s="18"/>
    </row>
    <row r="268" spans="1:45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8"/>
      <c r="AP268" s="18"/>
      <c r="AQ268" s="18"/>
      <c r="AR268" s="18"/>
      <c r="AS268" s="18"/>
    </row>
    <row r="269" spans="1:45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8"/>
      <c r="AP269" s="18"/>
      <c r="AQ269" s="18"/>
      <c r="AR269" s="18"/>
      <c r="AS269" s="18"/>
    </row>
    <row r="270" spans="1:45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8"/>
      <c r="AP270" s="18"/>
      <c r="AQ270" s="18"/>
      <c r="AR270" s="18"/>
      <c r="AS270" s="18"/>
    </row>
    <row r="271" spans="1:45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8"/>
      <c r="AP271" s="18"/>
      <c r="AQ271" s="18"/>
      <c r="AR271" s="18"/>
      <c r="AS271" s="18"/>
    </row>
    <row r="272" spans="1:45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8"/>
      <c r="AP272" s="18"/>
      <c r="AQ272" s="18"/>
      <c r="AR272" s="18"/>
      <c r="AS272" s="18"/>
    </row>
    <row r="273" spans="1:45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8"/>
      <c r="AP273" s="18"/>
      <c r="AQ273" s="18"/>
      <c r="AR273" s="18"/>
      <c r="AS273" s="18"/>
    </row>
    <row r="274" spans="1:45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8"/>
      <c r="AP274" s="18"/>
      <c r="AQ274" s="18"/>
      <c r="AR274" s="18"/>
      <c r="AS274" s="18"/>
    </row>
    <row r="275" spans="1:45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8"/>
      <c r="AP275" s="18"/>
      <c r="AQ275" s="18"/>
      <c r="AR275" s="18"/>
      <c r="AS275" s="18"/>
    </row>
    <row r="276" spans="1:45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8"/>
      <c r="AP276" s="18"/>
      <c r="AQ276" s="18"/>
      <c r="AR276" s="18"/>
      <c r="AS276" s="18"/>
    </row>
    <row r="277" spans="1:45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8"/>
      <c r="AP277" s="18"/>
      <c r="AQ277" s="18"/>
      <c r="AR277" s="18"/>
      <c r="AS277" s="18"/>
    </row>
    <row r="278" spans="1:45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8"/>
      <c r="AP278" s="18"/>
      <c r="AQ278" s="18"/>
      <c r="AR278" s="18"/>
      <c r="AS278" s="18"/>
    </row>
    <row r="279" spans="1:45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8"/>
      <c r="AP279" s="18"/>
      <c r="AQ279" s="18"/>
      <c r="AR279" s="18"/>
      <c r="AS279" s="18"/>
    </row>
    <row r="280" spans="1:45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8"/>
      <c r="AP280" s="18"/>
      <c r="AQ280" s="18"/>
      <c r="AR280" s="18"/>
      <c r="AS280" s="18"/>
    </row>
    <row r="281" spans="1:45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8"/>
      <c r="AP281" s="18"/>
      <c r="AQ281" s="18"/>
      <c r="AR281" s="18"/>
      <c r="AS281" s="18"/>
    </row>
    <row r="282" spans="1:45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8"/>
      <c r="AP282" s="18"/>
      <c r="AQ282" s="18"/>
      <c r="AR282" s="18"/>
      <c r="AS282" s="18"/>
    </row>
    <row r="283" spans="1:45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8"/>
      <c r="AP283" s="18"/>
      <c r="AQ283" s="18"/>
      <c r="AR283" s="18"/>
      <c r="AS283" s="18"/>
    </row>
    <row r="284" spans="1:45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8"/>
      <c r="AP284" s="18"/>
      <c r="AQ284" s="18"/>
      <c r="AR284" s="18"/>
      <c r="AS284" s="18"/>
    </row>
    <row r="285" spans="1:45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8"/>
      <c r="AP285" s="18"/>
      <c r="AQ285" s="18"/>
      <c r="AR285" s="18"/>
      <c r="AS285" s="18"/>
    </row>
    <row r="286" spans="1:45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8"/>
      <c r="AP286" s="18"/>
      <c r="AQ286" s="18"/>
      <c r="AR286" s="18"/>
      <c r="AS286" s="18"/>
    </row>
    <row r="287" spans="1:45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8"/>
      <c r="AP287" s="18"/>
      <c r="AQ287" s="18"/>
      <c r="AR287" s="18"/>
      <c r="AS287" s="18"/>
    </row>
    <row r="288" spans="1:45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8"/>
      <c r="AP288" s="18"/>
      <c r="AQ288" s="18"/>
      <c r="AR288" s="18"/>
      <c r="AS288" s="18"/>
    </row>
    <row r="289" spans="1:45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8"/>
      <c r="AP289" s="18"/>
      <c r="AQ289" s="18"/>
      <c r="AR289" s="18"/>
      <c r="AS289" s="18"/>
    </row>
    <row r="290" spans="1:45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8"/>
      <c r="AP290" s="18"/>
      <c r="AQ290" s="18"/>
      <c r="AR290" s="18"/>
      <c r="AS290" s="18"/>
    </row>
    <row r="291" spans="1:45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8"/>
      <c r="AP291" s="18"/>
      <c r="AQ291" s="18"/>
      <c r="AR291" s="18"/>
      <c r="AS291" s="18"/>
    </row>
    <row r="292" spans="1:45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8"/>
      <c r="AP292" s="18"/>
      <c r="AQ292" s="18"/>
      <c r="AR292" s="18"/>
      <c r="AS292" s="18"/>
    </row>
    <row r="293" spans="1:45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8"/>
      <c r="AP293" s="18"/>
      <c r="AQ293" s="18"/>
      <c r="AR293" s="18"/>
      <c r="AS293" s="18"/>
    </row>
    <row r="294" spans="1:45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8"/>
      <c r="AP294" s="18"/>
      <c r="AQ294" s="18"/>
      <c r="AR294" s="18"/>
      <c r="AS294" s="18"/>
    </row>
    <row r="295" spans="1:45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8"/>
      <c r="AP295" s="18"/>
      <c r="AQ295" s="18"/>
      <c r="AR295" s="18"/>
      <c r="AS295" s="18"/>
    </row>
    <row r="296" spans="1:45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8"/>
      <c r="AP296" s="18"/>
      <c r="AQ296" s="18"/>
      <c r="AR296" s="18"/>
      <c r="AS296" s="18"/>
    </row>
    <row r="297" spans="1:45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8"/>
      <c r="AP297" s="18"/>
      <c r="AQ297" s="18"/>
      <c r="AR297" s="18"/>
      <c r="AS297" s="18"/>
    </row>
    <row r="298" spans="1:45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8"/>
      <c r="AP298" s="18"/>
      <c r="AQ298" s="18"/>
      <c r="AR298" s="18"/>
      <c r="AS298" s="18"/>
    </row>
    <row r="299" spans="1:45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8"/>
      <c r="AP299" s="18"/>
      <c r="AQ299" s="18"/>
      <c r="AR299" s="18"/>
      <c r="AS299" s="18"/>
    </row>
    <row r="300" spans="1:45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8"/>
      <c r="AP300" s="18"/>
      <c r="AQ300" s="18"/>
      <c r="AR300" s="18"/>
      <c r="AS300" s="18"/>
    </row>
    <row r="301" spans="1:45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8"/>
      <c r="AP301" s="18"/>
      <c r="AQ301" s="18"/>
      <c r="AR301" s="18"/>
      <c r="AS301" s="18"/>
    </row>
    <row r="302" spans="1:45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8"/>
      <c r="AP302" s="18"/>
      <c r="AQ302" s="18"/>
      <c r="AR302" s="18"/>
      <c r="AS302" s="18"/>
    </row>
    <row r="303" spans="1:45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8"/>
      <c r="AP303" s="18"/>
      <c r="AQ303" s="18"/>
      <c r="AR303" s="18"/>
      <c r="AS303" s="18"/>
    </row>
    <row r="304" spans="1:45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8"/>
      <c r="AP304" s="18"/>
      <c r="AQ304" s="18"/>
      <c r="AR304" s="18"/>
      <c r="AS304" s="18"/>
    </row>
    <row r="305" spans="1:45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8"/>
      <c r="AP305" s="18"/>
      <c r="AQ305" s="18"/>
      <c r="AR305" s="18"/>
      <c r="AS305" s="18"/>
    </row>
    <row r="306" spans="1:45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8"/>
      <c r="AP306" s="18"/>
      <c r="AQ306" s="18"/>
      <c r="AR306" s="18"/>
      <c r="AS306" s="18"/>
    </row>
    <row r="307" spans="1:45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8"/>
      <c r="AP307" s="18"/>
      <c r="AQ307" s="18"/>
      <c r="AR307" s="18"/>
      <c r="AS307" s="18"/>
    </row>
    <row r="308" spans="1:45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8"/>
      <c r="AP308" s="18"/>
      <c r="AQ308" s="18"/>
      <c r="AR308" s="18"/>
      <c r="AS308" s="18"/>
    </row>
    <row r="309" spans="1:45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8"/>
      <c r="AP309" s="18"/>
      <c r="AQ309" s="18"/>
      <c r="AR309" s="18"/>
      <c r="AS309" s="18"/>
    </row>
    <row r="310" spans="1:45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8"/>
      <c r="AP310" s="18"/>
      <c r="AQ310" s="18"/>
      <c r="AR310" s="18"/>
      <c r="AS310" s="18"/>
    </row>
    <row r="311" spans="1:45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8"/>
      <c r="AP311" s="18"/>
      <c r="AQ311" s="18"/>
      <c r="AR311" s="18"/>
      <c r="AS311" s="18"/>
    </row>
    <row r="312" spans="1:45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8"/>
      <c r="AP312" s="18"/>
      <c r="AQ312" s="18"/>
      <c r="AR312" s="18"/>
      <c r="AS312" s="18"/>
    </row>
    <row r="313" spans="1:45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8"/>
      <c r="AP313" s="18"/>
      <c r="AQ313" s="18"/>
      <c r="AR313" s="18"/>
      <c r="AS313" s="18"/>
    </row>
    <row r="314" spans="1:45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8"/>
      <c r="AP314" s="18"/>
      <c r="AQ314" s="18"/>
      <c r="AR314" s="18"/>
      <c r="AS314" s="18"/>
    </row>
    <row r="315" spans="1:45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8"/>
      <c r="AP315" s="18"/>
      <c r="AQ315" s="18"/>
      <c r="AR315" s="18"/>
      <c r="AS315" s="18"/>
    </row>
    <row r="316" spans="1:45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8"/>
      <c r="AP316" s="18"/>
      <c r="AQ316" s="18"/>
      <c r="AR316" s="18"/>
      <c r="AS316" s="18"/>
    </row>
    <row r="317" spans="1:45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</row>
    <row r="318" spans="1:45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</row>
    <row r="319" spans="1:45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</row>
    <row r="320" spans="1:45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</row>
    <row r="321" spans="1:45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</row>
    <row r="322" spans="1:45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</row>
    <row r="323" spans="1:45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</row>
    <row r="324" spans="1:45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</row>
    <row r="325" spans="1:45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</row>
    <row r="326" spans="1:45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</row>
    <row r="327" spans="1:45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</row>
    <row r="328" spans="1:45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</row>
    <row r="329" spans="1:45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</row>
    <row r="330" spans="1:45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</row>
    <row r="331" spans="1:45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</row>
    <row r="332" spans="1:45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</row>
    <row r="333" spans="1:45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</row>
    <row r="334" spans="1:45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</row>
    <row r="335" spans="1:45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</row>
    <row r="336" spans="1:45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</row>
    <row r="337" spans="1:45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</row>
    <row r="338" spans="1:45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</row>
    <row r="339" spans="1:45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</row>
    <row r="340" spans="1:45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</row>
    <row r="341" spans="1:45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</row>
    <row r="342" spans="1:45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</row>
    <row r="343" spans="1:45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</row>
    <row r="344" spans="1:45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</row>
    <row r="345" spans="1:45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</row>
    <row r="346" spans="1:45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</row>
    <row r="347" spans="1:45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</row>
    <row r="348" spans="1:45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</row>
    <row r="349" spans="1:45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</row>
    <row r="350" spans="1:45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</row>
    <row r="351" spans="1:45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</row>
    <row r="352" spans="1:45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</row>
    <row r="353" spans="1:45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</row>
    <row r="354" spans="1:45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</row>
    <row r="355" spans="1:45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</row>
    <row r="356" spans="1:45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</row>
    <row r="357" spans="1:45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</row>
    <row r="358" spans="1:45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</row>
    <row r="359" spans="1:45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</row>
    <row r="360" spans="1:45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</row>
    <row r="361" spans="1:45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</row>
    <row r="362" spans="1:45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</row>
    <row r="363" spans="1:45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</row>
    <row r="364" spans="1:45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</row>
    <row r="365" spans="1:45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</row>
    <row r="366" spans="1:45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</row>
    <row r="367" spans="1:45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</row>
    <row r="368" spans="1:45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</row>
    <row r="369" spans="1:45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</row>
    <row r="370" spans="1:45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</row>
    <row r="371" spans="1:45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</row>
    <row r="372" spans="1:45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</row>
    <row r="373" spans="1:45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</row>
    <row r="374" spans="1:45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</row>
    <row r="375" spans="1:45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</row>
    <row r="376" spans="1:45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</row>
    <row r="377" spans="1:45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</row>
    <row r="378" spans="1:45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</row>
    <row r="379" spans="1:45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</row>
    <row r="380" spans="1:45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</row>
    <row r="381" spans="1:45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</row>
    <row r="382" spans="1:45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</row>
    <row r="383" spans="1:45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</row>
    <row r="384" spans="1:45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</row>
    <row r="385" spans="1:45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</row>
    <row r="386" spans="1:45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</row>
    <row r="387" spans="1:45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</row>
    <row r="388" spans="1:45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</row>
    <row r="389" spans="1:45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</row>
    <row r="390" spans="1:45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</row>
    <row r="391" spans="1:45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</row>
    <row r="392" spans="1:45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</row>
    <row r="393" spans="1:45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</row>
    <row r="394" spans="1:45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</row>
    <row r="395" spans="1:45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</row>
    <row r="396" spans="1:45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</row>
    <row r="397" spans="1:45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</row>
    <row r="398" spans="1:45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</row>
    <row r="399" spans="1:45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</row>
    <row r="400" spans="1:45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</row>
    <row r="401" spans="1:45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</row>
    <row r="402" spans="1:45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</row>
    <row r="403" spans="1:45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</row>
    <row r="404" spans="1:45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</row>
    <row r="405" spans="1:45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</row>
    <row r="406" spans="1:45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</row>
    <row r="407" spans="1:45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</row>
    <row r="408" spans="1:45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</row>
    <row r="409" spans="1:45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</row>
    <row r="410" spans="1:45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</row>
    <row r="411" spans="1:45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</row>
    <row r="412" spans="1:45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</row>
    <row r="413" spans="1:45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</row>
    <row r="414" spans="1:45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</row>
    <row r="415" spans="1:45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</row>
    <row r="416" spans="1:45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</row>
    <row r="417" spans="1:45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</row>
    <row r="418" spans="1:45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</row>
    <row r="419" spans="1:45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</row>
    <row r="420" spans="1:45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</row>
    <row r="421" spans="1:45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</row>
    <row r="422" spans="1:45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</row>
    <row r="423" spans="1:45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</row>
    <row r="424" spans="1:45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</row>
    <row r="425" spans="1:45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</row>
    <row r="426" spans="1:45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</row>
    <row r="427" spans="1:45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</row>
    <row r="428" spans="1:45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</row>
    <row r="429" spans="1:45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</row>
    <row r="430" spans="1:45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</row>
    <row r="431" spans="1:45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</row>
    <row r="432" spans="1:45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</row>
    <row r="433" spans="1:45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</row>
    <row r="434" spans="1:45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</row>
    <row r="435" spans="1:45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</row>
    <row r="436" spans="1:45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</row>
    <row r="437" spans="1:45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</row>
    <row r="438" spans="1:45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</row>
    <row r="439" spans="1:45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</row>
    <row r="440" spans="1:45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</row>
    <row r="441" spans="1:45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</row>
    <row r="442" spans="1:45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</row>
    <row r="443" spans="1:45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</row>
    <row r="444" spans="1:45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</row>
    <row r="445" spans="1:45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</row>
    <row r="446" spans="1:45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</row>
    <row r="447" spans="1:45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</row>
    <row r="448" spans="1:45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</row>
    <row r="449" spans="1:45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</row>
    <row r="450" spans="1:45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</row>
    <row r="451" spans="1:45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</row>
    <row r="452" spans="1:45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</row>
    <row r="453" spans="1:45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</row>
    <row r="454" spans="1:45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</row>
    <row r="455" spans="1:45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</row>
    <row r="456" spans="1:45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</row>
    <row r="457" spans="1:45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</row>
    <row r="458" spans="1:45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</row>
    <row r="459" spans="1:45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</row>
    <row r="460" spans="1:45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</row>
    <row r="461" spans="1:45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</row>
    <row r="462" spans="1:45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</row>
    <row r="463" spans="1:45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</row>
    <row r="464" spans="1:45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</row>
    <row r="465" spans="1:45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</row>
    <row r="466" spans="1:45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</row>
    <row r="467" spans="1:45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</row>
    <row r="468" spans="1:45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</row>
    <row r="469" spans="1:45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</row>
    <row r="470" spans="1:45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</row>
    <row r="471" spans="1:45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</row>
    <row r="472" spans="1:45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</row>
    <row r="473" spans="1:45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</row>
    <row r="474" spans="1:45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</row>
    <row r="475" spans="1:45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</row>
    <row r="476" spans="1:45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</row>
    <row r="477" spans="1:45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</row>
    <row r="478" spans="1:45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</row>
    <row r="479" spans="1:45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</row>
    <row r="480" spans="1:45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</row>
    <row r="481" spans="1:45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</row>
    <row r="482" spans="1:45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</row>
    <row r="483" spans="1:45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</row>
    <row r="484" spans="1:45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</row>
    <row r="485" spans="1:45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</row>
    <row r="486" spans="1:45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</row>
    <row r="487" spans="1:45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</row>
    <row r="488" spans="1:45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</row>
    <row r="489" spans="1:45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</row>
    <row r="490" spans="1:45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</row>
    <row r="491" spans="1:45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</row>
    <row r="492" spans="1:45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</row>
    <row r="493" spans="1:45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</row>
    <row r="494" spans="1:45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</row>
    <row r="495" spans="1:45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</row>
    <row r="496" spans="1:45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</row>
    <row r="497" spans="1:45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</row>
    <row r="498" spans="1:45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</row>
    <row r="499" spans="1:45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</row>
    <row r="500" spans="1:45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</row>
    <row r="501" spans="1:45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</row>
    <row r="502" spans="1:45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</row>
    <row r="503" spans="1:45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</row>
    <row r="504" spans="1:45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</row>
    <row r="505" spans="1:45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</row>
    <row r="506" spans="1:45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</row>
    <row r="507" spans="1:45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</row>
    <row r="508" spans="1:45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</row>
    <row r="509" spans="1:45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</row>
    <row r="510" spans="1:45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</row>
    <row r="511" spans="1:45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</row>
    <row r="512" spans="1:45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</row>
    <row r="513" spans="1:45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</row>
    <row r="514" spans="1:45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</row>
    <row r="515" spans="1:45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</row>
    <row r="516" spans="1:45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</row>
    <row r="517" spans="1:45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</row>
    <row r="518" spans="1:45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</row>
    <row r="519" spans="1:45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</row>
    <row r="520" spans="1:45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</row>
    <row r="521" spans="1:45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</row>
    <row r="522" spans="1:45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</row>
    <row r="523" spans="1:45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</row>
    <row r="524" spans="1:45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</row>
    <row r="525" spans="1:45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</row>
    <row r="526" spans="1:45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</row>
    <row r="527" spans="1:45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</row>
    <row r="528" spans="1:45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</row>
    <row r="529" spans="1:45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</row>
    <row r="530" spans="1:45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</row>
    <row r="531" spans="1:45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</row>
    <row r="532" spans="1:45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</row>
    <row r="533" spans="1:45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</row>
    <row r="534" spans="1:45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</row>
    <row r="535" spans="1:45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</row>
    <row r="536" spans="1:45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</row>
    <row r="537" spans="1:45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</row>
    <row r="538" spans="1:45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</row>
    <row r="539" spans="1:45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</row>
    <row r="540" spans="1:45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</row>
    <row r="541" spans="1:45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</row>
    <row r="542" spans="1:45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</row>
    <row r="543" spans="1:45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</row>
    <row r="544" spans="1:45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</row>
    <row r="545" spans="1:45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</row>
    <row r="546" spans="1:45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</row>
    <row r="547" spans="1:45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</row>
    <row r="548" spans="1:45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</row>
    <row r="549" spans="1:45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</row>
    <row r="550" spans="1:45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</row>
    <row r="551" spans="1:45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</row>
    <row r="552" spans="1:45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</row>
    <row r="553" spans="1:45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</row>
    <row r="554" spans="1:45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</row>
    <row r="555" spans="1:45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</row>
    <row r="556" spans="1:45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</row>
    <row r="557" spans="1:45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</row>
    <row r="558" spans="1:45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</row>
    <row r="559" spans="1:45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</row>
    <row r="560" spans="1:45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</row>
    <row r="561" spans="1:45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</row>
    <row r="562" spans="1:45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</row>
    <row r="563" spans="1:45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</row>
    <row r="564" spans="1:45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</row>
    <row r="565" spans="1:45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</row>
    <row r="566" spans="1:45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</row>
    <row r="567" spans="1:45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</row>
    <row r="568" spans="1:45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</row>
    <row r="569" spans="1:45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</row>
    <row r="570" spans="1:45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</row>
    <row r="571" spans="1:45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</row>
    <row r="572" spans="1:45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</row>
    <row r="573" spans="1:45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</row>
    <row r="574" spans="1:45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</row>
    <row r="575" spans="1:45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</row>
    <row r="576" spans="1:45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</row>
    <row r="577" spans="1:45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</row>
    <row r="578" spans="1:45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</row>
    <row r="579" spans="1:45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</row>
    <row r="580" spans="1:45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</row>
    <row r="581" spans="1:45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</row>
    <row r="582" spans="1:45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</row>
    <row r="583" spans="1:45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</row>
    <row r="584" spans="1:45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</row>
    <row r="585" spans="1:45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</row>
    <row r="586" spans="1:45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</row>
    <row r="587" spans="1:45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</row>
    <row r="588" spans="1:45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</row>
    <row r="589" spans="1:45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</row>
    <row r="590" spans="1:45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</row>
    <row r="591" spans="1:45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</row>
    <row r="592" spans="1:45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</row>
    <row r="593" spans="1:45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</row>
    <row r="594" spans="1:45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</row>
    <row r="595" spans="1:45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</row>
    <row r="596" spans="1:45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</row>
    <row r="597" spans="1:45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</row>
    <row r="598" spans="1:45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</row>
    <row r="599" spans="1:45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</row>
    <row r="600" spans="1:45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</row>
    <row r="601" spans="1:45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</row>
    <row r="602" spans="1:45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</row>
    <row r="603" spans="1:45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</row>
    <row r="604" spans="1:45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</row>
    <row r="605" spans="1:45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</row>
    <row r="606" spans="1:45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</row>
    <row r="607" spans="1:45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</row>
    <row r="608" spans="1:45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</row>
    <row r="609" spans="1:45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</row>
    <row r="610" spans="1:45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</row>
    <row r="611" spans="1:45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</row>
    <row r="612" spans="1:45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</row>
    <row r="613" spans="1:45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</row>
    <row r="614" spans="1:45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</row>
    <row r="615" spans="1:45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</row>
    <row r="616" spans="1:45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</row>
    <row r="617" spans="1:45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</row>
    <row r="618" spans="1:45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</row>
    <row r="619" spans="1:45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</row>
    <row r="620" spans="1:45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</row>
    <row r="621" spans="1:45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</row>
    <row r="622" spans="1:45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</row>
    <row r="623" spans="1:45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</row>
    <row r="624" spans="1:45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</row>
    <row r="625" spans="1:45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</row>
    <row r="626" spans="1:45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</row>
    <row r="627" spans="1:45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</row>
    <row r="628" spans="1:45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</row>
    <row r="629" spans="1:45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</row>
    <row r="630" spans="1:45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</row>
    <row r="631" spans="1:45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</row>
    <row r="632" spans="1:45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</row>
    <row r="633" spans="1:45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</row>
    <row r="634" spans="1:45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</row>
    <row r="635" spans="1:45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</row>
    <row r="636" spans="1:45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</row>
    <row r="637" spans="1:45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</row>
    <row r="638" spans="1:45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</row>
    <row r="639" spans="1:45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</row>
    <row r="640" spans="1:45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</row>
    <row r="641" spans="1:45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</row>
    <row r="642" spans="1:45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</row>
    <row r="643" spans="1:45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</row>
    <row r="644" spans="1:45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</row>
    <row r="645" spans="1:45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</row>
    <row r="646" spans="1:45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</row>
    <row r="647" spans="1:45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</row>
    <row r="648" spans="1:45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</row>
    <row r="649" spans="1:45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</row>
    <row r="650" spans="1:45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</row>
    <row r="651" spans="1:45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</row>
    <row r="652" spans="1:45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</row>
    <row r="653" spans="1:45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</row>
    <row r="654" spans="1:45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</row>
    <row r="655" spans="1:45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</row>
    <row r="656" spans="1:45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</row>
    <row r="657" spans="1:45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</row>
    <row r="658" spans="1:45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</row>
    <row r="659" spans="1:45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</row>
    <row r="660" spans="1:45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</row>
    <row r="661" spans="1:45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</row>
    <row r="662" spans="1:45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</row>
    <row r="663" spans="1:45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</row>
    <row r="664" spans="1:45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</row>
    <row r="665" spans="1:45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</row>
    <row r="666" spans="1:45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</row>
    <row r="667" spans="1:45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</row>
    <row r="668" spans="1:45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</row>
    <row r="669" spans="1:45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</row>
    <row r="670" spans="1:45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</row>
    <row r="671" spans="1:45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</row>
    <row r="672" spans="1:45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</row>
    <row r="673" spans="1:45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</row>
    <row r="674" spans="1:45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</row>
    <row r="675" spans="1:45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</row>
    <row r="676" spans="1:45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</row>
    <row r="677" spans="1:45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</row>
    <row r="678" spans="1:45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</row>
    <row r="679" spans="1:45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</row>
    <row r="680" spans="1:45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</row>
    <row r="681" spans="1:45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</row>
    <row r="682" spans="1:45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</row>
    <row r="683" spans="1:45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</row>
    <row r="684" spans="1:45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</row>
    <row r="685" spans="1:45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</row>
    <row r="686" spans="1:45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</row>
    <row r="687" spans="1:45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</row>
    <row r="688" spans="1:45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</row>
    <row r="689" spans="1:45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</row>
    <row r="690" spans="1:45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</row>
    <row r="691" spans="1:45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</row>
    <row r="692" spans="1:45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</row>
    <row r="693" spans="1:45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</row>
    <row r="694" spans="1:45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</row>
    <row r="695" spans="1:45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</row>
    <row r="696" spans="1:45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</row>
    <row r="697" spans="1:45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</row>
    <row r="698" spans="1:45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</row>
    <row r="699" spans="1:45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</row>
    <row r="700" spans="1:45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</row>
    <row r="701" spans="1:45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</row>
    <row r="702" spans="1:45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</row>
    <row r="703" spans="1:45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</row>
    <row r="704" spans="1:45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</row>
    <row r="705" spans="1:45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</row>
    <row r="706" spans="1:45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</row>
    <row r="707" spans="1:45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</row>
    <row r="708" spans="1:45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</row>
    <row r="709" spans="1:45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</row>
    <row r="710" spans="1:45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</row>
    <row r="711" spans="1:45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</row>
    <row r="712" spans="1:45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</row>
    <row r="713" spans="1:45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</row>
    <row r="714" spans="1:45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</row>
    <row r="715" spans="1:45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</row>
    <row r="716" spans="1:45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</row>
    <row r="717" spans="1:45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</row>
    <row r="718" spans="1:45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</row>
    <row r="719" spans="1:45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</row>
    <row r="720" spans="1:45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</row>
    <row r="721" spans="1:45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</row>
    <row r="722" spans="1:45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</row>
    <row r="723" spans="1:45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</row>
    <row r="724" spans="1:45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</row>
    <row r="725" spans="1:45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</row>
    <row r="726" spans="1:45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</row>
    <row r="727" spans="1:45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</row>
    <row r="728" spans="1:45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</row>
    <row r="729" spans="1:45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</row>
    <row r="730" spans="1:45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</row>
    <row r="731" spans="1:45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</row>
    <row r="732" spans="1:45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</row>
    <row r="733" spans="1:45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</row>
    <row r="734" spans="1:45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</row>
    <row r="735" spans="1:45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</row>
    <row r="736" spans="1:45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</row>
    <row r="737" spans="1:45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</row>
    <row r="738" spans="1:45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</row>
    <row r="739" spans="1:45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</row>
    <row r="740" spans="1:45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</row>
    <row r="741" spans="1:45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</row>
    <row r="742" spans="1:45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</row>
    <row r="743" spans="1:45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</row>
    <row r="744" spans="1:45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</row>
    <row r="745" spans="1:45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</row>
    <row r="746" spans="1:45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</row>
    <row r="747" spans="1:45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</row>
    <row r="748" spans="1:45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</row>
    <row r="749" spans="1:45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</row>
    <row r="750" spans="1:45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</row>
    <row r="751" spans="1:45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</row>
    <row r="752" spans="1:45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</row>
    <row r="753" spans="1:45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</row>
    <row r="754" spans="1:45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</row>
    <row r="755" spans="1:45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</row>
    <row r="756" spans="1:45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</row>
    <row r="757" spans="1:45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</row>
    <row r="758" spans="1:45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</row>
    <row r="759" spans="1:45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</row>
    <row r="760" spans="1:45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</row>
    <row r="761" spans="1:45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</row>
    <row r="762" spans="1:45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</row>
    <row r="763" spans="1:45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</row>
    <row r="764" spans="1:45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</row>
    <row r="765" spans="1:45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</row>
    <row r="766" spans="1:45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</row>
    <row r="767" spans="1:45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</row>
    <row r="768" spans="1:45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</row>
    <row r="769" spans="1:45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</row>
    <row r="770" spans="1:45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</row>
    <row r="771" spans="1:45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</row>
    <row r="772" spans="1:45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</row>
    <row r="773" spans="1:45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</row>
    <row r="774" spans="1:45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</row>
    <row r="775" spans="1:45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</row>
    <row r="776" spans="1:45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</row>
    <row r="777" spans="1:45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</row>
    <row r="778" spans="1:45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</row>
    <row r="779" spans="1:45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</row>
    <row r="780" spans="1:45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</row>
    <row r="781" spans="1:45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</row>
    <row r="782" spans="1:45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</row>
    <row r="783" spans="1:45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</row>
    <row r="784" spans="1:45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</row>
    <row r="785" spans="1:45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</row>
    <row r="786" spans="1:45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</row>
    <row r="787" spans="1:45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</row>
    <row r="788" spans="1:45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</row>
    <row r="789" spans="1:45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</row>
    <row r="790" spans="1:45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</row>
    <row r="791" spans="1:45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</row>
    <row r="792" spans="1:45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</row>
    <row r="793" spans="1:45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</row>
    <row r="794" spans="1:45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</row>
    <row r="795" spans="1:45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</row>
    <row r="796" spans="1:45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</row>
    <row r="797" spans="1:45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</row>
    <row r="798" spans="1:45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</row>
    <row r="799" spans="1:45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</row>
    <row r="800" spans="1:45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</row>
    <row r="801" spans="1:45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</row>
    <row r="802" spans="1:45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</row>
    <row r="803" spans="1:45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</row>
    <row r="804" spans="1:45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</row>
    <row r="805" spans="1:45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</row>
    <row r="806" spans="1:45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</row>
    <row r="807" spans="1:45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</row>
    <row r="808" spans="1:45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</row>
    <row r="809" spans="1:45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</row>
    <row r="810" spans="1:45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</row>
    <row r="811" spans="1:45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</row>
    <row r="812" spans="1:45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</row>
    <row r="813" spans="1:45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</row>
    <row r="814" spans="1:45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</row>
    <row r="815" spans="1:45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</row>
    <row r="816" spans="1:45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</row>
    <row r="817" spans="1:45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</row>
    <row r="818" spans="1:45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</row>
    <row r="819" spans="1:45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</row>
    <row r="820" spans="1:45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</row>
    <row r="821" spans="1:45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</row>
    <row r="822" spans="1:45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</row>
    <row r="823" spans="1:45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</row>
    <row r="824" spans="1:45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</row>
    <row r="825" spans="1:45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</row>
    <row r="826" spans="1:45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</row>
    <row r="827" spans="1:45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</row>
    <row r="828" spans="1:45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</row>
    <row r="829" spans="1:45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</row>
    <row r="830" spans="1:45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</row>
    <row r="831" spans="1:45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</row>
    <row r="832" spans="1:45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</row>
    <row r="833" spans="1:45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</row>
    <row r="834" spans="1:45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</row>
    <row r="835" spans="1:45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</row>
    <row r="836" spans="1:45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</row>
    <row r="837" spans="1:45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</row>
    <row r="838" spans="1:45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</row>
    <row r="839" spans="1:45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</row>
    <row r="840" spans="1:45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</row>
    <row r="841" spans="1:45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</row>
    <row r="842" spans="1:45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</row>
    <row r="843" spans="1:45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</row>
    <row r="844" spans="1:45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</row>
    <row r="845" spans="1:45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</row>
    <row r="846" spans="1:45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</row>
    <row r="847" spans="1:45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</row>
    <row r="848" spans="1:45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</row>
    <row r="849" spans="1:45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</row>
    <row r="850" spans="1:45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</row>
    <row r="851" spans="1:45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</row>
    <row r="852" spans="1:45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</row>
    <row r="853" spans="1:45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</row>
    <row r="854" spans="1:45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</row>
    <row r="855" spans="1:45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</row>
    <row r="856" spans="1:45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</row>
    <row r="857" spans="1:45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</row>
    <row r="858" spans="1:45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</row>
    <row r="859" spans="1:45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</row>
    <row r="860" spans="1:45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</row>
    <row r="861" spans="1:45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</row>
    <row r="862" spans="1:45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</row>
    <row r="863" spans="1:45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</row>
    <row r="864" spans="1:45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</row>
    <row r="865" spans="1:45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</row>
    <row r="866" spans="1:45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</row>
    <row r="867" spans="1:45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</row>
    <row r="868" spans="1:45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</row>
    <row r="869" spans="1:45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</row>
    <row r="870" spans="1:45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</row>
    <row r="871" spans="1:45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</row>
    <row r="872" spans="1:45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</row>
    <row r="873" spans="1:45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</row>
    <row r="874" spans="1:45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</row>
    <row r="875" spans="1:45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</row>
    <row r="876" spans="1:45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</row>
    <row r="877" spans="1:45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</row>
    <row r="878" spans="1:45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</row>
    <row r="879" spans="1:45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</row>
    <row r="880" spans="1:45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</row>
    <row r="881" spans="1:45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</row>
    <row r="882" spans="1:45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</row>
    <row r="883" spans="1:45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</row>
    <row r="884" spans="1:45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</row>
    <row r="885" spans="1:45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</row>
    <row r="886" spans="1:45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</row>
    <row r="887" spans="1:45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</row>
    <row r="888" spans="1:45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</row>
    <row r="889" spans="1:45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</row>
    <row r="890" spans="1:45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</row>
    <row r="891" spans="1:45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</row>
    <row r="892" spans="1:45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</row>
    <row r="893" spans="1:45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</row>
    <row r="894" spans="1:45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</row>
    <row r="895" spans="1:45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</row>
    <row r="896" spans="1:45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</row>
    <row r="897" spans="1:45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</row>
    <row r="898" spans="1:45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</row>
    <row r="899" spans="1:45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</row>
    <row r="900" spans="1:45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</row>
    <row r="901" spans="1:45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</row>
    <row r="902" spans="1:45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</row>
    <row r="903" spans="1:45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</row>
    <row r="904" spans="1:45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</row>
    <row r="905" spans="1:45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</row>
    <row r="906" spans="1:45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</row>
    <row r="907" spans="1:45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</row>
    <row r="908" spans="1:45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</row>
    <row r="909" spans="1:45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</row>
    <row r="910" spans="1:45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</row>
    <row r="911" spans="1:45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</row>
    <row r="912" spans="1:45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</row>
    <row r="913" spans="1:45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</row>
    <row r="914" spans="1:45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</row>
    <row r="915" spans="1:45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</row>
    <row r="916" spans="1:45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</row>
    <row r="917" spans="1:45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</row>
    <row r="918" spans="1:45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</row>
    <row r="919" spans="1:45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</row>
    <row r="920" spans="1:45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</row>
    <row r="921" spans="1:45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</row>
    <row r="922" spans="1:45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</row>
    <row r="923" spans="1:45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</row>
    <row r="924" spans="1:45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</row>
    <row r="925" spans="1:45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</row>
    <row r="926" spans="1:45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</row>
    <row r="927" spans="1:45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</row>
    <row r="928" spans="1:45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</row>
    <row r="929" spans="1:45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</row>
    <row r="930" spans="1:45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</row>
    <row r="931" spans="1:45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</row>
    <row r="932" spans="1:45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</row>
    <row r="933" spans="1:45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</row>
    <row r="934" spans="1:45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</row>
    <row r="935" spans="1:45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</row>
    <row r="936" spans="1:45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</row>
    <row r="937" spans="1:45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</row>
    <row r="938" spans="1:45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</row>
    <row r="939" spans="1:45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</row>
    <row r="940" spans="1:45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</row>
    <row r="941" spans="1:45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</row>
    <row r="942" spans="1:45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</row>
    <row r="943" spans="1:45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</row>
    <row r="944" spans="1:45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</row>
    <row r="945" spans="1:45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</row>
    <row r="946" spans="1:45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</row>
    <row r="947" spans="1:45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</row>
    <row r="948" spans="1:45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</row>
    <row r="949" spans="1:45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</row>
    <row r="950" spans="1:45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</row>
    <row r="951" spans="1:45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</row>
    <row r="952" spans="1:45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</row>
    <row r="953" spans="1:45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</row>
    <row r="954" spans="1:45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</row>
    <row r="955" spans="1:45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</row>
    <row r="956" spans="1:45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</row>
    <row r="957" spans="1:45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</row>
    <row r="958" spans="1:45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</row>
    <row r="959" spans="1:45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</row>
    <row r="960" spans="1:45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</row>
    <row r="961" spans="1:45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</row>
    <row r="962" spans="1:45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</row>
    <row r="963" spans="1:45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</row>
    <row r="964" spans="1:45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</row>
    <row r="965" spans="1:45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</row>
    <row r="966" spans="1:45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</row>
    <row r="967" spans="1:45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</row>
    <row r="968" spans="1:45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</row>
    <row r="969" spans="1:45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</row>
    <row r="970" spans="1:45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</row>
    <row r="971" spans="1:45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</row>
    <row r="972" spans="1:45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</row>
    <row r="973" spans="1:45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</row>
    <row r="974" spans="1:45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</row>
    <row r="975" spans="1:45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</row>
    <row r="976" spans="1:45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</row>
    <row r="977" spans="1:45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</row>
    <row r="978" spans="1:45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</row>
    <row r="979" spans="1:45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</row>
    <row r="980" spans="1:45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</row>
    <row r="981" spans="1:45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</row>
    <row r="982" spans="1:45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</row>
    <row r="983" spans="1:45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</row>
    <row r="984" spans="1:45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</row>
    <row r="985" spans="1:45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</row>
    <row r="986" spans="1:45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</row>
    <row r="987" spans="1:45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</row>
    <row r="988" spans="1:45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</row>
    <row r="989" spans="1:45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</row>
    <row r="990" spans="1:45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</row>
    <row r="991" spans="1:45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</row>
    <row r="992" spans="1:45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</row>
    <row r="993" spans="1:45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</row>
    <row r="994" spans="1:45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</row>
    <row r="995" spans="1:45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</row>
  </sheetData>
  <autoFilter ref="C14:AK14" xr:uid="{00000000-0009-0000-0000-000004000000}"/>
  <mergeCells count="63">
    <mergeCell ref="C4:E4"/>
    <mergeCell ref="F4:G4"/>
    <mergeCell ref="AJ5:AL5"/>
    <mergeCell ref="AE7:AH7"/>
    <mergeCell ref="AJ7:AL7"/>
    <mergeCell ref="H4:N4"/>
    <mergeCell ref="Q4:R4"/>
    <mergeCell ref="V4:AA4"/>
    <mergeCell ref="AB4:AD4"/>
    <mergeCell ref="AE4:AH4"/>
    <mergeCell ref="AJ4:AL4"/>
    <mergeCell ref="C7:G8"/>
    <mergeCell ref="H7:N7"/>
    <mergeCell ref="Q7:R7"/>
    <mergeCell ref="V7:AA7"/>
    <mergeCell ref="AB7:AD7"/>
    <mergeCell ref="C2:E2"/>
    <mergeCell ref="C3:E3"/>
    <mergeCell ref="F3:G3"/>
    <mergeCell ref="H3:N3"/>
    <mergeCell ref="Q3:R3"/>
    <mergeCell ref="F2:G2"/>
    <mergeCell ref="AM4:AP4"/>
    <mergeCell ref="AM5:AP5"/>
    <mergeCell ref="S1:U1"/>
    <mergeCell ref="V1:AA1"/>
    <mergeCell ref="H2:N2"/>
    <mergeCell ref="Q2:R2"/>
    <mergeCell ref="V2:AA2"/>
    <mergeCell ref="V3:AA3"/>
    <mergeCell ref="AB3:AD3"/>
    <mergeCell ref="AE3:AH3"/>
    <mergeCell ref="AJ3:AL3"/>
    <mergeCell ref="AB2:AP2"/>
    <mergeCell ref="AM3:AP3"/>
    <mergeCell ref="H5:N5"/>
    <mergeCell ref="Q5:R5"/>
    <mergeCell ref="V5:AA5"/>
    <mergeCell ref="AB5:AD5"/>
    <mergeCell ref="AE5:AH5"/>
    <mergeCell ref="AJ8:AL8"/>
    <mergeCell ref="H6:N6"/>
    <mergeCell ref="Q6:R6"/>
    <mergeCell ref="V6:AA6"/>
    <mergeCell ref="AB6:AD6"/>
    <mergeCell ref="AE6:AH6"/>
    <mergeCell ref="AJ6:AL6"/>
    <mergeCell ref="AF9:AH9"/>
    <mergeCell ref="H8:N8"/>
    <mergeCell ref="Q8:R8"/>
    <mergeCell ref="V8:AA8"/>
    <mergeCell ref="AB8:AD8"/>
    <mergeCell ref="AE8:AH8"/>
    <mergeCell ref="D116:E116"/>
    <mergeCell ref="C9:G10"/>
    <mergeCell ref="H9:N10"/>
    <mergeCell ref="Q9:R10"/>
    <mergeCell ref="AA9:AE9"/>
    <mergeCell ref="AM6:AP6"/>
    <mergeCell ref="AM7:AP7"/>
    <mergeCell ref="AM8:AP8"/>
    <mergeCell ref="AM12:AM14"/>
    <mergeCell ref="AQ12:AQ14"/>
  </mergeCells>
  <conditionalFormatting sqref="C63:C116 C14:C61">
    <cfRule type="cellIs" dxfId="359" priority="13" operator="equal">
      <formula>"C"</formula>
    </cfRule>
  </conditionalFormatting>
  <conditionalFormatting sqref="C63:C116 C14:C61">
    <cfRule type="cellIs" dxfId="358" priority="14" operator="equal">
      <formula>"I"</formula>
    </cfRule>
  </conditionalFormatting>
  <conditionalFormatting sqref="H15:H115 V15:V115">
    <cfRule type="cellIs" dxfId="357" priority="15" operator="equal">
      <formula>0</formula>
    </cfRule>
  </conditionalFormatting>
  <conditionalFormatting sqref="W14:W115 Q15:Q115">
    <cfRule type="cellIs" dxfId="356" priority="16" operator="equal">
      <formula>0</formula>
    </cfRule>
  </conditionalFormatting>
  <conditionalFormatting sqref="AH14:AH115">
    <cfRule type="cellIs" dxfId="355" priority="17" operator="equal">
      <formula>"D"</formula>
    </cfRule>
  </conditionalFormatting>
  <conditionalFormatting sqref="AH14:AH115">
    <cfRule type="cellIs" dxfId="354" priority="18" operator="equal">
      <formula>"S"</formula>
    </cfRule>
  </conditionalFormatting>
  <conditionalFormatting sqref="Q2">
    <cfRule type="cellIs" dxfId="353" priority="19" operator="equal">
      <formula>0</formula>
    </cfRule>
  </conditionalFormatting>
  <conditionalFormatting sqref="Q3">
    <cfRule type="cellIs" dxfId="352" priority="20" operator="equal">
      <formula>0</formula>
    </cfRule>
  </conditionalFormatting>
  <conditionalFormatting sqref="Q8">
    <cfRule type="cellIs" dxfId="351" priority="21" operator="lessThan">
      <formula>0</formula>
    </cfRule>
  </conditionalFormatting>
  <conditionalFormatting sqref="Q8">
    <cfRule type="cellIs" dxfId="350" priority="22" operator="lessThan">
      <formula>0</formula>
    </cfRule>
  </conditionalFormatting>
  <conditionalFormatting sqref="Q8">
    <cfRule type="cellIs" dxfId="349" priority="23" operator="greaterThan">
      <formula>0</formula>
    </cfRule>
  </conditionalFormatting>
  <conditionalFormatting sqref="M15:N115">
    <cfRule type="cellIs" dxfId="348" priority="24" operator="equal">
      <formula>0</formula>
    </cfRule>
  </conditionalFormatting>
  <conditionalFormatting sqref="R15:R115 P15:P115">
    <cfRule type="cellIs" dxfId="347" priority="25" operator="lessThan">
      <formula>0</formula>
    </cfRule>
  </conditionalFormatting>
  <conditionalFormatting sqref="R15:R115 P15:P115">
    <cfRule type="cellIs" dxfId="346" priority="26" operator="greaterThan">
      <formula>0</formula>
    </cfRule>
  </conditionalFormatting>
  <conditionalFormatting sqref="V4">
    <cfRule type="cellIs" dxfId="345" priority="27" operator="greaterThan">
      <formula>0</formula>
    </cfRule>
  </conditionalFormatting>
  <conditionalFormatting sqref="F4">
    <cfRule type="cellIs" dxfId="344" priority="28" operator="lessThan">
      <formula>0</formula>
    </cfRule>
  </conditionalFormatting>
  <conditionalFormatting sqref="F4">
    <cfRule type="cellIs" dxfId="343" priority="29" operator="greaterThan">
      <formula>0</formula>
    </cfRule>
  </conditionalFormatting>
  <conditionalFormatting sqref="AB15:AB115">
    <cfRule type="cellIs" dxfId="342" priority="30" operator="greaterThan">
      <formula>0.000001</formula>
    </cfRule>
  </conditionalFormatting>
  <conditionalFormatting sqref="AA15:AA115">
    <cfRule type="cellIs" dxfId="341" priority="31" operator="lessThan">
      <formula>0</formula>
    </cfRule>
  </conditionalFormatting>
  <conditionalFormatting sqref="AA15:AA115">
    <cfRule type="cellIs" dxfId="340" priority="32" operator="greaterThan">
      <formula>0</formula>
    </cfRule>
  </conditionalFormatting>
  <conditionalFormatting sqref="AA15:AA115">
    <cfRule type="cellIs" dxfId="339" priority="33" operator="equal">
      <formula>0</formula>
    </cfRule>
  </conditionalFormatting>
  <conditionalFormatting sqref="M15:N115">
    <cfRule type="expression" dxfId="338" priority="34">
      <formula>J15&gt;#REF!</formula>
    </cfRule>
  </conditionalFormatting>
  <conditionalFormatting sqref="B10 C9">
    <cfRule type="cellIs" dxfId="337" priority="35" operator="greaterThan">
      <formula>0</formula>
    </cfRule>
  </conditionalFormatting>
  <conditionalFormatting sqref="B10 C9">
    <cfRule type="cellIs" dxfId="336" priority="36" operator="lessThan">
      <formula>0</formula>
    </cfRule>
  </conditionalFormatting>
  <conditionalFormatting sqref="AD15:AD115">
    <cfRule type="cellIs" dxfId="335" priority="12" operator="lessThan">
      <formula>0</formula>
    </cfRule>
  </conditionalFormatting>
  <conditionalFormatting sqref="C62">
    <cfRule type="cellIs" dxfId="334" priority="10" operator="equal">
      <formula>"C"</formula>
    </cfRule>
  </conditionalFormatting>
  <conditionalFormatting sqref="C62">
    <cfRule type="cellIs" dxfId="333" priority="11" operator="equal">
      <formula>"I"</formula>
    </cfRule>
  </conditionalFormatting>
  <conditionalFormatting sqref="K15:K115">
    <cfRule type="cellIs" dxfId="332" priority="9" operator="equal">
      <formula>0</formula>
    </cfRule>
  </conditionalFormatting>
  <conditionalFormatting sqref="L15:L115">
    <cfRule type="cellIs" dxfId="331" priority="8" operator="equal">
      <formula>0</formula>
    </cfRule>
  </conditionalFormatting>
  <conditionalFormatting sqref="F2:G4">
    <cfRule type="cellIs" dxfId="330" priority="7" operator="equal">
      <formula>0</formula>
    </cfRule>
  </conditionalFormatting>
  <conditionalFormatting sqref="C9:G10">
    <cfRule type="cellIs" dxfId="329" priority="6" operator="equal">
      <formula>0</formula>
    </cfRule>
  </conditionalFormatting>
  <conditionalFormatting sqref="Q2:R10">
    <cfRule type="cellIs" dxfId="328" priority="5" operator="equal">
      <formula>0</formula>
    </cfRule>
  </conditionalFormatting>
  <conditionalFormatting sqref="V3:AA8">
    <cfRule type="cellIs" dxfId="327" priority="4" operator="equal">
      <formula>0</formula>
    </cfRule>
  </conditionalFormatting>
  <conditionalFormatting sqref="AP15:AP115">
    <cfRule type="cellIs" dxfId="326" priority="3" operator="greaterThan">
      <formula>0</formula>
    </cfRule>
  </conditionalFormatting>
  <conditionalFormatting sqref="AR15:AR115">
    <cfRule type="cellIs" dxfId="325" priority="2" operator="equal">
      <formula>0</formula>
    </cfRule>
  </conditionalFormatting>
  <conditionalFormatting sqref="AQ15:AQ115">
    <cfRule type="cellIs" dxfId="324" priority="1" operator="equal">
      <formula>0</formula>
    </cfRule>
  </conditionalFormatting>
  <pageMargins left="0.511811024" right="0.511811024" top="0.78740157499999996" bottom="0.78740157499999996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U995"/>
  <sheetViews>
    <sheetView showGridLines="0" workbookViewId="0">
      <pane xSplit="44" ySplit="14" topLeftCell="AS15" activePane="bottomRight" state="frozen"/>
      <selection pane="topRight" activeCell="AS1" sqref="AS1"/>
      <selection pane="bottomLeft" activeCell="A15" sqref="A15"/>
      <selection pane="bottomRight" activeCell="AS15" sqref="AS15"/>
    </sheetView>
  </sheetViews>
  <sheetFormatPr defaultColWidth="14.42578125" defaultRowHeight="15" customHeight="1"/>
  <cols>
    <col min="1" max="1" width="0.85546875" style="130" customWidth="1"/>
    <col min="2" max="2" width="0.28515625" style="130" customWidth="1"/>
    <col min="3" max="3" width="2.5703125" style="130" customWidth="1"/>
    <col min="4" max="4" width="5.28515625" style="130" customWidth="1"/>
    <col min="5" max="5" width="7.140625" style="130" customWidth="1"/>
    <col min="6" max="6" width="5" style="130" customWidth="1"/>
    <col min="7" max="7" width="7" style="130" customWidth="1"/>
    <col min="8" max="8" width="7.42578125" style="130" customWidth="1"/>
    <col min="9" max="9" width="10.42578125" style="130" hidden="1" customWidth="1"/>
    <col min="10" max="10" width="5.85546875" style="130" customWidth="1"/>
    <col min="11" max="11" width="7.85546875" style="130" hidden="1" customWidth="1"/>
    <col min="12" max="12" width="7.28515625" style="130" customWidth="1"/>
    <col min="13" max="13" width="6.140625" style="130" customWidth="1"/>
    <col min="14" max="14" width="7.85546875" style="130" customWidth="1"/>
    <col min="15" max="15" width="8" style="130" hidden="1" customWidth="1"/>
    <col min="16" max="16" width="9.5703125" style="130" hidden="1" customWidth="1"/>
    <col min="17" max="17" width="6.140625" style="130" customWidth="1"/>
    <col min="18" max="18" width="8.140625" style="130" customWidth="1"/>
    <col min="19" max="19" width="4.42578125" style="130" customWidth="1"/>
    <col min="20" max="21" width="5.140625" style="130" customWidth="1"/>
    <col min="22" max="22" width="7.42578125" style="130" customWidth="1"/>
    <col min="23" max="23" width="10" style="130" hidden="1" customWidth="1"/>
    <col min="24" max="25" width="9.42578125" style="130" hidden="1" customWidth="1"/>
    <col min="26" max="26" width="7.85546875" style="130" hidden="1" customWidth="1"/>
    <col min="27" max="27" width="6.140625" style="130" customWidth="1"/>
    <col min="28" max="28" width="6.5703125" style="130" customWidth="1"/>
    <col min="29" max="29" width="10" style="130" hidden="1" customWidth="1"/>
    <col min="30" max="30" width="7" style="130" customWidth="1"/>
    <col min="31" max="31" width="5.28515625" style="130" customWidth="1"/>
    <col min="32" max="32" width="4.28515625" style="130" customWidth="1"/>
    <col min="33" max="33" width="3.85546875" style="130" customWidth="1"/>
    <col min="34" max="34" width="2.7109375" style="130" customWidth="1"/>
    <col min="35" max="35" width="8" style="130" hidden="1" customWidth="1"/>
    <col min="36" max="36" width="5.42578125" style="130" customWidth="1"/>
    <col min="37" max="37" width="2.140625" style="130" hidden="1" customWidth="1"/>
    <col min="38" max="38" width="5.7109375" style="130" customWidth="1"/>
    <col min="39" max="39" width="4.85546875" style="130" customWidth="1"/>
    <col min="40" max="41" width="6.42578125" style="130" hidden="1" customWidth="1"/>
    <col min="42" max="42" width="6.140625" style="130" customWidth="1"/>
    <col min="43" max="43" width="5.140625" style="130" customWidth="1"/>
    <col min="44" max="45" width="5.42578125" style="130" customWidth="1"/>
    <col min="46" max="46" width="3.28515625" style="130" customWidth="1"/>
    <col min="47" max="47" width="4.7109375" style="130" customWidth="1"/>
    <col min="48" max="48" width="6.28515625" style="130" customWidth="1"/>
    <col min="49" max="49" width="8.5703125" style="130" customWidth="1"/>
    <col min="50" max="16384" width="14.42578125" style="130"/>
  </cols>
  <sheetData>
    <row r="1" spans="1:47" ht="12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55" t="s">
        <v>4</v>
      </c>
      <c r="T1" s="356"/>
      <c r="U1" s="357"/>
      <c r="V1" s="358"/>
      <c r="W1" s="356"/>
      <c r="X1" s="356"/>
      <c r="Y1" s="356"/>
      <c r="Z1" s="356"/>
      <c r="AA1" s="359"/>
      <c r="AB1" s="18"/>
      <c r="AC1" s="1"/>
      <c r="AD1" s="18"/>
      <c r="AE1" s="1"/>
      <c r="AF1" s="1"/>
      <c r="AG1" s="1"/>
      <c r="AH1" s="1"/>
      <c r="AI1" s="1"/>
      <c r="AJ1" s="1"/>
      <c r="AK1" s="1"/>
      <c r="AL1" s="1"/>
      <c r="AM1" s="1"/>
      <c r="AN1" s="1"/>
      <c r="AO1" s="18"/>
      <c r="AP1" s="18"/>
      <c r="AQ1" s="18"/>
      <c r="AR1" s="18"/>
      <c r="AS1" s="18"/>
    </row>
    <row r="2" spans="1:47" ht="12" customHeight="1" thickBot="1">
      <c r="A2" s="1"/>
      <c r="B2" s="1"/>
      <c r="C2" s="373" t="s">
        <v>1</v>
      </c>
      <c r="D2" s="374"/>
      <c r="E2" s="375"/>
      <c r="F2" s="360">
        <f>I116</f>
        <v>0</v>
      </c>
      <c r="G2" s="361"/>
      <c r="H2" s="362" t="s">
        <v>2</v>
      </c>
      <c r="I2" s="363"/>
      <c r="J2" s="364"/>
      <c r="K2" s="364"/>
      <c r="L2" s="364"/>
      <c r="M2" s="364"/>
      <c r="N2" s="365"/>
      <c r="O2" s="79"/>
      <c r="P2" s="79"/>
      <c r="Q2" s="366">
        <f>AE116</f>
        <v>0</v>
      </c>
      <c r="R2" s="367"/>
      <c r="S2" s="80" t="s">
        <v>107</v>
      </c>
      <c r="T2" s="81"/>
      <c r="U2" s="81"/>
      <c r="V2" s="368">
        <f ca="1">TODAY()</f>
        <v>44211</v>
      </c>
      <c r="W2" s="369"/>
      <c r="X2" s="369"/>
      <c r="Y2" s="369"/>
      <c r="Z2" s="369"/>
      <c r="AA2" s="370"/>
      <c r="AB2" s="294" t="s">
        <v>93</v>
      </c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6"/>
      <c r="AQ2" s="153"/>
      <c r="AR2" s="153"/>
      <c r="AS2" s="18"/>
    </row>
    <row r="3" spans="1:47" ht="12" customHeight="1">
      <c r="A3" s="1"/>
      <c r="B3" s="1"/>
      <c r="C3" s="376" t="s">
        <v>5</v>
      </c>
      <c r="D3" s="307"/>
      <c r="E3" s="377"/>
      <c r="F3" s="378">
        <f>L116</f>
        <v>0</v>
      </c>
      <c r="G3" s="370"/>
      <c r="H3" s="354" t="s">
        <v>6</v>
      </c>
      <c r="I3" s="328"/>
      <c r="J3" s="329"/>
      <c r="K3" s="329"/>
      <c r="L3" s="329"/>
      <c r="M3" s="329"/>
      <c r="N3" s="330"/>
      <c r="O3" s="82"/>
      <c r="P3" s="82"/>
      <c r="Q3" s="313">
        <f>AF116</f>
        <v>0</v>
      </c>
      <c r="R3" s="331"/>
      <c r="S3" s="83" t="s">
        <v>94</v>
      </c>
      <c r="T3" s="84"/>
      <c r="U3" s="84"/>
      <c r="V3" s="313">
        <v>383680.32</v>
      </c>
      <c r="W3" s="307"/>
      <c r="X3" s="307"/>
      <c r="Y3" s="307"/>
      <c r="Z3" s="307"/>
      <c r="AA3" s="307"/>
      <c r="AB3" s="314"/>
      <c r="AC3" s="311"/>
      <c r="AD3" s="311"/>
      <c r="AE3" s="310" t="s">
        <v>95</v>
      </c>
      <c r="AF3" s="311"/>
      <c r="AG3" s="311"/>
      <c r="AH3" s="311"/>
      <c r="AI3" s="229"/>
      <c r="AJ3" s="312" t="s">
        <v>96</v>
      </c>
      <c r="AK3" s="311"/>
      <c r="AL3" s="311"/>
      <c r="AM3" s="292" t="s">
        <v>92</v>
      </c>
      <c r="AN3" s="292"/>
      <c r="AO3" s="292"/>
      <c r="AP3" s="293"/>
      <c r="AQ3" s="154"/>
      <c r="AR3" s="154"/>
      <c r="AS3" s="18"/>
    </row>
    <row r="4" spans="1:47" ht="12.75" customHeight="1" thickBot="1">
      <c r="A4" s="1"/>
      <c r="B4" s="1"/>
      <c r="C4" s="379" t="str">
        <f>IF(L4&lt;0,"NEGATIVO EM AÇÕES","POSITIVO EM AÇÕES")</f>
        <v>POSITIVO EM AÇÕES</v>
      </c>
      <c r="D4" s="339"/>
      <c r="E4" s="380"/>
      <c r="F4" s="381">
        <f>F3-F2</f>
        <v>0</v>
      </c>
      <c r="G4" s="340"/>
      <c r="H4" s="354" t="s">
        <v>97</v>
      </c>
      <c r="I4" s="328"/>
      <c r="J4" s="329"/>
      <c r="K4" s="329"/>
      <c r="L4" s="329"/>
      <c r="M4" s="329"/>
      <c r="N4" s="330"/>
      <c r="O4" s="82"/>
      <c r="P4" s="82"/>
      <c r="Q4" s="313" t="str">
        <f>IF(V116&gt;20000,V116,"")</f>
        <v/>
      </c>
      <c r="R4" s="331"/>
      <c r="S4" s="83" t="s">
        <v>98</v>
      </c>
      <c r="T4" s="84"/>
      <c r="U4" s="84"/>
      <c r="V4" s="313">
        <f>Q8</f>
        <v>0</v>
      </c>
      <c r="W4" s="307"/>
      <c r="X4" s="307"/>
      <c r="Y4" s="307"/>
      <c r="Z4" s="307"/>
      <c r="AA4" s="307"/>
      <c r="AB4" s="308" t="s">
        <v>109</v>
      </c>
      <c r="AC4" s="309"/>
      <c r="AD4" s="309"/>
      <c r="AE4" s="371">
        <v>188000</v>
      </c>
      <c r="AF4" s="372"/>
      <c r="AG4" s="372"/>
      <c r="AH4" s="372"/>
      <c r="AI4" s="85"/>
      <c r="AJ4" s="371">
        <v>104865.95</v>
      </c>
      <c r="AK4" s="309"/>
      <c r="AL4" s="309"/>
      <c r="AM4" s="300">
        <f>AE4+AJ4</f>
        <v>292865.95</v>
      </c>
      <c r="AN4" s="300"/>
      <c r="AO4" s="300"/>
      <c r="AP4" s="301"/>
      <c r="AQ4" s="154"/>
      <c r="AR4" s="154"/>
      <c r="AS4" s="18"/>
    </row>
    <row r="5" spans="1:47" ht="12.75" customHeight="1">
      <c r="A5" s="1"/>
      <c r="B5" s="60"/>
      <c r="C5" s="86"/>
      <c r="D5" s="86"/>
      <c r="E5" s="87"/>
      <c r="F5" s="87"/>
      <c r="G5" s="87"/>
      <c r="H5" s="354" t="s">
        <v>11</v>
      </c>
      <c r="I5" s="328"/>
      <c r="J5" s="329"/>
      <c r="K5" s="329"/>
      <c r="L5" s="329"/>
      <c r="M5" s="329"/>
      <c r="N5" s="330"/>
      <c r="O5" s="82"/>
      <c r="P5" s="82"/>
      <c r="Q5" s="313">
        <f>Z116+Q2+Q3</f>
        <v>0</v>
      </c>
      <c r="R5" s="331"/>
      <c r="S5" s="83" t="s">
        <v>99</v>
      </c>
      <c r="T5" s="84"/>
      <c r="U5" s="84"/>
      <c r="V5" s="306">
        <f>V4/V3</f>
        <v>0</v>
      </c>
      <c r="W5" s="307"/>
      <c r="X5" s="307"/>
      <c r="Y5" s="307"/>
      <c r="Z5" s="307"/>
      <c r="AA5" s="307"/>
      <c r="AB5" s="308" t="s">
        <v>110</v>
      </c>
      <c r="AC5" s="309"/>
      <c r="AD5" s="309"/>
      <c r="AE5" s="371">
        <v>239441.81</v>
      </c>
      <c r="AF5" s="372"/>
      <c r="AG5" s="372"/>
      <c r="AH5" s="372"/>
      <c r="AI5" s="85"/>
      <c r="AJ5" s="371">
        <v>115982.19</v>
      </c>
      <c r="AK5" s="309"/>
      <c r="AL5" s="309"/>
      <c r="AM5" s="300">
        <f>AE5+AJ5</f>
        <v>355424</v>
      </c>
      <c r="AN5" s="300"/>
      <c r="AO5" s="300"/>
      <c r="AP5" s="301"/>
      <c r="AQ5" s="154"/>
      <c r="AR5" s="154"/>
      <c r="AS5" s="18"/>
    </row>
    <row r="6" spans="1:47" ht="12" customHeight="1" thickBot="1">
      <c r="A6" s="1"/>
      <c r="B6" s="1"/>
      <c r="C6" s="87"/>
      <c r="D6" s="87"/>
      <c r="E6" s="87"/>
      <c r="F6" s="87"/>
      <c r="G6" s="87"/>
      <c r="H6" s="354" t="s">
        <v>13</v>
      </c>
      <c r="I6" s="328"/>
      <c r="J6" s="329"/>
      <c r="K6" s="329"/>
      <c r="L6" s="329"/>
      <c r="M6" s="329"/>
      <c r="N6" s="330"/>
      <c r="O6" s="82"/>
      <c r="P6" s="82"/>
      <c r="Q6" s="313" t="str">
        <f>IF(AL116&gt;10,AL116,"0,00")</f>
        <v>0,00</v>
      </c>
      <c r="R6" s="331"/>
      <c r="S6" s="83" t="s">
        <v>100</v>
      </c>
      <c r="T6" s="84"/>
      <c r="U6" s="84"/>
      <c r="V6" s="313">
        <f>V4</f>
        <v>0</v>
      </c>
      <c r="W6" s="307"/>
      <c r="X6" s="307"/>
      <c r="Y6" s="307"/>
      <c r="Z6" s="307"/>
      <c r="AA6" s="307"/>
      <c r="AB6" s="308" t="s">
        <v>101</v>
      </c>
      <c r="AC6" s="309"/>
      <c r="AD6" s="309"/>
      <c r="AE6" s="371">
        <v>273015.99</v>
      </c>
      <c r="AF6" s="372"/>
      <c r="AG6" s="372"/>
      <c r="AH6" s="372"/>
      <c r="AI6" s="85"/>
      <c r="AJ6" s="371">
        <v>130872.64</v>
      </c>
      <c r="AK6" s="309"/>
      <c r="AL6" s="309"/>
      <c r="AM6" s="300">
        <f>AE6+AJ6</f>
        <v>403888.63</v>
      </c>
      <c r="AN6" s="300"/>
      <c r="AO6" s="300"/>
      <c r="AP6" s="301"/>
      <c r="AQ6" s="154"/>
      <c r="AR6" s="154"/>
      <c r="AS6" s="18"/>
    </row>
    <row r="7" spans="1:47" ht="14.25" customHeight="1">
      <c r="A7" s="1"/>
      <c r="B7" s="1"/>
      <c r="C7" s="342" t="s">
        <v>17</v>
      </c>
      <c r="D7" s="343"/>
      <c r="E7" s="343"/>
      <c r="F7" s="343"/>
      <c r="G7" s="344"/>
      <c r="H7" s="328" t="s">
        <v>15</v>
      </c>
      <c r="I7" s="328"/>
      <c r="J7" s="329"/>
      <c r="K7" s="329"/>
      <c r="L7" s="329"/>
      <c r="M7" s="329"/>
      <c r="N7" s="330"/>
      <c r="O7" s="82"/>
      <c r="P7" s="82"/>
      <c r="Q7" s="313" t="str">
        <f>IF(AJ116&gt;10,AJ116,"0,00")</f>
        <v>0,00</v>
      </c>
      <c r="R7" s="331"/>
      <c r="S7" s="83" t="s">
        <v>102</v>
      </c>
      <c r="T7" s="84"/>
      <c r="U7" s="84"/>
      <c r="V7" s="306">
        <f>V6/V3</f>
        <v>0</v>
      </c>
      <c r="W7" s="307"/>
      <c r="X7" s="307"/>
      <c r="Y7" s="307"/>
      <c r="Z7" s="307"/>
      <c r="AA7" s="307"/>
      <c r="AB7" s="308" t="s">
        <v>103</v>
      </c>
      <c r="AC7" s="309"/>
      <c r="AD7" s="309"/>
      <c r="AE7" s="315">
        <f>((AE5/AE4)-1)</f>
        <v>0.27362664893617028</v>
      </c>
      <c r="AF7" s="309"/>
      <c r="AG7" s="309"/>
      <c r="AH7" s="309"/>
      <c r="AI7" s="85"/>
      <c r="AJ7" s="315">
        <f>((AJ5/AJ4)-1)</f>
        <v>0.10600428451751975</v>
      </c>
      <c r="AK7" s="309"/>
      <c r="AL7" s="309"/>
      <c r="AM7" s="302">
        <f>((AM5/AM4)-1)</f>
        <v>0.21360642983590261</v>
      </c>
      <c r="AN7" s="302"/>
      <c r="AO7" s="302"/>
      <c r="AP7" s="303"/>
      <c r="AQ7" s="155"/>
      <c r="AR7" s="155"/>
      <c r="AS7" s="18"/>
    </row>
    <row r="8" spans="1:47" ht="12" customHeight="1" thickBot="1">
      <c r="A8" s="1"/>
      <c r="B8" s="18"/>
      <c r="C8" s="345"/>
      <c r="D8" s="346"/>
      <c r="E8" s="346"/>
      <c r="F8" s="346"/>
      <c r="G8" s="347"/>
      <c r="H8" s="328" t="s">
        <v>104</v>
      </c>
      <c r="I8" s="328"/>
      <c r="J8" s="329"/>
      <c r="K8" s="329"/>
      <c r="L8" s="329"/>
      <c r="M8" s="329"/>
      <c r="N8" s="330"/>
      <c r="O8" s="82"/>
      <c r="P8" s="82"/>
      <c r="Q8" s="332">
        <f>Q5-Q6-Q7</f>
        <v>0</v>
      </c>
      <c r="R8" s="331"/>
      <c r="S8" s="88" t="s">
        <v>105</v>
      </c>
      <c r="T8" s="89"/>
      <c r="U8" s="89"/>
      <c r="V8" s="338">
        <f>V3+V6</f>
        <v>383680.32</v>
      </c>
      <c r="W8" s="339"/>
      <c r="X8" s="339"/>
      <c r="Y8" s="339"/>
      <c r="Z8" s="339"/>
      <c r="AA8" s="340"/>
      <c r="AB8" s="341" t="s">
        <v>106</v>
      </c>
      <c r="AC8" s="317"/>
      <c r="AD8" s="317"/>
      <c r="AE8" s="316">
        <f>((AE6/AE4)-1)</f>
        <v>0.45221271276595743</v>
      </c>
      <c r="AF8" s="317"/>
      <c r="AG8" s="317"/>
      <c r="AH8" s="317"/>
      <c r="AI8" s="90"/>
      <c r="AJ8" s="316">
        <f>((AJ6/AJ4)-1)</f>
        <v>0.24799937443946307</v>
      </c>
      <c r="AK8" s="317"/>
      <c r="AL8" s="317"/>
      <c r="AM8" s="304">
        <f>((AM6/AM4)-1)</f>
        <v>0.37909043369500606</v>
      </c>
      <c r="AN8" s="304"/>
      <c r="AO8" s="304"/>
      <c r="AP8" s="305"/>
      <c r="AQ8" s="155"/>
      <c r="AR8" s="155"/>
      <c r="AS8" s="18"/>
    </row>
    <row r="9" spans="1:47" ht="12" customHeight="1">
      <c r="A9" s="1"/>
      <c r="B9" s="18"/>
      <c r="C9" s="348">
        <f>F4</f>
        <v>0</v>
      </c>
      <c r="D9" s="349"/>
      <c r="E9" s="349"/>
      <c r="F9" s="349"/>
      <c r="G9" s="350"/>
      <c r="H9" s="318" t="s">
        <v>20</v>
      </c>
      <c r="I9" s="318"/>
      <c r="J9" s="319"/>
      <c r="K9" s="319"/>
      <c r="L9" s="319"/>
      <c r="M9" s="319"/>
      <c r="N9" s="320"/>
      <c r="O9" s="73"/>
      <c r="P9" s="73"/>
      <c r="Q9" s="333">
        <f>N116</f>
        <v>0</v>
      </c>
      <c r="R9" s="334"/>
      <c r="S9" s="61"/>
      <c r="T9" s="61"/>
      <c r="U9" s="61"/>
      <c r="V9" s="18"/>
      <c r="W9" s="18"/>
      <c r="X9" s="18"/>
      <c r="Y9" s="18"/>
      <c r="Z9" s="1"/>
      <c r="AA9" s="325"/>
      <c r="AB9" s="326"/>
      <c r="AC9" s="326"/>
      <c r="AD9" s="326"/>
      <c r="AE9" s="327"/>
      <c r="AF9" s="337"/>
      <c r="AG9" s="326"/>
      <c r="AH9" s="327"/>
      <c r="AI9" s="1"/>
      <c r="AJ9" s="1"/>
      <c r="AK9" s="1"/>
      <c r="AL9" s="1"/>
      <c r="AM9" s="1"/>
      <c r="AN9" s="1"/>
      <c r="AO9" s="18"/>
      <c r="AP9" s="18"/>
      <c r="AQ9" s="18"/>
      <c r="AR9" s="18"/>
      <c r="AS9" s="18"/>
    </row>
    <row r="10" spans="1:47" ht="12" customHeight="1" thickBot="1">
      <c r="A10" s="1"/>
      <c r="B10" s="62"/>
      <c r="C10" s="351"/>
      <c r="D10" s="352"/>
      <c r="E10" s="352"/>
      <c r="F10" s="352"/>
      <c r="G10" s="353"/>
      <c r="H10" s="321"/>
      <c r="I10" s="321"/>
      <c r="J10" s="321"/>
      <c r="K10" s="321"/>
      <c r="L10" s="321"/>
      <c r="M10" s="321"/>
      <c r="N10" s="322"/>
      <c r="O10" s="74"/>
      <c r="P10" s="74"/>
      <c r="Q10" s="335"/>
      <c r="R10" s="336"/>
      <c r="S10" s="61"/>
      <c r="T10" s="61"/>
      <c r="U10" s="61"/>
      <c r="V10" s="18"/>
      <c r="W10" s="18"/>
      <c r="X10" s="18"/>
      <c r="Y10" s="18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8"/>
      <c r="AP10" s="18"/>
      <c r="AQ10" s="18"/>
      <c r="AR10" s="18"/>
      <c r="AS10" s="18"/>
    </row>
    <row r="11" spans="1:47" ht="12" customHeight="1" thickBot="1">
      <c r="A11" s="1"/>
      <c r="B11" s="1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123"/>
      <c r="AA11" s="87"/>
      <c r="AB11" s="87"/>
      <c r="AC11" s="87"/>
      <c r="AD11" s="87"/>
      <c r="AE11" s="87"/>
      <c r="AF11" s="87"/>
      <c r="AG11" s="87"/>
      <c r="AH11" s="87"/>
      <c r="AI11" s="124" t="s">
        <v>21</v>
      </c>
      <c r="AJ11" s="125" t="s">
        <v>21</v>
      </c>
      <c r="AK11" s="125" t="s">
        <v>22</v>
      </c>
      <c r="AL11" s="125" t="s">
        <v>125</v>
      </c>
      <c r="AS11" s="18"/>
    </row>
    <row r="12" spans="1:47" ht="12" customHeight="1">
      <c r="A12" s="1"/>
      <c r="B12" s="18"/>
      <c r="C12" s="126" t="s">
        <v>23</v>
      </c>
      <c r="D12" s="127" t="s">
        <v>24</v>
      </c>
      <c r="E12" s="127" t="s">
        <v>25</v>
      </c>
      <c r="F12" s="127" t="s">
        <v>26</v>
      </c>
      <c r="G12" s="127" t="s">
        <v>34</v>
      </c>
      <c r="H12" s="127" t="s">
        <v>35</v>
      </c>
      <c r="I12" s="128"/>
      <c r="J12" s="127" t="s">
        <v>27</v>
      </c>
      <c r="K12" s="127" t="s">
        <v>28</v>
      </c>
      <c r="L12" s="127" t="s">
        <v>123</v>
      </c>
      <c r="M12" s="127" t="s">
        <v>29</v>
      </c>
      <c r="N12" s="127" t="s">
        <v>30</v>
      </c>
      <c r="O12" s="127"/>
      <c r="P12" s="127" t="s">
        <v>31</v>
      </c>
      <c r="Q12" s="127" t="s">
        <v>32</v>
      </c>
      <c r="R12" s="127" t="s">
        <v>33</v>
      </c>
      <c r="S12" s="127" t="s">
        <v>36</v>
      </c>
      <c r="T12" s="127" t="s">
        <v>37</v>
      </c>
      <c r="U12" s="127" t="s">
        <v>38</v>
      </c>
      <c r="V12" s="127" t="s">
        <v>39</v>
      </c>
      <c r="W12" s="127" t="s">
        <v>40</v>
      </c>
      <c r="X12" s="127"/>
      <c r="Y12" s="127"/>
      <c r="Z12" s="127" t="s">
        <v>41</v>
      </c>
      <c r="AA12" s="127" t="s">
        <v>31</v>
      </c>
      <c r="AB12" s="127" t="s">
        <v>42</v>
      </c>
      <c r="AC12" s="127" t="s">
        <v>43</v>
      </c>
      <c r="AD12" s="127" t="s">
        <v>44</v>
      </c>
      <c r="AE12" s="127" t="s">
        <v>45</v>
      </c>
      <c r="AF12" s="127" t="s">
        <v>46</v>
      </c>
      <c r="AG12" s="127" t="s">
        <v>47</v>
      </c>
      <c r="AH12" s="127" t="s">
        <v>48</v>
      </c>
      <c r="AI12" s="127" t="s">
        <v>49</v>
      </c>
      <c r="AJ12" s="127" t="s">
        <v>49</v>
      </c>
      <c r="AK12" s="127" t="s">
        <v>49</v>
      </c>
      <c r="AL12" s="129" t="s">
        <v>49</v>
      </c>
      <c r="AM12" s="297" t="s">
        <v>31</v>
      </c>
      <c r="AN12" s="150" t="s">
        <v>126</v>
      </c>
      <c r="AO12" s="150" t="s">
        <v>126</v>
      </c>
      <c r="AP12" s="150" t="s">
        <v>128</v>
      </c>
      <c r="AQ12" s="298" t="s">
        <v>127</v>
      </c>
      <c r="AR12" s="132" t="s">
        <v>130</v>
      </c>
      <c r="AS12" s="18"/>
    </row>
    <row r="13" spans="1:47" ht="3.75" customHeight="1">
      <c r="A13" s="1"/>
      <c r="B13" s="18"/>
      <c r="C13" s="27"/>
      <c r="D13" s="28"/>
      <c r="E13" s="28"/>
      <c r="F13" s="28"/>
      <c r="G13" s="28"/>
      <c r="H13" s="28"/>
      <c r="I13" s="77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  <c r="AM13" s="297"/>
      <c r="AN13" s="1"/>
      <c r="AO13" s="18"/>
      <c r="AP13" s="150"/>
      <c r="AQ13" s="298"/>
      <c r="AR13" s="132"/>
      <c r="AS13" s="18"/>
    </row>
    <row r="14" spans="1:47" ht="12" customHeight="1" thickBot="1">
      <c r="A14" s="1"/>
      <c r="B14" s="18"/>
      <c r="C14" s="162"/>
      <c r="D14" s="163"/>
      <c r="E14" s="63"/>
      <c r="F14" s="63"/>
      <c r="G14" s="64"/>
      <c r="H14" s="64"/>
      <c r="I14" s="64"/>
      <c r="J14" s="64"/>
      <c r="K14" s="64"/>
      <c r="L14" s="64"/>
      <c r="M14" s="65"/>
      <c r="N14" s="65"/>
      <c r="O14" s="64"/>
      <c r="P14" s="64"/>
      <c r="Q14" s="64"/>
      <c r="R14" s="64"/>
      <c r="S14" s="66"/>
      <c r="T14" s="63"/>
      <c r="U14" s="63"/>
      <c r="V14" s="64"/>
      <c r="W14" s="64"/>
      <c r="X14" s="64"/>
      <c r="Y14" s="64"/>
      <c r="Z14" s="64"/>
      <c r="AA14" s="67"/>
      <c r="AB14" s="64"/>
      <c r="AC14" s="64"/>
      <c r="AD14" s="64"/>
      <c r="AE14" s="64"/>
      <c r="AF14" s="64"/>
      <c r="AG14" s="64"/>
      <c r="AH14" s="63"/>
      <c r="AI14" s="64"/>
      <c r="AJ14" s="64"/>
      <c r="AK14" s="64"/>
      <c r="AL14" s="68"/>
      <c r="AM14" s="297"/>
      <c r="AN14" s="230"/>
      <c r="AO14" s="231"/>
      <c r="AP14" s="150" t="s">
        <v>129</v>
      </c>
      <c r="AQ14" s="298"/>
      <c r="AR14" s="132" t="s">
        <v>131</v>
      </c>
      <c r="AS14" s="18"/>
      <c r="AT14" s="18"/>
    </row>
    <row r="15" spans="1:47" ht="12" customHeight="1">
      <c r="A15" s="1"/>
      <c r="B15" s="18"/>
      <c r="C15" s="176"/>
      <c r="D15" s="177"/>
      <c r="E15" s="178"/>
      <c r="F15" s="178"/>
      <c r="G15" s="179"/>
      <c r="H15" s="180">
        <f t="shared" ref="H15:H103" si="0">F15*G15</f>
        <v>0</v>
      </c>
      <c r="I15" s="181">
        <f t="shared" ref="I15:I20" si="1">IF(T15&gt;0,"",H15)</f>
        <v>0</v>
      </c>
      <c r="J15" s="182"/>
      <c r="K15" s="181">
        <f t="shared" ref="K15:K78" si="2">IFERROR(F15*J15,"")</f>
        <v>0</v>
      </c>
      <c r="L15" s="181">
        <f t="shared" ref="L15:L20" si="3">IF(T15&gt;0,"",K15)</f>
        <v>0</v>
      </c>
      <c r="M15" s="183">
        <f t="shared" ref="M15:M78" si="4">IFERROR(IF(G15&gt;J15,"",(G15-J15)*-F15),"")</f>
        <v>0</v>
      </c>
      <c r="N15" s="184">
        <f t="shared" ref="N15:N103" si="5">IF(T15&gt;0,"",M15)</f>
        <v>0</v>
      </c>
      <c r="O15" s="185">
        <f t="shared" ref="O15:O78" si="6">IFERROR(G15-J15,"")</f>
        <v>0</v>
      </c>
      <c r="P15" s="186" t="str">
        <f t="shared" ref="P15:P78" si="7">IFERROR(-O15/G15,"")</f>
        <v/>
      </c>
      <c r="Q15" s="187">
        <f t="shared" ref="Q15:Q78" si="8">IF(T15&gt;0,"",O15)</f>
        <v>0</v>
      </c>
      <c r="R15" s="188" t="str">
        <f t="shared" ref="R15:R78" si="9">IF(T15&gt;0,"",P15)</f>
        <v/>
      </c>
      <c r="S15" s="189"/>
      <c r="T15" s="178"/>
      <c r="U15" s="178"/>
      <c r="V15" s="180">
        <f t="shared" ref="V15:V103" si="10">T15*U15</f>
        <v>0</v>
      </c>
      <c r="W15" s="190">
        <f t="shared" ref="W15:W78" si="11">V15-H15</f>
        <v>0</v>
      </c>
      <c r="X15" s="191" t="str">
        <f t="shared" ref="X15:X78" si="12">IF(OR(F15="",T15=""),"",(V15-H15))</f>
        <v/>
      </c>
      <c r="Y15" s="191" t="str">
        <f t="shared" ref="Y15:Y103" si="13">IF(W15&lt;0,W15*-1,"")</f>
        <v/>
      </c>
      <c r="Z15" s="183" t="str">
        <f t="shared" ref="Z15:Z103" si="14">X15</f>
        <v/>
      </c>
      <c r="AA15" s="192" t="str">
        <f t="shared" ref="AA15:AA78" si="15">IFERROR(Z15/H15,"")</f>
        <v/>
      </c>
      <c r="AB15" s="191" t="str">
        <f t="shared" ref="AB15:AB103" si="16">IF(W15&gt;0,W15,"")</f>
        <v/>
      </c>
      <c r="AC15" s="191" t="str">
        <f t="shared" ref="AC15:AC103" si="17">IF(W15&lt;0,W15,"")</f>
        <v/>
      </c>
      <c r="AD15" s="193" t="str">
        <f t="shared" ref="AD15:AD103" si="18">IF(U15&gt;0,AC15,"")</f>
        <v/>
      </c>
      <c r="AE15" s="194"/>
      <c r="AF15" s="195"/>
      <c r="AG15" s="196"/>
      <c r="AH15" s="197" t="str">
        <f t="shared" ref="AH15:AH78" si="19">IF(AND(D15&lt;&gt;"",S15&lt;&gt;""),IF(D15=S15,"D","S"),"")</f>
        <v/>
      </c>
      <c r="AI15" s="198" t="str">
        <f t="shared" ref="AI15:AI78" si="20">IFERROR(IF(D15=S15,Z15*0.2,""),"")</f>
        <v/>
      </c>
      <c r="AJ15" s="184" t="str">
        <f t="shared" ref="AJ15:AJ103" si="21">IFERROR(IF(AI15&gt;0,AI15,""),"")</f>
        <v/>
      </c>
      <c r="AK15" s="191" t="str">
        <f t="shared" ref="AK15:AK78" si="22">IFERROR(IF(D15&lt;&gt;S15,X15*0.15,""),"")</f>
        <v/>
      </c>
      <c r="AL15" s="199" t="str">
        <f t="shared" ref="AL15:AL103" si="23">IF(AK15&gt;0,AK15,"")</f>
        <v/>
      </c>
      <c r="AM15" s="158"/>
      <c r="AN15" s="232">
        <v>99.668000000000006</v>
      </c>
      <c r="AO15" s="233">
        <f t="shared" ref="AO15:AO31" si="24">AM15-0.0000005</f>
        <v>-4.9999999999999998E-7</v>
      </c>
      <c r="AP15" s="233" t="str">
        <f t="shared" ref="AP15:AP31" si="25">IF(J15&gt;G15,J15,"")</f>
        <v/>
      </c>
      <c r="AQ15" s="233" t="str">
        <f t="shared" ref="AQ15:AQ31" si="26">IFERROR(AM15*AP15,"")</f>
        <v/>
      </c>
      <c r="AR15" s="234" t="str">
        <f>IFERROR(AQ15*AN15%,"")</f>
        <v/>
      </c>
      <c r="AS15" s="134"/>
      <c r="AT15" s="149"/>
      <c r="AU15" s="134"/>
    </row>
    <row r="16" spans="1:47" ht="12" customHeight="1">
      <c r="A16" s="1"/>
      <c r="B16" s="18"/>
      <c r="C16" s="200"/>
      <c r="D16" s="91"/>
      <c r="E16" s="92"/>
      <c r="F16" s="92"/>
      <c r="G16" s="93"/>
      <c r="H16" s="101">
        <f t="shared" si="0"/>
        <v>0</v>
      </c>
      <c r="I16" s="94">
        <f t="shared" si="1"/>
        <v>0</v>
      </c>
      <c r="J16" s="102"/>
      <c r="K16" s="94">
        <f t="shared" si="2"/>
        <v>0</v>
      </c>
      <c r="L16" s="94">
        <f t="shared" si="3"/>
        <v>0</v>
      </c>
      <c r="M16" s="95">
        <f t="shared" si="4"/>
        <v>0</v>
      </c>
      <c r="N16" s="96">
        <f t="shared" si="5"/>
        <v>0</v>
      </c>
      <c r="O16" s="103">
        <f t="shared" si="6"/>
        <v>0</v>
      </c>
      <c r="P16" s="104" t="str">
        <f t="shared" si="7"/>
        <v/>
      </c>
      <c r="Q16" s="105">
        <f t="shared" si="8"/>
        <v>0</v>
      </c>
      <c r="R16" s="106" t="str">
        <f t="shared" si="9"/>
        <v/>
      </c>
      <c r="S16" s="107"/>
      <c r="T16" s="92"/>
      <c r="U16" s="92"/>
      <c r="V16" s="101">
        <f t="shared" si="10"/>
        <v>0</v>
      </c>
      <c r="W16" s="97">
        <f t="shared" si="11"/>
        <v>0</v>
      </c>
      <c r="X16" s="98" t="str">
        <f t="shared" si="12"/>
        <v/>
      </c>
      <c r="Y16" s="98" t="str">
        <f t="shared" si="13"/>
        <v/>
      </c>
      <c r="Z16" s="95" t="str">
        <f t="shared" si="14"/>
        <v/>
      </c>
      <c r="AA16" s="108" t="str">
        <f t="shared" si="15"/>
        <v/>
      </c>
      <c r="AB16" s="98" t="str">
        <f t="shared" si="16"/>
        <v/>
      </c>
      <c r="AC16" s="98" t="str">
        <f t="shared" si="17"/>
        <v/>
      </c>
      <c r="AD16" s="109" t="str">
        <f t="shared" si="18"/>
        <v/>
      </c>
      <c r="AE16" s="110"/>
      <c r="AF16" s="111"/>
      <c r="AG16" s="112"/>
      <c r="AH16" s="99" t="str">
        <f t="shared" si="19"/>
        <v/>
      </c>
      <c r="AI16" s="100" t="str">
        <f t="shared" si="20"/>
        <v/>
      </c>
      <c r="AJ16" s="96" t="str">
        <f t="shared" si="21"/>
        <v/>
      </c>
      <c r="AK16" s="98" t="str">
        <f t="shared" si="22"/>
        <v/>
      </c>
      <c r="AL16" s="201" t="str">
        <f t="shared" si="23"/>
        <v/>
      </c>
      <c r="AM16" s="159"/>
      <c r="AN16" s="157">
        <v>99.668000000000006</v>
      </c>
      <c r="AO16" s="151">
        <f t="shared" si="24"/>
        <v>-4.9999999999999998E-7</v>
      </c>
      <c r="AP16" s="151" t="str">
        <f t="shared" si="25"/>
        <v/>
      </c>
      <c r="AQ16" s="151" t="str">
        <f t="shared" si="26"/>
        <v/>
      </c>
      <c r="AR16" s="235" t="str">
        <f t="shared" ref="AR16:AR79" si="27">IFERROR(AQ16*AN16%,"")</f>
        <v/>
      </c>
      <c r="AS16" s="134"/>
      <c r="AT16" s="149"/>
      <c r="AU16" s="134"/>
    </row>
    <row r="17" spans="1:47" ht="12" customHeight="1">
      <c r="A17" s="1"/>
      <c r="B17" s="18"/>
      <c r="C17" s="200"/>
      <c r="D17" s="91"/>
      <c r="E17" s="92"/>
      <c r="F17" s="92"/>
      <c r="G17" s="93"/>
      <c r="H17" s="101">
        <f t="shared" si="0"/>
        <v>0</v>
      </c>
      <c r="I17" s="94">
        <f t="shared" si="1"/>
        <v>0</v>
      </c>
      <c r="J17" s="102"/>
      <c r="K17" s="94">
        <f t="shared" si="2"/>
        <v>0</v>
      </c>
      <c r="L17" s="94">
        <f t="shared" si="3"/>
        <v>0</v>
      </c>
      <c r="M17" s="95">
        <f t="shared" si="4"/>
        <v>0</v>
      </c>
      <c r="N17" s="96">
        <f t="shared" si="5"/>
        <v>0</v>
      </c>
      <c r="O17" s="103">
        <f t="shared" si="6"/>
        <v>0</v>
      </c>
      <c r="P17" s="104" t="str">
        <f t="shared" si="7"/>
        <v/>
      </c>
      <c r="Q17" s="105">
        <f t="shared" si="8"/>
        <v>0</v>
      </c>
      <c r="R17" s="106" t="str">
        <f t="shared" si="9"/>
        <v/>
      </c>
      <c r="S17" s="107"/>
      <c r="T17" s="92"/>
      <c r="U17" s="92"/>
      <c r="V17" s="101">
        <f t="shared" si="10"/>
        <v>0</v>
      </c>
      <c r="W17" s="97">
        <f t="shared" si="11"/>
        <v>0</v>
      </c>
      <c r="X17" s="98" t="str">
        <f t="shared" si="12"/>
        <v/>
      </c>
      <c r="Y17" s="98" t="str">
        <f t="shared" si="13"/>
        <v/>
      </c>
      <c r="Z17" s="95" t="str">
        <f t="shared" si="14"/>
        <v/>
      </c>
      <c r="AA17" s="108" t="str">
        <f t="shared" si="15"/>
        <v/>
      </c>
      <c r="AB17" s="98" t="str">
        <f t="shared" si="16"/>
        <v/>
      </c>
      <c r="AC17" s="98" t="str">
        <f t="shared" si="17"/>
        <v/>
      </c>
      <c r="AD17" s="109" t="str">
        <f t="shared" si="18"/>
        <v/>
      </c>
      <c r="AE17" s="110"/>
      <c r="AF17" s="111"/>
      <c r="AG17" s="112"/>
      <c r="AH17" s="99" t="str">
        <f t="shared" si="19"/>
        <v/>
      </c>
      <c r="AI17" s="100" t="str">
        <f t="shared" si="20"/>
        <v/>
      </c>
      <c r="AJ17" s="96" t="str">
        <f t="shared" si="21"/>
        <v/>
      </c>
      <c r="AK17" s="98" t="str">
        <f t="shared" si="22"/>
        <v/>
      </c>
      <c r="AL17" s="201" t="str">
        <f t="shared" si="23"/>
        <v/>
      </c>
      <c r="AM17" s="160"/>
      <c r="AN17" s="156">
        <v>99.668000000000006</v>
      </c>
      <c r="AO17" s="151">
        <f t="shared" si="24"/>
        <v>-4.9999999999999998E-7</v>
      </c>
      <c r="AP17" s="151" t="str">
        <f t="shared" si="25"/>
        <v/>
      </c>
      <c r="AQ17" s="151" t="str">
        <f t="shared" si="26"/>
        <v/>
      </c>
      <c r="AR17" s="235" t="str">
        <f t="shared" si="27"/>
        <v/>
      </c>
      <c r="AS17" s="134"/>
      <c r="AT17" s="149"/>
      <c r="AU17" s="134"/>
    </row>
    <row r="18" spans="1:47" ht="12" customHeight="1">
      <c r="A18" s="1"/>
      <c r="B18" s="18"/>
      <c r="C18" s="200"/>
      <c r="D18" s="91"/>
      <c r="E18" s="92"/>
      <c r="F18" s="92"/>
      <c r="G18" s="93"/>
      <c r="H18" s="101">
        <f t="shared" si="0"/>
        <v>0</v>
      </c>
      <c r="I18" s="94">
        <f t="shared" si="1"/>
        <v>0</v>
      </c>
      <c r="J18" s="102"/>
      <c r="K18" s="94">
        <f t="shared" si="2"/>
        <v>0</v>
      </c>
      <c r="L18" s="94">
        <f t="shared" si="3"/>
        <v>0</v>
      </c>
      <c r="M18" s="95">
        <f t="shared" si="4"/>
        <v>0</v>
      </c>
      <c r="N18" s="96">
        <f t="shared" si="5"/>
        <v>0</v>
      </c>
      <c r="O18" s="103">
        <f t="shared" si="6"/>
        <v>0</v>
      </c>
      <c r="P18" s="104" t="str">
        <f t="shared" si="7"/>
        <v/>
      </c>
      <c r="Q18" s="105">
        <f t="shared" si="8"/>
        <v>0</v>
      </c>
      <c r="R18" s="106" t="str">
        <f t="shared" si="9"/>
        <v/>
      </c>
      <c r="S18" s="107"/>
      <c r="T18" s="92"/>
      <c r="U18" s="92"/>
      <c r="V18" s="101">
        <f t="shared" si="10"/>
        <v>0</v>
      </c>
      <c r="W18" s="97">
        <f t="shared" si="11"/>
        <v>0</v>
      </c>
      <c r="X18" s="98" t="str">
        <f t="shared" si="12"/>
        <v/>
      </c>
      <c r="Y18" s="98" t="str">
        <f t="shared" si="13"/>
        <v/>
      </c>
      <c r="Z18" s="95" t="str">
        <f t="shared" si="14"/>
        <v/>
      </c>
      <c r="AA18" s="108" t="str">
        <f t="shared" si="15"/>
        <v/>
      </c>
      <c r="AB18" s="98" t="str">
        <f t="shared" si="16"/>
        <v/>
      </c>
      <c r="AC18" s="98" t="str">
        <f t="shared" si="17"/>
        <v/>
      </c>
      <c r="AD18" s="109" t="str">
        <f t="shared" si="18"/>
        <v/>
      </c>
      <c r="AE18" s="110"/>
      <c r="AF18" s="111"/>
      <c r="AG18" s="112"/>
      <c r="AH18" s="99" t="str">
        <f t="shared" si="19"/>
        <v/>
      </c>
      <c r="AI18" s="100" t="str">
        <f t="shared" si="20"/>
        <v/>
      </c>
      <c r="AJ18" s="96" t="str">
        <f t="shared" si="21"/>
        <v/>
      </c>
      <c r="AK18" s="98" t="str">
        <f t="shared" si="22"/>
        <v/>
      </c>
      <c r="AL18" s="201" t="str">
        <f t="shared" si="23"/>
        <v/>
      </c>
      <c r="AM18" s="159"/>
      <c r="AN18" s="157">
        <v>99.668000000000006</v>
      </c>
      <c r="AO18" s="151">
        <f t="shared" si="24"/>
        <v>-4.9999999999999998E-7</v>
      </c>
      <c r="AP18" s="151" t="str">
        <f t="shared" si="25"/>
        <v/>
      </c>
      <c r="AQ18" s="151" t="str">
        <f t="shared" si="26"/>
        <v/>
      </c>
      <c r="AR18" s="235" t="str">
        <f t="shared" si="27"/>
        <v/>
      </c>
      <c r="AS18" s="134"/>
      <c r="AT18" s="149"/>
      <c r="AU18" s="134"/>
    </row>
    <row r="19" spans="1:47" ht="12" customHeight="1">
      <c r="A19" s="1"/>
      <c r="B19" s="18"/>
      <c r="C19" s="200"/>
      <c r="D19" s="91"/>
      <c r="E19" s="92"/>
      <c r="F19" s="92"/>
      <c r="G19" s="93"/>
      <c r="H19" s="101">
        <f t="shared" si="0"/>
        <v>0</v>
      </c>
      <c r="I19" s="94">
        <f t="shared" si="1"/>
        <v>0</v>
      </c>
      <c r="J19" s="102"/>
      <c r="K19" s="94">
        <f t="shared" si="2"/>
        <v>0</v>
      </c>
      <c r="L19" s="94">
        <f t="shared" si="3"/>
        <v>0</v>
      </c>
      <c r="M19" s="95">
        <f t="shared" si="4"/>
        <v>0</v>
      </c>
      <c r="N19" s="96">
        <f t="shared" si="5"/>
        <v>0</v>
      </c>
      <c r="O19" s="103">
        <f t="shared" si="6"/>
        <v>0</v>
      </c>
      <c r="P19" s="104" t="str">
        <f t="shared" si="7"/>
        <v/>
      </c>
      <c r="Q19" s="105">
        <f t="shared" si="8"/>
        <v>0</v>
      </c>
      <c r="R19" s="106" t="str">
        <f t="shared" si="9"/>
        <v/>
      </c>
      <c r="S19" s="107"/>
      <c r="T19" s="92"/>
      <c r="U19" s="92"/>
      <c r="V19" s="101">
        <f t="shared" si="10"/>
        <v>0</v>
      </c>
      <c r="W19" s="97">
        <f t="shared" si="11"/>
        <v>0</v>
      </c>
      <c r="X19" s="98" t="str">
        <f t="shared" si="12"/>
        <v/>
      </c>
      <c r="Y19" s="98" t="str">
        <f t="shared" si="13"/>
        <v/>
      </c>
      <c r="Z19" s="95" t="str">
        <f t="shared" si="14"/>
        <v/>
      </c>
      <c r="AA19" s="108" t="str">
        <f t="shared" si="15"/>
        <v/>
      </c>
      <c r="AB19" s="98" t="str">
        <f t="shared" si="16"/>
        <v/>
      </c>
      <c r="AC19" s="98" t="str">
        <f t="shared" si="17"/>
        <v/>
      </c>
      <c r="AD19" s="109" t="str">
        <f t="shared" si="18"/>
        <v/>
      </c>
      <c r="AE19" s="110"/>
      <c r="AF19" s="111"/>
      <c r="AG19" s="112"/>
      <c r="AH19" s="99" t="str">
        <f t="shared" si="19"/>
        <v/>
      </c>
      <c r="AI19" s="100" t="str">
        <f t="shared" si="20"/>
        <v/>
      </c>
      <c r="AJ19" s="96" t="str">
        <f t="shared" si="21"/>
        <v/>
      </c>
      <c r="AK19" s="98" t="str">
        <f t="shared" si="22"/>
        <v/>
      </c>
      <c r="AL19" s="201" t="str">
        <f t="shared" si="23"/>
        <v/>
      </c>
      <c r="AM19" s="160"/>
      <c r="AN19" s="156">
        <v>99.668000000000006</v>
      </c>
      <c r="AO19" s="151">
        <f t="shared" si="24"/>
        <v>-4.9999999999999998E-7</v>
      </c>
      <c r="AP19" s="151" t="str">
        <f t="shared" si="25"/>
        <v/>
      </c>
      <c r="AQ19" s="151" t="str">
        <f t="shared" si="26"/>
        <v/>
      </c>
      <c r="AR19" s="235" t="str">
        <f t="shared" si="27"/>
        <v/>
      </c>
      <c r="AS19" s="134"/>
      <c r="AT19" s="149"/>
      <c r="AU19" s="134"/>
    </row>
    <row r="20" spans="1:47" ht="12" customHeight="1">
      <c r="A20" s="1"/>
      <c r="B20" s="18"/>
      <c r="C20" s="200"/>
      <c r="D20" s="91"/>
      <c r="E20" s="92"/>
      <c r="F20" s="92"/>
      <c r="G20" s="93"/>
      <c r="H20" s="101">
        <f t="shared" si="0"/>
        <v>0</v>
      </c>
      <c r="I20" s="94">
        <f t="shared" si="1"/>
        <v>0</v>
      </c>
      <c r="J20" s="102"/>
      <c r="K20" s="94">
        <f t="shared" si="2"/>
        <v>0</v>
      </c>
      <c r="L20" s="94">
        <f t="shared" si="3"/>
        <v>0</v>
      </c>
      <c r="M20" s="95">
        <f t="shared" si="4"/>
        <v>0</v>
      </c>
      <c r="N20" s="96">
        <f t="shared" si="5"/>
        <v>0</v>
      </c>
      <c r="O20" s="103">
        <f t="shared" si="6"/>
        <v>0</v>
      </c>
      <c r="P20" s="104" t="str">
        <f t="shared" si="7"/>
        <v/>
      </c>
      <c r="Q20" s="105">
        <f t="shared" si="8"/>
        <v>0</v>
      </c>
      <c r="R20" s="106" t="str">
        <f t="shared" si="9"/>
        <v/>
      </c>
      <c r="S20" s="107"/>
      <c r="T20" s="92"/>
      <c r="U20" s="92"/>
      <c r="V20" s="101">
        <f t="shared" si="10"/>
        <v>0</v>
      </c>
      <c r="W20" s="97">
        <f t="shared" si="11"/>
        <v>0</v>
      </c>
      <c r="X20" s="98" t="str">
        <f t="shared" si="12"/>
        <v/>
      </c>
      <c r="Y20" s="98" t="str">
        <f t="shared" si="13"/>
        <v/>
      </c>
      <c r="Z20" s="95" t="str">
        <f t="shared" si="14"/>
        <v/>
      </c>
      <c r="AA20" s="108" t="str">
        <f t="shared" si="15"/>
        <v/>
      </c>
      <c r="AB20" s="98" t="str">
        <f t="shared" si="16"/>
        <v/>
      </c>
      <c r="AC20" s="98" t="str">
        <f t="shared" si="17"/>
        <v/>
      </c>
      <c r="AD20" s="109" t="str">
        <f t="shared" si="18"/>
        <v/>
      </c>
      <c r="AE20" s="110"/>
      <c r="AF20" s="111"/>
      <c r="AG20" s="112"/>
      <c r="AH20" s="99" t="str">
        <f t="shared" si="19"/>
        <v/>
      </c>
      <c r="AI20" s="100" t="str">
        <f t="shared" si="20"/>
        <v/>
      </c>
      <c r="AJ20" s="96" t="str">
        <f t="shared" si="21"/>
        <v/>
      </c>
      <c r="AK20" s="98" t="str">
        <f t="shared" si="22"/>
        <v/>
      </c>
      <c r="AL20" s="201" t="str">
        <f t="shared" si="23"/>
        <v/>
      </c>
      <c r="AM20" s="159"/>
      <c r="AN20" s="157">
        <v>99.668000000000006</v>
      </c>
      <c r="AO20" s="151">
        <f t="shared" si="24"/>
        <v>-4.9999999999999998E-7</v>
      </c>
      <c r="AP20" s="151" t="str">
        <f t="shared" si="25"/>
        <v/>
      </c>
      <c r="AQ20" s="151" t="str">
        <f t="shared" si="26"/>
        <v/>
      </c>
      <c r="AR20" s="235" t="str">
        <f t="shared" si="27"/>
        <v/>
      </c>
      <c r="AS20" s="134"/>
      <c r="AT20" s="149"/>
      <c r="AU20" s="134"/>
    </row>
    <row r="21" spans="1:47" ht="12" customHeight="1">
      <c r="A21" s="1"/>
      <c r="B21" s="18"/>
      <c r="C21" s="202"/>
      <c r="D21" s="113"/>
      <c r="E21" s="92"/>
      <c r="F21" s="92"/>
      <c r="G21" s="93"/>
      <c r="H21" s="101">
        <f t="shared" si="0"/>
        <v>0</v>
      </c>
      <c r="I21" s="94">
        <f>IF(T21&gt;0,"",H21)</f>
        <v>0</v>
      </c>
      <c r="J21" s="102"/>
      <c r="K21" s="94">
        <f t="shared" si="2"/>
        <v>0</v>
      </c>
      <c r="L21" s="94">
        <f>IF(T21&gt;0,"",K21)</f>
        <v>0</v>
      </c>
      <c r="M21" s="95">
        <f t="shared" si="4"/>
        <v>0</v>
      </c>
      <c r="N21" s="96">
        <f t="shared" si="5"/>
        <v>0</v>
      </c>
      <c r="O21" s="103">
        <f t="shared" si="6"/>
        <v>0</v>
      </c>
      <c r="P21" s="104" t="str">
        <f t="shared" si="7"/>
        <v/>
      </c>
      <c r="Q21" s="105">
        <f t="shared" si="8"/>
        <v>0</v>
      </c>
      <c r="R21" s="106" t="str">
        <f t="shared" si="9"/>
        <v/>
      </c>
      <c r="S21" s="107"/>
      <c r="T21" s="92"/>
      <c r="U21" s="92"/>
      <c r="V21" s="101">
        <f t="shared" si="10"/>
        <v>0</v>
      </c>
      <c r="W21" s="97">
        <f t="shared" si="11"/>
        <v>0</v>
      </c>
      <c r="X21" s="98" t="str">
        <f t="shared" si="12"/>
        <v/>
      </c>
      <c r="Y21" s="98" t="str">
        <f t="shared" si="13"/>
        <v/>
      </c>
      <c r="Z21" s="95" t="str">
        <f t="shared" si="14"/>
        <v/>
      </c>
      <c r="AA21" s="108" t="str">
        <f t="shared" si="15"/>
        <v/>
      </c>
      <c r="AB21" s="98" t="str">
        <f t="shared" si="16"/>
        <v/>
      </c>
      <c r="AC21" s="98" t="str">
        <f t="shared" si="17"/>
        <v/>
      </c>
      <c r="AD21" s="109" t="str">
        <f t="shared" si="18"/>
        <v/>
      </c>
      <c r="AE21" s="110"/>
      <c r="AF21" s="111"/>
      <c r="AG21" s="112"/>
      <c r="AH21" s="99" t="str">
        <f t="shared" si="19"/>
        <v/>
      </c>
      <c r="AI21" s="100" t="str">
        <f t="shared" si="20"/>
        <v/>
      </c>
      <c r="AJ21" s="96" t="str">
        <f t="shared" si="21"/>
        <v/>
      </c>
      <c r="AK21" s="98" t="str">
        <f t="shared" si="22"/>
        <v/>
      </c>
      <c r="AL21" s="201" t="str">
        <f t="shared" si="23"/>
        <v/>
      </c>
      <c r="AM21" s="160"/>
      <c r="AN21" s="156">
        <v>99.668000000000006</v>
      </c>
      <c r="AO21" s="151">
        <f t="shared" si="24"/>
        <v>-4.9999999999999998E-7</v>
      </c>
      <c r="AP21" s="151" t="str">
        <f t="shared" si="25"/>
        <v/>
      </c>
      <c r="AQ21" s="151" t="str">
        <f t="shared" si="26"/>
        <v/>
      </c>
      <c r="AR21" s="235" t="str">
        <f t="shared" si="27"/>
        <v/>
      </c>
      <c r="AS21" s="134"/>
      <c r="AT21" s="149"/>
      <c r="AU21" s="134"/>
    </row>
    <row r="22" spans="1:47" ht="12" customHeight="1">
      <c r="A22" s="1"/>
      <c r="B22" s="18"/>
      <c r="C22" s="200"/>
      <c r="D22" s="113"/>
      <c r="E22" s="92"/>
      <c r="F22" s="92"/>
      <c r="G22" s="93"/>
      <c r="H22" s="101">
        <f t="shared" si="0"/>
        <v>0</v>
      </c>
      <c r="I22" s="94">
        <f>IF(T22&gt;0,"",H22)</f>
        <v>0</v>
      </c>
      <c r="J22" s="102"/>
      <c r="K22" s="94">
        <f t="shared" si="2"/>
        <v>0</v>
      </c>
      <c r="L22" s="94">
        <f t="shared" ref="L22:L85" si="28">IF(T22&gt;0,"",K22)</f>
        <v>0</v>
      </c>
      <c r="M22" s="95">
        <f t="shared" si="4"/>
        <v>0</v>
      </c>
      <c r="N22" s="96">
        <f t="shared" si="5"/>
        <v>0</v>
      </c>
      <c r="O22" s="103">
        <f t="shared" si="6"/>
        <v>0</v>
      </c>
      <c r="P22" s="104" t="str">
        <f t="shared" si="7"/>
        <v/>
      </c>
      <c r="Q22" s="105">
        <f t="shared" si="8"/>
        <v>0</v>
      </c>
      <c r="R22" s="106" t="str">
        <f t="shared" si="9"/>
        <v/>
      </c>
      <c r="S22" s="107"/>
      <c r="T22" s="92"/>
      <c r="U22" s="92"/>
      <c r="V22" s="101">
        <f t="shared" si="10"/>
        <v>0</v>
      </c>
      <c r="W22" s="97">
        <f t="shared" si="11"/>
        <v>0</v>
      </c>
      <c r="X22" s="98" t="str">
        <f t="shared" si="12"/>
        <v/>
      </c>
      <c r="Y22" s="98" t="str">
        <f t="shared" si="13"/>
        <v/>
      </c>
      <c r="Z22" s="95" t="str">
        <f t="shared" si="14"/>
        <v/>
      </c>
      <c r="AA22" s="108" t="str">
        <f t="shared" si="15"/>
        <v/>
      </c>
      <c r="AB22" s="98" t="str">
        <f t="shared" si="16"/>
        <v/>
      </c>
      <c r="AC22" s="98" t="str">
        <f t="shared" si="17"/>
        <v/>
      </c>
      <c r="AD22" s="109" t="str">
        <f t="shared" si="18"/>
        <v/>
      </c>
      <c r="AE22" s="110"/>
      <c r="AF22" s="111"/>
      <c r="AG22" s="112"/>
      <c r="AH22" s="99" t="str">
        <f t="shared" si="19"/>
        <v/>
      </c>
      <c r="AI22" s="100" t="str">
        <f t="shared" si="20"/>
        <v/>
      </c>
      <c r="AJ22" s="96" t="str">
        <f t="shared" si="21"/>
        <v/>
      </c>
      <c r="AK22" s="98" t="str">
        <f t="shared" si="22"/>
        <v/>
      </c>
      <c r="AL22" s="201" t="str">
        <f t="shared" si="23"/>
        <v/>
      </c>
      <c r="AM22" s="159"/>
      <c r="AN22" s="157">
        <v>99.668000000000006</v>
      </c>
      <c r="AO22" s="151">
        <f t="shared" si="24"/>
        <v>-4.9999999999999998E-7</v>
      </c>
      <c r="AP22" s="151" t="str">
        <f t="shared" si="25"/>
        <v/>
      </c>
      <c r="AQ22" s="151" t="str">
        <f t="shared" si="26"/>
        <v/>
      </c>
      <c r="AR22" s="235" t="str">
        <f t="shared" si="27"/>
        <v/>
      </c>
      <c r="AS22" s="134"/>
      <c r="AT22" s="149"/>
      <c r="AU22" s="134"/>
    </row>
    <row r="23" spans="1:47" ht="12" customHeight="1">
      <c r="A23" s="1"/>
      <c r="B23" s="18"/>
      <c r="C23" s="200"/>
      <c r="D23" s="113"/>
      <c r="E23" s="92"/>
      <c r="F23" s="92"/>
      <c r="G23" s="93"/>
      <c r="H23" s="101">
        <f t="shared" si="0"/>
        <v>0</v>
      </c>
      <c r="I23" s="94">
        <f t="shared" ref="I23:I86" si="29">IF(T23&gt;0,"",H23)</f>
        <v>0</v>
      </c>
      <c r="J23" s="102"/>
      <c r="K23" s="94">
        <f t="shared" si="2"/>
        <v>0</v>
      </c>
      <c r="L23" s="94">
        <f t="shared" si="28"/>
        <v>0</v>
      </c>
      <c r="M23" s="95">
        <f t="shared" si="4"/>
        <v>0</v>
      </c>
      <c r="N23" s="96">
        <f t="shared" si="5"/>
        <v>0</v>
      </c>
      <c r="O23" s="103">
        <f t="shared" si="6"/>
        <v>0</v>
      </c>
      <c r="P23" s="104" t="str">
        <f t="shared" si="7"/>
        <v/>
      </c>
      <c r="Q23" s="105">
        <f t="shared" si="8"/>
        <v>0</v>
      </c>
      <c r="R23" s="106" t="str">
        <f t="shared" si="9"/>
        <v/>
      </c>
      <c r="S23" s="107"/>
      <c r="T23" s="92"/>
      <c r="U23" s="92"/>
      <c r="V23" s="101">
        <f t="shared" si="10"/>
        <v>0</v>
      </c>
      <c r="W23" s="97">
        <f t="shared" si="11"/>
        <v>0</v>
      </c>
      <c r="X23" s="98" t="str">
        <f t="shared" si="12"/>
        <v/>
      </c>
      <c r="Y23" s="98" t="str">
        <f t="shared" si="13"/>
        <v/>
      </c>
      <c r="Z23" s="95" t="str">
        <f t="shared" si="14"/>
        <v/>
      </c>
      <c r="AA23" s="108" t="str">
        <f t="shared" si="15"/>
        <v/>
      </c>
      <c r="AB23" s="98" t="str">
        <f t="shared" si="16"/>
        <v/>
      </c>
      <c r="AC23" s="98" t="str">
        <f t="shared" si="17"/>
        <v/>
      </c>
      <c r="AD23" s="109" t="str">
        <f t="shared" si="18"/>
        <v/>
      </c>
      <c r="AE23" s="110"/>
      <c r="AF23" s="111"/>
      <c r="AG23" s="112"/>
      <c r="AH23" s="99" t="str">
        <f t="shared" si="19"/>
        <v/>
      </c>
      <c r="AI23" s="100" t="str">
        <f t="shared" si="20"/>
        <v/>
      </c>
      <c r="AJ23" s="96" t="str">
        <f t="shared" si="21"/>
        <v/>
      </c>
      <c r="AK23" s="98" t="str">
        <f t="shared" si="22"/>
        <v/>
      </c>
      <c r="AL23" s="201" t="str">
        <f t="shared" si="23"/>
        <v/>
      </c>
      <c r="AM23" s="160"/>
      <c r="AN23" s="156">
        <v>99.668000000000006</v>
      </c>
      <c r="AO23" s="151">
        <f t="shared" si="24"/>
        <v>-4.9999999999999998E-7</v>
      </c>
      <c r="AP23" s="151" t="str">
        <f t="shared" si="25"/>
        <v/>
      </c>
      <c r="AQ23" s="151" t="str">
        <f t="shared" si="26"/>
        <v/>
      </c>
      <c r="AR23" s="235" t="str">
        <f t="shared" si="27"/>
        <v/>
      </c>
      <c r="AS23" s="134"/>
      <c r="AT23" s="149"/>
      <c r="AU23" s="134"/>
    </row>
    <row r="24" spans="1:47" ht="12" customHeight="1">
      <c r="A24" s="1"/>
      <c r="B24" s="18"/>
      <c r="C24" s="200"/>
      <c r="D24" s="113"/>
      <c r="E24" s="92"/>
      <c r="F24" s="92"/>
      <c r="G24" s="93"/>
      <c r="H24" s="101">
        <f t="shared" si="0"/>
        <v>0</v>
      </c>
      <c r="I24" s="94">
        <f t="shared" si="29"/>
        <v>0</v>
      </c>
      <c r="J24" s="102"/>
      <c r="K24" s="94">
        <f t="shared" si="2"/>
        <v>0</v>
      </c>
      <c r="L24" s="94">
        <f t="shared" si="28"/>
        <v>0</v>
      </c>
      <c r="M24" s="95">
        <f t="shared" si="4"/>
        <v>0</v>
      </c>
      <c r="N24" s="96">
        <f t="shared" si="5"/>
        <v>0</v>
      </c>
      <c r="O24" s="103">
        <f t="shared" si="6"/>
        <v>0</v>
      </c>
      <c r="P24" s="104" t="str">
        <f t="shared" si="7"/>
        <v/>
      </c>
      <c r="Q24" s="105">
        <f t="shared" si="8"/>
        <v>0</v>
      </c>
      <c r="R24" s="106" t="str">
        <f t="shared" si="9"/>
        <v/>
      </c>
      <c r="S24" s="107"/>
      <c r="T24" s="92"/>
      <c r="U24" s="92"/>
      <c r="V24" s="101">
        <f t="shared" si="10"/>
        <v>0</v>
      </c>
      <c r="W24" s="97">
        <f t="shared" si="11"/>
        <v>0</v>
      </c>
      <c r="X24" s="98" t="str">
        <f t="shared" si="12"/>
        <v/>
      </c>
      <c r="Y24" s="98" t="str">
        <f t="shared" si="13"/>
        <v/>
      </c>
      <c r="Z24" s="95" t="str">
        <f t="shared" si="14"/>
        <v/>
      </c>
      <c r="AA24" s="108" t="str">
        <f t="shared" si="15"/>
        <v/>
      </c>
      <c r="AB24" s="98" t="str">
        <f t="shared" si="16"/>
        <v/>
      </c>
      <c r="AC24" s="98" t="str">
        <f t="shared" si="17"/>
        <v/>
      </c>
      <c r="AD24" s="109" t="str">
        <f t="shared" si="18"/>
        <v/>
      </c>
      <c r="AE24" s="110"/>
      <c r="AF24" s="111"/>
      <c r="AG24" s="112"/>
      <c r="AH24" s="99" t="str">
        <f t="shared" si="19"/>
        <v/>
      </c>
      <c r="AI24" s="100" t="str">
        <f t="shared" si="20"/>
        <v/>
      </c>
      <c r="AJ24" s="96" t="str">
        <f t="shared" si="21"/>
        <v/>
      </c>
      <c r="AK24" s="98" t="str">
        <f t="shared" si="22"/>
        <v/>
      </c>
      <c r="AL24" s="201" t="str">
        <f t="shared" si="23"/>
        <v/>
      </c>
      <c r="AM24" s="159"/>
      <c r="AN24" s="157">
        <v>99.668000000000006</v>
      </c>
      <c r="AO24" s="151">
        <f t="shared" si="24"/>
        <v>-4.9999999999999998E-7</v>
      </c>
      <c r="AP24" s="151" t="str">
        <f t="shared" si="25"/>
        <v/>
      </c>
      <c r="AQ24" s="151" t="str">
        <f t="shared" si="26"/>
        <v/>
      </c>
      <c r="AR24" s="235" t="str">
        <f t="shared" si="27"/>
        <v/>
      </c>
      <c r="AS24" s="134"/>
      <c r="AT24" s="149"/>
      <c r="AU24" s="134"/>
    </row>
    <row r="25" spans="1:47" ht="12" customHeight="1">
      <c r="A25" s="1"/>
      <c r="B25" s="18"/>
      <c r="C25" s="200"/>
      <c r="D25" s="113"/>
      <c r="E25" s="114"/>
      <c r="F25" s="92"/>
      <c r="G25" s="93"/>
      <c r="H25" s="101">
        <f t="shared" si="0"/>
        <v>0</v>
      </c>
      <c r="I25" s="94">
        <f t="shared" si="29"/>
        <v>0</v>
      </c>
      <c r="J25" s="102"/>
      <c r="K25" s="94">
        <f t="shared" si="2"/>
        <v>0</v>
      </c>
      <c r="L25" s="94">
        <f t="shared" si="28"/>
        <v>0</v>
      </c>
      <c r="M25" s="95">
        <f t="shared" si="4"/>
        <v>0</v>
      </c>
      <c r="N25" s="96">
        <f t="shared" si="5"/>
        <v>0</v>
      </c>
      <c r="O25" s="103">
        <f t="shared" si="6"/>
        <v>0</v>
      </c>
      <c r="P25" s="104" t="str">
        <f t="shared" si="7"/>
        <v/>
      </c>
      <c r="Q25" s="105">
        <f t="shared" si="8"/>
        <v>0</v>
      </c>
      <c r="R25" s="106" t="str">
        <f t="shared" si="9"/>
        <v/>
      </c>
      <c r="S25" s="107"/>
      <c r="T25" s="92"/>
      <c r="U25" s="92"/>
      <c r="V25" s="101">
        <f t="shared" si="10"/>
        <v>0</v>
      </c>
      <c r="W25" s="97">
        <f t="shared" si="11"/>
        <v>0</v>
      </c>
      <c r="X25" s="98" t="str">
        <f t="shared" si="12"/>
        <v/>
      </c>
      <c r="Y25" s="98" t="str">
        <f t="shared" si="13"/>
        <v/>
      </c>
      <c r="Z25" s="95" t="str">
        <f t="shared" si="14"/>
        <v/>
      </c>
      <c r="AA25" s="108" t="str">
        <f t="shared" si="15"/>
        <v/>
      </c>
      <c r="AB25" s="98" t="str">
        <f t="shared" si="16"/>
        <v/>
      </c>
      <c r="AC25" s="98" t="str">
        <f t="shared" si="17"/>
        <v/>
      </c>
      <c r="AD25" s="109" t="str">
        <f t="shared" si="18"/>
        <v/>
      </c>
      <c r="AE25" s="110"/>
      <c r="AF25" s="111"/>
      <c r="AG25" s="112"/>
      <c r="AH25" s="99" t="str">
        <f t="shared" si="19"/>
        <v/>
      </c>
      <c r="AI25" s="100" t="str">
        <f t="shared" si="20"/>
        <v/>
      </c>
      <c r="AJ25" s="96" t="str">
        <f t="shared" si="21"/>
        <v/>
      </c>
      <c r="AK25" s="98" t="str">
        <f t="shared" si="22"/>
        <v/>
      </c>
      <c r="AL25" s="201" t="str">
        <f t="shared" si="23"/>
        <v/>
      </c>
      <c r="AM25" s="160"/>
      <c r="AN25" s="156">
        <v>99.668000000000006</v>
      </c>
      <c r="AO25" s="151">
        <f t="shared" si="24"/>
        <v>-4.9999999999999998E-7</v>
      </c>
      <c r="AP25" s="151" t="str">
        <f t="shared" si="25"/>
        <v/>
      </c>
      <c r="AQ25" s="151" t="str">
        <f t="shared" si="26"/>
        <v/>
      </c>
      <c r="AR25" s="235" t="str">
        <f t="shared" si="27"/>
        <v/>
      </c>
      <c r="AS25" s="134"/>
      <c r="AT25" s="149"/>
      <c r="AU25" s="134"/>
    </row>
    <row r="26" spans="1:47" ht="12" customHeight="1">
      <c r="A26" s="1"/>
      <c r="B26" s="18"/>
      <c r="C26" s="200"/>
      <c r="D26" s="113"/>
      <c r="E26" s="114"/>
      <c r="F26" s="92"/>
      <c r="G26" s="93"/>
      <c r="H26" s="101">
        <f t="shared" si="0"/>
        <v>0</v>
      </c>
      <c r="I26" s="94">
        <f t="shared" si="29"/>
        <v>0</v>
      </c>
      <c r="J26" s="102"/>
      <c r="K26" s="94">
        <f t="shared" si="2"/>
        <v>0</v>
      </c>
      <c r="L26" s="94">
        <f t="shared" si="28"/>
        <v>0</v>
      </c>
      <c r="M26" s="95">
        <f t="shared" si="4"/>
        <v>0</v>
      </c>
      <c r="N26" s="96">
        <f t="shared" si="5"/>
        <v>0</v>
      </c>
      <c r="O26" s="103">
        <f t="shared" si="6"/>
        <v>0</v>
      </c>
      <c r="P26" s="104" t="str">
        <f t="shared" si="7"/>
        <v/>
      </c>
      <c r="Q26" s="105">
        <f t="shared" si="8"/>
        <v>0</v>
      </c>
      <c r="R26" s="106" t="str">
        <f t="shared" si="9"/>
        <v/>
      </c>
      <c r="S26" s="107"/>
      <c r="T26" s="92"/>
      <c r="U26" s="92"/>
      <c r="V26" s="101">
        <f t="shared" si="10"/>
        <v>0</v>
      </c>
      <c r="W26" s="97">
        <f t="shared" si="11"/>
        <v>0</v>
      </c>
      <c r="X26" s="98" t="str">
        <f t="shared" si="12"/>
        <v/>
      </c>
      <c r="Y26" s="98" t="str">
        <f t="shared" si="13"/>
        <v/>
      </c>
      <c r="Z26" s="95" t="str">
        <f t="shared" si="14"/>
        <v/>
      </c>
      <c r="AA26" s="108" t="str">
        <f t="shared" si="15"/>
        <v/>
      </c>
      <c r="AB26" s="98" t="str">
        <f t="shared" si="16"/>
        <v/>
      </c>
      <c r="AC26" s="98" t="str">
        <f t="shared" si="17"/>
        <v/>
      </c>
      <c r="AD26" s="109" t="str">
        <f t="shared" si="18"/>
        <v/>
      </c>
      <c r="AE26" s="110"/>
      <c r="AF26" s="111"/>
      <c r="AG26" s="112"/>
      <c r="AH26" s="99" t="str">
        <f t="shared" si="19"/>
        <v/>
      </c>
      <c r="AI26" s="100" t="str">
        <f t="shared" si="20"/>
        <v/>
      </c>
      <c r="AJ26" s="96" t="str">
        <f t="shared" si="21"/>
        <v/>
      </c>
      <c r="AK26" s="98" t="str">
        <f t="shared" si="22"/>
        <v/>
      </c>
      <c r="AL26" s="201" t="str">
        <f t="shared" si="23"/>
        <v/>
      </c>
      <c r="AM26" s="159"/>
      <c r="AN26" s="157">
        <v>99.668000000000006</v>
      </c>
      <c r="AO26" s="151">
        <f t="shared" si="24"/>
        <v>-4.9999999999999998E-7</v>
      </c>
      <c r="AP26" s="151" t="str">
        <f t="shared" si="25"/>
        <v/>
      </c>
      <c r="AQ26" s="151" t="str">
        <f t="shared" si="26"/>
        <v/>
      </c>
      <c r="AR26" s="235" t="str">
        <f t="shared" si="27"/>
        <v/>
      </c>
      <c r="AS26" s="134"/>
      <c r="AT26" s="149"/>
      <c r="AU26" s="134"/>
    </row>
    <row r="27" spans="1:47" ht="12" customHeight="1">
      <c r="A27" s="1"/>
      <c r="B27" s="18"/>
      <c r="C27" s="200"/>
      <c r="D27" s="113"/>
      <c r="E27" s="114"/>
      <c r="F27" s="92"/>
      <c r="G27" s="93"/>
      <c r="H27" s="101">
        <f t="shared" si="0"/>
        <v>0</v>
      </c>
      <c r="I27" s="94">
        <f t="shared" si="29"/>
        <v>0</v>
      </c>
      <c r="J27" s="102"/>
      <c r="K27" s="94">
        <f t="shared" si="2"/>
        <v>0</v>
      </c>
      <c r="L27" s="94">
        <f t="shared" si="28"/>
        <v>0</v>
      </c>
      <c r="M27" s="95">
        <f t="shared" si="4"/>
        <v>0</v>
      </c>
      <c r="N27" s="96">
        <f t="shared" si="5"/>
        <v>0</v>
      </c>
      <c r="O27" s="103">
        <f t="shared" si="6"/>
        <v>0</v>
      </c>
      <c r="P27" s="104" t="str">
        <f t="shared" si="7"/>
        <v/>
      </c>
      <c r="Q27" s="105">
        <f t="shared" si="8"/>
        <v>0</v>
      </c>
      <c r="R27" s="106" t="str">
        <f t="shared" si="9"/>
        <v/>
      </c>
      <c r="S27" s="107"/>
      <c r="T27" s="92"/>
      <c r="U27" s="92"/>
      <c r="V27" s="101">
        <f t="shared" si="10"/>
        <v>0</v>
      </c>
      <c r="W27" s="97">
        <f t="shared" si="11"/>
        <v>0</v>
      </c>
      <c r="X27" s="98" t="str">
        <f t="shared" si="12"/>
        <v/>
      </c>
      <c r="Y27" s="98" t="str">
        <f t="shared" si="13"/>
        <v/>
      </c>
      <c r="Z27" s="95" t="str">
        <f t="shared" si="14"/>
        <v/>
      </c>
      <c r="AA27" s="108" t="str">
        <f t="shared" si="15"/>
        <v/>
      </c>
      <c r="AB27" s="98" t="str">
        <f t="shared" si="16"/>
        <v/>
      </c>
      <c r="AC27" s="98" t="str">
        <f t="shared" si="17"/>
        <v/>
      </c>
      <c r="AD27" s="109" t="str">
        <f t="shared" si="18"/>
        <v/>
      </c>
      <c r="AE27" s="110"/>
      <c r="AF27" s="111"/>
      <c r="AG27" s="112"/>
      <c r="AH27" s="99" t="str">
        <f t="shared" si="19"/>
        <v/>
      </c>
      <c r="AI27" s="100" t="str">
        <f t="shared" si="20"/>
        <v/>
      </c>
      <c r="AJ27" s="96" t="str">
        <f t="shared" si="21"/>
        <v/>
      </c>
      <c r="AK27" s="98" t="str">
        <f t="shared" si="22"/>
        <v/>
      </c>
      <c r="AL27" s="201" t="str">
        <f t="shared" si="23"/>
        <v/>
      </c>
      <c r="AM27" s="160"/>
      <c r="AN27" s="156">
        <v>99.668000000000006</v>
      </c>
      <c r="AO27" s="151">
        <f t="shared" si="24"/>
        <v>-4.9999999999999998E-7</v>
      </c>
      <c r="AP27" s="151" t="str">
        <f t="shared" si="25"/>
        <v/>
      </c>
      <c r="AQ27" s="151" t="str">
        <f t="shared" si="26"/>
        <v/>
      </c>
      <c r="AR27" s="235" t="str">
        <f t="shared" si="27"/>
        <v/>
      </c>
      <c r="AS27" s="134"/>
      <c r="AT27" s="149"/>
      <c r="AU27" s="134"/>
    </row>
    <row r="28" spans="1:47" ht="12" customHeight="1">
      <c r="A28" s="1"/>
      <c r="B28" s="18"/>
      <c r="C28" s="200"/>
      <c r="D28" s="113"/>
      <c r="E28" s="114"/>
      <c r="F28" s="92"/>
      <c r="G28" s="93"/>
      <c r="H28" s="101">
        <f t="shared" si="0"/>
        <v>0</v>
      </c>
      <c r="I28" s="94">
        <f t="shared" si="29"/>
        <v>0</v>
      </c>
      <c r="J28" s="102"/>
      <c r="K28" s="94">
        <f t="shared" si="2"/>
        <v>0</v>
      </c>
      <c r="L28" s="94">
        <f t="shared" si="28"/>
        <v>0</v>
      </c>
      <c r="M28" s="95">
        <f t="shared" si="4"/>
        <v>0</v>
      </c>
      <c r="N28" s="96">
        <f t="shared" si="5"/>
        <v>0</v>
      </c>
      <c r="O28" s="103">
        <f t="shared" si="6"/>
        <v>0</v>
      </c>
      <c r="P28" s="104" t="str">
        <f t="shared" si="7"/>
        <v/>
      </c>
      <c r="Q28" s="105">
        <f t="shared" si="8"/>
        <v>0</v>
      </c>
      <c r="R28" s="106" t="str">
        <f t="shared" si="9"/>
        <v/>
      </c>
      <c r="S28" s="107"/>
      <c r="T28" s="92"/>
      <c r="U28" s="92"/>
      <c r="V28" s="101">
        <f t="shared" si="10"/>
        <v>0</v>
      </c>
      <c r="W28" s="97">
        <f t="shared" si="11"/>
        <v>0</v>
      </c>
      <c r="X28" s="98" t="str">
        <f t="shared" si="12"/>
        <v/>
      </c>
      <c r="Y28" s="98" t="str">
        <f t="shared" si="13"/>
        <v/>
      </c>
      <c r="Z28" s="95" t="str">
        <f t="shared" si="14"/>
        <v/>
      </c>
      <c r="AA28" s="108" t="str">
        <f t="shared" si="15"/>
        <v/>
      </c>
      <c r="AB28" s="98" t="str">
        <f t="shared" si="16"/>
        <v/>
      </c>
      <c r="AC28" s="98" t="str">
        <f t="shared" si="17"/>
        <v/>
      </c>
      <c r="AD28" s="109" t="str">
        <f t="shared" si="18"/>
        <v/>
      </c>
      <c r="AE28" s="110"/>
      <c r="AF28" s="111"/>
      <c r="AG28" s="112"/>
      <c r="AH28" s="99" t="str">
        <f t="shared" si="19"/>
        <v/>
      </c>
      <c r="AI28" s="100" t="str">
        <f t="shared" si="20"/>
        <v/>
      </c>
      <c r="AJ28" s="96" t="str">
        <f t="shared" si="21"/>
        <v/>
      </c>
      <c r="AK28" s="98" t="str">
        <f t="shared" si="22"/>
        <v/>
      </c>
      <c r="AL28" s="201" t="str">
        <f t="shared" si="23"/>
        <v/>
      </c>
      <c r="AM28" s="159"/>
      <c r="AN28" s="157">
        <v>99.668000000000006</v>
      </c>
      <c r="AO28" s="151">
        <f t="shared" si="24"/>
        <v>-4.9999999999999998E-7</v>
      </c>
      <c r="AP28" s="151" t="str">
        <f t="shared" si="25"/>
        <v/>
      </c>
      <c r="AQ28" s="151" t="str">
        <f t="shared" si="26"/>
        <v/>
      </c>
      <c r="AR28" s="235" t="str">
        <f t="shared" si="27"/>
        <v/>
      </c>
      <c r="AS28" s="134"/>
      <c r="AT28" s="149"/>
      <c r="AU28" s="134"/>
    </row>
    <row r="29" spans="1:47" ht="12" customHeight="1">
      <c r="A29" s="1"/>
      <c r="B29" s="18"/>
      <c r="C29" s="200"/>
      <c r="D29" s="113"/>
      <c r="E29" s="114"/>
      <c r="F29" s="92"/>
      <c r="G29" s="93"/>
      <c r="H29" s="101">
        <f t="shared" si="0"/>
        <v>0</v>
      </c>
      <c r="I29" s="94">
        <f t="shared" si="29"/>
        <v>0</v>
      </c>
      <c r="J29" s="102"/>
      <c r="K29" s="94">
        <f t="shared" si="2"/>
        <v>0</v>
      </c>
      <c r="L29" s="94">
        <f t="shared" si="28"/>
        <v>0</v>
      </c>
      <c r="M29" s="95">
        <f t="shared" si="4"/>
        <v>0</v>
      </c>
      <c r="N29" s="96">
        <f t="shared" si="5"/>
        <v>0</v>
      </c>
      <c r="O29" s="103">
        <f t="shared" si="6"/>
        <v>0</v>
      </c>
      <c r="P29" s="104" t="str">
        <f t="shared" si="7"/>
        <v/>
      </c>
      <c r="Q29" s="105">
        <f t="shared" si="8"/>
        <v>0</v>
      </c>
      <c r="R29" s="106" t="str">
        <f t="shared" si="9"/>
        <v/>
      </c>
      <c r="S29" s="107"/>
      <c r="T29" s="92"/>
      <c r="U29" s="92"/>
      <c r="V29" s="101">
        <f t="shared" si="10"/>
        <v>0</v>
      </c>
      <c r="W29" s="97">
        <f t="shared" si="11"/>
        <v>0</v>
      </c>
      <c r="X29" s="98" t="str">
        <f t="shared" si="12"/>
        <v/>
      </c>
      <c r="Y29" s="98" t="str">
        <f t="shared" si="13"/>
        <v/>
      </c>
      <c r="Z29" s="95" t="str">
        <f t="shared" si="14"/>
        <v/>
      </c>
      <c r="AA29" s="108" t="str">
        <f t="shared" si="15"/>
        <v/>
      </c>
      <c r="AB29" s="98" t="str">
        <f t="shared" si="16"/>
        <v/>
      </c>
      <c r="AC29" s="98" t="str">
        <f t="shared" si="17"/>
        <v/>
      </c>
      <c r="AD29" s="109" t="str">
        <f t="shared" si="18"/>
        <v/>
      </c>
      <c r="AE29" s="110"/>
      <c r="AF29" s="111"/>
      <c r="AG29" s="112"/>
      <c r="AH29" s="99" t="str">
        <f t="shared" si="19"/>
        <v/>
      </c>
      <c r="AI29" s="100" t="str">
        <f t="shared" si="20"/>
        <v/>
      </c>
      <c r="AJ29" s="96" t="str">
        <f t="shared" si="21"/>
        <v/>
      </c>
      <c r="AK29" s="98" t="str">
        <f t="shared" si="22"/>
        <v/>
      </c>
      <c r="AL29" s="201" t="str">
        <f t="shared" si="23"/>
        <v/>
      </c>
      <c r="AM29" s="160"/>
      <c r="AN29" s="156">
        <v>99.668000000000006</v>
      </c>
      <c r="AO29" s="151">
        <f t="shared" si="24"/>
        <v>-4.9999999999999998E-7</v>
      </c>
      <c r="AP29" s="151" t="str">
        <f t="shared" si="25"/>
        <v/>
      </c>
      <c r="AQ29" s="151" t="str">
        <f t="shared" si="26"/>
        <v/>
      </c>
      <c r="AR29" s="235" t="str">
        <f t="shared" si="27"/>
        <v/>
      </c>
      <c r="AS29" s="134"/>
      <c r="AT29" s="149"/>
      <c r="AU29" s="134"/>
    </row>
    <row r="30" spans="1:47" ht="12" customHeight="1">
      <c r="A30" s="1"/>
      <c r="B30" s="18"/>
      <c r="C30" s="200"/>
      <c r="D30" s="113"/>
      <c r="E30" s="114"/>
      <c r="F30" s="92"/>
      <c r="G30" s="93"/>
      <c r="H30" s="101">
        <f t="shared" si="0"/>
        <v>0</v>
      </c>
      <c r="I30" s="94">
        <f t="shared" si="29"/>
        <v>0</v>
      </c>
      <c r="J30" s="102"/>
      <c r="K30" s="94">
        <f t="shared" si="2"/>
        <v>0</v>
      </c>
      <c r="L30" s="94">
        <f t="shared" si="28"/>
        <v>0</v>
      </c>
      <c r="M30" s="95">
        <f t="shared" si="4"/>
        <v>0</v>
      </c>
      <c r="N30" s="96">
        <f t="shared" si="5"/>
        <v>0</v>
      </c>
      <c r="O30" s="103">
        <f t="shared" si="6"/>
        <v>0</v>
      </c>
      <c r="P30" s="104" t="str">
        <f t="shared" si="7"/>
        <v/>
      </c>
      <c r="Q30" s="105">
        <f t="shared" si="8"/>
        <v>0</v>
      </c>
      <c r="R30" s="106" t="str">
        <f t="shared" si="9"/>
        <v/>
      </c>
      <c r="S30" s="107"/>
      <c r="T30" s="92"/>
      <c r="U30" s="92"/>
      <c r="V30" s="101">
        <f t="shared" si="10"/>
        <v>0</v>
      </c>
      <c r="W30" s="97">
        <f t="shared" si="11"/>
        <v>0</v>
      </c>
      <c r="X30" s="98" t="str">
        <f t="shared" si="12"/>
        <v/>
      </c>
      <c r="Y30" s="98" t="str">
        <f t="shared" si="13"/>
        <v/>
      </c>
      <c r="Z30" s="95" t="str">
        <f t="shared" si="14"/>
        <v/>
      </c>
      <c r="AA30" s="108" t="str">
        <f t="shared" si="15"/>
        <v/>
      </c>
      <c r="AB30" s="98" t="str">
        <f t="shared" si="16"/>
        <v/>
      </c>
      <c r="AC30" s="98" t="str">
        <f t="shared" si="17"/>
        <v/>
      </c>
      <c r="AD30" s="109" t="str">
        <f t="shared" si="18"/>
        <v/>
      </c>
      <c r="AE30" s="110"/>
      <c r="AF30" s="111"/>
      <c r="AG30" s="112"/>
      <c r="AH30" s="99" t="str">
        <f t="shared" si="19"/>
        <v/>
      </c>
      <c r="AI30" s="100" t="str">
        <f t="shared" si="20"/>
        <v/>
      </c>
      <c r="AJ30" s="96" t="str">
        <f t="shared" si="21"/>
        <v/>
      </c>
      <c r="AK30" s="98" t="str">
        <f t="shared" si="22"/>
        <v/>
      </c>
      <c r="AL30" s="201" t="str">
        <f t="shared" si="23"/>
        <v/>
      </c>
      <c r="AM30" s="159"/>
      <c r="AN30" s="157">
        <v>99.668000000000006</v>
      </c>
      <c r="AO30" s="151">
        <f t="shared" si="24"/>
        <v>-4.9999999999999998E-7</v>
      </c>
      <c r="AP30" s="151" t="str">
        <f t="shared" si="25"/>
        <v/>
      </c>
      <c r="AQ30" s="151" t="str">
        <f t="shared" si="26"/>
        <v/>
      </c>
      <c r="AR30" s="235" t="str">
        <f t="shared" si="27"/>
        <v/>
      </c>
      <c r="AS30" s="134"/>
      <c r="AT30" s="149"/>
      <c r="AU30" s="134"/>
    </row>
    <row r="31" spans="1:47" ht="12" customHeight="1">
      <c r="A31" s="1"/>
      <c r="B31" s="18"/>
      <c r="C31" s="200"/>
      <c r="D31" s="113"/>
      <c r="E31" s="92"/>
      <c r="F31" s="92"/>
      <c r="G31" s="111"/>
      <c r="H31" s="101">
        <f t="shared" si="0"/>
        <v>0</v>
      </c>
      <c r="I31" s="94">
        <f t="shared" si="29"/>
        <v>0</v>
      </c>
      <c r="J31" s="115"/>
      <c r="K31" s="94">
        <f t="shared" si="2"/>
        <v>0</v>
      </c>
      <c r="L31" s="94">
        <f t="shared" si="28"/>
        <v>0</v>
      </c>
      <c r="M31" s="95">
        <f t="shared" si="4"/>
        <v>0</v>
      </c>
      <c r="N31" s="96">
        <f t="shared" si="5"/>
        <v>0</v>
      </c>
      <c r="O31" s="103">
        <f t="shared" si="6"/>
        <v>0</v>
      </c>
      <c r="P31" s="104" t="str">
        <f t="shared" si="7"/>
        <v/>
      </c>
      <c r="Q31" s="105">
        <f t="shared" si="8"/>
        <v>0</v>
      </c>
      <c r="R31" s="106" t="str">
        <f t="shared" si="9"/>
        <v/>
      </c>
      <c r="S31" s="107"/>
      <c r="T31" s="92"/>
      <c r="U31" s="92"/>
      <c r="V31" s="101">
        <f t="shared" si="10"/>
        <v>0</v>
      </c>
      <c r="W31" s="97">
        <f t="shared" si="11"/>
        <v>0</v>
      </c>
      <c r="X31" s="98" t="str">
        <f t="shared" si="12"/>
        <v/>
      </c>
      <c r="Y31" s="98" t="str">
        <f t="shared" si="13"/>
        <v/>
      </c>
      <c r="Z31" s="95" t="str">
        <f t="shared" si="14"/>
        <v/>
      </c>
      <c r="AA31" s="108" t="str">
        <f t="shared" si="15"/>
        <v/>
      </c>
      <c r="AB31" s="98" t="str">
        <f t="shared" si="16"/>
        <v/>
      </c>
      <c r="AC31" s="98" t="str">
        <f t="shared" si="17"/>
        <v/>
      </c>
      <c r="AD31" s="109" t="str">
        <f t="shared" si="18"/>
        <v/>
      </c>
      <c r="AE31" s="110"/>
      <c r="AF31" s="111"/>
      <c r="AG31" s="112"/>
      <c r="AH31" s="99" t="str">
        <f t="shared" si="19"/>
        <v/>
      </c>
      <c r="AI31" s="100" t="str">
        <f t="shared" si="20"/>
        <v/>
      </c>
      <c r="AJ31" s="96" t="str">
        <f t="shared" si="21"/>
        <v/>
      </c>
      <c r="AK31" s="98" t="str">
        <f t="shared" si="22"/>
        <v/>
      </c>
      <c r="AL31" s="201" t="str">
        <f t="shared" si="23"/>
        <v/>
      </c>
      <c r="AM31" s="160"/>
      <c r="AN31" s="156">
        <v>99.668000000000006</v>
      </c>
      <c r="AO31" s="151">
        <f t="shared" si="24"/>
        <v>-4.9999999999999998E-7</v>
      </c>
      <c r="AP31" s="151" t="str">
        <f t="shared" si="25"/>
        <v/>
      </c>
      <c r="AQ31" s="151" t="str">
        <f t="shared" si="26"/>
        <v/>
      </c>
      <c r="AR31" s="235" t="str">
        <f t="shared" si="27"/>
        <v/>
      </c>
      <c r="AS31" s="134"/>
      <c r="AT31" s="149"/>
      <c r="AU31" s="134"/>
    </row>
    <row r="32" spans="1:47" s="149" customFormat="1" ht="12" customHeight="1">
      <c r="A32" s="133"/>
      <c r="B32" s="134"/>
      <c r="C32" s="203"/>
      <c r="D32" s="113"/>
      <c r="E32" s="114"/>
      <c r="F32" s="119"/>
      <c r="G32" s="136"/>
      <c r="H32" s="101">
        <f t="shared" si="0"/>
        <v>0</v>
      </c>
      <c r="I32" s="137">
        <f t="shared" si="29"/>
        <v>0</v>
      </c>
      <c r="J32" s="138"/>
      <c r="K32" s="137">
        <f t="shared" si="2"/>
        <v>0</v>
      </c>
      <c r="L32" s="94">
        <f t="shared" si="28"/>
        <v>0</v>
      </c>
      <c r="M32" s="95">
        <f t="shared" si="4"/>
        <v>0</v>
      </c>
      <c r="N32" s="96">
        <f t="shared" si="5"/>
        <v>0</v>
      </c>
      <c r="O32" s="103">
        <f t="shared" si="6"/>
        <v>0</v>
      </c>
      <c r="P32" s="104" t="str">
        <f t="shared" si="7"/>
        <v/>
      </c>
      <c r="Q32" s="105">
        <f t="shared" si="8"/>
        <v>0</v>
      </c>
      <c r="R32" s="140" t="str">
        <f t="shared" si="9"/>
        <v/>
      </c>
      <c r="S32" s="141"/>
      <c r="T32" s="119"/>
      <c r="U32" s="119"/>
      <c r="V32" s="101">
        <f t="shared" si="10"/>
        <v>0</v>
      </c>
      <c r="W32" s="142">
        <f t="shared" si="11"/>
        <v>0</v>
      </c>
      <c r="X32" s="143" t="str">
        <f t="shared" si="12"/>
        <v/>
      </c>
      <c r="Y32" s="143" t="str">
        <f t="shared" si="13"/>
        <v/>
      </c>
      <c r="Z32" s="139" t="str">
        <f t="shared" si="14"/>
        <v/>
      </c>
      <c r="AA32" s="144" t="str">
        <f t="shared" si="15"/>
        <v/>
      </c>
      <c r="AB32" s="143" t="str">
        <f t="shared" si="16"/>
        <v/>
      </c>
      <c r="AC32" s="143" t="str">
        <f t="shared" si="17"/>
        <v/>
      </c>
      <c r="AD32" s="109" t="str">
        <f t="shared" si="18"/>
        <v/>
      </c>
      <c r="AE32" s="145"/>
      <c r="AF32" s="136"/>
      <c r="AG32" s="146"/>
      <c r="AH32" s="147" t="str">
        <f t="shared" si="19"/>
        <v/>
      </c>
      <c r="AI32" s="148" t="str">
        <f t="shared" si="20"/>
        <v/>
      </c>
      <c r="AJ32" s="96" t="str">
        <f t="shared" si="21"/>
        <v/>
      </c>
      <c r="AK32" s="98" t="str">
        <f t="shared" si="22"/>
        <v/>
      </c>
      <c r="AL32" s="201" t="str">
        <f t="shared" si="23"/>
        <v/>
      </c>
      <c r="AM32" s="159"/>
      <c r="AN32" s="157">
        <v>99.668000000000006</v>
      </c>
      <c r="AO32" s="151">
        <f>AM32-0.0000005</f>
        <v>-4.9999999999999998E-7</v>
      </c>
      <c r="AP32" s="151" t="str">
        <f>IF(J32&gt;G32,J32,"")</f>
        <v/>
      </c>
      <c r="AQ32" s="151" t="str">
        <f>IFERROR(AM32*AP32,"")</f>
        <v/>
      </c>
      <c r="AR32" s="235" t="str">
        <f t="shared" si="27"/>
        <v/>
      </c>
    </row>
    <row r="33" spans="1:47" ht="12" customHeight="1">
      <c r="A33" s="1"/>
      <c r="B33" s="18"/>
      <c r="C33" s="200"/>
      <c r="D33" s="113"/>
      <c r="E33" s="114"/>
      <c r="F33" s="92"/>
      <c r="G33" s="111"/>
      <c r="H33" s="101">
        <f t="shared" si="0"/>
        <v>0</v>
      </c>
      <c r="I33" s="94">
        <f t="shared" si="29"/>
        <v>0</v>
      </c>
      <c r="J33" s="102"/>
      <c r="K33" s="94">
        <f t="shared" si="2"/>
        <v>0</v>
      </c>
      <c r="L33" s="94">
        <f t="shared" si="28"/>
        <v>0</v>
      </c>
      <c r="M33" s="95">
        <f t="shared" si="4"/>
        <v>0</v>
      </c>
      <c r="N33" s="96">
        <f t="shared" si="5"/>
        <v>0</v>
      </c>
      <c r="O33" s="103">
        <f t="shared" si="6"/>
        <v>0</v>
      </c>
      <c r="P33" s="104" t="str">
        <f t="shared" si="7"/>
        <v/>
      </c>
      <c r="Q33" s="105">
        <f t="shared" si="8"/>
        <v>0</v>
      </c>
      <c r="R33" s="106" t="str">
        <f t="shared" si="9"/>
        <v/>
      </c>
      <c r="S33" s="107"/>
      <c r="T33" s="92"/>
      <c r="U33" s="92"/>
      <c r="V33" s="101">
        <f t="shared" si="10"/>
        <v>0</v>
      </c>
      <c r="W33" s="97">
        <f t="shared" si="11"/>
        <v>0</v>
      </c>
      <c r="X33" s="98" t="str">
        <f t="shared" si="12"/>
        <v/>
      </c>
      <c r="Y33" s="98" t="str">
        <f t="shared" si="13"/>
        <v/>
      </c>
      <c r="Z33" s="95" t="str">
        <f t="shared" si="14"/>
        <v/>
      </c>
      <c r="AA33" s="108" t="str">
        <f t="shared" si="15"/>
        <v/>
      </c>
      <c r="AB33" s="98" t="str">
        <f t="shared" si="16"/>
        <v/>
      </c>
      <c r="AC33" s="98" t="str">
        <f t="shared" si="17"/>
        <v/>
      </c>
      <c r="AD33" s="109" t="str">
        <f t="shared" si="18"/>
        <v/>
      </c>
      <c r="AE33" s="110"/>
      <c r="AF33" s="111"/>
      <c r="AG33" s="112"/>
      <c r="AH33" s="99" t="str">
        <f t="shared" si="19"/>
        <v/>
      </c>
      <c r="AI33" s="100" t="str">
        <f t="shared" si="20"/>
        <v/>
      </c>
      <c r="AJ33" s="96" t="str">
        <f t="shared" si="21"/>
        <v/>
      </c>
      <c r="AK33" s="98" t="str">
        <f t="shared" si="22"/>
        <v/>
      </c>
      <c r="AL33" s="201" t="str">
        <f t="shared" si="23"/>
        <v/>
      </c>
      <c r="AM33" s="160"/>
      <c r="AN33" s="156">
        <v>99.668000000000006</v>
      </c>
      <c r="AO33" s="152">
        <f t="shared" ref="AO33:AO79" si="30">5%*AM33</f>
        <v>0</v>
      </c>
      <c r="AP33" s="151" t="str">
        <f t="shared" ref="AP33:AP96" si="31">IF(J33&gt;G33,J33,"")</f>
        <v/>
      </c>
      <c r="AQ33" s="151" t="str">
        <f t="shared" ref="AQ33:AQ96" si="32">IFERROR(AM33*AP33,"")</f>
        <v/>
      </c>
      <c r="AR33" s="235" t="str">
        <f t="shared" si="27"/>
        <v/>
      </c>
      <c r="AS33" s="134"/>
      <c r="AU33" s="18"/>
    </row>
    <row r="34" spans="1:47" ht="12" customHeight="1">
      <c r="A34" s="1"/>
      <c r="B34" s="18"/>
      <c r="C34" s="200"/>
      <c r="D34" s="91"/>
      <c r="E34" s="92"/>
      <c r="F34" s="92"/>
      <c r="G34" s="111"/>
      <c r="H34" s="101">
        <f t="shared" si="0"/>
        <v>0</v>
      </c>
      <c r="I34" s="94">
        <f t="shared" si="29"/>
        <v>0</v>
      </c>
      <c r="J34" s="102"/>
      <c r="K34" s="94">
        <f t="shared" si="2"/>
        <v>0</v>
      </c>
      <c r="L34" s="94">
        <f t="shared" si="28"/>
        <v>0</v>
      </c>
      <c r="M34" s="95">
        <f t="shared" si="4"/>
        <v>0</v>
      </c>
      <c r="N34" s="96">
        <f t="shared" si="5"/>
        <v>0</v>
      </c>
      <c r="O34" s="103">
        <f t="shared" si="6"/>
        <v>0</v>
      </c>
      <c r="P34" s="104" t="str">
        <f t="shared" si="7"/>
        <v/>
      </c>
      <c r="Q34" s="105">
        <f t="shared" si="8"/>
        <v>0</v>
      </c>
      <c r="R34" s="106" t="str">
        <f t="shared" si="9"/>
        <v/>
      </c>
      <c r="S34" s="107"/>
      <c r="T34" s="92"/>
      <c r="U34" s="92"/>
      <c r="V34" s="101">
        <f t="shared" si="10"/>
        <v>0</v>
      </c>
      <c r="W34" s="97">
        <f t="shared" si="11"/>
        <v>0</v>
      </c>
      <c r="X34" s="98" t="str">
        <f t="shared" si="12"/>
        <v/>
      </c>
      <c r="Y34" s="98" t="str">
        <f t="shared" si="13"/>
        <v/>
      </c>
      <c r="Z34" s="95" t="str">
        <f t="shared" si="14"/>
        <v/>
      </c>
      <c r="AA34" s="108" t="str">
        <f t="shared" si="15"/>
        <v/>
      </c>
      <c r="AB34" s="98" t="str">
        <f t="shared" si="16"/>
        <v/>
      </c>
      <c r="AC34" s="98" t="str">
        <f t="shared" si="17"/>
        <v/>
      </c>
      <c r="AD34" s="109" t="str">
        <f t="shared" si="18"/>
        <v/>
      </c>
      <c r="AE34" s="110"/>
      <c r="AF34" s="111"/>
      <c r="AG34" s="112"/>
      <c r="AH34" s="99" t="str">
        <f t="shared" si="19"/>
        <v/>
      </c>
      <c r="AI34" s="100" t="str">
        <f t="shared" si="20"/>
        <v/>
      </c>
      <c r="AJ34" s="96" t="str">
        <f t="shared" si="21"/>
        <v/>
      </c>
      <c r="AK34" s="98" t="str">
        <f t="shared" si="22"/>
        <v/>
      </c>
      <c r="AL34" s="201" t="str">
        <f t="shared" si="23"/>
        <v/>
      </c>
      <c r="AM34" s="160"/>
      <c r="AN34" s="157">
        <v>99.668000000000006</v>
      </c>
      <c r="AO34" s="152">
        <f t="shared" si="30"/>
        <v>0</v>
      </c>
      <c r="AP34" s="151" t="str">
        <f t="shared" si="31"/>
        <v/>
      </c>
      <c r="AQ34" s="151" t="str">
        <f t="shared" si="32"/>
        <v/>
      </c>
      <c r="AR34" s="235" t="str">
        <f t="shared" si="27"/>
        <v/>
      </c>
      <c r="AS34" s="134"/>
      <c r="AU34" s="18"/>
    </row>
    <row r="35" spans="1:47" ht="12" customHeight="1">
      <c r="A35" s="1"/>
      <c r="B35" s="18"/>
      <c r="C35" s="200"/>
      <c r="D35" s="113"/>
      <c r="E35" s="92"/>
      <c r="F35" s="92"/>
      <c r="G35" s="93"/>
      <c r="H35" s="101">
        <f t="shared" si="0"/>
        <v>0</v>
      </c>
      <c r="I35" s="94">
        <f t="shared" si="29"/>
        <v>0</v>
      </c>
      <c r="J35" s="102"/>
      <c r="K35" s="94">
        <f t="shared" si="2"/>
        <v>0</v>
      </c>
      <c r="L35" s="94">
        <f t="shared" si="28"/>
        <v>0</v>
      </c>
      <c r="M35" s="95">
        <f t="shared" si="4"/>
        <v>0</v>
      </c>
      <c r="N35" s="96">
        <f t="shared" si="5"/>
        <v>0</v>
      </c>
      <c r="O35" s="103">
        <f t="shared" si="6"/>
        <v>0</v>
      </c>
      <c r="P35" s="104" t="str">
        <f t="shared" si="7"/>
        <v/>
      </c>
      <c r="Q35" s="105">
        <f t="shared" si="8"/>
        <v>0</v>
      </c>
      <c r="R35" s="106" t="str">
        <f t="shared" si="9"/>
        <v/>
      </c>
      <c r="S35" s="107"/>
      <c r="T35" s="92"/>
      <c r="U35" s="92"/>
      <c r="V35" s="101">
        <f t="shared" si="10"/>
        <v>0</v>
      </c>
      <c r="W35" s="97">
        <f t="shared" si="11"/>
        <v>0</v>
      </c>
      <c r="X35" s="98" t="str">
        <f t="shared" si="12"/>
        <v/>
      </c>
      <c r="Y35" s="98" t="str">
        <f t="shared" si="13"/>
        <v/>
      </c>
      <c r="Z35" s="95" t="str">
        <f t="shared" si="14"/>
        <v/>
      </c>
      <c r="AA35" s="108" t="str">
        <f t="shared" si="15"/>
        <v/>
      </c>
      <c r="AB35" s="98" t="str">
        <f t="shared" si="16"/>
        <v/>
      </c>
      <c r="AC35" s="98" t="str">
        <f t="shared" si="17"/>
        <v/>
      </c>
      <c r="AD35" s="109" t="str">
        <f t="shared" si="18"/>
        <v/>
      </c>
      <c r="AE35" s="110"/>
      <c r="AF35" s="111"/>
      <c r="AG35" s="112"/>
      <c r="AH35" s="99" t="str">
        <f t="shared" si="19"/>
        <v/>
      </c>
      <c r="AI35" s="100" t="str">
        <f t="shared" si="20"/>
        <v/>
      </c>
      <c r="AJ35" s="96" t="str">
        <f t="shared" si="21"/>
        <v/>
      </c>
      <c r="AK35" s="98" t="str">
        <f t="shared" si="22"/>
        <v/>
      </c>
      <c r="AL35" s="201" t="str">
        <f t="shared" si="23"/>
        <v/>
      </c>
      <c r="AM35" s="160"/>
      <c r="AN35" s="156">
        <v>99.668000000000006</v>
      </c>
      <c r="AO35" s="152">
        <f t="shared" si="30"/>
        <v>0</v>
      </c>
      <c r="AP35" s="151" t="str">
        <f t="shared" si="31"/>
        <v/>
      </c>
      <c r="AQ35" s="151" t="str">
        <f t="shared" si="32"/>
        <v/>
      </c>
      <c r="AR35" s="235" t="str">
        <f t="shared" si="27"/>
        <v/>
      </c>
      <c r="AS35" s="134"/>
      <c r="AU35" s="18"/>
    </row>
    <row r="36" spans="1:47" ht="12" customHeight="1">
      <c r="A36" s="1"/>
      <c r="B36" s="18"/>
      <c r="C36" s="200"/>
      <c r="D36" s="113"/>
      <c r="E36" s="92"/>
      <c r="F36" s="92"/>
      <c r="G36" s="111"/>
      <c r="H36" s="101">
        <f t="shared" si="0"/>
        <v>0</v>
      </c>
      <c r="I36" s="94">
        <f t="shared" si="29"/>
        <v>0</v>
      </c>
      <c r="J36" s="102"/>
      <c r="K36" s="94">
        <f t="shared" si="2"/>
        <v>0</v>
      </c>
      <c r="L36" s="94">
        <f t="shared" si="28"/>
        <v>0</v>
      </c>
      <c r="M36" s="95">
        <f t="shared" si="4"/>
        <v>0</v>
      </c>
      <c r="N36" s="96">
        <f t="shared" si="5"/>
        <v>0</v>
      </c>
      <c r="O36" s="103">
        <f t="shared" si="6"/>
        <v>0</v>
      </c>
      <c r="P36" s="104" t="str">
        <f t="shared" si="7"/>
        <v/>
      </c>
      <c r="Q36" s="105">
        <f t="shared" si="8"/>
        <v>0</v>
      </c>
      <c r="R36" s="106" t="str">
        <f t="shared" si="9"/>
        <v/>
      </c>
      <c r="S36" s="107"/>
      <c r="T36" s="92"/>
      <c r="U36" s="92"/>
      <c r="V36" s="101">
        <f t="shared" si="10"/>
        <v>0</v>
      </c>
      <c r="W36" s="97">
        <f t="shared" si="11"/>
        <v>0</v>
      </c>
      <c r="X36" s="98" t="str">
        <f t="shared" si="12"/>
        <v/>
      </c>
      <c r="Y36" s="98" t="str">
        <f t="shared" si="13"/>
        <v/>
      </c>
      <c r="Z36" s="95" t="str">
        <f t="shared" si="14"/>
        <v/>
      </c>
      <c r="AA36" s="108" t="str">
        <f t="shared" si="15"/>
        <v/>
      </c>
      <c r="AB36" s="98" t="str">
        <f t="shared" si="16"/>
        <v/>
      </c>
      <c r="AC36" s="98" t="str">
        <f t="shared" si="17"/>
        <v/>
      </c>
      <c r="AD36" s="109" t="str">
        <f t="shared" si="18"/>
        <v/>
      </c>
      <c r="AE36" s="110"/>
      <c r="AF36" s="111"/>
      <c r="AG36" s="112"/>
      <c r="AH36" s="99" t="str">
        <f t="shared" si="19"/>
        <v/>
      </c>
      <c r="AI36" s="100" t="str">
        <f t="shared" si="20"/>
        <v/>
      </c>
      <c r="AJ36" s="96" t="str">
        <f t="shared" si="21"/>
        <v/>
      </c>
      <c r="AK36" s="98" t="str">
        <f t="shared" si="22"/>
        <v/>
      </c>
      <c r="AL36" s="201" t="str">
        <f t="shared" si="23"/>
        <v/>
      </c>
      <c r="AM36" s="160"/>
      <c r="AN36" s="157">
        <v>99.668000000000006</v>
      </c>
      <c r="AO36" s="152">
        <f t="shared" si="30"/>
        <v>0</v>
      </c>
      <c r="AP36" s="151" t="str">
        <f t="shared" si="31"/>
        <v/>
      </c>
      <c r="AQ36" s="151" t="str">
        <f t="shared" si="32"/>
        <v/>
      </c>
      <c r="AR36" s="235" t="str">
        <f t="shared" si="27"/>
        <v/>
      </c>
      <c r="AS36" s="134"/>
      <c r="AU36" s="18"/>
    </row>
    <row r="37" spans="1:47" ht="12" customHeight="1">
      <c r="A37" s="1"/>
      <c r="B37" s="18"/>
      <c r="C37" s="200"/>
      <c r="D37" s="91"/>
      <c r="E37" s="114"/>
      <c r="F37" s="92"/>
      <c r="G37" s="111"/>
      <c r="H37" s="101">
        <f t="shared" si="0"/>
        <v>0</v>
      </c>
      <c r="I37" s="94">
        <f t="shared" si="29"/>
        <v>0</v>
      </c>
      <c r="J37" s="102"/>
      <c r="K37" s="94">
        <f t="shared" si="2"/>
        <v>0</v>
      </c>
      <c r="L37" s="94">
        <f t="shared" si="28"/>
        <v>0</v>
      </c>
      <c r="M37" s="95">
        <f t="shared" si="4"/>
        <v>0</v>
      </c>
      <c r="N37" s="96">
        <f t="shared" si="5"/>
        <v>0</v>
      </c>
      <c r="O37" s="103">
        <f t="shared" si="6"/>
        <v>0</v>
      </c>
      <c r="P37" s="104" t="str">
        <f t="shared" si="7"/>
        <v/>
      </c>
      <c r="Q37" s="105">
        <f t="shared" si="8"/>
        <v>0</v>
      </c>
      <c r="R37" s="106" t="str">
        <f t="shared" si="9"/>
        <v/>
      </c>
      <c r="S37" s="107"/>
      <c r="T37" s="92"/>
      <c r="U37" s="92"/>
      <c r="V37" s="101">
        <f t="shared" si="10"/>
        <v>0</v>
      </c>
      <c r="W37" s="97">
        <f t="shared" si="11"/>
        <v>0</v>
      </c>
      <c r="X37" s="98" t="str">
        <f t="shared" si="12"/>
        <v/>
      </c>
      <c r="Y37" s="98" t="str">
        <f t="shared" si="13"/>
        <v/>
      </c>
      <c r="Z37" s="95" t="str">
        <f t="shared" si="14"/>
        <v/>
      </c>
      <c r="AA37" s="108" t="str">
        <f t="shared" si="15"/>
        <v/>
      </c>
      <c r="AB37" s="98" t="str">
        <f t="shared" si="16"/>
        <v/>
      </c>
      <c r="AC37" s="98" t="str">
        <f t="shared" si="17"/>
        <v/>
      </c>
      <c r="AD37" s="109" t="str">
        <f t="shared" si="18"/>
        <v/>
      </c>
      <c r="AE37" s="110"/>
      <c r="AF37" s="111"/>
      <c r="AG37" s="112"/>
      <c r="AH37" s="99" t="str">
        <f t="shared" si="19"/>
        <v/>
      </c>
      <c r="AI37" s="100" t="str">
        <f t="shared" si="20"/>
        <v/>
      </c>
      <c r="AJ37" s="96" t="str">
        <f t="shared" si="21"/>
        <v/>
      </c>
      <c r="AK37" s="98" t="str">
        <f t="shared" si="22"/>
        <v/>
      </c>
      <c r="AL37" s="201" t="str">
        <f t="shared" si="23"/>
        <v/>
      </c>
      <c r="AM37" s="160"/>
      <c r="AN37" s="156">
        <v>99.668000000000006</v>
      </c>
      <c r="AO37" s="152">
        <f t="shared" si="30"/>
        <v>0</v>
      </c>
      <c r="AP37" s="151" t="str">
        <f t="shared" si="31"/>
        <v/>
      </c>
      <c r="AQ37" s="151" t="str">
        <f t="shared" si="32"/>
        <v/>
      </c>
      <c r="AR37" s="235" t="str">
        <f t="shared" si="27"/>
        <v/>
      </c>
      <c r="AS37" s="134"/>
      <c r="AU37" s="18"/>
    </row>
    <row r="38" spans="1:47" ht="12" customHeight="1">
      <c r="A38" s="1"/>
      <c r="B38" s="18"/>
      <c r="C38" s="200"/>
      <c r="D38" s="113"/>
      <c r="E38" s="114"/>
      <c r="F38" s="92"/>
      <c r="G38" s="111"/>
      <c r="H38" s="101">
        <f t="shared" si="0"/>
        <v>0</v>
      </c>
      <c r="I38" s="94">
        <f t="shared" si="29"/>
        <v>0</v>
      </c>
      <c r="J38" s="102"/>
      <c r="K38" s="94">
        <f t="shared" si="2"/>
        <v>0</v>
      </c>
      <c r="L38" s="94">
        <f t="shared" si="28"/>
        <v>0</v>
      </c>
      <c r="M38" s="95">
        <f t="shared" si="4"/>
        <v>0</v>
      </c>
      <c r="N38" s="96">
        <f t="shared" si="5"/>
        <v>0</v>
      </c>
      <c r="O38" s="103">
        <f t="shared" si="6"/>
        <v>0</v>
      </c>
      <c r="P38" s="104" t="str">
        <f t="shared" si="7"/>
        <v/>
      </c>
      <c r="Q38" s="105">
        <f t="shared" si="8"/>
        <v>0</v>
      </c>
      <c r="R38" s="106" t="str">
        <f t="shared" si="9"/>
        <v/>
      </c>
      <c r="S38" s="107"/>
      <c r="T38" s="92"/>
      <c r="U38" s="92"/>
      <c r="V38" s="101">
        <f t="shared" si="10"/>
        <v>0</v>
      </c>
      <c r="W38" s="97">
        <f t="shared" si="11"/>
        <v>0</v>
      </c>
      <c r="X38" s="98" t="str">
        <f t="shared" si="12"/>
        <v/>
      </c>
      <c r="Y38" s="98" t="str">
        <f t="shared" si="13"/>
        <v/>
      </c>
      <c r="Z38" s="95" t="str">
        <f t="shared" si="14"/>
        <v/>
      </c>
      <c r="AA38" s="108" t="str">
        <f t="shared" si="15"/>
        <v/>
      </c>
      <c r="AB38" s="98" t="str">
        <f t="shared" si="16"/>
        <v/>
      </c>
      <c r="AC38" s="98" t="str">
        <f t="shared" si="17"/>
        <v/>
      </c>
      <c r="AD38" s="109" t="str">
        <f t="shared" si="18"/>
        <v/>
      </c>
      <c r="AE38" s="110"/>
      <c r="AF38" s="111"/>
      <c r="AG38" s="112"/>
      <c r="AH38" s="99" t="str">
        <f t="shared" si="19"/>
        <v/>
      </c>
      <c r="AI38" s="100" t="str">
        <f t="shared" si="20"/>
        <v/>
      </c>
      <c r="AJ38" s="96" t="str">
        <f t="shared" si="21"/>
        <v/>
      </c>
      <c r="AK38" s="98" t="str">
        <f t="shared" si="22"/>
        <v/>
      </c>
      <c r="AL38" s="201" t="str">
        <f t="shared" si="23"/>
        <v/>
      </c>
      <c r="AM38" s="160"/>
      <c r="AN38" s="157">
        <v>99.668000000000006</v>
      </c>
      <c r="AO38" s="152">
        <f t="shared" si="30"/>
        <v>0</v>
      </c>
      <c r="AP38" s="151" t="str">
        <f t="shared" si="31"/>
        <v/>
      </c>
      <c r="AQ38" s="151" t="str">
        <f t="shared" si="32"/>
        <v/>
      </c>
      <c r="AR38" s="235" t="str">
        <f t="shared" si="27"/>
        <v/>
      </c>
      <c r="AS38" s="134"/>
      <c r="AU38" s="18"/>
    </row>
    <row r="39" spans="1:47" ht="12" customHeight="1">
      <c r="A39" s="1"/>
      <c r="B39" s="18"/>
      <c r="C39" s="200"/>
      <c r="D39" s="116"/>
      <c r="E39" s="92"/>
      <c r="F39" s="92"/>
      <c r="G39" s="111"/>
      <c r="H39" s="101">
        <f t="shared" si="0"/>
        <v>0</v>
      </c>
      <c r="I39" s="94">
        <f t="shared" si="29"/>
        <v>0</v>
      </c>
      <c r="J39" s="102"/>
      <c r="K39" s="94">
        <f t="shared" si="2"/>
        <v>0</v>
      </c>
      <c r="L39" s="94">
        <f t="shared" si="28"/>
        <v>0</v>
      </c>
      <c r="M39" s="95">
        <f t="shared" si="4"/>
        <v>0</v>
      </c>
      <c r="N39" s="96">
        <f t="shared" si="5"/>
        <v>0</v>
      </c>
      <c r="O39" s="103">
        <f t="shared" si="6"/>
        <v>0</v>
      </c>
      <c r="P39" s="104" t="str">
        <f t="shared" si="7"/>
        <v/>
      </c>
      <c r="Q39" s="105">
        <f t="shared" si="8"/>
        <v>0</v>
      </c>
      <c r="R39" s="106" t="str">
        <f t="shared" si="9"/>
        <v/>
      </c>
      <c r="S39" s="107"/>
      <c r="T39" s="92"/>
      <c r="U39" s="92"/>
      <c r="V39" s="101">
        <f t="shared" si="10"/>
        <v>0</v>
      </c>
      <c r="W39" s="97">
        <f t="shared" si="11"/>
        <v>0</v>
      </c>
      <c r="X39" s="98" t="str">
        <f t="shared" si="12"/>
        <v/>
      </c>
      <c r="Y39" s="98" t="str">
        <f t="shared" si="13"/>
        <v/>
      </c>
      <c r="Z39" s="95" t="str">
        <f t="shared" si="14"/>
        <v/>
      </c>
      <c r="AA39" s="108" t="str">
        <f t="shared" si="15"/>
        <v/>
      </c>
      <c r="AB39" s="98" t="str">
        <f t="shared" si="16"/>
        <v/>
      </c>
      <c r="AC39" s="98" t="str">
        <f t="shared" si="17"/>
        <v/>
      </c>
      <c r="AD39" s="109" t="str">
        <f t="shared" si="18"/>
        <v/>
      </c>
      <c r="AE39" s="110"/>
      <c r="AF39" s="111"/>
      <c r="AG39" s="112"/>
      <c r="AH39" s="99" t="str">
        <f t="shared" si="19"/>
        <v/>
      </c>
      <c r="AI39" s="100" t="str">
        <f t="shared" si="20"/>
        <v/>
      </c>
      <c r="AJ39" s="96" t="str">
        <f t="shared" si="21"/>
        <v/>
      </c>
      <c r="AK39" s="98" t="str">
        <f t="shared" si="22"/>
        <v/>
      </c>
      <c r="AL39" s="201" t="str">
        <f t="shared" si="23"/>
        <v/>
      </c>
      <c r="AM39" s="160"/>
      <c r="AN39" s="156">
        <v>99.668000000000006</v>
      </c>
      <c r="AO39" s="152">
        <f t="shared" si="30"/>
        <v>0</v>
      </c>
      <c r="AP39" s="151" t="str">
        <f t="shared" si="31"/>
        <v/>
      </c>
      <c r="AQ39" s="151" t="str">
        <f t="shared" si="32"/>
        <v/>
      </c>
      <c r="AR39" s="235" t="str">
        <f t="shared" si="27"/>
        <v/>
      </c>
      <c r="AS39" s="134"/>
      <c r="AU39" s="18"/>
    </row>
    <row r="40" spans="1:47" ht="12" customHeight="1">
      <c r="A40" s="1"/>
      <c r="B40" s="18"/>
      <c r="C40" s="200"/>
      <c r="D40" s="116"/>
      <c r="E40" s="92"/>
      <c r="F40" s="92"/>
      <c r="G40" s="93"/>
      <c r="H40" s="101">
        <f t="shared" si="0"/>
        <v>0</v>
      </c>
      <c r="I40" s="94">
        <f t="shared" si="29"/>
        <v>0</v>
      </c>
      <c r="J40" s="102"/>
      <c r="K40" s="94">
        <f t="shared" si="2"/>
        <v>0</v>
      </c>
      <c r="L40" s="94">
        <f t="shared" si="28"/>
        <v>0</v>
      </c>
      <c r="M40" s="95">
        <f t="shared" si="4"/>
        <v>0</v>
      </c>
      <c r="N40" s="96">
        <f t="shared" si="5"/>
        <v>0</v>
      </c>
      <c r="O40" s="103">
        <f t="shared" si="6"/>
        <v>0</v>
      </c>
      <c r="P40" s="104" t="str">
        <f t="shared" si="7"/>
        <v/>
      </c>
      <c r="Q40" s="105">
        <f t="shared" si="8"/>
        <v>0</v>
      </c>
      <c r="R40" s="106" t="str">
        <f t="shared" si="9"/>
        <v/>
      </c>
      <c r="S40" s="107"/>
      <c r="T40" s="92"/>
      <c r="U40" s="92"/>
      <c r="V40" s="101">
        <f t="shared" si="10"/>
        <v>0</v>
      </c>
      <c r="W40" s="97">
        <f t="shared" si="11"/>
        <v>0</v>
      </c>
      <c r="X40" s="98" t="str">
        <f t="shared" si="12"/>
        <v/>
      </c>
      <c r="Y40" s="98" t="str">
        <f t="shared" si="13"/>
        <v/>
      </c>
      <c r="Z40" s="95" t="str">
        <f t="shared" si="14"/>
        <v/>
      </c>
      <c r="AA40" s="108" t="str">
        <f t="shared" si="15"/>
        <v/>
      </c>
      <c r="AB40" s="98" t="str">
        <f t="shared" si="16"/>
        <v/>
      </c>
      <c r="AC40" s="98" t="str">
        <f t="shared" si="17"/>
        <v/>
      </c>
      <c r="AD40" s="109" t="str">
        <f t="shared" si="18"/>
        <v/>
      </c>
      <c r="AE40" s="110"/>
      <c r="AF40" s="111"/>
      <c r="AG40" s="112"/>
      <c r="AH40" s="99" t="str">
        <f t="shared" si="19"/>
        <v/>
      </c>
      <c r="AI40" s="100" t="str">
        <f t="shared" si="20"/>
        <v/>
      </c>
      <c r="AJ40" s="96" t="str">
        <f t="shared" si="21"/>
        <v/>
      </c>
      <c r="AK40" s="98" t="str">
        <f t="shared" si="22"/>
        <v/>
      </c>
      <c r="AL40" s="201" t="str">
        <f t="shared" si="23"/>
        <v/>
      </c>
      <c r="AM40" s="160"/>
      <c r="AN40" s="157">
        <v>99.668000000000006</v>
      </c>
      <c r="AO40" s="152">
        <f t="shared" si="30"/>
        <v>0</v>
      </c>
      <c r="AP40" s="151" t="str">
        <f t="shared" si="31"/>
        <v/>
      </c>
      <c r="AQ40" s="151" t="str">
        <f t="shared" si="32"/>
        <v/>
      </c>
      <c r="AR40" s="235" t="str">
        <f t="shared" si="27"/>
        <v/>
      </c>
      <c r="AS40" s="134"/>
      <c r="AU40" s="18"/>
    </row>
    <row r="41" spans="1:47" ht="12" customHeight="1">
      <c r="A41" s="1"/>
      <c r="B41" s="18"/>
      <c r="C41" s="200"/>
      <c r="D41" s="116"/>
      <c r="E41" s="92"/>
      <c r="F41" s="92"/>
      <c r="G41" s="111"/>
      <c r="H41" s="101">
        <f t="shared" si="0"/>
        <v>0</v>
      </c>
      <c r="I41" s="94">
        <f t="shared" si="29"/>
        <v>0</v>
      </c>
      <c r="J41" s="102"/>
      <c r="K41" s="94">
        <f t="shared" si="2"/>
        <v>0</v>
      </c>
      <c r="L41" s="94">
        <f t="shared" si="28"/>
        <v>0</v>
      </c>
      <c r="M41" s="95">
        <f t="shared" si="4"/>
        <v>0</v>
      </c>
      <c r="N41" s="96">
        <f t="shared" si="5"/>
        <v>0</v>
      </c>
      <c r="O41" s="103">
        <f t="shared" si="6"/>
        <v>0</v>
      </c>
      <c r="P41" s="104" t="str">
        <f t="shared" si="7"/>
        <v/>
      </c>
      <c r="Q41" s="105">
        <f t="shared" si="8"/>
        <v>0</v>
      </c>
      <c r="R41" s="106" t="str">
        <f t="shared" si="9"/>
        <v/>
      </c>
      <c r="S41" s="107"/>
      <c r="T41" s="92"/>
      <c r="U41" s="92"/>
      <c r="V41" s="101">
        <f t="shared" si="10"/>
        <v>0</v>
      </c>
      <c r="W41" s="97">
        <f t="shared" si="11"/>
        <v>0</v>
      </c>
      <c r="X41" s="98" t="str">
        <f t="shared" si="12"/>
        <v/>
      </c>
      <c r="Y41" s="98" t="str">
        <f t="shared" si="13"/>
        <v/>
      </c>
      <c r="Z41" s="95" t="str">
        <f t="shared" si="14"/>
        <v/>
      </c>
      <c r="AA41" s="108" t="str">
        <f t="shared" si="15"/>
        <v/>
      </c>
      <c r="AB41" s="98" t="str">
        <f t="shared" si="16"/>
        <v/>
      </c>
      <c r="AC41" s="98" t="str">
        <f t="shared" si="17"/>
        <v/>
      </c>
      <c r="AD41" s="109" t="str">
        <f t="shared" si="18"/>
        <v/>
      </c>
      <c r="AE41" s="110"/>
      <c r="AF41" s="111"/>
      <c r="AG41" s="112"/>
      <c r="AH41" s="99" t="str">
        <f t="shared" si="19"/>
        <v/>
      </c>
      <c r="AI41" s="100" t="str">
        <f t="shared" si="20"/>
        <v/>
      </c>
      <c r="AJ41" s="96" t="str">
        <f t="shared" si="21"/>
        <v/>
      </c>
      <c r="AK41" s="98" t="str">
        <f t="shared" si="22"/>
        <v/>
      </c>
      <c r="AL41" s="201" t="str">
        <f t="shared" si="23"/>
        <v/>
      </c>
      <c r="AM41" s="160"/>
      <c r="AN41" s="156">
        <v>99.668000000000006</v>
      </c>
      <c r="AO41" s="152">
        <f t="shared" si="30"/>
        <v>0</v>
      </c>
      <c r="AP41" s="151" t="str">
        <f t="shared" si="31"/>
        <v/>
      </c>
      <c r="AQ41" s="151" t="str">
        <f t="shared" si="32"/>
        <v/>
      </c>
      <c r="AR41" s="235" t="str">
        <f t="shared" si="27"/>
        <v/>
      </c>
      <c r="AS41" s="134"/>
      <c r="AU41" s="18"/>
    </row>
    <row r="42" spans="1:47" ht="12" customHeight="1">
      <c r="A42" s="1"/>
      <c r="B42" s="18"/>
      <c r="C42" s="200"/>
      <c r="D42" s="116"/>
      <c r="E42" s="117"/>
      <c r="F42" s="92"/>
      <c r="G42" s="111"/>
      <c r="H42" s="101">
        <f t="shared" si="0"/>
        <v>0</v>
      </c>
      <c r="I42" s="94">
        <f t="shared" si="29"/>
        <v>0</v>
      </c>
      <c r="J42" s="102"/>
      <c r="K42" s="94">
        <f t="shared" si="2"/>
        <v>0</v>
      </c>
      <c r="L42" s="94">
        <f t="shared" si="28"/>
        <v>0</v>
      </c>
      <c r="M42" s="95">
        <f t="shared" si="4"/>
        <v>0</v>
      </c>
      <c r="N42" s="96">
        <f t="shared" si="5"/>
        <v>0</v>
      </c>
      <c r="O42" s="103">
        <f t="shared" si="6"/>
        <v>0</v>
      </c>
      <c r="P42" s="104" t="str">
        <f t="shared" si="7"/>
        <v/>
      </c>
      <c r="Q42" s="105">
        <f t="shared" si="8"/>
        <v>0</v>
      </c>
      <c r="R42" s="106" t="str">
        <f t="shared" si="9"/>
        <v/>
      </c>
      <c r="S42" s="107"/>
      <c r="T42" s="92"/>
      <c r="U42" s="92"/>
      <c r="V42" s="101">
        <f t="shared" si="10"/>
        <v>0</v>
      </c>
      <c r="W42" s="97">
        <f t="shared" si="11"/>
        <v>0</v>
      </c>
      <c r="X42" s="98" t="str">
        <f t="shared" si="12"/>
        <v/>
      </c>
      <c r="Y42" s="98" t="str">
        <f t="shared" si="13"/>
        <v/>
      </c>
      <c r="Z42" s="95" t="str">
        <f t="shared" si="14"/>
        <v/>
      </c>
      <c r="AA42" s="108" t="str">
        <f t="shared" si="15"/>
        <v/>
      </c>
      <c r="AB42" s="98" t="str">
        <f t="shared" si="16"/>
        <v/>
      </c>
      <c r="AC42" s="98" t="str">
        <f t="shared" si="17"/>
        <v/>
      </c>
      <c r="AD42" s="109" t="str">
        <f t="shared" si="18"/>
        <v/>
      </c>
      <c r="AE42" s="110"/>
      <c r="AF42" s="111"/>
      <c r="AG42" s="112"/>
      <c r="AH42" s="99" t="str">
        <f t="shared" si="19"/>
        <v/>
      </c>
      <c r="AI42" s="100" t="str">
        <f t="shared" si="20"/>
        <v/>
      </c>
      <c r="AJ42" s="96" t="str">
        <f t="shared" si="21"/>
        <v/>
      </c>
      <c r="AK42" s="98" t="str">
        <f t="shared" si="22"/>
        <v/>
      </c>
      <c r="AL42" s="201" t="str">
        <f t="shared" si="23"/>
        <v/>
      </c>
      <c r="AM42" s="160"/>
      <c r="AN42" s="157">
        <v>99.668000000000006</v>
      </c>
      <c r="AO42" s="152">
        <f t="shared" si="30"/>
        <v>0</v>
      </c>
      <c r="AP42" s="151" t="str">
        <f t="shared" si="31"/>
        <v/>
      </c>
      <c r="AQ42" s="151" t="str">
        <f t="shared" si="32"/>
        <v/>
      </c>
      <c r="AR42" s="235" t="str">
        <f t="shared" si="27"/>
        <v/>
      </c>
      <c r="AS42" s="134"/>
      <c r="AU42" s="18"/>
    </row>
    <row r="43" spans="1:47" ht="12" customHeight="1">
      <c r="A43" s="1"/>
      <c r="B43" s="18"/>
      <c r="C43" s="200"/>
      <c r="D43" s="118"/>
      <c r="E43" s="92"/>
      <c r="F43" s="92"/>
      <c r="G43" s="111"/>
      <c r="H43" s="101">
        <f t="shared" si="0"/>
        <v>0</v>
      </c>
      <c r="I43" s="94">
        <f t="shared" si="29"/>
        <v>0</v>
      </c>
      <c r="J43" s="102"/>
      <c r="K43" s="94">
        <f t="shared" si="2"/>
        <v>0</v>
      </c>
      <c r="L43" s="94">
        <f t="shared" si="28"/>
        <v>0</v>
      </c>
      <c r="M43" s="95">
        <f t="shared" si="4"/>
        <v>0</v>
      </c>
      <c r="N43" s="96">
        <f t="shared" si="5"/>
        <v>0</v>
      </c>
      <c r="O43" s="103">
        <f t="shared" si="6"/>
        <v>0</v>
      </c>
      <c r="P43" s="104" t="str">
        <f t="shared" si="7"/>
        <v/>
      </c>
      <c r="Q43" s="105">
        <f t="shared" si="8"/>
        <v>0</v>
      </c>
      <c r="R43" s="106" t="str">
        <f t="shared" si="9"/>
        <v/>
      </c>
      <c r="S43" s="107"/>
      <c r="T43" s="92"/>
      <c r="U43" s="92"/>
      <c r="V43" s="101">
        <f t="shared" si="10"/>
        <v>0</v>
      </c>
      <c r="W43" s="97">
        <f t="shared" si="11"/>
        <v>0</v>
      </c>
      <c r="X43" s="98" t="str">
        <f t="shared" si="12"/>
        <v/>
      </c>
      <c r="Y43" s="98" t="str">
        <f t="shared" si="13"/>
        <v/>
      </c>
      <c r="Z43" s="95" t="str">
        <f t="shared" si="14"/>
        <v/>
      </c>
      <c r="AA43" s="108" t="str">
        <f t="shared" si="15"/>
        <v/>
      </c>
      <c r="AB43" s="98" t="str">
        <f t="shared" si="16"/>
        <v/>
      </c>
      <c r="AC43" s="98" t="str">
        <f t="shared" si="17"/>
        <v/>
      </c>
      <c r="AD43" s="109" t="str">
        <f t="shared" si="18"/>
        <v/>
      </c>
      <c r="AE43" s="110"/>
      <c r="AF43" s="111"/>
      <c r="AG43" s="112"/>
      <c r="AH43" s="99" t="str">
        <f t="shared" si="19"/>
        <v/>
      </c>
      <c r="AI43" s="100" t="str">
        <f t="shared" si="20"/>
        <v/>
      </c>
      <c r="AJ43" s="96" t="str">
        <f t="shared" si="21"/>
        <v/>
      </c>
      <c r="AK43" s="98" t="str">
        <f t="shared" si="22"/>
        <v/>
      </c>
      <c r="AL43" s="201" t="str">
        <f t="shared" si="23"/>
        <v/>
      </c>
      <c r="AM43" s="160"/>
      <c r="AN43" s="156">
        <v>99.668000000000006</v>
      </c>
      <c r="AO43" s="152">
        <f t="shared" si="30"/>
        <v>0</v>
      </c>
      <c r="AP43" s="151" t="str">
        <f t="shared" si="31"/>
        <v/>
      </c>
      <c r="AQ43" s="151" t="str">
        <f t="shared" si="32"/>
        <v/>
      </c>
      <c r="AR43" s="235" t="str">
        <f t="shared" si="27"/>
        <v/>
      </c>
      <c r="AS43" s="134"/>
      <c r="AU43" s="18"/>
    </row>
    <row r="44" spans="1:47" ht="12" customHeight="1">
      <c r="A44" s="1"/>
      <c r="B44" s="18"/>
      <c r="C44" s="200"/>
      <c r="D44" s="116"/>
      <c r="E44" s="119"/>
      <c r="F44" s="92"/>
      <c r="G44" s="111"/>
      <c r="H44" s="101">
        <f t="shared" si="0"/>
        <v>0</v>
      </c>
      <c r="I44" s="94">
        <f t="shared" si="29"/>
        <v>0</v>
      </c>
      <c r="J44" s="102"/>
      <c r="K44" s="94">
        <f t="shared" si="2"/>
        <v>0</v>
      </c>
      <c r="L44" s="94">
        <f t="shared" si="28"/>
        <v>0</v>
      </c>
      <c r="M44" s="95">
        <f t="shared" si="4"/>
        <v>0</v>
      </c>
      <c r="N44" s="96">
        <f t="shared" si="5"/>
        <v>0</v>
      </c>
      <c r="O44" s="103">
        <f t="shared" si="6"/>
        <v>0</v>
      </c>
      <c r="P44" s="104" t="str">
        <f t="shared" si="7"/>
        <v/>
      </c>
      <c r="Q44" s="105">
        <f t="shared" si="8"/>
        <v>0</v>
      </c>
      <c r="R44" s="106" t="str">
        <f t="shared" si="9"/>
        <v/>
      </c>
      <c r="S44" s="107"/>
      <c r="T44" s="92"/>
      <c r="U44" s="92"/>
      <c r="V44" s="101">
        <f t="shared" si="10"/>
        <v>0</v>
      </c>
      <c r="W44" s="97">
        <f t="shared" si="11"/>
        <v>0</v>
      </c>
      <c r="X44" s="98" t="str">
        <f t="shared" si="12"/>
        <v/>
      </c>
      <c r="Y44" s="98" t="str">
        <f t="shared" si="13"/>
        <v/>
      </c>
      <c r="Z44" s="95" t="str">
        <f t="shared" si="14"/>
        <v/>
      </c>
      <c r="AA44" s="108" t="str">
        <f t="shared" si="15"/>
        <v/>
      </c>
      <c r="AB44" s="98" t="str">
        <f t="shared" si="16"/>
        <v/>
      </c>
      <c r="AC44" s="98" t="str">
        <f t="shared" si="17"/>
        <v/>
      </c>
      <c r="AD44" s="109" t="str">
        <f t="shared" si="18"/>
        <v/>
      </c>
      <c r="AE44" s="110"/>
      <c r="AF44" s="111"/>
      <c r="AG44" s="112"/>
      <c r="AH44" s="99" t="str">
        <f t="shared" si="19"/>
        <v/>
      </c>
      <c r="AI44" s="100" t="str">
        <f t="shared" si="20"/>
        <v/>
      </c>
      <c r="AJ44" s="96" t="str">
        <f t="shared" si="21"/>
        <v/>
      </c>
      <c r="AK44" s="98" t="str">
        <f t="shared" si="22"/>
        <v/>
      </c>
      <c r="AL44" s="201" t="str">
        <f t="shared" si="23"/>
        <v/>
      </c>
      <c r="AM44" s="160"/>
      <c r="AN44" s="157">
        <v>99.668000000000006</v>
      </c>
      <c r="AO44" s="152">
        <f t="shared" si="30"/>
        <v>0</v>
      </c>
      <c r="AP44" s="151" t="str">
        <f t="shared" si="31"/>
        <v/>
      </c>
      <c r="AQ44" s="151" t="str">
        <f t="shared" si="32"/>
        <v/>
      </c>
      <c r="AR44" s="235" t="str">
        <f t="shared" si="27"/>
        <v/>
      </c>
      <c r="AS44" s="134"/>
      <c r="AU44" s="18"/>
    </row>
    <row r="45" spans="1:47" ht="12" customHeight="1">
      <c r="A45" s="1"/>
      <c r="B45" s="18"/>
      <c r="C45" s="200"/>
      <c r="D45" s="118"/>
      <c r="E45" s="92"/>
      <c r="F45" s="92"/>
      <c r="G45" s="111"/>
      <c r="H45" s="101">
        <f t="shared" si="0"/>
        <v>0</v>
      </c>
      <c r="I45" s="94">
        <f t="shared" si="29"/>
        <v>0</v>
      </c>
      <c r="J45" s="102"/>
      <c r="K45" s="94">
        <f t="shared" si="2"/>
        <v>0</v>
      </c>
      <c r="L45" s="94">
        <f t="shared" si="28"/>
        <v>0</v>
      </c>
      <c r="M45" s="95">
        <f t="shared" si="4"/>
        <v>0</v>
      </c>
      <c r="N45" s="96">
        <f t="shared" si="5"/>
        <v>0</v>
      </c>
      <c r="O45" s="103">
        <f t="shared" si="6"/>
        <v>0</v>
      </c>
      <c r="P45" s="104" t="str">
        <f t="shared" si="7"/>
        <v/>
      </c>
      <c r="Q45" s="105">
        <f t="shared" si="8"/>
        <v>0</v>
      </c>
      <c r="R45" s="106" t="str">
        <f t="shared" si="9"/>
        <v/>
      </c>
      <c r="S45" s="107"/>
      <c r="T45" s="92"/>
      <c r="U45" s="92"/>
      <c r="V45" s="101">
        <f t="shared" si="10"/>
        <v>0</v>
      </c>
      <c r="W45" s="97">
        <f t="shared" si="11"/>
        <v>0</v>
      </c>
      <c r="X45" s="98" t="str">
        <f t="shared" si="12"/>
        <v/>
      </c>
      <c r="Y45" s="98" t="str">
        <f t="shared" si="13"/>
        <v/>
      </c>
      <c r="Z45" s="95" t="str">
        <f t="shared" si="14"/>
        <v/>
      </c>
      <c r="AA45" s="108" t="str">
        <f t="shared" si="15"/>
        <v/>
      </c>
      <c r="AB45" s="98" t="str">
        <f t="shared" si="16"/>
        <v/>
      </c>
      <c r="AC45" s="98" t="str">
        <f t="shared" si="17"/>
        <v/>
      </c>
      <c r="AD45" s="109" t="str">
        <f t="shared" si="18"/>
        <v/>
      </c>
      <c r="AE45" s="110"/>
      <c r="AF45" s="111"/>
      <c r="AG45" s="112"/>
      <c r="AH45" s="99" t="str">
        <f t="shared" si="19"/>
        <v/>
      </c>
      <c r="AI45" s="100" t="str">
        <f t="shared" si="20"/>
        <v/>
      </c>
      <c r="AJ45" s="96" t="str">
        <f t="shared" si="21"/>
        <v/>
      </c>
      <c r="AK45" s="98" t="str">
        <f t="shared" si="22"/>
        <v/>
      </c>
      <c r="AL45" s="201" t="str">
        <f t="shared" si="23"/>
        <v/>
      </c>
      <c r="AM45" s="160"/>
      <c r="AN45" s="156">
        <v>99.668000000000006</v>
      </c>
      <c r="AO45" s="152">
        <f t="shared" si="30"/>
        <v>0</v>
      </c>
      <c r="AP45" s="151" t="str">
        <f t="shared" si="31"/>
        <v/>
      </c>
      <c r="AQ45" s="151" t="str">
        <f t="shared" si="32"/>
        <v/>
      </c>
      <c r="AR45" s="235" t="str">
        <f t="shared" si="27"/>
        <v/>
      </c>
      <c r="AS45" s="134"/>
      <c r="AU45" s="18"/>
    </row>
    <row r="46" spans="1:47" ht="12" customHeight="1">
      <c r="A46" s="1"/>
      <c r="B46" s="18"/>
      <c r="C46" s="200"/>
      <c r="D46" s="116"/>
      <c r="E46" s="92"/>
      <c r="F46" s="92"/>
      <c r="G46" s="111"/>
      <c r="H46" s="101">
        <f t="shared" si="0"/>
        <v>0</v>
      </c>
      <c r="I46" s="94">
        <f t="shared" si="29"/>
        <v>0</v>
      </c>
      <c r="J46" s="102"/>
      <c r="K46" s="94">
        <f t="shared" si="2"/>
        <v>0</v>
      </c>
      <c r="L46" s="94">
        <f t="shared" si="28"/>
        <v>0</v>
      </c>
      <c r="M46" s="95">
        <f t="shared" si="4"/>
        <v>0</v>
      </c>
      <c r="N46" s="96">
        <f t="shared" si="5"/>
        <v>0</v>
      </c>
      <c r="O46" s="103">
        <f t="shared" si="6"/>
        <v>0</v>
      </c>
      <c r="P46" s="104" t="str">
        <f t="shared" si="7"/>
        <v/>
      </c>
      <c r="Q46" s="105">
        <f t="shared" si="8"/>
        <v>0</v>
      </c>
      <c r="R46" s="106" t="str">
        <f t="shared" si="9"/>
        <v/>
      </c>
      <c r="S46" s="107"/>
      <c r="T46" s="92"/>
      <c r="U46" s="92"/>
      <c r="V46" s="101">
        <f t="shared" si="10"/>
        <v>0</v>
      </c>
      <c r="W46" s="97">
        <f t="shared" si="11"/>
        <v>0</v>
      </c>
      <c r="X46" s="98" t="str">
        <f t="shared" si="12"/>
        <v/>
      </c>
      <c r="Y46" s="98" t="str">
        <f t="shared" si="13"/>
        <v/>
      </c>
      <c r="Z46" s="95" t="str">
        <f t="shared" si="14"/>
        <v/>
      </c>
      <c r="AA46" s="108" t="str">
        <f t="shared" si="15"/>
        <v/>
      </c>
      <c r="AB46" s="98" t="str">
        <f t="shared" si="16"/>
        <v/>
      </c>
      <c r="AC46" s="98" t="str">
        <f t="shared" si="17"/>
        <v/>
      </c>
      <c r="AD46" s="109" t="str">
        <f t="shared" si="18"/>
        <v/>
      </c>
      <c r="AE46" s="110"/>
      <c r="AF46" s="111"/>
      <c r="AG46" s="112"/>
      <c r="AH46" s="99" t="str">
        <f t="shared" si="19"/>
        <v/>
      </c>
      <c r="AI46" s="100" t="str">
        <f t="shared" si="20"/>
        <v/>
      </c>
      <c r="AJ46" s="96" t="str">
        <f t="shared" si="21"/>
        <v/>
      </c>
      <c r="AK46" s="98" t="str">
        <f t="shared" si="22"/>
        <v/>
      </c>
      <c r="AL46" s="201" t="str">
        <f t="shared" si="23"/>
        <v/>
      </c>
      <c r="AM46" s="160"/>
      <c r="AN46" s="157">
        <v>99.668000000000006</v>
      </c>
      <c r="AO46" s="152">
        <f t="shared" si="30"/>
        <v>0</v>
      </c>
      <c r="AP46" s="151" t="str">
        <f t="shared" si="31"/>
        <v/>
      </c>
      <c r="AQ46" s="151" t="str">
        <f t="shared" si="32"/>
        <v/>
      </c>
      <c r="AR46" s="235" t="str">
        <f t="shared" si="27"/>
        <v/>
      </c>
      <c r="AS46" s="134"/>
      <c r="AU46" s="18"/>
    </row>
    <row r="47" spans="1:47" ht="12" customHeight="1">
      <c r="A47" s="1"/>
      <c r="B47" s="18"/>
      <c r="C47" s="200"/>
      <c r="D47" s="116"/>
      <c r="E47" s="92"/>
      <c r="F47" s="92"/>
      <c r="G47" s="111"/>
      <c r="H47" s="101">
        <f t="shared" si="0"/>
        <v>0</v>
      </c>
      <c r="I47" s="94">
        <f t="shared" si="29"/>
        <v>0</v>
      </c>
      <c r="J47" s="102"/>
      <c r="K47" s="94">
        <f t="shared" si="2"/>
        <v>0</v>
      </c>
      <c r="L47" s="94">
        <f t="shared" si="28"/>
        <v>0</v>
      </c>
      <c r="M47" s="95">
        <f t="shared" si="4"/>
        <v>0</v>
      </c>
      <c r="N47" s="96">
        <f t="shared" si="5"/>
        <v>0</v>
      </c>
      <c r="O47" s="103">
        <f t="shared" si="6"/>
        <v>0</v>
      </c>
      <c r="P47" s="104" t="str">
        <f t="shared" si="7"/>
        <v/>
      </c>
      <c r="Q47" s="105">
        <f t="shared" si="8"/>
        <v>0</v>
      </c>
      <c r="R47" s="106" t="str">
        <f t="shared" si="9"/>
        <v/>
      </c>
      <c r="S47" s="107"/>
      <c r="T47" s="92"/>
      <c r="U47" s="92"/>
      <c r="V47" s="101">
        <f t="shared" si="10"/>
        <v>0</v>
      </c>
      <c r="W47" s="97">
        <f t="shared" si="11"/>
        <v>0</v>
      </c>
      <c r="X47" s="98" t="str">
        <f t="shared" si="12"/>
        <v/>
      </c>
      <c r="Y47" s="98" t="str">
        <f t="shared" si="13"/>
        <v/>
      </c>
      <c r="Z47" s="95" t="str">
        <f t="shared" si="14"/>
        <v/>
      </c>
      <c r="AA47" s="108" t="str">
        <f t="shared" si="15"/>
        <v/>
      </c>
      <c r="AB47" s="98" t="str">
        <f t="shared" si="16"/>
        <v/>
      </c>
      <c r="AC47" s="98" t="str">
        <f t="shared" si="17"/>
        <v/>
      </c>
      <c r="AD47" s="109" t="str">
        <f t="shared" si="18"/>
        <v/>
      </c>
      <c r="AE47" s="110"/>
      <c r="AF47" s="111"/>
      <c r="AG47" s="112"/>
      <c r="AH47" s="99" t="str">
        <f t="shared" si="19"/>
        <v/>
      </c>
      <c r="AI47" s="100" t="str">
        <f t="shared" si="20"/>
        <v/>
      </c>
      <c r="AJ47" s="96" t="str">
        <f t="shared" si="21"/>
        <v/>
      </c>
      <c r="AK47" s="98" t="str">
        <f t="shared" si="22"/>
        <v/>
      </c>
      <c r="AL47" s="201" t="str">
        <f t="shared" si="23"/>
        <v/>
      </c>
      <c r="AM47" s="160"/>
      <c r="AN47" s="156">
        <v>99.668000000000006</v>
      </c>
      <c r="AO47" s="152">
        <f t="shared" si="30"/>
        <v>0</v>
      </c>
      <c r="AP47" s="151" t="str">
        <f t="shared" si="31"/>
        <v/>
      </c>
      <c r="AQ47" s="151" t="str">
        <f t="shared" si="32"/>
        <v/>
      </c>
      <c r="AR47" s="235" t="str">
        <f t="shared" si="27"/>
        <v/>
      </c>
      <c r="AS47" s="134"/>
      <c r="AU47" s="18"/>
    </row>
    <row r="48" spans="1:47" ht="12" customHeight="1">
      <c r="A48" s="1"/>
      <c r="B48" s="18"/>
      <c r="C48" s="200"/>
      <c r="D48" s="116"/>
      <c r="E48" s="92"/>
      <c r="F48" s="92"/>
      <c r="G48" s="111"/>
      <c r="H48" s="101">
        <f t="shared" si="0"/>
        <v>0</v>
      </c>
      <c r="I48" s="94">
        <f t="shared" si="29"/>
        <v>0</v>
      </c>
      <c r="J48" s="102"/>
      <c r="K48" s="94">
        <f t="shared" si="2"/>
        <v>0</v>
      </c>
      <c r="L48" s="94">
        <f t="shared" si="28"/>
        <v>0</v>
      </c>
      <c r="M48" s="95">
        <f t="shared" si="4"/>
        <v>0</v>
      </c>
      <c r="N48" s="96">
        <f t="shared" si="5"/>
        <v>0</v>
      </c>
      <c r="O48" s="103">
        <f t="shared" si="6"/>
        <v>0</v>
      </c>
      <c r="P48" s="104" t="str">
        <f t="shared" si="7"/>
        <v/>
      </c>
      <c r="Q48" s="105">
        <f t="shared" si="8"/>
        <v>0</v>
      </c>
      <c r="R48" s="106" t="str">
        <f t="shared" si="9"/>
        <v/>
      </c>
      <c r="S48" s="107"/>
      <c r="T48" s="92"/>
      <c r="U48" s="92"/>
      <c r="V48" s="101">
        <f t="shared" si="10"/>
        <v>0</v>
      </c>
      <c r="W48" s="97">
        <f t="shared" si="11"/>
        <v>0</v>
      </c>
      <c r="X48" s="98" t="str">
        <f t="shared" si="12"/>
        <v/>
      </c>
      <c r="Y48" s="98" t="str">
        <f t="shared" si="13"/>
        <v/>
      </c>
      <c r="Z48" s="95" t="str">
        <f t="shared" si="14"/>
        <v/>
      </c>
      <c r="AA48" s="108" t="str">
        <f t="shared" si="15"/>
        <v/>
      </c>
      <c r="AB48" s="98" t="str">
        <f t="shared" si="16"/>
        <v/>
      </c>
      <c r="AC48" s="98" t="str">
        <f t="shared" si="17"/>
        <v/>
      </c>
      <c r="AD48" s="109" t="str">
        <f t="shared" si="18"/>
        <v/>
      </c>
      <c r="AE48" s="110"/>
      <c r="AF48" s="111"/>
      <c r="AG48" s="112"/>
      <c r="AH48" s="99" t="str">
        <f t="shared" si="19"/>
        <v/>
      </c>
      <c r="AI48" s="100" t="str">
        <f t="shared" si="20"/>
        <v/>
      </c>
      <c r="AJ48" s="96" t="str">
        <f t="shared" si="21"/>
        <v/>
      </c>
      <c r="AK48" s="98" t="str">
        <f t="shared" si="22"/>
        <v/>
      </c>
      <c r="AL48" s="201" t="str">
        <f t="shared" si="23"/>
        <v/>
      </c>
      <c r="AM48" s="160"/>
      <c r="AN48" s="157">
        <v>99.668000000000006</v>
      </c>
      <c r="AO48" s="152">
        <f t="shared" si="30"/>
        <v>0</v>
      </c>
      <c r="AP48" s="151" t="str">
        <f t="shared" si="31"/>
        <v/>
      </c>
      <c r="AQ48" s="151" t="str">
        <f t="shared" si="32"/>
        <v/>
      </c>
      <c r="AR48" s="235" t="str">
        <f t="shared" si="27"/>
        <v/>
      </c>
      <c r="AS48" s="134"/>
      <c r="AU48" s="18"/>
    </row>
    <row r="49" spans="1:47" ht="12" customHeight="1">
      <c r="A49" s="1"/>
      <c r="B49" s="18"/>
      <c r="C49" s="200"/>
      <c r="D49" s="116"/>
      <c r="E49" s="92"/>
      <c r="F49" s="92"/>
      <c r="G49" s="111"/>
      <c r="H49" s="101">
        <f t="shared" si="0"/>
        <v>0</v>
      </c>
      <c r="I49" s="94">
        <f t="shared" si="29"/>
        <v>0</v>
      </c>
      <c r="J49" s="102"/>
      <c r="K49" s="94">
        <f t="shared" si="2"/>
        <v>0</v>
      </c>
      <c r="L49" s="94">
        <f t="shared" si="28"/>
        <v>0</v>
      </c>
      <c r="M49" s="95">
        <f t="shared" si="4"/>
        <v>0</v>
      </c>
      <c r="N49" s="96">
        <f t="shared" si="5"/>
        <v>0</v>
      </c>
      <c r="O49" s="103">
        <f t="shared" si="6"/>
        <v>0</v>
      </c>
      <c r="P49" s="104" t="str">
        <f t="shared" si="7"/>
        <v/>
      </c>
      <c r="Q49" s="105">
        <f t="shared" si="8"/>
        <v>0</v>
      </c>
      <c r="R49" s="106" t="str">
        <f t="shared" si="9"/>
        <v/>
      </c>
      <c r="S49" s="107"/>
      <c r="T49" s="92"/>
      <c r="U49" s="92"/>
      <c r="V49" s="101">
        <f t="shared" si="10"/>
        <v>0</v>
      </c>
      <c r="W49" s="97">
        <f t="shared" si="11"/>
        <v>0</v>
      </c>
      <c r="X49" s="98" t="str">
        <f t="shared" si="12"/>
        <v/>
      </c>
      <c r="Y49" s="98" t="str">
        <f t="shared" si="13"/>
        <v/>
      </c>
      <c r="Z49" s="95" t="str">
        <f t="shared" si="14"/>
        <v/>
      </c>
      <c r="AA49" s="108" t="str">
        <f t="shared" si="15"/>
        <v/>
      </c>
      <c r="AB49" s="98" t="str">
        <f t="shared" si="16"/>
        <v/>
      </c>
      <c r="AC49" s="98" t="str">
        <f t="shared" si="17"/>
        <v/>
      </c>
      <c r="AD49" s="109" t="str">
        <f t="shared" si="18"/>
        <v/>
      </c>
      <c r="AE49" s="110"/>
      <c r="AF49" s="111"/>
      <c r="AG49" s="112"/>
      <c r="AH49" s="99" t="str">
        <f t="shared" si="19"/>
        <v/>
      </c>
      <c r="AI49" s="100" t="str">
        <f t="shared" si="20"/>
        <v/>
      </c>
      <c r="AJ49" s="96" t="str">
        <f t="shared" si="21"/>
        <v/>
      </c>
      <c r="AK49" s="98" t="str">
        <f t="shared" si="22"/>
        <v/>
      </c>
      <c r="AL49" s="201" t="str">
        <f t="shared" si="23"/>
        <v/>
      </c>
      <c r="AM49" s="160"/>
      <c r="AN49" s="156">
        <v>99.668000000000006</v>
      </c>
      <c r="AO49" s="152">
        <f t="shared" si="30"/>
        <v>0</v>
      </c>
      <c r="AP49" s="151" t="str">
        <f t="shared" si="31"/>
        <v/>
      </c>
      <c r="AQ49" s="151" t="str">
        <f t="shared" si="32"/>
        <v/>
      </c>
      <c r="AR49" s="235" t="str">
        <f t="shared" si="27"/>
        <v/>
      </c>
      <c r="AS49" s="134"/>
      <c r="AU49" s="18"/>
    </row>
    <row r="50" spans="1:47" ht="12" customHeight="1">
      <c r="A50" s="1"/>
      <c r="B50" s="18"/>
      <c r="C50" s="200"/>
      <c r="D50" s="116"/>
      <c r="E50" s="119"/>
      <c r="F50" s="92"/>
      <c r="G50" s="93"/>
      <c r="H50" s="101">
        <f t="shared" si="0"/>
        <v>0</v>
      </c>
      <c r="I50" s="94">
        <f t="shared" si="29"/>
        <v>0</v>
      </c>
      <c r="J50" s="102"/>
      <c r="K50" s="94">
        <f t="shared" si="2"/>
        <v>0</v>
      </c>
      <c r="L50" s="94">
        <f t="shared" si="28"/>
        <v>0</v>
      </c>
      <c r="M50" s="95">
        <f t="shared" si="4"/>
        <v>0</v>
      </c>
      <c r="N50" s="96">
        <f t="shared" si="5"/>
        <v>0</v>
      </c>
      <c r="O50" s="103">
        <f t="shared" si="6"/>
        <v>0</v>
      </c>
      <c r="P50" s="104" t="str">
        <f t="shared" si="7"/>
        <v/>
      </c>
      <c r="Q50" s="105">
        <f t="shared" si="8"/>
        <v>0</v>
      </c>
      <c r="R50" s="106" t="str">
        <f t="shared" si="9"/>
        <v/>
      </c>
      <c r="S50" s="107"/>
      <c r="T50" s="92"/>
      <c r="U50" s="92"/>
      <c r="V50" s="101">
        <f t="shared" si="10"/>
        <v>0</v>
      </c>
      <c r="W50" s="97">
        <f t="shared" si="11"/>
        <v>0</v>
      </c>
      <c r="X50" s="98" t="str">
        <f t="shared" si="12"/>
        <v/>
      </c>
      <c r="Y50" s="98" t="str">
        <f t="shared" si="13"/>
        <v/>
      </c>
      <c r="Z50" s="95" t="str">
        <f t="shared" si="14"/>
        <v/>
      </c>
      <c r="AA50" s="108" t="str">
        <f t="shared" si="15"/>
        <v/>
      </c>
      <c r="AB50" s="98" t="str">
        <f t="shared" si="16"/>
        <v/>
      </c>
      <c r="AC50" s="98" t="str">
        <f t="shared" si="17"/>
        <v/>
      </c>
      <c r="AD50" s="109" t="str">
        <f t="shared" si="18"/>
        <v/>
      </c>
      <c r="AE50" s="110"/>
      <c r="AF50" s="111"/>
      <c r="AG50" s="112"/>
      <c r="AH50" s="99" t="str">
        <f t="shared" si="19"/>
        <v/>
      </c>
      <c r="AI50" s="100" t="str">
        <f t="shared" si="20"/>
        <v/>
      </c>
      <c r="AJ50" s="96" t="str">
        <f t="shared" si="21"/>
        <v/>
      </c>
      <c r="AK50" s="98" t="str">
        <f t="shared" si="22"/>
        <v/>
      </c>
      <c r="AL50" s="201" t="str">
        <f t="shared" si="23"/>
        <v/>
      </c>
      <c r="AM50" s="160"/>
      <c r="AN50" s="157">
        <v>99.668000000000006</v>
      </c>
      <c r="AO50" s="152">
        <f t="shared" si="30"/>
        <v>0</v>
      </c>
      <c r="AP50" s="151" t="str">
        <f t="shared" si="31"/>
        <v/>
      </c>
      <c r="AQ50" s="151" t="str">
        <f t="shared" si="32"/>
        <v/>
      </c>
      <c r="AR50" s="235" t="str">
        <f t="shared" si="27"/>
        <v/>
      </c>
      <c r="AS50" s="134"/>
      <c r="AU50" s="18"/>
    </row>
    <row r="51" spans="1:47" ht="12" customHeight="1">
      <c r="A51" s="1"/>
      <c r="B51" s="18"/>
      <c r="C51" s="200"/>
      <c r="D51" s="116"/>
      <c r="E51" s="119"/>
      <c r="F51" s="92"/>
      <c r="G51" s="111"/>
      <c r="H51" s="101">
        <f t="shared" si="0"/>
        <v>0</v>
      </c>
      <c r="I51" s="94">
        <f t="shared" si="29"/>
        <v>0</v>
      </c>
      <c r="J51" s="102"/>
      <c r="K51" s="94">
        <f t="shared" si="2"/>
        <v>0</v>
      </c>
      <c r="L51" s="94">
        <f t="shared" si="28"/>
        <v>0</v>
      </c>
      <c r="M51" s="95">
        <f t="shared" si="4"/>
        <v>0</v>
      </c>
      <c r="N51" s="96">
        <f t="shared" si="5"/>
        <v>0</v>
      </c>
      <c r="O51" s="103">
        <f t="shared" si="6"/>
        <v>0</v>
      </c>
      <c r="P51" s="104" t="str">
        <f t="shared" si="7"/>
        <v/>
      </c>
      <c r="Q51" s="105">
        <f t="shared" si="8"/>
        <v>0</v>
      </c>
      <c r="R51" s="106" t="str">
        <f t="shared" si="9"/>
        <v/>
      </c>
      <c r="S51" s="107"/>
      <c r="T51" s="92"/>
      <c r="U51" s="92"/>
      <c r="V51" s="101">
        <f t="shared" si="10"/>
        <v>0</v>
      </c>
      <c r="W51" s="97">
        <f t="shared" si="11"/>
        <v>0</v>
      </c>
      <c r="X51" s="98" t="str">
        <f t="shared" si="12"/>
        <v/>
      </c>
      <c r="Y51" s="98" t="str">
        <f t="shared" si="13"/>
        <v/>
      </c>
      <c r="Z51" s="95" t="str">
        <f t="shared" si="14"/>
        <v/>
      </c>
      <c r="AA51" s="108" t="str">
        <f t="shared" si="15"/>
        <v/>
      </c>
      <c r="AB51" s="98" t="str">
        <f t="shared" si="16"/>
        <v/>
      </c>
      <c r="AC51" s="98" t="str">
        <f t="shared" si="17"/>
        <v/>
      </c>
      <c r="AD51" s="109" t="str">
        <f t="shared" si="18"/>
        <v/>
      </c>
      <c r="AE51" s="110"/>
      <c r="AF51" s="111"/>
      <c r="AG51" s="112"/>
      <c r="AH51" s="99" t="str">
        <f t="shared" si="19"/>
        <v/>
      </c>
      <c r="AI51" s="100" t="str">
        <f t="shared" si="20"/>
        <v/>
      </c>
      <c r="AJ51" s="96" t="str">
        <f t="shared" si="21"/>
        <v/>
      </c>
      <c r="AK51" s="98" t="str">
        <f t="shared" si="22"/>
        <v/>
      </c>
      <c r="AL51" s="201" t="str">
        <f t="shared" si="23"/>
        <v/>
      </c>
      <c r="AM51" s="160"/>
      <c r="AN51" s="156">
        <v>99.668000000000006</v>
      </c>
      <c r="AO51" s="152">
        <f t="shared" si="30"/>
        <v>0</v>
      </c>
      <c r="AP51" s="151" t="str">
        <f t="shared" si="31"/>
        <v/>
      </c>
      <c r="AQ51" s="151" t="str">
        <f t="shared" si="32"/>
        <v/>
      </c>
      <c r="AR51" s="235" t="str">
        <f t="shared" si="27"/>
        <v/>
      </c>
      <c r="AS51" s="134"/>
      <c r="AU51" s="18"/>
    </row>
    <row r="52" spans="1:47" ht="12" customHeight="1">
      <c r="A52" s="1"/>
      <c r="B52" s="18"/>
      <c r="C52" s="200"/>
      <c r="D52" s="120"/>
      <c r="E52" s="121"/>
      <c r="F52" s="92"/>
      <c r="G52" s="93"/>
      <c r="H52" s="101">
        <f t="shared" si="0"/>
        <v>0</v>
      </c>
      <c r="I52" s="94">
        <f t="shared" si="29"/>
        <v>0</v>
      </c>
      <c r="J52" s="102"/>
      <c r="K52" s="94">
        <f t="shared" si="2"/>
        <v>0</v>
      </c>
      <c r="L52" s="94">
        <f t="shared" si="28"/>
        <v>0</v>
      </c>
      <c r="M52" s="95">
        <f t="shared" si="4"/>
        <v>0</v>
      </c>
      <c r="N52" s="96">
        <f t="shared" si="5"/>
        <v>0</v>
      </c>
      <c r="O52" s="103">
        <f t="shared" si="6"/>
        <v>0</v>
      </c>
      <c r="P52" s="104" t="str">
        <f t="shared" si="7"/>
        <v/>
      </c>
      <c r="Q52" s="105">
        <f t="shared" si="8"/>
        <v>0</v>
      </c>
      <c r="R52" s="106" t="str">
        <f t="shared" si="9"/>
        <v/>
      </c>
      <c r="S52" s="107"/>
      <c r="T52" s="92"/>
      <c r="U52" s="92"/>
      <c r="V52" s="101">
        <f t="shared" si="10"/>
        <v>0</v>
      </c>
      <c r="W52" s="97">
        <f t="shared" si="11"/>
        <v>0</v>
      </c>
      <c r="X52" s="98" t="str">
        <f t="shared" si="12"/>
        <v/>
      </c>
      <c r="Y52" s="98" t="str">
        <f t="shared" si="13"/>
        <v/>
      </c>
      <c r="Z52" s="95" t="str">
        <f t="shared" si="14"/>
        <v/>
      </c>
      <c r="AA52" s="108" t="str">
        <f t="shared" si="15"/>
        <v/>
      </c>
      <c r="AB52" s="98" t="str">
        <f t="shared" si="16"/>
        <v/>
      </c>
      <c r="AC52" s="98" t="str">
        <f t="shared" si="17"/>
        <v/>
      </c>
      <c r="AD52" s="109" t="str">
        <f t="shared" si="18"/>
        <v/>
      </c>
      <c r="AE52" s="110"/>
      <c r="AF52" s="111"/>
      <c r="AG52" s="112"/>
      <c r="AH52" s="99" t="str">
        <f t="shared" si="19"/>
        <v/>
      </c>
      <c r="AI52" s="100" t="str">
        <f t="shared" si="20"/>
        <v/>
      </c>
      <c r="AJ52" s="96" t="str">
        <f t="shared" si="21"/>
        <v/>
      </c>
      <c r="AK52" s="98" t="str">
        <f t="shared" si="22"/>
        <v/>
      </c>
      <c r="AL52" s="201" t="str">
        <f t="shared" si="23"/>
        <v/>
      </c>
      <c r="AM52" s="160"/>
      <c r="AN52" s="157">
        <v>99.668000000000006</v>
      </c>
      <c r="AO52" s="152">
        <f t="shared" si="30"/>
        <v>0</v>
      </c>
      <c r="AP52" s="151" t="str">
        <f t="shared" si="31"/>
        <v/>
      </c>
      <c r="AQ52" s="151" t="str">
        <f t="shared" si="32"/>
        <v/>
      </c>
      <c r="AR52" s="235" t="str">
        <f t="shared" si="27"/>
        <v/>
      </c>
      <c r="AS52" s="134"/>
      <c r="AT52" s="149"/>
      <c r="AU52" s="134"/>
    </row>
    <row r="53" spans="1:47" ht="12" customHeight="1">
      <c r="A53" s="1"/>
      <c r="B53" s="18"/>
      <c r="C53" s="200"/>
      <c r="D53" s="122"/>
      <c r="E53" s="121"/>
      <c r="F53" s="92"/>
      <c r="G53" s="93"/>
      <c r="H53" s="101">
        <f t="shared" si="0"/>
        <v>0</v>
      </c>
      <c r="I53" s="94">
        <f t="shared" si="29"/>
        <v>0</v>
      </c>
      <c r="J53" s="102"/>
      <c r="K53" s="94">
        <f t="shared" si="2"/>
        <v>0</v>
      </c>
      <c r="L53" s="94">
        <f t="shared" si="28"/>
        <v>0</v>
      </c>
      <c r="M53" s="95">
        <f t="shared" si="4"/>
        <v>0</v>
      </c>
      <c r="N53" s="96">
        <f t="shared" si="5"/>
        <v>0</v>
      </c>
      <c r="O53" s="103">
        <f t="shared" si="6"/>
        <v>0</v>
      </c>
      <c r="P53" s="104" t="str">
        <f t="shared" si="7"/>
        <v/>
      </c>
      <c r="Q53" s="105">
        <f t="shared" si="8"/>
        <v>0</v>
      </c>
      <c r="R53" s="106" t="str">
        <f t="shared" si="9"/>
        <v/>
      </c>
      <c r="S53" s="107"/>
      <c r="T53" s="92"/>
      <c r="U53" s="92"/>
      <c r="V53" s="101">
        <f t="shared" si="10"/>
        <v>0</v>
      </c>
      <c r="W53" s="97">
        <f t="shared" si="11"/>
        <v>0</v>
      </c>
      <c r="X53" s="98" t="str">
        <f t="shared" si="12"/>
        <v/>
      </c>
      <c r="Y53" s="98" t="str">
        <f t="shared" si="13"/>
        <v/>
      </c>
      <c r="Z53" s="95" t="str">
        <f t="shared" si="14"/>
        <v/>
      </c>
      <c r="AA53" s="108" t="str">
        <f t="shared" si="15"/>
        <v/>
      </c>
      <c r="AB53" s="98" t="str">
        <f t="shared" si="16"/>
        <v/>
      </c>
      <c r="AC53" s="98" t="str">
        <f t="shared" si="17"/>
        <v/>
      </c>
      <c r="AD53" s="109" t="str">
        <f t="shared" si="18"/>
        <v/>
      </c>
      <c r="AE53" s="110"/>
      <c r="AF53" s="111"/>
      <c r="AG53" s="112"/>
      <c r="AH53" s="99" t="str">
        <f t="shared" si="19"/>
        <v/>
      </c>
      <c r="AI53" s="100" t="str">
        <f t="shared" si="20"/>
        <v/>
      </c>
      <c r="AJ53" s="96" t="str">
        <f t="shared" si="21"/>
        <v/>
      </c>
      <c r="AK53" s="98" t="str">
        <f t="shared" si="22"/>
        <v/>
      </c>
      <c r="AL53" s="201" t="str">
        <f t="shared" si="23"/>
        <v/>
      </c>
      <c r="AM53" s="160"/>
      <c r="AN53" s="156">
        <v>99.668000000000006</v>
      </c>
      <c r="AO53" s="152">
        <f t="shared" si="30"/>
        <v>0</v>
      </c>
      <c r="AP53" s="151" t="str">
        <f t="shared" si="31"/>
        <v/>
      </c>
      <c r="AQ53" s="151" t="str">
        <f t="shared" si="32"/>
        <v/>
      </c>
      <c r="AR53" s="235" t="str">
        <f t="shared" si="27"/>
        <v/>
      </c>
      <c r="AS53" s="134"/>
      <c r="AT53" s="149"/>
      <c r="AU53" s="134"/>
    </row>
    <row r="54" spans="1:47" ht="12" customHeight="1">
      <c r="A54" s="1"/>
      <c r="B54" s="18"/>
      <c r="C54" s="200"/>
      <c r="D54" s="122"/>
      <c r="E54" s="121"/>
      <c r="F54" s="92"/>
      <c r="G54" s="93"/>
      <c r="H54" s="101">
        <f t="shared" si="0"/>
        <v>0</v>
      </c>
      <c r="I54" s="94">
        <f t="shared" si="29"/>
        <v>0</v>
      </c>
      <c r="J54" s="102"/>
      <c r="K54" s="94">
        <f t="shared" si="2"/>
        <v>0</v>
      </c>
      <c r="L54" s="94">
        <f t="shared" si="28"/>
        <v>0</v>
      </c>
      <c r="M54" s="95">
        <f t="shared" si="4"/>
        <v>0</v>
      </c>
      <c r="N54" s="96">
        <f t="shared" si="5"/>
        <v>0</v>
      </c>
      <c r="O54" s="103">
        <f t="shared" si="6"/>
        <v>0</v>
      </c>
      <c r="P54" s="104" t="str">
        <f t="shared" si="7"/>
        <v/>
      </c>
      <c r="Q54" s="105">
        <f t="shared" si="8"/>
        <v>0</v>
      </c>
      <c r="R54" s="106" t="str">
        <f t="shared" si="9"/>
        <v/>
      </c>
      <c r="S54" s="107"/>
      <c r="T54" s="92"/>
      <c r="U54" s="92"/>
      <c r="V54" s="101">
        <f t="shared" si="10"/>
        <v>0</v>
      </c>
      <c r="W54" s="97">
        <f t="shared" si="11"/>
        <v>0</v>
      </c>
      <c r="X54" s="98" t="str">
        <f t="shared" si="12"/>
        <v/>
      </c>
      <c r="Y54" s="98" t="str">
        <f t="shared" si="13"/>
        <v/>
      </c>
      <c r="Z54" s="95" t="str">
        <f t="shared" si="14"/>
        <v/>
      </c>
      <c r="AA54" s="108" t="str">
        <f t="shared" si="15"/>
        <v/>
      </c>
      <c r="AB54" s="98" t="str">
        <f t="shared" si="16"/>
        <v/>
      </c>
      <c r="AC54" s="98" t="str">
        <f t="shared" si="17"/>
        <v/>
      </c>
      <c r="AD54" s="109" t="str">
        <f t="shared" si="18"/>
        <v/>
      </c>
      <c r="AE54" s="110"/>
      <c r="AF54" s="111"/>
      <c r="AG54" s="112"/>
      <c r="AH54" s="99" t="str">
        <f t="shared" si="19"/>
        <v/>
      </c>
      <c r="AI54" s="100" t="str">
        <f t="shared" si="20"/>
        <v/>
      </c>
      <c r="AJ54" s="96" t="str">
        <f t="shared" si="21"/>
        <v/>
      </c>
      <c r="AK54" s="98" t="str">
        <f t="shared" si="22"/>
        <v/>
      </c>
      <c r="AL54" s="201" t="str">
        <f t="shared" si="23"/>
        <v/>
      </c>
      <c r="AM54" s="160"/>
      <c r="AN54" s="157">
        <v>99.668000000000006</v>
      </c>
      <c r="AO54" s="152">
        <f t="shared" si="30"/>
        <v>0</v>
      </c>
      <c r="AP54" s="151" t="str">
        <f t="shared" si="31"/>
        <v/>
      </c>
      <c r="AQ54" s="151" t="str">
        <f t="shared" si="32"/>
        <v/>
      </c>
      <c r="AR54" s="235" t="str">
        <f t="shared" si="27"/>
        <v/>
      </c>
      <c r="AS54" s="134"/>
      <c r="AT54" s="149"/>
      <c r="AU54" s="134"/>
    </row>
    <row r="55" spans="1:47" ht="12" customHeight="1">
      <c r="A55" s="1"/>
      <c r="B55" s="18"/>
      <c r="C55" s="200"/>
      <c r="D55" s="122"/>
      <c r="E55" s="121"/>
      <c r="F55" s="92"/>
      <c r="G55" s="93"/>
      <c r="H55" s="101">
        <f t="shared" si="0"/>
        <v>0</v>
      </c>
      <c r="I55" s="94">
        <f t="shared" si="29"/>
        <v>0</v>
      </c>
      <c r="J55" s="102"/>
      <c r="K55" s="94">
        <f t="shared" si="2"/>
        <v>0</v>
      </c>
      <c r="L55" s="94">
        <f t="shared" si="28"/>
        <v>0</v>
      </c>
      <c r="M55" s="95">
        <f t="shared" si="4"/>
        <v>0</v>
      </c>
      <c r="N55" s="96">
        <f t="shared" si="5"/>
        <v>0</v>
      </c>
      <c r="O55" s="103">
        <f t="shared" si="6"/>
        <v>0</v>
      </c>
      <c r="P55" s="104" t="str">
        <f t="shared" si="7"/>
        <v/>
      </c>
      <c r="Q55" s="105">
        <f t="shared" si="8"/>
        <v>0</v>
      </c>
      <c r="R55" s="106" t="str">
        <f t="shared" si="9"/>
        <v/>
      </c>
      <c r="S55" s="107"/>
      <c r="T55" s="92"/>
      <c r="U55" s="92"/>
      <c r="V55" s="101">
        <f t="shared" si="10"/>
        <v>0</v>
      </c>
      <c r="W55" s="97">
        <f t="shared" si="11"/>
        <v>0</v>
      </c>
      <c r="X55" s="98" t="str">
        <f t="shared" si="12"/>
        <v/>
      </c>
      <c r="Y55" s="98" t="str">
        <f t="shared" si="13"/>
        <v/>
      </c>
      <c r="Z55" s="95" t="str">
        <f t="shared" si="14"/>
        <v/>
      </c>
      <c r="AA55" s="108" t="str">
        <f t="shared" si="15"/>
        <v/>
      </c>
      <c r="AB55" s="98" t="str">
        <f t="shared" si="16"/>
        <v/>
      </c>
      <c r="AC55" s="98" t="str">
        <f t="shared" si="17"/>
        <v/>
      </c>
      <c r="AD55" s="109" t="str">
        <f t="shared" si="18"/>
        <v/>
      </c>
      <c r="AE55" s="110"/>
      <c r="AF55" s="111"/>
      <c r="AG55" s="112"/>
      <c r="AH55" s="99" t="str">
        <f t="shared" si="19"/>
        <v/>
      </c>
      <c r="AI55" s="100" t="str">
        <f t="shared" si="20"/>
        <v/>
      </c>
      <c r="AJ55" s="96" t="str">
        <f t="shared" si="21"/>
        <v/>
      </c>
      <c r="AK55" s="98" t="str">
        <f t="shared" si="22"/>
        <v/>
      </c>
      <c r="AL55" s="201" t="str">
        <f t="shared" si="23"/>
        <v/>
      </c>
      <c r="AM55" s="160"/>
      <c r="AN55" s="156">
        <v>99.668000000000006</v>
      </c>
      <c r="AO55" s="152">
        <f t="shared" si="30"/>
        <v>0</v>
      </c>
      <c r="AP55" s="151" t="str">
        <f t="shared" si="31"/>
        <v/>
      </c>
      <c r="AQ55" s="151" t="str">
        <f t="shared" si="32"/>
        <v/>
      </c>
      <c r="AR55" s="235" t="str">
        <f t="shared" si="27"/>
        <v/>
      </c>
      <c r="AS55" s="134"/>
      <c r="AT55" s="149"/>
      <c r="AU55" s="134"/>
    </row>
    <row r="56" spans="1:47" ht="12" customHeight="1">
      <c r="A56" s="1"/>
      <c r="B56" s="18"/>
      <c r="C56" s="200"/>
      <c r="D56" s="122"/>
      <c r="E56" s="121"/>
      <c r="F56" s="92"/>
      <c r="G56" s="93"/>
      <c r="H56" s="101">
        <f t="shared" si="0"/>
        <v>0</v>
      </c>
      <c r="I56" s="94">
        <f t="shared" si="29"/>
        <v>0</v>
      </c>
      <c r="J56" s="102"/>
      <c r="K56" s="94">
        <f t="shared" si="2"/>
        <v>0</v>
      </c>
      <c r="L56" s="94">
        <f t="shared" si="28"/>
        <v>0</v>
      </c>
      <c r="M56" s="95">
        <f t="shared" si="4"/>
        <v>0</v>
      </c>
      <c r="N56" s="96">
        <f t="shared" si="5"/>
        <v>0</v>
      </c>
      <c r="O56" s="103">
        <f t="shared" si="6"/>
        <v>0</v>
      </c>
      <c r="P56" s="104" t="str">
        <f t="shared" si="7"/>
        <v/>
      </c>
      <c r="Q56" s="105">
        <f t="shared" si="8"/>
        <v>0</v>
      </c>
      <c r="R56" s="106" t="str">
        <f t="shared" si="9"/>
        <v/>
      </c>
      <c r="S56" s="107"/>
      <c r="T56" s="92"/>
      <c r="U56" s="92"/>
      <c r="V56" s="101">
        <f t="shared" si="10"/>
        <v>0</v>
      </c>
      <c r="W56" s="97">
        <f t="shared" si="11"/>
        <v>0</v>
      </c>
      <c r="X56" s="98" t="str">
        <f t="shared" si="12"/>
        <v/>
      </c>
      <c r="Y56" s="98" t="str">
        <f t="shared" si="13"/>
        <v/>
      </c>
      <c r="Z56" s="95" t="str">
        <f t="shared" si="14"/>
        <v/>
      </c>
      <c r="AA56" s="108" t="str">
        <f t="shared" si="15"/>
        <v/>
      </c>
      <c r="AB56" s="98" t="str">
        <f t="shared" si="16"/>
        <v/>
      </c>
      <c r="AC56" s="98" t="str">
        <f t="shared" si="17"/>
        <v/>
      </c>
      <c r="AD56" s="109" t="str">
        <f t="shared" si="18"/>
        <v/>
      </c>
      <c r="AE56" s="110"/>
      <c r="AF56" s="111"/>
      <c r="AG56" s="112"/>
      <c r="AH56" s="99" t="str">
        <f t="shared" si="19"/>
        <v/>
      </c>
      <c r="AI56" s="100" t="str">
        <f t="shared" si="20"/>
        <v/>
      </c>
      <c r="AJ56" s="96" t="str">
        <f t="shared" si="21"/>
        <v/>
      </c>
      <c r="AK56" s="98" t="str">
        <f t="shared" si="22"/>
        <v/>
      </c>
      <c r="AL56" s="201" t="str">
        <f t="shared" si="23"/>
        <v/>
      </c>
      <c r="AM56" s="160"/>
      <c r="AN56" s="157">
        <v>99.668000000000006</v>
      </c>
      <c r="AO56" s="152">
        <f t="shared" si="30"/>
        <v>0</v>
      </c>
      <c r="AP56" s="151" t="str">
        <f t="shared" si="31"/>
        <v/>
      </c>
      <c r="AQ56" s="151" t="str">
        <f t="shared" si="32"/>
        <v/>
      </c>
      <c r="AR56" s="235" t="str">
        <f t="shared" si="27"/>
        <v/>
      </c>
      <c r="AS56" s="134"/>
      <c r="AT56" s="149"/>
      <c r="AU56" s="134"/>
    </row>
    <row r="57" spans="1:47" ht="12" customHeight="1">
      <c r="A57" s="1"/>
      <c r="B57" s="18"/>
      <c r="C57" s="200"/>
      <c r="D57" s="122"/>
      <c r="E57" s="121"/>
      <c r="F57" s="92"/>
      <c r="G57" s="93"/>
      <c r="H57" s="101">
        <f t="shared" si="0"/>
        <v>0</v>
      </c>
      <c r="I57" s="94">
        <f t="shared" si="29"/>
        <v>0</v>
      </c>
      <c r="J57" s="102"/>
      <c r="K57" s="94">
        <f t="shared" si="2"/>
        <v>0</v>
      </c>
      <c r="L57" s="94">
        <f t="shared" si="28"/>
        <v>0</v>
      </c>
      <c r="M57" s="95">
        <f t="shared" si="4"/>
        <v>0</v>
      </c>
      <c r="N57" s="96">
        <f t="shared" si="5"/>
        <v>0</v>
      </c>
      <c r="O57" s="103">
        <f t="shared" si="6"/>
        <v>0</v>
      </c>
      <c r="P57" s="104" t="str">
        <f t="shared" si="7"/>
        <v/>
      </c>
      <c r="Q57" s="105">
        <f t="shared" si="8"/>
        <v>0</v>
      </c>
      <c r="R57" s="106" t="str">
        <f t="shared" si="9"/>
        <v/>
      </c>
      <c r="S57" s="107"/>
      <c r="T57" s="92"/>
      <c r="U57" s="92"/>
      <c r="V57" s="101">
        <f t="shared" si="10"/>
        <v>0</v>
      </c>
      <c r="W57" s="97">
        <f t="shared" si="11"/>
        <v>0</v>
      </c>
      <c r="X57" s="98" t="str">
        <f t="shared" si="12"/>
        <v/>
      </c>
      <c r="Y57" s="98" t="str">
        <f t="shared" si="13"/>
        <v/>
      </c>
      <c r="Z57" s="95" t="str">
        <f t="shared" si="14"/>
        <v/>
      </c>
      <c r="AA57" s="108" t="str">
        <f t="shared" si="15"/>
        <v/>
      </c>
      <c r="AB57" s="98" t="str">
        <f t="shared" si="16"/>
        <v/>
      </c>
      <c r="AC57" s="98" t="str">
        <f t="shared" si="17"/>
        <v/>
      </c>
      <c r="AD57" s="109" t="str">
        <f t="shared" si="18"/>
        <v/>
      </c>
      <c r="AE57" s="110"/>
      <c r="AF57" s="111"/>
      <c r="AG57" s="112"/>
      <c r="AH57" s="99" t="str">
        <f t="shared" si="19"/>
        <v/>
      </c>
      <c r="AI57" s="100" t="str">
        <f t="shared" si="20"/>
        <v/>
      </c>
      <c r="AJ57" s="96" t="str">
        <f t="shared" si="21"/>
        <v/>
      </c>
      <c r="AK57" s="98" t="str">
        <f t="shared" si="22"/>
        <v/>
      </c>
      <c r="AL57" s="201" t="str">
        <f t="shared" si="23"/>
        <v/>
      </c>
      <c r="AM57" s="160"/>
      <c r="AN57" s="156">
        <v>99.668000000000006</v>
      </c>
      <c r="AO57" s="152">
        <f t="shared" si="30"/>
        <v>0</v>
      </c>
      <c r="AP57" s="151" t="str">
        <f t="shared" si="31"/>
        <v/>
      </c>
      <c r="AQ57" s="151" t="str">
        <f t="shared" si="32"/>
        <v/>
      </c>
      <c r="AR57" s="235" t="str">
        <f t="shared" si="27"/>
        <v/>
      </c>
      <c r="AS57" s="134"/>
      <c r="AT57" s="149"/>
      <c r="AU57" s="134"/>
    </row>
    <row r="58" spans="1:47" ht="12" customHeight="1">
      <c r="A58" s="1"/>
      <c r="B58" s="18"/>
      <c r="C58" s="200"/>
      <c r="D58" s="122"/>
      <c r="E58" s="121"/>
      <c r="F58" s="92"/>
      <c r="G58" s="93"/>
      <c r="H58" s="101">
        <f t="shared" si="0"/>
        <v>0</v>
      </c>
      <c r="I58" s="94">
        <f t="shared" si="29"/>
        <v>0</v>
      </c>
      <c r="J58" s="102"/>
      <c r="K58" s="94">
        <f t="shared" si="2"/>
        <v>0</v>
      </c>
      <c r="L58" s="94">
        <f t="shared" si="28"/>
        <v>0</v>
      </c>
      <c r="M58" s="95">
        <f t="shared" si="4"/>
        <v>0</v>
      </c>
      <c r="N58" s="96">
        <f t="shared" si="5"/>
        <v>0</v>
      </c>
      <c r="O58" s="103">
        <f t="shared" si="6"/>
        <v>0</v>
      </c>
      <c r="P58" s="104" t="str">
        <f t="shared" si="7"/>
        <v/>
      </c>
      <c r="Q58" s="105">
        <f t="shared" si="8"/>
        <v>0</v>
      </c>
      <c r="R58" s="106" t="str">
        <f t="shared" si="9"/>
        <v/>
      </c>
      <c r="S58" s="107"/>
      <c r="T58" s="92"/>
      <c r="U58" s="92"/>
      <c r="V58" s="101">
        <f t="shared" si="10"/>
        <v>0</v>
      </c>
      <c r="W58" s="97">
        <f t="shared" si="11"/>
        <v>0</v>
      </c>
      <c r="X58" s="98" t="str">
        <f t="shared" si="12"/>
        <v/>
      </c>
      <c r="Y58" s="98" t="str">
        <f t="shared" si="13"/>
        <v/>
      </c>
      <c r="Z58" s="95" t="str">
        <f t="shared" si="14"/>
        <v/>
      </c>
      <c r="AA58" s="108" t="str">
        <f t="shared" si="15"/>
        <v/>
      </c>
      <c r="AB58" s="98" t="str">
        <f t="shared" si="16"/>
        <v/>
      </c>
      <c r="AC58" s="98" t="str">
        <f t="shared" si="17"/>
        <v/>
      </c>
      <c r="AD58" s="109" t="str">
        <f t="shared" si="18"/>
        <v/>
      </c>
      <c r="AE58" s="110"/>
      <c r="AF58" s="111"/>
      <c r="AG58" s="112"/>
      <c r="AH58" s="99" t="str">
        <f t="shared" si="19"/>
        <v/>
      </c>
      <c r="AI58" s="100" t="str">
        <f t="shared" si="20"/>
        <v/>
      </c>
      <c r="AJ58" s="96" t="str">
        <f t="shared" si="21"/>
        <v/>
      </c>
      <c r="AK58" s="98" t="str">
        <f t="shared" si="22"/>
        <v/>
      </c>
      <c r="AL58" s="201" t="str">
        <f t="shared" si="23"/>
        <v/>
      </c>
      <c r="AM58" s="160"/>
      <c r="AN58" s="157">
        <v>99.668000000000006</v>
      </c>
      <c r="AO58" s="152">
        <f t="shared" si="30"/>
        <v>0</v>
      </c>
      <c r="AP58" s="151" t="str">
        <f t="shared" si="31"/>
        <v/>
      </c>
      <c r="AQ58" s="151" t="str">
        <f t="shared" si="32"/>
        <v/>
      </c>
      <c r="AR58" s="235" t="str">
        <f t="shared" si="27"/>
        <v/>
      </c>
      <c r="AS58" s="134"/>
      <c r="AT58" s="149"/>
      <c r="AU58" s="134"/>
    </row>
    <row r="59" spans="1:47" ht="12" customHeight="1">
      <c r="A59" s="1"/>
      <c r="B59" s="18"/>
      <c r="C59" s="200"/>
      <c r="D59" s="122"/>
      <c r="E59" s="121"/>
      <c r="F59" s="92"/>
      <c r="G59" s="93"/>
      <c r="H59" s="101">
        <f t="shared" si="0"/>
        <v>0</v>
      </c>
      <c r="I59" s="94">
        <f t="shared" si="29"/>
        <v>0</v>
      </c>
      <c r="J59" s="102"/>
      <c r="K59" s="94">
        <f t="shared" si="2"/>
        <v>0</v>
      </c>
      <c r="L59" s="94">
        <f t="shared" si="28"/>
        <v>0</v>
      </c>
      <c r="M59" s="95">
        <f t="shared" si="4"/>
        <v>0</v>
      </c>
      <c r="N59" s="96">
        <f t="shared" si="5"/>
        <v>0</v>
      </c>
      <c r="O59" s="103">
        <f t="shared" si="6"/>
        <v>0</v>
      </c>
      <c r="P59" s="104" t="str">
        <f t="shared" si="7"/>
        <v/>
      </c>
      <c r="Q59" s="105">
        <f t="shared" si="8"/>
        <v>0</v>
      </c>
      <c r="R59" s="106" t="str">
        <f t="shared" si="9"/>
        <v/>
      </c>
      <c r="S59" s="107"/>
      <c r="T59" s="92"/>
      <c r="U59" s="92"/>
      <c r="V59" s="101">
        <f t="shared" si="10"/>
        <v>0</v>
      </c>
      <c r="W59" s="97">
        <f t="shared" si="11"/>
        <v>0</v>
      </c>
      <c r="X59" s="98" t="str">
        <f t="shared" si="12"/>
        <v/>
      </c>
      <c r="Y59" s="98" t="str">
        <f t="shared" si="13"/>
        <v/>
      </c>
      <c r="Z59" s="95" t="str">
        <f t="shared" si="14"/>
        <v/>
      </c>
      <c r="AA59" s="108" t="str">
        <f t="shared" si="15"/>
        <v/>
      </c>
      <c r="AB59" s="98" t="str">
        <f t="shared" si="16"/>
        <v/>
      </c>
      <c r="AC59" s="98" t="str">
        <f t="shared" si="17"/>
        <v/>
      </c>
      <c r="AD59" s="109" t="str">
        <f t="shared" si="18"/>
        <v/>
      </c>
      <c r="AE59" s="110"/>
      <c r="AF59" s="111"/>
      <c r="AG59" s="112"/>
      <c r="AH59" s="99" t="str">
        <f t="shared" si="19"/>
        <v/>
      </c>
      <c r="AI59" s="100" t="str">
        <f t="shared" si="20"/>
        <v/>
      </c>
      <c r="AJ59" s="96" t="str">
        <f t="shared" si="21"/>
        <v/>
      </c>
      <c r="AK59" s="98" t="str">
        <f t="shared" si="22"/>
        <v/>
      </c>
      <c r="AL59" s="201" t="str">
        <f t="shared" si="23"/>
        <v/>
      </c>
      <c r="AM59" s="160"/>
      <c r="AN59" s="156">
        <v>99.668000000000006</v>
      </c>
      <c r="AO59" s="152">
        <f t="shared" si="30"/>
        <v>0</v>
      </c>
      <c r="AP59" s="151" t="str">
        <f t="shared" si="31"/>
        <v/>
      </c>
      <c r="AQ59" s="151" t="str">
        <f t="shared" si="32"/>
        <v/>
      </c>
      <c r="AR59" s="235" t="str">
        <f t="shared" si="27"/>
        <v/>
      </c>
      <c r="AS59" s="134"/>
      <c r="AT59" s="149"/>
      <c r="AU59" s="134"/>
    </row>
    <row r="60" spans="1:47" ht="12" customHeight="1">
      <c r="A60" s="1"/>
      <c r="B60" s="18"/>
      <c r="C60" s="200"/>
      <c r="D60" s="122"/>
      <c r="E60" s="121"/>
      <c r="F60" s="92"/>
      <c r="G60" s="93"/>
      <c r="H60" s="101">
        <f t="shared" si="0"/>
        <v>0</v>
      </c>
      <c r="I60" s="94">
        <f t="shared" si="29"/>
        <v>0</v>
      </c>
      <c r="J60" s="102"/>
      <c r="K60" s="94">
        <f t="shared" si="2"/>
        <v>0</v>
      </c>
      <c r="L60" s="94">
        <f t="shared" si="28"/>
        <v>0</v>
      </c>
      <c r="M60" s="95">
        <f t="shared" si="4"/>
        <v>0</v>
      </c>
      <c r="N60" s="96">
        <f t="shared" si="5"/>
        <v>0</v>
      </c>
      <c r="O60" s="103">
        <f t="shared" si="6"/>
        <v>0</v>
      </c>
      <c r="P60" s="104" t="str">
        <f t="shared" si="7"/>
        <v/>
      </c>
      <c r="Q60" s="105">
        <f t="shared" si="8"/>
        <v>0</v>
      </c>
      <c r="R60" s="106" t="str">
        <f t="shared" si="9"/>
        <v/>
      </c>
      <c r="S60" s="107"/>
      <c r="T60" s="92"/>
      <c r="U60" s="92"/>
      <c r="V60" s="101">
        <f t="shared" si="10"/>
        <v>0</v>
      </c>
      <c r="W60" s="97">
        <f t="shared" si="11"/>
        <v>0</v>
      </c>
      <c r="X60" s="98" t="str">
        <f t="shared" si="12"/>
        <v/>
      </c>
      <c r="Y60" s="98" t="str">
        <f t="shared" si="13"/>
        <v/>
      </c>
      <c r="Z60" s="95" t="str">
        <f t="shared" si="14"/>
        <v/>
      </c>
      <c r="AA60" s="108" t="str">
        <f t="shared" si="15"/>
        <v/>
      </c>
      <c r="AB60" s="98" t="str">
        <f t="shared" si="16"/>
        <v/>
      </c>
      <c r="AC60" s="98" t="str">
        <f t="shared" si="17"/>
        <v/>
      </c>
      <c r="AD60" s="109" t="str">
        <f t="shared" si="18"/>
        <v/>
      </c>
      <c r="AE60" s="110"/>
      <c r="AF60" s="111"/>
      <c r="AG60" s="112"/>
      <c r="AH60" s="99" t="str">
        <f t="shared" si="19"/>
        <v/>
      </c>
      <c r="AI60" s="100" t="str">
        <f t="shared" si="20"/>
        <v/>
      </c>
      <c r="AJ60" s="96" t="str">
        <f t="shared" si="21"/>
        <v/>
      </c>
      <c r="AK60" s="98" t="str">
        <f t="shared" si="22"/>
        <v/>
      </c>
      <c r="AL60" s="201" t="str">
        <f t="shared" si="23"/>
        <v/>
      </c>
      <c r="AM60" s="160"/>
      <c r="AN60" s="157">
        <v>99.668000000000006</v>
      </c>
      <c r="AO60" s="152">
        <f t="shared" si="30"/>
        <v>0</v>
      </c>
      <c r="AP60" s="151" t="str">
        <f t="shared" si="31"/>
        <v/>
      </c>
      <c r="AQ60" s="151" t="str">
        <f t="shared" si="32"/>
        <v/>
      </c>
      <c r="AR60" s="235" t="str">
        <f t="shared" si="27"/>
        <v/>
      </c>
      <c r="AS60" s="134"/>
      <c r="AT60" s="149"/>
      <c r="AU60" s="134"/>
    </row>
    <row r="61" spans="1:47" ht="12" customHeight="1">
      <c r="A61" s="1"/>
      <c r="B61" s="18"/>
      <c r="C61" s="200"/>
      <c r="D61" s="122"/>
      <c r="E61" s="121"/>
      <c r="F61" s="92"/>
      <c r="G61" s="93"/>
      <c r="H61" s="101">
        <f t="shared" si="0"/>
        <v>0</v>
      </c>
      <c r="I61" s="94">
        <f t="shared" si="29"/>
        <v>0</v>
      </c>
      <c r="J61" s="102"/>
      <c r="K61" s="94">
        <f t="shared" si="2"/>
        <v>0</v>
      </c>
      <c r="L61" s="94">
        <f t="shared" si="28"/>
        <v>0</v>
      </c>
      <c r="M61" s="95">
        <f t="shared" si="4"/>
        <v>0</v>
      </c>
      <c r="N61" s="96">
        <f t="shared" si="5"/>
        <v>0</v>
      </c>
      <c r="O61" s="103">
        <f t="shared" si="6"/>
        <v>0</v>
      </c>
      <c r="P61" s="104" t="str">
        <f t="shared" si="7"/>
        <v/>
      </c>
      <c r="Q61" s="105">
        <f t="shared" si="8"/>
        <v>0</v>
      </c>
      <c r="R61" s="106" t="str">
        <f t="shared" si="9"/>
        <v/>
      </c>
      <c r="S61" s="107"/>
      <c r="T61" s="92"/>
      <c r="U61" s="92"/>
      <c r="V61" s="101">
        <f t="shared" si="10"/>
        <v>0</v>
      </c>
      <c r="W61" s="97">
        <f t="shared" si="11"/>
        <v>0</v>
      </c>
      <c r="X61" s="98" t="str">
        <f t="shared" si="12"/>
        <v/>
      </c>
      <c r="Y61" s="98" t="str">
        <f t="shared" si="13"/>
        <v/>
      </c>
      <c r="Z61" s="95" t="str">
        <f t="shared" si="14"/>
        <v/>
      </c>
      <c r="AA61" s="108" t="str">
        <f t="shared" si="15"/>
        <v/>
      </c>
      <c r="AB61" s="98" t="str">
        <f t="shared" si="16"/>
        <v/>
      </c>
      <c r="AC61" s="98" t="str">
        <f t="shared" si="17"/>
        <v/>
      </c>
      <c r="AD61" s="109" t="str">
        <f t="shared" si="18"/>
        <v/>
      </c>
      <c r="AE61" s="110"/>
      <c r="AF61" s="111"/>
      <c r="AG61" s="112"/>
      <c r="AH61" s="99" t="str">
        <f t="shared" si="19"/>
        <v/>
      </c>
      <c r="AI61" s="100" t="str">
        <f t="shared" si="20"/>
        <v/>
      </c>
      <c r="AJ61" s="96" t="str">
        <f t="shared" si="21"/>
        <v/>
      </c>
      <c r="AK61" s="98" t="str">
        <f t="shared" si="22"/>
        <v/>
      </c>
      <c r="AL61" s="201" t="str">
        <f t="shared" si="23"/>
        <v/>
      </c>
      <c r="AM61" s="160"/>
      <c r="AN61" s="156">
        <v>99.668000000000006</v>
      </c>
      <c r="AO61" s="152">
        <f t="shared" si="30"/>
        <v>0</v>
      </c>
      <c r="AP61" s="151" t="str">
        <f t="shared" si="31"/>
        <v/>
      </c>
      <c r="AQ61" s="151" t="str">
        <f t="shared" si="32"/>
        <v/>
      </c>
      <c r="AR61" s="235" t="str">
        <f t="shared" si="27"/>
        <v/>
      </c>
      <c r="AS61" s="134"/>
      <c r="AT61" s="149"/>
      <c r="AU61" s="134"/>
    </row>
    <row r="62" spans="1:47" ht="12" customHeight="1">
      <c r="A62" s="1"/>
      <c r="B62" s="18"/>
      <c r="C62" s="200"/>
      <c r="D62" s="122"/>
      <c r="E62" s="121"/>
      <c r="F62" s="92"/>
      <c r="G62" s="93"/>
      <c r="H62" s="101">
        <f t="shared" si="0"/>
        <v>0</v>
      </c>
      <c r="I62" s="94">
        <f t="shared" si="29"/>
        <v>0</v>
      </c>
      <c r="J62" s="102"/>
      <c r="K62" s="94">
        <f t="shared" si="2"/>
        <v>0</v>
      </c>
      <c r="L62" s="94">
        <f t="shared" si="28"/>
        <v>0</v>
      </c>
      <c r="M62" s="95">
        <f t="shared" si="4"/>
        <v>0</v>
      </c>
      <c r="N62" s="96">
        <f t="shared" si="5"/>
        <v>0</v>
      </c>
      <c r="O62" s="103">
        <f t="shared" si="6"/>
        <v>0</v>
      </c>
      <c r="P62" s="104" t="str">
        <f t="shared" si="7"/>
        <v/>
      </c>
      <c r="Q62" s="105">
        <f t="shared" si="8"/>
        <v>0</v>
      </c>
      <c r="R62" s="106" t="str">
        <f t="shared" si="9"/>
        <v/>
      </c>
      <c r="S62" s="107"/>
      <c r="T62" s="92"/>
      <c r="U62" s="92"/>
      <c r="V62" s="101">
        <f t="shared" si="10"/>
        <v>0</v>
      </c>
      <c r="W62" s="97">
        <f t="shared" si="11"/>
        <v>0</v>
      </c>
      <c r="X62" s="98" t="str">
        <f t="shared" si="12"/>
        <v/>
      </c>
      <c r="Y62" s="98" t="str">
        <f t="shared" si="13"/>
        <v/>
      </c>
      <c r="Z62" s="95" t="str">
        <f t="shared" si="14"/>
        <v/>
      </c>
      <c r="AA62" s="108" t="str">
        <f t="shared" si="15"/>
        <v/>
      </c>
      <c r="AB62" s="98" t="str">
        <f t="shared" si="16"/>
        <v/>
      </c>
      <c r="AC62" s="98" t="str">
        <f t="shared" si="17"/>
        <v/>
      </c>
      <c r="AD62" s="109" t="str">
        <f t="shared" si="18"/>
        <v/>
      </c>
      <c r="AE62" s="110"/>
      <c r="AF62" s="111"/>
      <c r="AG62" s="112"/>
      <c r="AH62" s="99" t="str">
        <f t="shared" si="19"/>
        <v/>
      </c>
      <c r="AI62" s="100" t="str">
        <f t="shared" si="20"/>
        <v/>
      </c>
      <c r="AJ62" s="96" t="str">
        <f t="shared" si="21"/>
        <v/>
      </c>
      <c r="AK62" s="98" t="str">
        <f t="shared" si="22"/>
        <v/>
      </c>
      <c r="AL62" s="201" t="str">
        <f t="shared" si="23"/>
        <v/>
      </c>
      <c r="AM62" s="160"/>
      <c r="AN62" s="157">
        <v>99.668000000000006</v>
      </c>
      <c r="AO62" s="152">
        <f t="shared" si="30"/>
        <v>0</v>
      </c>
      <c r="AP62" s="151" t="str">
        <f t="shared" si="31"/>
        <v/>
      </c>
      <c r="AQ62" s="151" t="str">
        <f t="shared" si="32"/>
        <v/>
      </c>
      <c r="AR62" s="235" t="str">
        <f t="shared" si="27"/>
        <v/>
      </c>
      <c r="AS62" s="134"/>
      <c r="AT62" s="149"/>
      <c r="AU62" s="134"/>
    </row>
    <row r="63" spans="1:47" ht="12" customHeight="1">
      <c r="A63" s="1"/>
      <c r="B63" s="18"/>
      <c r="C63" s="200"/>
      <c r="D63" s="122"/>
      <c r="E63" s="121"/>
      <c r="F63" s="92"/>
      <c r="G63" s="93"/>
      <c r="H63" s="101">
        <f t="shared" si="0"/>
        <v>0</v>
      </c>
      <c r="I63" s="94">
        <f t="shared" si="29"/>
        <v>0</v>
      </c>
      <c r="J63" s="102"/>
      <c r="K63" s="94">
        <f t="shared" si="2"/>
        <v>0</v>
      </c>
      <c r="L63" s="94">
        <f t="shared" si="28"/>
        <v>0</v>
      </c>
      <c r="M63" s="95">
        <f t="shared" si="4"/>
        <v>0</v>
      </c>
      <c r="N63" s="96">
        <f t="shared" si="5"/>
        <v>0</v>
      </c>
      <c r="O63" s="103">
        <f t="shared" si="6"/>
        <v>0</v>
      </c>
      <c r="P63" s="104" t="str">
        <f t="shared" si="7"/>
        <v/>
      </c>
      <c r="Q63" s="105">
        <f t="shared" si="8"/>
        <v>0</v>
      </c>
      <c r="R63" s="106" t="str">
        <f t="shared" si="9"/>
        <v/>
      </c>
      <c r="S63" s="107"/>
      <c r="T63" s="92"/>
      <c r="U63" s="92"/>
      <c r="V63" s="101">
        <f t="shared" si="10"/>
        <v>0</v>
      </c>
      <c r="W63" s="97">
        <f t="shared" si="11"/>
        <v>0</v>
      </c>
      <c r="X63" s="98" t="str">
        <f t="shared" si="12"/>
        <v/>
      </c>
      <c r="Y63" s="98" t="str">
        <f t="shared" si="13"/>
        <v/>
      </c>
      <c r="Z63" s="95" t="str">
        <f t="shared" si="14"/>
        <v/>
      </c>
      <c r="AA63" s="108" t="str">
        <f t="shared" si="15"/>
        <v/>
      </c>
      <c r="AB63" s="98" t="str">
        <f t="shared" si="16"/>
        <v/>
      </c>
      <c r="AC63" s="98" t="str">
        <f t="shared" si="17"/>
        <v/>
      </c>
      <c r="AD63" s="109" t="str">
        <f t="shared" si="18"/>
        <v/>
      </c>
      <c r="AE63" s="110"/>
      <c r="AF63" s="111"/>
      <c r="AG63" s="112"/>
      <c r="AH63" s="99" t="str">
        <f t="shared" si="19"/>
        <v/>
      </c>
      <c r="AI63" s="100" t="str">
        <f t="shared" si="20"/>
        <v/>
      </c>
      <c r="AJ63" s="96" t="str">
        <f t="shared" si="21"/>
        <v/>
      </c>
      <c r="AK63" s="98" t="str">
        <f t="shared" si="22"/>
        <v/>
      </c>
      <c r="AL63" s="201" t="str">
        <f t="shared" si="23"/>
        <v/>
      </c>
      <c r="AM63" s="160"/>
      <c r="AN63" s="156">
        <v>99.668000000000006</v>
      </c>
      <c r="AO63" s="152">
        <f t="shared" si="30"/>
        <v>0</v>
      </c>
      <c r="AP63" s="151" t="str">
        <f t="shared" si="31"/>
        <v/>
      </c>
      <c r="AQ63" s="151" t="str">
        <f t="shared" si="32"/>
        <v/>
      </c>
      <c r="AR63" s="235" t="str">
        <f t="shared" si="27"/>
        <v/>
      </c>
      <c r="AS63" s="134"/>
      <c r="AT63" s="149"/>
      <c r="AU63" s="134"/>
    </row>
    <row r="64" spans="1:47" ht="12" customHeight="1">
      <c r="A64" s="1"/>
      <c r="B64" s="18"/>
      <c r="C64" s="200"/>
      <c r="D64" s="122"/>
      <c r="E64" s="121"/>
      <c r="F64" s="92"/>
      <c r="G64" s="93"/>
      <c r="H64" s="101">
        <f t="shared" si="0"/>
        <v>0</v>
      </c>
      <c r="I64" s="94">
        <f t="shared" si="29"/>
        <v>0</v>
      </c>
      <c r="J64" s="102"/>
      <c r="K64" s="94">
        <f t="shared" si="2"/>
        <v>0</v>
      </c>
      <c r="L64" s="94">
        <f t="shared" si="28"/>
        <v>0</v>
      </c>
      <c r="M64" s="95">
        <f t="shared" si="4"/>
        <v>0</v>
      </c>
      <c r="N64" s="96">
        <f t="shared" si="5"/>
        <v>0</v>
      </c>
      <c r="O64" s="103">
        <f t="shared" si="6"/>
        <v>0</v>
      </c>
      <c r="P64" s="104" t="str">
        <f t="shared" si="7"/>
        <v/>
      </c>
      <c r="Q64" s="105">
        <f t="shared" si="8"/>
        <v>0</v>
      </c>
      <c r="R64" s="106" t="str">
        <f t="shared" si="9"/>
        <v/>
      </c>
      <c r="S64" s="107"/>
      <c r="T64" s="92"/>
      <c r="U64" s="92"/>
      <c r="V64" s="101">
        <f t="shared" si="10"/>
        <v>0</v>
      </c>
      <c r="W64" s="97">
        <f t="shared" si="11"/>
        <v>0</v>
      </c>
      <c r="X64" s="98" t="str">
        <f t="shared" si="12"/>
        <v/>
      </c>
      <c r="Y64" s="98" t="str">
        <f t="shared" si="13"/>
        <v/>
      </c>
      <c r="Z64" s="95" t="str">
        <f t="shared" si="14"/>
        <v/>
      </c>
      <c r="AA64" s="108" t="str">
        <f t="shared" si="15"/>
        <v/>
      </c>
      <c r="AB64" s="98" t="str">
        <f t="shared" si="16"/>
        <v/>
      </c>
      <c r="AC64" s="98" t="str">
        <f t="shared" si="17"/>
        <v/>
      </c>
      <c r="AD64" s="109" t="str">
        <f t="shared" si="18"/>
        <v/>
      </c>
      <c r="AE64" s="110"/>
      <c r="AF64" s="111"/>
      <c r="AG64" s="112"/>
      <c r="AH64" s="99" t="str">
        <f t="shared" si="19"/>
        <v/>
      </c>
      <c r="AI64" s="100" t="str">
        <f t="shared" si="20"/>
        <v/>
      </c>
      <c r="AJ64" s="96" t="str">
        <f t="shared" si="21"/>
        <v/>
      </c>
      <c r="AK64" s="98" t="str">
        <f t="shared" si="22"/>
        <v/>
      </c>
      <c r="AL64" s="201" t="str">
        <f t="shared" si="23"/>
        <v/>
      </c>
      <c r="AM64" s="160"/>
      <c r="AN64" s="157">
        <v>99.668000000000006</v>
      </c>
      <c r="AO64" s="152">
        <f t="shared" si="30"/>
        <v>0</v>
      </c>
      <c r="AP64" s="151" t="str">
        <f t="shared" si="31"/>
        <v/>
      </c>
      <c r="AQ64" s="151" t="str">
        <f t="shared" si="32"/>
        <v/>
      </c>
      <c r="AR64" s="235" t="str">
        <f t="shared" si="27"/>
        <v/>
      </c>
      <c r="AS64" s="134"/>
      <c r="AT64" s="149"/>
      <c r="AU64" s="134"/>
    </row>
    <row r="65" spans="1:47" ht="12" customHeight="1">
      <c r="A65" s="1"/>
      <c r="B65" s="18"/>
      <c r="C65" s="200"/>
      <c r="D65" s="122"/>
      <c r="E65" s="121"/>
      <c r="F65" s="92"/>
      <c r="G65" s="93"/>
      <c r="H65" s="101">
        <f t="shared" si="0"/>
        <v>0</v>
      </c>
      <c r="I65" s="94">
        <f t="shared" si="29"/>
        <v>0</v>
      </c>
      <c r="J65" s="102"/>
      <c r="K65" s="94">
        <f t="shared" si="2"/>
        <v>0</v>
      </c>
      <c r="L65" s="94">
        <f t="shared" si="28"/>
        <v>0</v>
      </c>
      <c r="M65" s="95">
        <f t="shared" si="4"/>
        <v>0</v>
      </c>
      <c r="N65" s="96">
        <f t="shared" si="5"/>
        <v>0</v>
      </c>
      <c r="O65" s="103">
        <f t="shared" si="6"/>
        <v>0</v>
      </c>
      <c r="P65" s="104" t="str">
        <f t="shared" si="7"/>
        <v/>
      </c>
      <c r="Q65" s="105">
        <f t="shared" si="8"/>
        <v>0</v>
      </c>
      <c r="R65" s="106" t="str">
        <f t="shared" si="9"/>
        <v/>
      </c>
      <c r="S65" s="107"/>
      <c r="T65" s="92"/>
      <c r="U65" s="92"/>
      <c r="V65" s="101">
        <f t="shared" si="10"/>
        <v>0</v>
      </c>
      <c r="W65" s="97">
        <f t="shared" si="11"/>
        <v>0</v>
      </c>
      <c r="X65" s="98" t="str">
        <f t="shared" si="12"/>
        <v/>
      </c>
      <c r="Y65" s="98" t="str">
        <f t="shared" si="13"/>
        <v/>
      </c>
      <c r="Z65" s="95" t="str">
        <f t="shared" si="14"/>
        <v/>
      </c>
      <c r="AA65" s="108" t="str">
        <f t="shared" si="15"/>
        <v/>
      </c>
      <c r="AB65" s="98" t="str">
        <f t="shared" si="16"/>
        <v/>
      </c>
      <c r="AC65" s="98" t="str">
        <f t="shared" si="17"/>
        <v/>
      </c>
      <c r="AD65" s="109" t="str">
        <f t="shared" si="18"/>
        <v/>
      </c>
      <c r="AE65" s="110"/>
      <c r="AF65" s="111"/>
      <c r="AG65" s="112"/>
      <c r="AH65" s="99" t="str">
        <f t="shared" si="19"/>
        <v/>
      </c>
      <c r="AI65" s="100" t="str">
        <f t="shared" si="20"/>
        <v/>
      </c>
      <c r="AJ65" s="96" t="str">
        <f t="shared" si="21"/>
        <v/>
      </c>
      <c r="AK65" s="98" t="str">
        <f t="shared" si="22"/>
        <v/>
      </c>
      <c r="AL65" s="201" t="str">
        <f t="shared" si="23"/>
        <v/>
      </c>
      <c r="AM65" s="160"/>
      <c r="AN65" s="156">
        <v>99.668000000000006</v>
      </c>
      <c r="AO65" s="152">
        <f t="shared" si="30"/>
        <v>0</v>
      </c>
      <c r="AP65" s="151" t="str">
        <f t="shared" si="31"/>
        <v/>
      </c>
      <c r="AQ65" s="151" t="str">
        <f t="shared" si="32"/>
        <v/>
      </c>
      <c r="AR65" s="235" t="str">
        <f t="shared" si="27"/>
        <v/>
      </c>
      <c r="AS65" s="134"/>
      <c r="AT65" s="149"/>
      <c r="AU65" s="134"/>
    </row>
    <row r="66" spans="1:47" ht="12" customHeight="1">
      <c r="A66" s="1"/>
      <c r="B66" s="18"/>
      <c r="C66" s="200"/>
      <c r="D66" s="122"/>
      <c r="E66" s="121"/>
      <c r="F66" s="92"/>
      <c r="G66" s="93"/>
      <c r="H66" s="101">
        <f t="shared" si="0"/>
        <v>0</v>
      </c>
      <c r="I66" s="94">
        <f t="shared" si="29"/>
        <v>0</v>
      </c>
      <c r="J66" s="102"/>
      <c r="K66" s="94">
        <f t="shared" si="2"/>
        <v>0</v>
      </c>
      <c r="L66" s="94">
        <f t="shared" si="28"/>
        <v>0</v>
      </c>
      <c r="M66" s="95">
        <f t="shared" si="4"/>
        <v>0</v>
      </c>
      <c r="N66" s="96">
        <f t="shared" si="5"/>
        <v>0</v>
      </c>
      <c r="O66" s="103">
        <f t="shared" si="6"/>
        <v>0</v>
      </c>
      <c r="P66" s="104" t="str">
        <f t="shared" si="7"/>
        <v/>
      </c>
      <c r="Q66" s="105">
        <f t="shared" si="8"/>
        <v>0</v>
      </c>
      <c r="R66" s="106" t="str">
        <f t="shared" si="9"/>
        <v/>
      </c>
      <c r="S66" s="107"/>
      <c r="T66" s="92"/>
      <c r="U66" s="92"/>
      <c r="V66" s="101">
        <f t="shared" si="10"/>
        <v>0</v>
      </c>
      <c r="W66" s="97">
        <f t="shared" si="11"/>
        <v>0</v>
      </c>
      <c r="X66" s="98" t="str">
        <f t="shared" si="12"/>
        <v/>
      </c>
      <c r="Y66" s="98" t="str">
        <f t="shared" si="13"/>
        <v/>
      </c>
      <c r="Z66" s="95" t="str">
        <f t="shared" si="14"/>
        <v/>
      </c>
      <c r="AA66" s="108" t="str">
        <f t="shared" si="15"/>
        <v/>
      </c>
      <c r="AB66" s="98" t="str">
        <f t="shared" si="16"/>
        <v/>
      </c>
      <c r="AC66" s="98" t="str">
        <f t="shared" si="17"/>
        <v/>
      </c>
      <c r="AD66" s="109" t="str">
        <f t="shared" si="18"/>
        <v/>
      </c>
      <c r="AE66" s="110"/>
      <c r="AF66" s="111"/>
      <c r="AG66" s="112"/>
      <c r="AH66" s="99" t="str">
        <f t="shared" si="19"/>
        <v/>
      </c>
      <c r="AI66" s="100" t="str">
        <f t="shared" si="20"/>
        <v/>
      </c>
      <c r="AJ66" s="96" t="str">
        <f t="shared" si="21"/>
        <v/>
      </c>
      <c r="AK66" s="98" t="str">
        <f t="shared" si="22"/>
        <v/>
      </c>
      <c r="AL66" s="201" t="str">
        <f t="shared" si="23"/>
        <v/>
      </c>
      <c r="AM66" s="160"/>
      <c r="AN66" s="157">
        <v>99.668000000000006</v>
      </c>
      <c r="AO66" s="152">
        <f t="shared" si="30"/>
        <v>0</v>
      </c>
      <c r="AP66" s="151" t="str">
        <f t="shared" si="31"/>
        <v/>
      </c>
      <c r="AQ66" s="151" t="str">
        <f t="shared" si="32"/>
        <v/>
      </c>
      <c r="AR66" s="235" t="str">
        <f t="shared" si="27"/>
        <v/>
      </c>
      <c r="AS66" s="134"/>
      <c r="AT66" s="149"/>
      <c r="AU66" s="134"/>
    </row>
    <row r="67" spans="1:47" ht="12" customHeight="1">
      <c r="A67" s="1"/>
      <c r="B67" s="18"/>
      <c r="C67" s="200"/>
      <c r="D67" s="122"/>
      <c r="E67" s="121"/>
      <c r="F67" s="92"/>
      <c r="G67" s="93"/>
      <c r="H67" s="101">
        <f t="shared" si="0"/>
        <v>0</v>
      </c>
      <c r="I67" s="94">
        <f t="shared" si="29"/>
        <v>0</v>
      </c>
      <c r="J67" s="102"/>
      <c r="K67" s="94">
        <f t="shared" si="2"/>
        <v>0</v>
      </c>
      <c r="L67" s="94">
        <f t="shared" si="28"/>
        <v>0</v>
      </c>
      <c r="M67" s="95">
        <f t="shared" si="4"/>
        <v>0</v>
      </c>
      <c r="N67" s="96">
        <f t="shared" si="5"/>
        <v>0</v>
      </c>
      <c r="O67" s="103">
        <f t="shared" si="6"/>
        <v>0</v>
      </c>
      <c r="P67" s="104" t="str">
        <f t="shared" si="7"/>
        <v/>
      </c>
      <c r="Q67" s="105">
        <f t="shared" si="8"/>
        <v>0</v>
      </c>
      <c r="R67" s="106" t="str">
        <f t="shared" si="9"/>
        <v/>
      </c>
      <c r="S67" s="107"/>
      <c r="T67" s="92"/>
      <c r="U67" s="92"/>
      <c r="V67" s="101">
        <f t="shared" si="10"/>
        <v>0</v>
      </c>
      <c r="W67" s="97">
        <f t="shared" si="11"/>
        <v>0</v>
      </c>
      <c r="X67" s="98" t="str">
        <f t="shared" si="12"/>
        <v/>
      </c>
      <c r="Y67" s="98" t="str">
        <f t="shared" si="13"/>
        <v/>
      </c>
      <c r="Z67" s="95" t="str">
        <f t="shared" si="14"/>
        <v/>
      </c>
      <c r="AA67" s="108" t="str">
        <f t="shared" si="15"/>
        <v/>
      </c>
      <c r="AB67" s="98" t="str">
        <f t="shared" si="16"/>
        <v/>
      </c>
      <c r="AC67" s="98" t="str">
        <f t="shared" si="17"/>
        <v/>
      </c>
      <c r="AD67" s="109" t="str">
        <f t="shared" si="18"/>
        <v/>
      </c>
      <c r="AE67" s="110"/>
      <c r="AF67" s="111"/>
      <c r="AG67" s="112"/>
      <c r="AH67" s="99" t="str">
        <f t="shared" si="19"/>
        <v/>
      </c>
      <c r="AI67" s="100" t="str">
        <f t="shared" si="20"/>
        <v/>
      </c>
      <c r="AJ67" s="96" t="str">
        <f t="shared" si="21"/>
        <v/>
      </c>
      <c r="AK67" s="98" t="str">
        <f t="shared" si="22"/>
        <v/>
      </c>
      <c r="AL67" s="201" t="str">
        <f t="shared" si="23"/>
        <v/>
      </c>
      <c r="AM67" s="160"/>
      <c r="AN67" s="156">
        <v>99.668000000000006</v>
      </c>
      <c r="AO67" s="152">
        <f t="shared" si="30"/>
        <v>0</v>
      </c>
      <c r="AP67" s="151" t="str">
        <f t="shared" si="31"/>
        <v/>
      </c>
      <c r="AQ67" s="151" t="str">
        <f t="shared" si="32"/>
        <v/>
      </c>
      <c r="AR67" s="235" t="str">
        <f t="shared" si="27"/>
        <v/>
      </c>
      <c r="AS67" s="134"/>
      <c r="AT67" s="149"/>
      <c r="AU67" s="134"/>
    </row>
    <row r="68" spans="1:47" ht="12" customHeight="1">
      <c r="A68" s="1"/>
      <c r="B68" s="18"/>
      <c r="C68" s="200"/>
      <c r="D68" s="122"/>
      <c r="E68" s="121"/>
      <c r="F68" s="92"/>
      <c r="G68" s="93"/>
      <c r="H68" s="101">
        <f t="shared" si="0"/>
        <v>0</v>
      </c>
      <c r="I68" s="94">
        <f t="shared" si="29"/>
        <v>0</v>
      </c>
      <c r="J68" s="102"/>
      <c r="K68" s="94">
        <f t="shared" si="2"/>
        <v>0</v>
      </c>
      <c r="L68" s="94">
        <f t="shared" si="28"/>
        <v>0</v>
      </c>
      <c r="M68" s="95">
        <f t="shared" si="4"/>
        <v>0</v>
      </c>
      <c r="N68" s="96">
        <f t="shared" si="5"/>
        <v>0</v>
      </c>
      <c r="O68" s="103">
        <f t="shared" si="6"/>
        <v>0</v>
      </c>
      <c r="P68" s="104" t="str">
        <f t="shared" si="7"/>
        <v/>
      </c>
      <c r="Q68" s="105">
        <f t="shared" si="8"/>
        <v>0</v>
      </c>
      <c r="R68" s="106" t="str">
        <f t="shared" si="9"/>
        <v/>
      </c>
      <c r="S68" s="107"/>
      <c r="T68" s="92"/>
      <c r="U68" s="92"/>
      <c r="V68" s="101">
        <f t="shared" si="10"/>
        <v>0</v>
      </c>
      <c r="W68" s="97">
        <f t="shared" si="11"/>
        <v>0</v>
      </c>
      <c r="X68" s="98" t="str">
        <f t="shared" si="12"/>
        <v/>
      </c>
      <c r="Y68" s="98" t="str">
        <f t="shared" si="13"/>
        <v/>
      </c>
      <c r="Z68" s="95" t="str">
        <f t="shared" si="14"/>
        <v/>
      </c>
      <c r="AA68" s="108" t="str">
        <f t="shared" si="15"/>
        <v/>
      </c>
      <c r="AB68" s="98" t="str">
        <f t="shared" si="16"/>
        <v/>
      </c>
      <c r="AC68" s="98" t="str">
        <f t="shared" si="17"/>
        <v/>
      </c>
      <c r="AD68" s="109" t="str">
        <f t="shared" si="18"/>
        <v/>
      </c>
      <c r="AE68" s="110"/>
      <c r="AF68" s="111"/>
      <c r="AG68" s="112"/>
      <c r="AH68" s="99" t="str">
        <f t="shared" si="19"/>
        <v/>
      </c>
      <c r="AI68" s="100" t="str">
        <f t="shared" si="20"/>
        <v/>
      </c>
      <c r="AJ68" s="96" t="str">
        <f t="shared" si="21"/>
        <v/>
      </c>
      <c r="AK68" s="98" t="str">
        <f t="shared" si="22"/>
        <v/>
      </c>
      <c r="AL68" s="201" t="str">
        <f t="shared" si="23"/>
        <v/>
      </c>
      <c r="AM68" s="160"/>
      <c r="AN68" s="157">
        <v>99.668000000000006</v>
      </c>
      <c r="AO68" s="152">
        <f t="shared" si="30"/>
        <v>0</v>
      </c>
      <c r="AP68" s="151" t="str">
        <f t="shared" si="31"/>
        <v/>
      </c>
      <c r="AQ68" s="151" t="str">
        <f t="shared" si="32"/>
        <v/>
      </c>
      <c r="AR68" s="235" t="str">
        <f t="shared" si="27"/>
        <v/>
      </c>
      <c r="AS68" s="134"/>
      <c r="AT68" s="149"/>
      <c r="AU68" s="134"/>
    </row>
    <row r="69" spans="1:47" ht="12" customHeight="1">
      <c r="A69" s="1"/>
      <c r="B69" s="18"/>
      <c r="C69" s="200"/>
      <c r="D69" s="122"/>
      <c r="E69" s="121"/>
      <c r="F69" s="92"/>
      <c r="G69" s="93"/>
      <c r="H69" s="101">
        <f t="shared" si="0"/>
        <v>0</v>
      </c>
      <c r="I69" s="94">
        <f t="shared" si="29"/>
        <v>0</v>
      </c>
      <c r="J69" s="102"/>
      <c r="K69" s="94">
        <f t="shared" si="2"/>
        <v>0</v>
      </c>
      <c r="L69" s="94">
        <f t="shared" si="28"/>
        <v>0</v>
      </c>
      <c r="M69" s="95">
        <f t="shared" si="4"/>
        <v>0</v>
      </c>
      <c r="N69" s="96">
        <f t="shared" si="5"/>
        <v>0</v>
      </c>
      <c r="O69" s="103">
        <f t="shared" si="6"/>
        <v>0</v>
      </c>
      <c r="P69" s="104" t="str">
        <f t="shared" si="7"/>
        <v/>
      </c>
      <c r="Q69" s="105">
        <f t="shared" si="8"/>
        <v>0</v>
      </c>
      <c r="R69" s="106" t="str">
        <f t="shared" si="9"/>
        <v/>
      </c>
      <c r="S69" s="107"/>
      <c r="T69" s="92"/>
      <c r="U69" s="92"/>
      <c r="V69" s="101">
        <f t="shared" si="10"/>
        <v>0</v>
      </c>
      <c r="W69" s="97">
        <f t="shared" si="11"/>
        <v>0</v>
      </c>
      <c r="X69" s="98" t="str">
        <f t="shared" si="12"/>
        <v/>
      </c>
      <c r="Y69" s="98" t="str">
        <f t="shared" si="13"/>
        <v/>
      </c>
      <c r="Z69" s="95" t="str">
        <f t="shared" si="14"/>
        <v/>
      </c>
      <c r="AA69" s="108" t="str">
        <f t="shared" si="15"/>
        <v/>
      </c>
      <c r="AB69" s="98" t="str">
        <f t="shared" si="16"/>
        <v/>
      </c>
      <c r="AC69" s="98" t="str">
        <f t="shared" si="17"/>
        <v/>
      </c>
      <c r="AD69" s="109" t="str">
        <f t="shared" si="18"/>
        <v/>
      </c>
      <c r="AE69" s="110"/>
      <c r="AF69" s="111"/>
      <c r="AG69" s="112"/>
      <c r="AH69" s="99" t="str">
        <f t="shared" si="19"/>
        <v/>
      </c>
      <c r="AI69" s="100" t="str">
        <f t="shared" si="20"/>
        <v/>
      </c>
      <c r="AJ69" s="96" t="str">
        <f t="shared" si="21"/>
        <v/>
      </c>
      <c r="AK69" s="98" t="str">
        <f t="shared" si="22"/>
        <v/>
      </c>
      <c r="AL69" s="201" t="str">
        <f t="shared" si="23"/>
        <v/>
      </c>
      <c r="AM69" s="160"/>
      <c r="AN69" s="156">
        <v>99.668000000000006</v>
      </c>
      <c r="AO69" s="152">
        <f t="shared" si="30"/>
        <v>0</v>
      </c>
      <c r="AP69" s="151" t="str">
        <f t="shared" si="31"/>
        <v/>
      </c>
      <c r="AQ69" s="151" t="str">
        <f t="shared" si="32"/>
        <v/>
      </c>
      <c r="AR69" s="235" t="str">
        <f t="shared" si="27"/>
        <v/>
      </c>
      <c r="AS69" s="149"/>
      <c r="AT69" s="149"/>
      <c r="AU69" s="149"/>
    </row>
    <row r="70" spans="1:47" ht="12" customHeight="1">
      <c r="A70" s="1"/>
      <c r="B70" s="18"/>
      <c r="C70" s="200"/>
      <c r="D70" s="122"/>
      <c r="E70" s="121"/>
      <c r="F70" s="92"/>
      <c r="G70" s="93"/>
      <c r="H70" s="101">
        <f t="shared" si="0"/>
        <v>0</v>
      </c>
      <c r="I70" s="94">
        <f t="shared" si="29"/>
        <v>0</v>
      </c>
      <c r="J70" s="102"/>
      <c r="K70" s="94">
        <f t="shared" si="2"/>
        <v>0</v>
      </c>
      <c r="L70" s="94">
        <f t="shared" si="28"/>
        <v>0</v>
      </c>
      <c r="M70" s="95">
        <f t="shared" si="4"/>
        <v>0</v>
      </c>
      <c r="N70" s="96">
        <f t="shared" si="5"/>
        <v>0</v>
      </c>
      <c r="O70" s="103">
        <f t="shared" si="6"/>
        <v>0</v>
      </c>
      <c r="P70" s="104" t="str">
        <f t="shared" si="7"/>
        <v/>
      </c>
      <c r="Q70" s="105">
        <f t="shared" si="8"/>
        <v>0</v>
      </c>
      <c r="R70" s="106" t="str">
        <f t="shared" si="9"/>
        <v/>
      </c>
      <c r="S70" s="107"/>
      <c r="T70" s="92"/>
      <c r="U70" s="92"/>
      <c r="V70" s="101">
        <f t="shared" si="10"/>
        <v>0</v>
      </c>
      <c r="W70" s="97">
        <f t="shared" si="11"/>
        <v>0</v>
      </c>
      <c r="X70" s="98" t="str">
        <f t="shared" si="12"/>
        <v/>
      </c>
      <c r="Y70" s="98" t="str">
        <f t="shared" si="13"/>
        <v/>
      </c>
      <c r="Z70" s="95" t="str">
        <f t="shared" si="14"/>
        <v/>
      </c>
      <c r="AA70" s="108" t="str">
        <f t="shared" si="15"/>
        <v/>
      </c>
      <c r="AB70" s="98" t="str">
        <f t="shared" si="16"/>
        <v/>
      </c>
      <c r="AC70" s="98" t="str">
        <f t="shared" si="17"/>
        <v/>
      </c>
      <c r="AD70" s="109" t="str">
        <f t="shared" si="18"/>
        <v/>
      </c>
      <c r="AE70" s="110"/>
      <c r="AF70" s="111"/>
      <c r="AG70" s="112"/>
      <c r="AH70" s="99" t="str">
        <f t="shared" si="19"/>
        <v/>
      </c>
      <c r="AI70" s="100" t="str">
        <f t="shared" si="20"/>
        <v/>
      </c>
      <c r="AJ70" s="96" t="str">
        <f t="shared" si="21"/>
        <v/>
      </c>
      <c r="AK70" s="98" t="str">
        <f t="shared" si="22"/>
        <v/>
      </c>
      <c r="AL70" s="201" t="str">
        <f t="shared" si="23"/>
        <v/>
      </c>
      <c r="AM70" s="160"/>
      <c r="AN70" s="157">
        <v>99.668000000000006</v>
      </c>
      <c r="AO70" s="152">
        <f t="shared" si="30"/>
        <v>0</v>
      </c>
      <c r="AP70" s="151" t="str">
        <f t="shared" si="31"/>
        <v/>
      </c>
      <c r="AQ70" s="151" t="str">
        <f t="shared" si="32"/>
        <v/>
      </c>
      <c r="AR70" s="235" t="str">
        <f t="shared" si="27"/>
        <v/>
      </c>
      <c r="AS70" s="134"/>
      <c r="AU70" s="18"/>
    </row>
    <row r="71" spans="1:47" ht="12" customHeight="1">
      <c r="A71" s="1"/>
      <c r="B71" s="18"/>
      <c r="C71" s="200"/>
      <c r="D71" s="122"/>
      <c r="E71" s="121"/>
      <c r="F71" s="92"/>
      <c r="G71" s="93"/>
      <c r="H71" s="101">
        <f t="shared" si="0"/>
        <v>0</v>
      </c>
      <c r="I71" s="94">
        <f t="shared" si="29"/>
        <v>0</v>
      </c>
      <c r="J71" s="102"/>
      <c r="K71" s="94">
        <f t="shared" si="2"/>
        <v>0</v>
      </c>
      <c r="L71" s="94">
        <f t="shared" si="28"/>
        <v>0</v>
      </c>
      <c r="M71" s="95">
        <f t="shared" si="4"/>
        <v>0</v>
      </c>
      <c r="N71" s="96">
        <f t="shared" si="5"/>
        <v>0</v>
      </c>
      <c r="O71" s="103">
        <f t="shared" si="6"/>
        <v>0</v>
      </c>
      <c r="P71" s="104" t="str">
        <f t="shared" si="7"/>
        <v/>
      </c>
      <c r="Q71" s="105">
        <f t="shared" si="8"/>
        <v>0</v>
      </c>
      <c r="R71" s="106" t="str">
        <f t="shared" si="9"/>
        <v/>
      </c>
      <c r="S71" s="107"/>
      <c r="T71" s="92"/>
      <c r="U71" s="92"/>
      <c r="V71" s="101">
        <f t="shared" si="10"/>
        <v>0</v>
      </c>
      <c r="W71" s="97">
        <f t="shared" si="11"/>
        <v>0</v>
      </c>
      <c r="X71" s="98" t="str">
        <f t="shared" si="12"/>
        <v/>
      </c>
      <c r="Y71" s="98" t="str">
        <f t="shared" si="13"/>
        <v/>
      </c>
      <c r="Z71" s="95" t="str">
        <f t="shared" si="14"/>
        <v/>
      </c>
      <c r="AA71" s="108" t="str">
        <f t="shared" si="15"/>
        <v/>
      </c>
      <c r="AB71" s="98" t="str">
        <f t="shared" si="16"/>
        <v/>
      </c>
      <c r="AC71" s="98" t="str">
        <f t="shared" si="17"/>
        <v/>
      </c>
      <c r="AD71" s="109" t="str">
        <f t="shared" si="18"/>
        <v/>
      </c>
      <c r="AE71" s="110"/>
      <c r="AF71" s="111"/>
      <c r="AG71" s="112"/>
      <c r="AH71" s="99" t="str">
        <f t="shared" si="19"/>
        <v/>
      </c>
      <c r="AI71" s="100" t="str">
        <f t="shared" si="20"/>
        <v/>
      </c>
      <c r="AJ71" s="96" t="str">
        <f t="shared" si="21"/>
        <v/>
      </c>
      <c r="AK71" s="98" t="str">
        <f t="shared" si="22"/>
        <v/>
      </c>
      <c r="AL71" s="201" t="str">
        <f t="shared" si="23"/>
        <v/>
      </c>
      <c r="AM71" s="160"/>
      <c r="AN71" s="156">
        <v>99.668000000000006</v>
      </c>
      <c r="AO71" s="152">
        <f t="shared" si="30"/>
        <v>0</v>
      </c>
      <c r="AP71" s="151" t="str">
        <f t="shared" si="31"/>
        <v/>
      </c>
      <c r="AQ71" s="151" t="str">
        <f t="shared" si="32"/>
        <v/>
      </c>
      <c r="AR71" s="235" t="str">
        <f t="shared" si="27"/>
        <v/>
      </c>
      <c r="AS71" s="134"/>
      <c r="AU71" s="18"/>
    </row>
    <row r="72" spans="1:47" ht="12" customHeight="1">
      <c r="A72" s="1"/>
      <c r="B72" s="18"/>
      <c r="C72" s="200"/>
      <c r="D72" s="122"/>
      <c r="E72" s="121"/>
      <c r="F72" s="92"/>
      <c r="G72" s="93"/>
      <c r="H72" s="101">
        <f t="shared" si="0"/>
        <v>0</v>
      </c>
      <c r="I72" s="94">
        <f t="shared" si="29"/>
        <v>0</v>
      </c>
      <c r="J72" s="102"/>
      <c r="K72" s="94">
        <f t="shared" si="2"/>
        <v>0</v>
      </c>
      <c r="L72" s="94">
        <f t="shared" si="28"/>
        <v>0</v>
      </c>
      <c r="M72" s="95">
        <f t="shared" si="4"/>
        <v>0</v>
      </c>
      <c r="N72" s="96">
        <f t="shared" si="5"/>
        <v>0</v>
      </c>
      <c r="O72" s="103">
        <f t="shared" si="6"/>
        <v>0</v>
      </c>
      <c r="P72" s="104" t="str">
        <f t="shared" si="7"/>
        <v/>
      </c>
      <c r="Q72" s="105">
        <f t="shared" si="8"/>
        <v>0</v>
      </c>
      <c r="R72" s="106" t="str">
        <f t="shared" si="9"/>
        <v/>
      </c>
      <c r="S72" s="107"/>
      <c r="T72" s="92"/>
      <c r="U72" s="92"/>
      <c r="V72" s="101">
        <f t="shared" si="10"/>
        <v>0</v>
      </c>
      <c r="W72" s="97">
        <f t="shared" si="11"/>
        <v>0</v>
      </c>
      <c r="X72" s="98" t="str">
        <f t="shared" si="12"/>
        <v/>
      </c>
      <c r="Y72" s="98" t="str">
        <f t="shared" si="13"/>
        <v/>
      </c>
      <c r="Z72" s="95" t="str">
        <f t="shared" si="14"/>
        <v/>
      </c>
      <c r="AA72" s="108" t="str">
        <f t="shared" si="15"/>
        <v/>
      </c>
      <c r="AB72" s="98" t="str">
        <f t="shared" si="16"/>
        <v/>
      </c>
      <c r="AC72" s="98" t="str">
        <f t="shared" si="17"/>
        <v/>
      </c>
      <c r="AD72" s="109" t="str">
        <f t="shared" si="18"/>
        <v/>
      </c>
      <c r="AE72" s="110"/>
      <c r="AF72" s="111"/>
      <c r="AG72" s="112"/>
      <c r="AH72" s="99" t="str">
        <f t="shared" si="19"/>
        <v/>
      </c>
      <c r="AI72" s="100" t="str">
        <f t="shared" si="20"/>
        <v/>
      </c>
      <c r="AJ72" s="96" t="str">
        <f t="shared" si="21"/>
        <v/>
      </c>
      <c r="AK72" s="98" t="str">
        <f t="shared" si="22"/>
        <v/>
      </c>
      <c r="AL72" s="201" t="str">
        <f t="shared" si="23"/>
        <v/>
      </c>
      <c r="AM72" s="160"/>
      <c r="AN72" s="157">
        <v>99.668000000000006</v>
      </c>
      <c r="AO72" s="152">
        <f t="shared" si="30"/>
        <v>0</v>
      </c>
      <c r="AP72" s="151" t="str">
        <f t="shared" si="31"/>
        <v/>
      </c>
      <c r="AQ72" s="151" t="str">
        <f t="shared" si="32"/>
        <v/>
      </c>
      <c r="AR72" s="235" t="str">
        <f t="shared" si="27"/>
        <v/>
      </c>
      <c r="AS72" s="134"/>
      <c r="AU72" s="18"/>
    </row>
    <row r="73" spans="1:47" ht="12" customHeight="1">
      <c r="A73" s="1"/>
      <c r="B73" s="18"/>
      <c r="C73" s="200"/>
      <c r="D73" s="122"/>
      <c r="E73" s="121"/>
      <c r="F73" s="92"/>
      <c r="G73" s="93"/>
      <c r="H73" s="101">
        <f t="shared" si="0"/>
        <v>0</v>
      </c>
      <c r="I73" s="94">
        <f t="shared" si="29"/>
        <v>0</v>
      </c>
      <c r="J73" s="102"/>
      <c r="K73" s="94">
        <f t="shared" si="2"/>
        <v>0</v>
      </c>
      <c r="L73" s="94">
        <f t="shared" si="28"/>
        <v>0</v>
      </c>
      <c r="M73" s="95">
        <f t="shared" si="4"/>
        <v>0</v>
      </c>
      <c r="N73" s="96">
        <f t="shared" si="5"/>
        <v>0</v>
      </c>
      <c r="O73" s="103">
        <f t="shared" si="6"/>
        <v>0</v>
      </c>
      <c r="P73" s="104" t="str">
        <f t="shared" si="7"/>
        <v/>
      </c>
      <c r="Q73" s="105">
        <f t="shared" si="8"/>
        <v>0</v>
      </c>
      <c r="R73" s="106" t="str">
        <f t="shared" si="9"/>
        <v/>
      </c>
      <c r="S73" s="107"/>
      <c r="T73" s="92"/>
      <c r="U73" s="92"/>
      <c r="V73" s="101">
        <f t="shared" si="10"/>
        <v>0</v>
      </c>
      <c r="W73" s="97">
        <f t="shared" si="11"/>
        <v>0</v>
      </c>
      <c r="X73" s="98" t="str">
        <f t="shared" si="12"/>
        <v/>
      </c>
      <c r="Y73" s="98" t="str">
        <f t="shared" si="13"/>
        <v/>
      </c>
      <c r="Z73" s="95" t="str">
        <f t="shared" si="14"/>
        <v/>
      </c>
      <c r="AA73" s="108" t="str">
        <f t="shared" si="15"/>
        <v/>
      </c>
      <c r="AB73" s="98" t="str">
        <f t="shared" si="16"/>
        <v/>
      </c>
      <c r="AC73" s="98" t="str">
        <f t="shared" si="17"/>
        <v/>
      </c>
      <c r="AD73" s="109" t="str">
        <f t="shared" si="18"/>
        <v/>
      </c>
      <c r="AE73" s="110"/>
      <c r="AF73" s="111"/>
      <c r="AG73" s="112"/>
      <c r="AH73" s="99" t="str">
        <f t="shared" si="19"/>
        <v/>
      </c>
      <c r="AI73" s="100" t="str">
        <f t="shared" si="20"/>
        <v/>
      </c>
      <c r="AJ73" s="96" t="str">
        <f t="shared" si="21"/>
        <v/>
      </c>
      <c r="AK73" s="98" t="str">
        <f t="shared" si="22"/>
        <v/>
      </c>
      <c r="AL73" s="201" t="str">
        <f t="shared" si="23"/>
        <v/>
      </c>
      <c r="AM73" s="160"/>
      <c r="AN73" s="156">
        <v>99.668000000000006</v>
      </c>
      <c r="AO73" s="152">
        <f t="shared" si="30"/>
        <v>0</v>
      </c>
      <c r="AP73" s="151" t="str">
        <f t="shared" si="31"/>
        <v/>
      </c>
      <c r="AQ73" s="151" t="str">
        <f t="shared" si="32"/>
        <v/>
      </c>
      <c r="AR73" s="235" t="str">
        <f t="shared" si="27"/>
        <v/>
      </c>
      <c r="AS73" s="134"/>
      <c r="AU73" s="18"/>
    </row>
    <row r="74" spans="1:47" ht="12" customHeight="1">
      <c r="A74" s="1"/>
      <c r="B74" s="18"/>
      <c r="C74" s="200"/>
      <c r="D74" s="122"/>
      <c r="E74" s="121"/>
      <c r="F74" s="92"/>
      <c r="G74" s="93"/>
      <c r="H74" s="101">
        <f t="shared" si="0"/>
        <v>0</v>
      </c>
      <c r="I74" s="94">
        <f t="shared" si="29"/>
        <v>0</v>
      </c>
      <c r="J74" s="102"/>
      <c r="K74" s="94">
        <f t="shared" si="2"/>
        <v>0</v>
      </c>
      <c r="L74" s="94">
        <f t="shared" si="28"/>
        <v>0</v>
      </c>
      <c r="M74" s="95">
        <f t="shared" si="4"/>
        <v>0</v>
      </c>
      <c r="N74" s="96">
        <f t="shared" si="5"/>
        <v>0</v>
      </c>
      <c r="O74" s="103">
        <f t="shared" si="6"/>
        <v>0</v>
      </c>
      <c r="P74" s="104" t="str">
        <f t="shared" si="7"/>
        <v/>
      </c>
      <c r="Q74" s="105">
        <f t="shared" si="8"/>
        <v>0</v>
      </c>
      <c r="R74" s="106" t="str">
        <f t="shared" si="9"/>
        <v/>
      </c>
      <c r="S74" s="107"/>
      <c r="T74" s="92"/>
      <c r="U74" s="92"/>
      <c r="V74" s="101">
        <f t="shared" si="10"/>
        <v>0</v>
      </c>
      <c r="W74" s="97">
        <f t="shared" si="11"/>
        <v>0</v>
      </c>
      <c r="X74" s="98" t="str">
        <f t="shared" si="12"/>
        <v/>
      </c>
      <c r="Y74" s="98" t="str">
        <f t="shared" si="13"/>
        <v/>
      </c>
      <c r="Z74" s="95" t="str">
        <f t="shared" si="14"/>
        <v/>
      </c>
      <c r="AA74" s="108" t="str">
        <f t="shared" si="15"/>
        <v/>
      </c>
      <c r="AB74" s="98" t="str">
        <f t="shared" si="16"/>
        <v/>
      </c>
      <c r="AC74" s="98" t="str">
        <f t="shared" si="17"/>
        <v/>
      </c>
      <c r="AD74" s="109" t="str">
        <f t="shared" si="18"/>
        <v/>
      </c>
      <c r="AE74" s="110"/>
      <c r="AF74" s="111"/>
      <c r="AG74" s="112"/>
      <c r="AH74" s="99" t="str">
        <f t="shared" si="19"/>
        <v/>
      </c>
      <c r="AI74" s="100" t="str">
        <f t="shared" si="20"/>
        <v/>
      </c>
      <c r="AJ74" s="96" t="str">
        <f t="shared" si="21"/>
        <v/>
      </c>
      <c r="AK74" s="98" t="str">
        <f t="shared" si="22"/>
        <v/>
      </c>
      <c r="AL74" s="201" t="str">
        <f t="shared" si="23"/>
        <v/>
      </c>
      <c r="AM74" s="160"/>
      <c r="AN74" s="157">
        <v>99.668000000000006</v>
      </c>
      <c r="AO74" s="152">
        <f t="shared" si="30"/>
        <v>0</v>
      </c>
      <c r="AP74" s="151" t="str">
        <f t="shared" si="31"/>
        <v/>
      </c>
      <c r="AQ74" s="151" t="str">
        <f t="shared" si="32"/>
        <v/>
      </c>
      <c r="AR74" s="235" t="str">
        <f t="shared" si="27"/>
        <v/>
      </c>
      <c r="AS74" s="134"/>
      <c r="AU74" s="18"/>
    </row>
    <row r="75" spans="1:47" ht="12" customHeight="1">
      <c r="A75" s="1"/>
      <c r="B75" s="18"/>
      <c r="C75" s="200"/>
      <c r="D75" s="122"/>
      <c r="E75" s="121"/>
      <c r="F75" s="92"/>
      <c r="G75" s="93"/>
      <c r="H75" s="101">
        <f t="shared" si="0"/>
        <v>0</v>
      </c>
      <c r="I75" s="94">
        <f t="shared" si="29"/>
        <v>0</v>
      </c>
      <c r="J75" s="102"/>
      <c r="K75" s="94">
        <f t="shared" si="2"/>
        <v>0</v>
      </c>
      <c r="L75" s="94">
        <f t="shared" si="28"/>
        <v>0</v>
      </c>
      <c r="M75" s="95">
        <f t="shared" si="4"/>
        <v>0</v>
      </c>
      <c r="N75" s="96">
        <f t="shared" si="5"/>
        <v>0</v>
      </c>
      <c r="O75" s="103">
        <f t="shared" si="6"/>
        <v>0</v>
      </c>
      <c r="P75" s="104" t="str">
        <f t="shared" si="7"/>
        <v/>
      </c>
      <c r="Q75" s="105">
        <f t="shared" si="8"/>
        <v>0</v>
      </c>
      <c r="R75" s="106" t="str">
        <f t="shared" si="9"/>
        <v/>
      </c>
      <c r="S75" s="107"/>
      <c r="T75" s="92"/>
      <c r="U75" s="92"/>
      <c r="V75" s="101">
        <f t="shared" si="10"/>
        <v>0</v>
      </c>
      <c r="W75" s="97">
        <f t="shared" si="11"/>
        <v>0</v>
      </c>
      <c r="X75" s="98" t="str">
        <f t="shared" si="12"/>
        <v/>
      </c>
      <c r="Y75" s="98" t="str">
        <f t="shared" si="13"/>
        <v/>
      </c>
      <c r="Z75" s="95" t="str">
        <f t="shared" si="14"/>
        <v/>
      </c>
      <c r="AA75" s="108" t="str">
        <f t="shared" si="15"/>
        <v/>
      </c>
      <c r="AB75" s="98" t="str">
        <f t="shared" si="16"/>
        <v/>
      </c>
      <c r="AC75" s="98" t="str">
        <f t="shared" si="17"/>
        <v/>
      </c>
      <c r="AD75" s="109" t="str">
        <f t="shared" si="18"/>
        <v/>
      </c>
      <c r="AE75" s="110"/>
      <c r="AF75" s="111"/>
      <c r="AG75" s="112"/>
      <c r="AH75" s="99" t="str">
        <f t="shared" si="19"/>
        <v/>
      </c>
      <c r="AI75" s="100" t="str">
        <f t="shared" si="20"/>
        <v/>
      </c>
      <c r="AJ75" s="96" t="str">
        <f t="shared" si="21"/>
        <v/>
      </c>
      <c r="AK75" s="98" t="str">
        <f t="shared" si="22"/>
        <v/>
      </c>
      <c r="AL75" s="201" t="str">
        <f t="shared" si="23"/>
        <v/>
      </c>
      <c r="AM75" s="160"/>
      <c r="AN75" s="156">
        <v>99.668000000000006</v>
      </c>
      <c r="AO75" s="152">
        <f t="shared" si="30"/>
        <v>0</v>
      </c>
      <c r="AP75" s="151" t="str">
        <f t="shared" si="31"/>
        <v/>
      </c>
      <c r="AQ75" s="151" t="str">
        <f t="shared" si="32"/>
        <v/>
      </c>
      <c r="AR75" s="235" t="str">
        <f t="shared" si="27"/>
        <v/>
      </c>
      <c r="AS75" s="134"/>
      <c r="AU75" s="18"/>
    </row>
    <row r="76" spans="1:47" ht="12" customHeight="1">
      <c r="A76" s="1"/>
      <c r="B76" s="18"/>
      <c r="C76" s="200"/>
      <c r="D76" s="122"/>
      <c r="E76" s="121"/>
      <c r="F76" s="92"/>
      <c r="G76" s="93"/>
      <c r="H76" s="101">
        <f t="shared" si="0"/>
        <v>0</v>
      </c>
      <c r="I76" s="94">
        <f t="shared" si="29"/>
        <v>0</v>
      </c>
      <c r="J76" s="102"/>
      <c r="K76" s="94">
        <f t="shared" si="2"/>
        <v>0</v>
      </c>
      <c r="L76" s="94">
        <f t="shared" si="28"/>
        <v>0</v>
      </c>
      <c r="M76" s="95">
        <f t="shared" si="4"/>
        <v>0</v>
      </c>
      <c r="N76" s="96">
        <f t="shared" si="5"/>
        <v>0</v>
      </c>
      <c r="O76" s="103">
        <f t="shared" si="6"/>
        <v>0</v>
      </c>
      <c r="P76" s="104" t="str">
        <f t="shared" si="7"/>
        <v/>
      </c>
      <c r="Q76" s="105">
        <f t="shared" si="8"/>
        <v>0</v>
      </c>
      <c r="R76" s="106" t="str">
        <f t="shared" si="9"/>
        <v/>
      </c>
      <c r="S76" s="107"/>
      <c r="T76" s="92"/>
      <c r="U76" s="92"/>
      <c r="V76" s="101">
        <f t="shared" si="10"/>
        <v>0</v>
      </c>
      <c r="W76" s="97">
        <f t="shared" si="11"/>
        <v>0</v>
      </c>
      <c r="X76" s="98" t="str">
        <f t="shared" si="12"/>
        <v/>
      </c>
      <c r="Y76" s="98" t="str">
        <f t="shared" si="13"/>
        <v/>
      </c>
      <c r="Z76" s="95" t="str">
        <f t="shared" si="14"/>
        <v/>
      </c>
      <c r="AA76" s="108" t="str">
        <f t="shared" si="15"/>
        <v/>
      </c>
      <c r="AB76" s="98" t="str">
        <f t="shared" si="16"/>
        <v/>
      </c>
      <c r="AC76" s="98" t="str">
        <f t="shared" si="17"/>
        <v/>
      </c>
      <c r="AD76" s="109" t="str">
        <f t="shared" si="18"/>
        <v/>
      </c>
      <c r="AE76" s="110"/>
      <c r="AF76" s="111"/>
      <c r="AG76" s="112"/>
      <c r="AH76" s="99" t="str">
        <f t="shared" si="19"/>
        <v/>
      </c>
      <c r="AI76" s="100" t="str">
        <f t="shared" si="20"/>
        <v/>
      </c>
      <c r="AJ76" s="96" t="str">
        <f t="shared" si="21"/>
        <v/>
      </c>
      <c r="AK76" s="98" t="str">
        <f t="shared" si="22"/>
        <v/>
      </c>
      <c r="AL76" s="201" t="str">
        <f t="shared" si="23"/>
        <v/>
      </c>
      <c r="AM76" s="160"/>
      <c r="AN76" s="157">
        <v>99.668000000000006</v>
      </c>
      <c r="AO76" s="152">
        <f t="shared" si="30"/>
        <v>0</v>
      </c>
      <c r="AP76" s="151" t="str">
        <f t="shared" si="31"/>
        <v/>
      </c>
      <c r="AQ76" s="151" t="str">
        <f t="shared" si="32"/>
        <v/>
      </c>
      <c r="AR76" s="235" t="str">
        <f t="shared" si="27"/>
        <v/>
      </c>
      <c r="AS76" s="134"/>
      <c r="AU76" s="18"/>
    </row>
    <row r="77" spans="1:47" ht="12" customHeight="1">
      <c r="A77" s="1"/>
      <c r="B77" s="18"/>
      <c r="C77" s="200"/>
      <c r="D77" s="122"/>
      <c r="E77" s="121"/>
      <c r="F77" s="92"/>
      <c r="G77" s="93"/>
      <c r="H77" s="101">
        <f t="shared" si="0"/>
        <v>0</v>
      </c>
      <c r="I77" s="94">
        <f t="shared" si="29"/>
        <v>0</v>
      </c>
      <c r="J77" s="102"/>
      <c r="K77" s="94">
        <f t="shared" si="2"/>
        <v>0</v>
      </c>
      <c r="L77" s="94">
        <f t="shared" si="28"/>
        <v>0</v>
      </c>
      <c r="M77" s="95">
        <f t="shared" si="4"/>
        <v>0</v>
      </c>
      <c r="N77" s="96">
        <f t="shared" si="5"/>
        <v>0</v>
      </c>
      <c r="O77" s="103">
        <f t="shared" si="6"/>
        <v>0</v>
      </c>
      <c r="P77" s="104" t="str">
        <f t="shared" si="7"/>
        <v/>
      </c>
      <c r="Q77" s="105">
        <f t="shared" si="8"/>
        <v>0</v>
      </c>
      <c r="R77" s="106" t="str">
        <f t="shared" si="9"/>
        <v/>
      </c>
      <c r="S77" s="107"/>
      <c r="T77" s="92"/>
      <c r="U77" s="92"/>
      <c r="V77" s="101">
        <f t="shared" si="10"/>
        <v>0</v>
      </c>
      <c r="W77" s="97">
        <f t="shared" si="11"/>
        <v>0</v>
      </c>
      <c r="X77" s="98" t="str">
        <f t="shared" si="12"/>
        <v/>
      </c>
      <c r="Y77" s="98" t="str">
        <f t="shared" si="13"/>
        <v/>
      </c>
      <c r="Z77" s="95" t="str">
        <f t="shared" si="14"/>
        <v/>
      </c>
      <c r="AA77" s="108" t="str">
        <f t="shared" si="15"/>
        <v/>
      </c>
      <c r="AB77" s="98" t="str">
        <f t="shared" si="16"/>
        <v/>
      </c>
      <c r="AC77" s="98" t="str">
        <f t="shared" si="17"/>
        <v/>
      </c>
      <c r="AD77" s="109" t="str">
        <f t="shared" si="18"/>
        <v/>
      </c>
      <c r="AE77" s="110"/>
      <c r="AF77" s="111"/>
      <c r="AG77" s="112"/>
      <c r="AH77" s="99" t="str">
        <f t="shared" si="19"/>
        <v/>
      </c>
      <c r="AI77" s="100" t="str">
        <f t="shared" si="20"/>
        <v/>
      </c>
      <c r="AJ77" s="96" t="str">
        <f t="shared" si="21"/>
        <v/>
      </c>
      <c r="AK77" s="98" t="str">
        <f t="shared" si="22"/>
        <v/>
      </c>
      <c r="AL77" s="201" t="str">
        <f t="shared" si="23"/>
        <v/>
      </c>
      <c r="AM77" s="160"/>
      <c r="AN77" s="156">
        <v>99.668000000000006</v>
      </c>
      <c r="AO77" s="152">
        <f t="shared" si="30"/>
        <v>0</v>
      </c>
      <c r="AP77" s="151" t="str">
        <f t="shared" si="31"/>
        <v/>
      </c>
      <c r="AQ77" s="151" t="str">
        <f t="shared" si="32"/>
        <v/>
      </c>
      <c r="AR77" s="235" t="str">
        <f t="shared" si="27"/>
        <v/>
      </c>
      <c r="AS77" s="134"/>
      <c r="AU77" s="18"/>
    </row>
    <row r="78" spans="1:47" ht="12" customHeight="1">
      <c r="A78" s="1"/>
      <c r="B78" s="18"/>
      <c r="C78" s="200"/>
      <c r="D78" s="122"/>
      <c r="E78" s="121"/>
      <c r="F78" s="92"/>
      <c r="G78" s="93"/>
      <c r="H78" s="101">
        <f t="shared" si="0"/>
        <v>0</v>
      </c>
      <c r="I78" s="94">
        <f t="shared" si="29"/>
        <v>0</v>
      </c>
      <c r="J78" s="102"/>
      <c r="K78" s="94">
        <f t="shared" si="2"/>
        <v>0</v>
      </c>
      <c r="L78" s="94">
        <f t="shared" si="28"/>
        <v>0</v>
      </c>
      <c r="M78" s="95">
        <f t="shared" si="4"/>
        <v>0</v>
      </c>
      <c r="N78" s="96">
        <f t="shared" si="5"/>
        <v>0</v>
      </c>
      <c r="O78" s="103">
        <f t="shared" si="6"/>
        <v>0</v>
      </c>
      <c r="P78" s="104" t="str">
        <f t="shared" si="7"/>
        <v/>
      </c>
      <c r="Q78" s="105">
        <f t="shared" si="8"/>
        <v>0</v>
      </c>
      <c r="R78" s="106" t="str">
        <f t="shared" si="9"/>
        <v/>
      </c>
      <c r="S78" s="107"/>
      <c r="T78" s="92"/>
      <c r="U78" s="92"/>
      <c r="V78" s="101">
        <f t="shared" si="10"/>
        <v>0</v>
      </c>
      <c r="W78" s="97">
        <f t="shared" si="11"/>
        <v>0</v>
      </c>
      <c r="X78" s="98" t="str">
        <f t="shared" si="12"/>
        <v/>
      </c>
      <c r="Y78" s="98" t="str">
        <f t="shared" si="13"/>
        <v/>
      </c>
      <c r="Z78" s="95" t="str">
        <f t="shared" si="14"/>
        <v/>
      </c>
      <c r="AA78" s="108" t="str">
        <f t="shared" si="15"/>
        <v/>
      </c>
      <c r="AB78" s="98" t="str">
        <f t="shared" si="16"/>
        <v/>
      </c>
      <c r="AC78" s="98" t="str">
        <f t="shared" si="17"/>
        <v/>
      </c>
      <c r="AD78" s="109" t="str">
        <f t="shared" si="18"/>
        <v/>
      </c>
      <c r="AE78" s="110"/>
      <c r="AF78" s="111"/>
      <c r="AG78" s="112"/>
      <c r="AH78" s="99" t="str">
        <f t="shared" si="19"/>
        <v/>
      </c>
      <c r="AI78" s="100" t="str">
        <f t="shared" si="20"/>
        <v/>
      </c>
      <c r="AJ78" s="96" t="str">
        <f t="shared" si="21"/>
        <v/>
      </c>
      <c r="AK78" s="98" t="str">
        <f t="shared" si="22"/>
        <v/>
      </c>
      <c r="AL78" s="201" t="str">
        <f t="shared" si="23"/>
        <v/>
      </c>
      <c r="AM78" s="160"/>
      <c r="AN78" s="157">
        <v>99.668000000000006</v>
      </c>
      <c r="AO78" s="152">
        <f t="shared" si="30"/>
        <v>0</v>
      </c>
      <c r="AP78" s="151" t="str">
        <f t="shared" si="31"/>
        <v/>
      </c>
      <c r="AQ78" s="151" t="str">
        <f t="shared" si="32"/>
        <v/>
      </c>
      <c r="AR78" s="235" t="str">
        <f t="shared" si="27"/>
        <v/>
      </c>
      <c r="AS78" s="134"/>
      <c r="AU78" s="18"/>
    </row>
    <row r="79" spans="1:47" ht="12" customHeight="1">
      <c r="A79" s="1"/>
      <c r="B79" s="18"/>
      <c r="C79" s="200"/>
      <c r="D79" s="122"/>
      <c r="E79" s="121"/>
      <c r="F79" s="92"/>
      <c r="G79" s="93"/>
      <c r="H79" s="101">
        <f t="shared" si="0"/>
        <v>0</v>
      </c>
      <c r="I79" s="94">
        <f t="shared" si="29"/>
        <v>0</v>
      </c>
      <c r="J79" s="102"/>
      <c r="K79" s="94">
        <f t="shared" ref="K79:K115" si="33">IFERROR(F79*J79,"")</f>
        <v>0</v>
      </c>
      <c r="L79" s="94">
        <f t="shared" si="28"/>
        <v>0</v>
      </c>
      <c r="M79" s="95">
        <f t="shared" ref="M79:M115" si="34">IFERROR(IF(G79&gt;J79,"",(G79-J79)*-F79),"")</f>
        <v>0</v>
      </c>
      <c r="N79" s="96">
        <f t="shared" si="5"/>
        <v>0</v>
      </c>
      <c r="O79" s="103">
        <f t="shared" ref="O79:O115" si="35">IFERROR(G79-J79,"")</f>
        <v>0</v>
      </c>
      <c r="P79" s="104" t="str">
        <f t="shared" ref="P79:P115" si="36">IFERROR(-O79/G79,"")</f>
        <v/>
      </c>
      <c r="Q79" s="105">
        <f t="shared" ref="Q79:Q115" si="37">IF(T79&gt;0,"",O79)</f>
        <v>0</v>
      </c>
      <c r="R79" s="106" t="str">
        <f t="shared" ref="R79:R115" si="38">IF(T79&gt;0,"",P79)</f>
        <v/>
      </c>
      <c r="S79" s="107"/>
      <c r="T79" s="92"/>
      <c r="U79" s="92"/>
      <c r="V79" s="101">
        <f t="shared" si="10"/>
        <v>0</v>
      </c>
      <c r="W79" s="97">
        <f t="shared" ref="W79:W103" si="39">V79-H79</f>
        <v>0</v>
      </c>
      <c r="X79" s="98" t="str">
        <f t="shared" ref="X79:X103" si="40">IF(OR(F79="",T79=""),"",(V79-H79))</f>
        <v/>
      </c>
      <c r="Y79" s="98" t="str">
        <f t="shared" si="13"/>
        <v/>
      </c>
      <c r="Z79" s="95" t="str">
        <f t="shared" si="14"/>
        <v/>
      </c>
      <c r="AA79" s="108" t="str">
        <f t="shared" ref="AA79:AA103" si="41">IFERROR(Z79/H79,"")</f>
        <v/>
      </c>
      <c r="AB79" s="98" t="str">
        <f t="shared" si="16"/>
        <v/>
      </c>
      <c r="AC79" s="98" t="str">
        <f t="shared" si="17"/>
        <v/>
      </c>
      <c r="AD79" s="109" t="str">
        <f t="shared" si="18"/>
        <v/>
      </c>
      <c r="AE79" s="110"/>
      <c r="AF79" s="111"/>
      <c r="AG79" s="112"/>
      <c r="AH79" s="99" t="str">
        <f t="shared" ref="AH79:AH103" si="42">IF(AND(D79&lt;&gt;"",S79&lt;&gt;""),IF(D79=S79,"D","S"),"")</f>
        <v/>
      </c>
      <c r="AI79" s="100" t="str">
        <f t="shared" ref="AI79:AI103" si="43">IFERROR(IF(D79=S79,Z79*0.2,""),"")</f>
        <v/>
      </c>
      <c r="AJ79" s="96" t="str">
        <f t="shared" si="21"/>
        <v/>
      </c>
      <c r="AK79" s="98" t="str">
        <f t="shared" ref="AK79:AK103" si="44">IFERROR(IF(D79&lt;&gt;S79,X79*0.15,""),"")</f>
        <v/>
      </c>
      <c r="AL79" s="201" t="str">
        <f t="shared" si="23"/>
        <v/>
      </c>
      <c r="AM79" s="160"/>
      <c r="AN79" s="156">
        <v>99.668000000000006</v>
      </c>
      <c r="AO79" s="152">
        <f t="shared" si="30"/>
        <v>0</v>
      </c>
      <c r="AP79" s="151" t="str">
        <f t="shared" si="31"/>
        <v/>
      </c>
      <c r="AQ79" s="151" t="str">
        <f t="shared" si="32"/>
        <v/>
      </c>
      <c r="AR79" s="235" t="str">
        <f t="shared" si="27"/>
        <v/>
      </c>
      <c r="AS79" s="134"/>
      <c r="AU79" s="18"/>
    </row>
    <row r="80" spans="1:47" ht="12" customHeight="1">
      <c r="A80" s="1"/>
      <c r="B80" s="18"/>
      <c r="C80" s="200"/>
      <c r="D80" s="122"/>
      <c r="E80" s="121"/>
      <c r="F80" s="92"/>
      <c r="G80" s="93"/>
      <c r="H80" s="101">
        <f t="shared" si="0"/>
        <v>0</v>
      </c>
      <c r="I80" s="94">
        <f t="shared" si="29"/>
        <v>0</v>
      </c>
      <c r="J80" s="102"/>
      <c r="K80" s="94">
        <f t="shared" si="33"/>
        <v>0</v>
      </c>
      <c r="L80" s="94">
        <f t="shared" si="28"/>
        <v>0</v>
      </c>
      <c r="M80" s="95">
        <f t="shared" si="34"/>
        <v>0</v>
      </c>
      <c r="N80" s="96">
        <f t="shared" si="5"/>
        <v>0</v>
      </c>
      <c r="O80" s="103">
        <f t="shared" si="35"/>
        <v>0</v>
      </c>
      <c r="P80" s="104" t="str">
        <f t="shared" si="36"/>
        <v/>
      </c>
      <c r="Q80" s="105">
        <f t="shared" si="37"/>
        <v>0</v>
      </c>
      <c r="R80" s="106" t="str">
        <f t="shared" si="38"/>
        <v/>
      </c>
      <c r="S80" s="107"/>
      <c r="T80" s="92"/>
      <c r="U80" s="92"/>
      <c r="V80" s="101">
        <f t="shared" si="10"/>
        <v>0</v>
      </c>
      <c r="W80" s="97">
        <f t="shared" si="39"/>
        <v>0</v>
      </c>
      <c r="X80" s="98" t="str">
        <f t="shared" si="40"/>
        <v/>
      </c>
      <c r="Y80" s="98" t="str">
        <f t="shared" si="13"/>
        <v/>
      </c>
      <c r="Z80" s="95" t="str">
        <f t="shared" si="14"/>
        <v/>
      </c>
      <c r="AA80" s="108" t="str">
        <f t="shared" si="41"/>
        <v/>
      </c>
      <c r="AB80" s="98" t="str">
        <f t="shared" si="16"/>
        <v/>
      </c>
      <c r="AC80" s="98" t="str">
        <f t="shared" si="17"/>
        <v/>
      </c>
      <c r="AD80" s="109" t="str">
        <f t="shared" si="18"/>
        <v/>
      </c>
      <c r="AE80" s="110"/>
      <c r="AF80" s="111"/>
      <c r="AG80" s="112"/>
      <c r="AH80" s="99" t="str">
        <f t="shared" si="42"/>
        <v/>
      </c>
      <c r="AI80" s="100" t="str">
        <f t="shared" si="43"/>
        <v/>
      </c>
      <c r="AJ80" s="96" t="str">
        <f t="shared" si="21"/>
        <v/>
      </c>
      <c r="AK80" s="98" t="str">
        <f t="shared" si="44"/>
        <v/>
      </c>
      <c r="AL80" s="201" t="str">
        <f t="shared" si="23"/>
        <v/>
      </c>
      <c r="AM80" s="160"/>
      <c r="AN80" s="157">
        <v>99.668000000000006</v>
      </c>
      <c r="AO80" s="152">
        <f t="shared" ref="AO80:AO115" si="45">5%*AM80</f>
        <v>0</v>
      </c>
      <c r="AP80" s="151" t="str">
        <f t="shared" si="31"/>
        <v/>
      </c>
      <c r="AQ80" s="151" t="str">
        <f t="shared" si="32"/>
        <v/>
      </c>
      <c r="AR80" s="235" t="str">
        <f t="shared" ref="AR80:AR115" si="46">IFERROR(AQ80*AN80%,"")</f>
        <v/>
      </c>
      <c r="AS80" s="134"/>
      <c r="AU80" s="18"/>
    </row>
    <row r="81" spans="1:47" ht="12" customHeight="1">
      <c r="A81" s="1"/>
      <c r="B81" s="18"/>
      <c r="C81" s="200"/>
      <c r="D81" s="122"/>
      <c r="E81" s="121"/>
      <c r="F81" s="92"/>
      <c r="G81" s="93"/>
      <c r="H81" s="101">
        <f t="shared" si="0"/>
        <v>0</v>
      </c>
      <c r="I81" s="94">
        <f t="shared" si="29"/>
        <v>0</v>
      </c>
      <c r="J81" s="102"/>
      <c r="K81" s="94">
        <f t="shared" si="33"/>
        <v>0</v>
      </c>
      <c r="L81" s="94">
        <f t="shared" si="28"/>
        <v>0</v>
      </c>
      <c r="M81" s="95">
        <f t="shared" si="34"/>
        <v>0</v>
      </c>
      <c r="N81" s="96">
        <f t="shared" si="5"/>
        <v>0</v>
      </c>
      <c r="O81" s="103">
        <f t="shared" si="35"/>
        <v>0</v>
      </c>
      <c r="P81" s="104" t="str">
        <f t="shared" si="36"/>
        <v/>
      </c>
      <c r="Q81" s="105">
        <f t="shared" si="37"/>
        <v>0</v>
      </c>
      <c r="R81" s="106" t="str">
        <f t="shared" si="38"/>
        <v/>
      </c>
      <c r="S81" s="107"/>
      <c r="T81" s="92"/>
      <c r="U81" s="92"/>
      <c r="V81" s="101">
        <f t="shared" si="10"/>
        <v>0</v>
      </c>
      <c r="W81" s="97">
        <f t="shared" si="39"/>
        <v>0</v>
      </c>
      <c r="X81" s="98" t="str">
        <f t="shared" si="40"/>
        <v/>
      </c>
      <c r="Y81" s="98" t="str">
        <f t="shared" si="13"/>
        <v/>
      </c>
      <c r="Z81" s="95" t="str">
        <f t="shared" si="14"/>
        <v/>
      </c>
      <c r="AA81" s="108" t="str">
        <f t="shared" si="41"/>
        <v/>
      </c>
      <c r="AB81" s="98" t="str">
        <f t="shared" si="16"/>
        <v/>
      </c>
      <c r="AC81" s="98" t="str">
        <f t="shared" si="17"/>
        <v/>
      </c>
      <c r="AD81" s="109" t="str">
        <f t="shared" si="18"/>
        <v/>
      </c>
      <c r="AE81" s="110"/>
      <c r="AF81" s="111"/>
      <c r="AG81" s="112"/>
      <c r="AH81" s="99" t="str">
        <f t="shared" si="42"/>
        <v/>
      </c>
      <c r="AI81" s="100" t="str">
        <f t="shared" si="43"/>
        <v/>
      </c>
      <c r="AJ81" s="96" t="str">
        <f t="shared" si="21"/>
        <v/>
      </c>
      <c r="AK81" s="98" t="str">
        <f t="shared" si="44"/>
        <v/>
      </c>
      <c r="AL81" s="201" t="str">
        <f t="shared" si="23"/>
        <v/>
      </c>
      <c r="AM81" s="160"/>
      <c r="AN81" s="156">
        <v>99.668000000000006</v>
      </c>
      <c r="AO81" s="152">
        <f t="shared" si="45"/>
        <v>0</v>
      </c>
      <c r="AP81" s="151" t="str">
        <f t="shared" si="31"/>
        <v/>
      </c>
      <c r="AQ81" s="151" t="str">
        <f t="shared" si="32"/>
        <v/>
      </c>
      <c r="AR81" s="235" t="str">
        <f t="shared" si="46"/>
        <v/>
      </c>
      <c r="AS81" s="134"/>
      <c r="AU81" s="18"/>
    </row>
    <row r="82" spans="1:47" ht="12" customHeight="1">
      <c r="A82" s="1"/>
      <c r="B82" s="18"/>
      <c r="C82" s="200"/>
      <c r="D82" s="122"/>
      <c r="E82" s="121"/>
      <c r="F82" s="92"/>
      <c r="G82" s="93"/>
      <c r="H82" s="101">
        <f t="shared" si="0"/>
        <v>0</v>
      </c>
      <c r="I82" s="94">
        <f t="shared" si="29"/>
        <v>0</v>
      </c>
      <c r="J82" s="102"/>
      <c r="K82" s="94">
        <f t="shared" si="33"/>
        <v>0</v>
      </c>
      <c r="L82" s="94">
        <f t="shared" si="28"/>
        <v>0</v>
      </c>
      <c r="M82" s="95">
        <f t="shared" si="34"/>
        <v>0</v>
      </c>
      <c r="N82" s="96">
        <f t="shared" si="5"/>
        <v>0</v>
      </c>
      <c r="O82" s="103">
        <f t="shared" si="35"/>
        <v>0</v>
      </c>
      <c r="P82" s="104" t="str">
        <f t="shared" si="36"/>
        <v/>
      </c>
      <c r="Q82" s="105">
        <f t="shared" si="37"/>
        <v>0</v>
      </c>
      <c r="R82" s="106" t="str">
        <f t="shared" si="38"/>
        <v/>
      </c>
      <c r="S82" s="107"/>
      <c r="T82" s="92"/>
      <c r="U82" s="92"/>
      <c r="V82" s="101">
        <f t="shared" si="10"/>
        <v>0</v>
      </c>
      <c r="W82" s="97">
        <f t="shared" si="39"/>
        <v>0</v>
      </c>
      <c r="X82" s="98" t="str">
        <f t="shared" si="40"/>
        <v/>
      </c>
      <c r="Y82" s="98" t="str">
        <f t="shared" si="13"/>
        <v/>
      </c>
      <c r="Z82" s="95" t="str">
        <f t="shared" si="14"/>
        <v/>
      </c>
      <c r="AA82" s="108" t="str">
        <f t="shared" si="41"/>
        <v/>
      </c>
      <c r="AB82" s="98" t="str">
        <f t="shared" si="16"/>
        <v/>
      </c>
      <c r="AC82" s="98" t="str">
        <f t="shared" si="17"/>
        <v/>
      </c>
      <c r="AD82" s="109" t="str">
        <f t="shared" si="18"/>
        <v/>
      </c>
      <c r="AE82" s="110"/>
      <c r="AF82" s="111"/>
      <c r="AG82" s="112"/>
      <c r="AH82" s="99" t="str">
        <f t="shared" si="42"/>
        <v/>
      </c>
      <c r="AI82" s="100" t="str">
        <f t="shared" si="43"/>
        <v/>
      </c>
      <c r="AJ82" s="96" t="str">
        <f t="shared" si="21"/>
        <v/>
      </c>
      <c r="AK82" s="98" t="str">
        <f t="shared" si="44"/>
        <v/>
      </c>
      <c r="AL82" s="201" t="str">
        <f t="shared" si="23"/>
        <v/>
      </c>
      <c r="AM82" s="160"/>
      <c r="AN82" s="157">
        <v>99.668000000000006</v>
      </c>
      <c r="AO82" s="152">
        <f t="shared" si="45"/>
        <v>0</v>
      </c>
      <c r="AP82" s="151" t="str">
        <f t="shared" si="31"/>
        <v/>
      </c>
      <c r="AQ82" s="151" t="str">
        <f t="shared" si="32"/>
        <v/>
      </c>
      <c r="AR82" s="235" t="str">
        <f t="shared" si="46"/>
        <v/>
      </c>
      <c r="AS82" s="134"/>
      <c r="AU82" s="18"/>
    </row>
    <row r="83" spans="1:47" ht="12" customHeight="1">
      <c r="A83" s="1"/>
      <c r="B83" s="18"/>
      <c r="C83" s="200"/>
      <c r="D83" s="122"/>
      <c r="E83" s="121"/>
      <c r="F83" s="92"/>
      <c r="G83" s="93"/>
      <c r="H83" s="101">
        <f t="shared" si="0"/>
        <v>0</v>
      </c>
      <c r="I83" s="94">
        <f t="shared" si="29"/>
        <v>0</v>
      </c>
      <c r="J83" s="102"/>
      <c r="K83" s="94">
        <f t="shared" si="33"/>
        <v>0</v>
      </c>
      <c r="L83" s="94">
        <f t="shared" si="28"/>
        <v>0</v>
      </c>
      <c r="M83" s="95">
        <f t="shared" si="34"/>
        <v>0</v>
      </c>
      <c r="N83" s="96">
        <f t="shared" si="5"/>
        <v>0</v>
      </c>
      <c r="O83" s="103">
        <f t="shared" si="35"/>
        <v>0</v>
      </c>
      <c r="P83" s="104" t="str">
        <f t="shared" si="36"/>
        <v/>
      </c>
      <c r="Q83" s="105">
        <f t="shared" si="37"/>
        <v>0</v>
      </c>
      <c r="R83" s="106" t="str">
        <f t="shared" si="38"/>
        <v/>
      </c>
      <c r="S83" s="107"/>
      <c r="T83" s="92"/>
      <c r="U83" s="92"/>
      <c r="V83" s="101">
        <f t="shared" si="10"/>
        <v>0</v>
      </c>
      <c r="W83" s="97">
        <f t="shared" si="39"/>
        <v>0</v>
      </c>
      <c r="X83" s="98" t="str">
        <f t="shared" si="40"/>
        <v/>
      </c>
      <c r="Y83" s="98" t="str">
        <f t="shared" si="13"/>
        <v/>
      </c>
      <c r="Z83" s="95" t="str">
        <f t="shared" si="14"/>
        <v/>
      </c>
      <c r="AA83" s="108" t="str">
        <f t="shared" si="41"/>
        <v/>
      </c>
      <c r="AB83" s="98" t="str">
        <f t="shared" si="16"/>
        <v/>
      </c>
      <c r="AC83" s="98" t="str">
        <f t="shared" si="17"/>
        <v/>
      </c>
      <c r="AD83" s="109" t="str">
        <f t="shared" si="18"/>
        <v/>
      </c>
      <c r="AE83" s="110"/>
      <c r="AF83" s="111"/>
      <c r="AG83" s="112"/>
      <c r="AH83" s="99" t="str">
        <f t="shared" si="42"/>
        <v/>
      </c>
      <c r="AI83" s="100" t="str">
        <f t="shared" si="43"/>
        <v/>
      </c>
      <c r="AJ83" s="96" t="str">
        <f t="shared" si="21"/>
        <v/>
      </c>
      <c r="AK83" s="98" t="str">
        <f t="shared" si="44"/>
        <v/>
      </c>
      <c r="AL83" s="201" t="str">
        <f t="shared" si="23"/>
        <v/>
      </c>
      <c r="AM83" s="160"/>
      <c r="AN83" s="156">
        <v>99.668000000000006</v>
      </c>
      <c r="AO83" s="152">
        <f t="shared" si="45"/>
        <v>0</v>
      </c>
      <c r="AP83" s="151" t="str">
        <f t="shared" si="31"/>
        <v/>
      </c>
      <c r="AQ83" s="151" t="str">
        <f t="shared" si="32"/>
        <v/>
      </c>
      <c r="AR83" s="235" t="str">
        <f t="shared" si="46"/>
        <v/>
      </c>
      <c r="AS83" s="134"/>
      <c r="AU83" s="18"/>
    </row>
    <row r="84" spans="1:47" ht="12" customHeight="1">
      <c r="A84" s="1"/>
      <c r="B84" s="18"/>
      <c r="C84" s="200"/>
      <c r="D84" s="122"/>
      <c r="E84" s="121"/>
      <c r="F84" s="92"/>
      <c r="G84" s="93"/>
      <c r="H84" s="101">
        <f t="shared" si="0"/>
        <v>0</v>
      </c>
      <c r="I84" s="94">
        <f t="shared" si="29"/>
        <v>0</v>
      </c>
      <c r="J84" s="102"/>
      <c r="K84" s="94">
        <f t="shared" si="33"/>
        <v>0</v>
      </c>
      <c r="L84" s="94">
        <f t="shared" si="28"/>
        <v>0</v>
      </c>
      <c r="M84" s="95">
        <f t="shared" si="34"/>
        <v>0</v>
      </c>
      <c r="N84" s="96">
        <f t="shared" si="5"/>
        <v>0</v>
      </c>
      <c r="O84" s="103">
        <f t="shared" si="35"/>
        <v>0</v>
      </c>
      <c r="P84" s="104" t="str">
        <f t="shared" si="36"/>
        <v/>
      </c>
      <c r="Q84" s="105">
        <f t="shared" si="37"/>
        <v>0</v>
      </c>
      <c r="R84" s="106" t="str">
        <f t="shared" si="38"/>
        <v/>
      </c>
      <c r="S84" s="107"/>
      <c r="T84" s="92"/>
      <c r="U84" s="92"/>
      <c r="V84" s="101">
        <f t="shared" si="10"/>
        <v>0</v>
      </c>
      <c r="W84" s="97">
        <f t="shared" si="39"/>
        <v>0</v>
      </c>
      <c r="X84" s="98" t="str">
        <f t="shared" si="40"/>
        <v/>
      </c>
      <c r="Y84" s="98" t="str">
        <f t="shared" si="13"/>
        <v/>
      </c>
      <c r="Z84" s="95" t="str">
        <f t="shared" si="14"/>
        <v/>
      </c>
      <c r="AA84" s="108" t="str">
        <f t="shared" si="41"/>
        <v/>
      </c>
      <c r="AB84" s="98" t="str">
        <f t="shared" si="16"/>
        <v/>
      </c>
      <c r="AC84" s="98" t="str">
        <f t="shared" si="17"/>
        <v/>
      </c>
      <c r="AD84" s="109" t="str">
        <f t="shared" si="18"/>
        <v/>
      </c>
      <c r="AE84" s="110"/>
      <c r="AF84" s="111"/>
      <c r="AG84" s="112"/>
      <c r="AH84" s="99" t="str">
        <f t="shared" si="42"/>
        <v/>
      </c>
      <c r="AI84" s="100" t="str">
        <f t="shared" si="43"/>
        <v/>
      </c>
      <c r="AJ84" s="96" t="str">
        <f t="shared" si="21"/>
        <v/>
      </c>
      <c r="AK84" s="98" t="str">
        <f t="shared" si="44"/>
        <v/>
      </c>
      <c r="AL84" s="201" t="str">
        <f t="shared" si="23"/>
        <v/>
      </c>
      <c r="AM84" s="160"/>
      <c r="AN84" s="157">
        <v>99.668000000000006</v>
      </c>
      <c r="AO84" s="152">
        <f t="shared" si="45"/>
        <v>0</v>
      </c>
      <c r="AP84" s="151" t="str">
        <f t="shared" si="31"/>
        <v/>
      </c>
      <c r="AQ84" s="151" t="str">
        <f t="shared" si="32"/>
        <v/>
      </c>
      <c r="AR84" s="235" t="str">
        <f t="shared" si="46"/>
        <v/>
      </c>
      <c r="AS84" s="134"/>
      <c r="AU84" s="18"/>
    </row>
    <row r="85" spans="1:47" ht="12" customHeight="1">
      <c r="A85" s="1"/>
      <c r="B85" s="18"/>
      <c r="C85" s="200"/>
      <c r="D85" s="122"/>
      <c r="E85" s="121"/>
      <c r="F85" s="92"/>
      <c r="G85" s="93"/>
      <c r="H85" s="101">
        <f t="shared" si="0"/>
        <v>0</v>
      </c>
      <c r="I85" s="94">
        <f t="shared" si="29"/>
        <v>0</v>
      </c>
      <c r="J85" s="102"/>
      <c r="K85" s="94">
        <f t="shared" si="33"/>
        <v>0</v>
      </c>
      <c r="L85" s="94">
        <f t="shared" si="28"/>
        <v>0</v>
      </c>
      <c r="M85" s="95">
        <f t="shared" si="34"/>
        <v>0</v>
      </c>
      <c r="N85" s="96">
        <f t="shared" si="5"/>
        <v>0</v>
      </c>
      <c r="O85" s="103">
        <f t="shared" si="35"/>
        <v>0</v>
      </c>
      <c r="P85" s="104" t="str">
        <f t="shared" si="36"/>
        <v/>
      </c>
      <c r="Q85" s="105">
        <f t="shared" si="37"/>
        <v>0</v>
      </c>
      <c r="R85" s="106" t="str">
        <f t="shared" si="38"/>
        <v/>
      </c>
      <c r="S85" s="107"/>
      <c r="T85" s="92"/>
      <c r="U85" s="92"/>
      <c r="V85" s="101">
        <f t="shared" si="10"/>
        <v>0</v>
      </c>
      <c r="W85" s="97">
        <f t="shared" si="39"/>
        <v>0</v>
      </c>
      <c r="X85" s="98" t="str">
        <f t="shared" si="40"/>
        <v/>
      </c>
      <c r="Y85" s="98" t="str">
        <f t="shared" si="13"/>
        <v/>
      </c>
      <c r="Z85" s="95" t="str">
        <f t="shared" si="14"/>
        <v/>
      </c>
      <c r="AA85" s="108" t="str">
        <f t="shared" si="41"/>
        <v/>
      </c>
      <c r="AB85" s="98" t="str">
        <f t="shared" si="16"/>
        <v/>
      </c>
      <c r="AC85" s="98" t="str">
        <f t="shared" si="17"/>
        <v/>
      </c>
      <c r="AD85" s="109" t="str">
        <f t="shared" si="18"/>
        <v/>
      </c>
      <c r="AE85" s="110"/>
      <c r="AF85" s="111"/>
      <c r="AG85" s="112"/>
      <c r="AH85" s="99" t="str">
        <f t="shared" si="42"/>
        <v/>
      </c>
      <c r="AI85" s="100" t="str">
        <f t="shared" si="43"/>
        <v/>
      </c>
      <c r="AJ85" s="96" t="str">
        <f t="shared" si="21"/>
        <v/>
      </c>
      <c r="AK85" s="98" t="str">
        <f t="shared" si="44"/>
        <v/>
      </c>
      <c r="AL85" s="201" t="str">
        <f t="shared" si="23"/>
        <v/>
      </c>
      <c r="AM85" s="160"/>
      <c r="AN85" s="156">
        <v>99.668000000000006</v>
      </c>
      <c r="AO85" s="152">
        <f t="shared" si="45"/>
        <v>0</v>
      </c>
      <c r="AP85" s="151" t="str">
        <f t="shared" si="31"/>
        <v/>
      </c>
      <c r="AQ85" s="151" t="str">
        <f t="shared" si="32"/>
        <v/>
      </c>
      <c r="AR85" s="235" t="str">
        <f t="shared" si="46"/>
        <v/>
      </c>
      <c r="AS85" s="134"/>
      <c r="AU85" s="18"/>
    </row>
    <row r="86" spans="1:47" ht="12" customHeight="1">
      <c r="A86" s="1"/>
      <c r="B86" s="18"/>
      <c r="C86" s="200"/>
      <c r="D86" s="122"/>
      <c r="E86" s="121"/>
      <c r="F86" s="92"/>
      <c r="G86" s="93"/>
      <c r="H86" s="101">
        <f t="shared" si="0"/>
        <v>0</v>
      </c>
      <c r="I86" s="94">
        <f t="shared" si="29"/>
        <v>0</v>
      </c>
      <c r="J86" s="102"/>
      <c r="K86" s="94">
        <f t="shared" si="33"/>
        <v>0</v>
      </c>
      <c r="L86" s="94">
        <f t="shared" ref="L86:L115" si="47">IF(T86&gt;0,"",K86)</f>
        <v>0</v>
      </c>
      <c r="M86" s="95">
        <f t="shared" si="34"/>
        <v>0</v>
      </c>
      <c r="N86" s="96">
        <f t="shared" si="5"/>
        <v>0</v>
      </c>
      <c r="O86" s="103">
        <f t="shared" si="35"/>
        <v>0</v>
      </c>
      <c r="P86" s="104" t="str">
        <f t="shared" si="36"/>
        <v/>
      </c>
      <c r="Q86" s="105">
        <f t="shared" si="37"/>
        <v>0</v>
      </c>
      <c r="R86" s="106" t="str">
        <f t="shared" si="38"/>
        <v/>
      </c>
      <c r="S86" s="107"/>
      <c r="T86" s="92"/>
      <c r="U86" s="92"/>
      <c r="V86" s="101">
        <f t="shared" si="10"/>
        <v>0</v>
      </c>
      <c r="W86" s="97">
        <f t="shared" si="39"/>
        <v>0</v>
      </c>
      <c r="X86" s="98" t="str">
        <f t="shared" si="40"/>
        <v/>
      </c>
      <c r="Y86" s="98" t="str">
        <f t="shared" si="13"/>
        <v/>
      </c>
      <c r="Z86" s="95" t="str">
        <f t="shared" si="14"/>
        <v/>
      </c>
      <c r="AA86" s="108" t="str">
        <f t="shared" si="41"/>
        <v/>
      </c>
      <c r="AB86" s="98" t="str">
        <f t="shared" si="16"/>
        <v/>
      </c>
      <c r="AC86" s="98" t="str">
        <f t="shared" si="17"/>
        <v/>
      </c>
      <c r="AD86" s="109" t="str">
        <f t="shared" si="18"/>
        <v/>
      </c>
      <c r="AE86" s="110"/>
      <c r="AF86" s="111"/>
      <c r="AG86" s="112"/>
      <c r="AH86" s="99" t="str">
        <f t="shared" si="42"/>
        <v/>
      </c>
      <c r="AI86" s="100" t="str">
        <f t="shared" si="43"/>
        <v/>
      </c>
      <c r="AJ86" s="96" t="str">
        <f t="shared" si="21"/>
        <v/>
      </c>
      <c r="AK86" s="98" t="str">
        <f t="shared" si="44"/>
        <v/>
      </c>
      <c r="AL86" s="201" t="str">
        <f t="shared" si="23"/>
        <v/>
      </c>
      <c r="AM86" s="160"/>
      <c r="AN86" s="157">
        <v>99.668000000000006</v>
      </c>
      <c r="AO86" s="152">
        <f t="shared" si="45"/>
        <v>0</v>
      </c>
      <c r="AP86" s="151" t="str">
        <f t="shared" si="31"/>
        <v/>
      </c>
      <c r="AQ86" s="151" t="str">
        <f t="shared" si="32"/>
        <v/>
      </c>
      <c r="AR86" s="235" t="str">
        <f t="shared" si="46"/>
        <v/>
      </c>
      <c r="AS86" s="134"/>
      <c r="AU86" s="18"/>
    </row>
    <row r="87" spans="1:47" ht="12" customHeight="1">
      <c r="A87" s="1"/>
      <c r="B87" s="18"/>
      <c r="C87" s="200"/>
      <c r="D87" s="122"/>
      <c r="E87" s="121"/>
      <c r="F87" s="92"/>
      <c r="G87" s="93"/>
      <c r="H87" s="101">
        <f t="shared" si="0"/>
        <v>0</v>
      </c>
      <c r="I87" s="94">
        <f t="shared" ref="I87:I115" si="48">IF(T87&gt;0,"",H87)</f>
        <v>0</v>
      </c>
      <c r="J87" s="102"/>
      <c r="K87" s="94">
        <f t="shared" si="33"/>
        <v>0</v>
      </c>
      <c r="L87" s="94">
        <f t="shared" si="47"/>
        <v>0</v>
      </c>
      <c r="M87" s="95">
        <f t="shared" si="34"/>
        <v>0</v>
      </c>
      <c r="N87" s="96">
        <f t="shared" si="5"/>
        <v>0</v>
      </c>
      <c r="O87" s="103">
        <f t="shared" si="35"/>
        <v>0</v>
      </c>
      <c r="P87" s="104" t="str">
        <f t="shared" si="36"/>
        <v/>
      </c>
      <c r="Q87" s="105">
        <f t="shared" si="37"/>
        <v>0</v>
      </c>
      <c r="R87" s="106" t="str">
        <f t="shared" si="38"/>
        <v/>
      </c>
      <c r="S87" s="107"/>
      <c r="T87" s="92"/>
      <c r="U87" s="92"/>
      <c r="V87" s="101">
        <f t="shared" si="10"/>
        <v>0</v>
      </c>
      <c r="W87" s="97">
        <f t="shared" si="39"/>
        <v>0</v>
      </c>
      <c r="X87" s="98" t="str">
        <f t="shared" si="40"/>
        <v/>
      </c>
      <c r="Y87" s="98" t="str">
        <f t="shared" si="13"/>
        <v/>
      </c>
      <c r="Z87" s="95" t="str">
        <f t="shared" si="14"/>
        <v/>
      </c>
      <c r="AA87" s="108" t="str">
        <f t="shared" si="41"/>
        <v/>
      </c>
      <c r="AB87" s="98" t="str">
        <f t="shared" si="16"/>
        <v/>
      </c>
      <c r="AC87" s="98" t="str">
        <f t="shared" si="17"/>
        <v/>
      </c>
      <c r="AD87" s="109" t="str">
        <f t="shared" si="18"/>
        <v/>
      </c>
      <c r="AE87" s="110"/>
      <c r="AF87" s="111"/>
      <c r="AG87" s="112"/>
      <c r="AH87" s="99" t="str">
        <f t="shared" si="42"/>
        <v/>
      </c>
      <c r="AI87" s="100" t="str">
        <f t="shared" si="43"/>
        <v/>
      </c>
      <c r="AJ87" s="96" t="str">
        <f t="shared" si="21"/>
        <v/>
      </c>
      <c r="AK87" s="98" t="str">
        <f t="shared" si="44"/>
        <v/>
      </c>
      <c r="AL87" s="201" t="str">
        <f t="shared" si="23"/>
        <v/>
      </c>
      <c r="AM87" s="160"/>
      <c r="AN87" s="156">
        <v>99.668000000000006</v>
      </c>
      <c r="AO87" s="152">
        <f t="shared" si="45"/>
        <v>0</v>
      </c>
      <c r="AP87" s="151" t="str">
        <f t="shared" si="31"/>
        <v/>
      </c>
      <c r="AQ87" s="151" t="str">
        <f t="shared" si="32"/>
        <v/>
      </c>
      <c r="AR87" s="235" t="str">
        <f t="shared" si="46"/>
        <v/>
      </c>
      <c r="AS87" s="134"/>
      <c r="AU87" s="18"/>
    </row>
    <row r="88" spans="1:47" ht="12" customHeight="1">
      <c r="A88" s="1"/>
      <c r="B88" s="18"/>
      <c r="C88" s="200"/>
      <c r="D88" s="122"/>
      <c r="E88" s="121"/>
      <c r="F88" s="92"/>
      <c r="G88" s="93"/>
      <c r="H88" s="101">
        <f t="shared" si="0"/>
        <v>0</v>
      </c>
      <c r="I88" s="94">
        <f t="shared" si="48"/>
        <v>0</v>
      </c>
      <c r="J88" s="102"/>
      <c r="K88" s="94">
        <f t="shared" si="33"/>
        <v>0</v>
      </c>
      <c r="L88" s="94">
        <f t="shared" si="47"/>
        <v>0</v>
      </c>
      <c r="M88" s="95">
        <f t="shared" si="34"/>
        <v>0</v>
      </c>
      <c r="N88" s="96">
        <f t="shared" si="5"/>
        <v>0</v>
      </c>
      <c r="O88" s="103">
        <f t="shared" si="35"/>
        <v>0</v>
      </c>
      <c r="P88" s="104" t="str">
        <f t="shared" si="36"/>
        <v/>
      </c>
      <c r="Q88" s="105">
        <f t="shared" si="37"/>
        <v>0</v>
      </c>
      <c r="R88" s="106" t="str">
        <f t="shared" si="38"/>
        <v/>
      </c>
      <c r="S88" s="107"/>
      <c r="T88" s="92"/>
      <c r="U88" s="92"/>
      <c r="V88" s="101">
        <f t="shared" si="10"/>
        <v>0</v>
      </c>
      <c r="W88" s="97">
        <f t="shared" si="39"/>
        <v>0</v>
      </c>
      <c r="X88" s="98" t="str">
        <f t="shared" si="40"/>
        <v/>
      </c>
      <c r="Y88" s="98" t="str">
        <f t="shared" si="13"/>
        <v/>
      </c>
      <c r="Z88" s="95" t="str">
        <f t="shared" si="14"/>
        <v/>
      </c>
      <c r="AA88" s="108" t="str">
        <f t="shared" si="41"/>
        <v/>
      </c>
      <c r="AB88" s="98" t="str">
        <f t="shared" si="16"/>
        <v/>
      </c>
      <c r="AC88" s="98" t="str">
        <f t="shared" si="17"/>
        <v/>
      </c>
      <c r="AD88" s="109" t="str">
        <f t="shared" si="18"/>
        <v/>
      </c>
      <c r="AE88" s="110"/>
      <c r="AF88" s="111"/>
      <c r="AG88" s="112"/>
      <c r="AH88" s="99" t="str">
        <f t="shared" si="42"/>
        <v/>
      </c>
      <c r="AI88" s="100" t="str">
        <f t="shared" si="43"/>
        <v/>
      </c>
      <c r="AJ88" s="96" t="str">
        <f t="shared" si="21"/>
        <v/>
      </c>
      <c r="AK88" s="98" t="str">
        <f t="shared" si="44"/>
        <v/>
      </c>
      <c r="AL88" s="201" t="str">
        <f t="shared" si="23"/>
        <v/>
      </c>
      <c r="AM88" s="160"/>
      <c r="AN88" s="157">
        <v>99.668000000000006</v>
      </c>
      <c r="AO88" s="152">
        <f t="shared" si="45"/>
        <v>0</v>
      </c>
      <c r="AP88" s="151" t="str">
        <f t="shared" si="31"/>
        <v/>
      </c>
      <c r="AQ88" s="151" t="str">
        <f t="shared" si="32"/>
        <v/>
      </c>
      <c r="AR88" s="235" t="str">
        <f t="shared" si="46"/>
        <v/>
      </c>
      <c r="AS88" s="134"/>
      <c r="AU88" s="18"/>
    </row>
    <row r="89" spans="1:47" ht="12" customHeight="1">
      <c r="A89" s="1"/>
      <c r="B89" s="18"/>
      <c r="C89" s="200"/>
      <c r="D89" s="122"/>
      <c r="E89" s="121"/>
      <c r="F89" s="92"/>
      <c r="G89" s="93"/>
      <c r="H89" s="101">
        <f t="shared" si="0"/>
        <v>0</v>
      </c>
      <c r="I89" s="94">
        <f t="shared" si="48"/>
        <v>0</v>
      </c>
      <c r="J89" s="102"/>
      <c r="K89" s="94">
        <f t="shared" si="33"/>
        <v>0</v>
      </c>
      <c r="L89" s="94">
        <f t="shared" si="47"/>
        <v>0</v>
      </c>
      <c r="M89" s="95">
        <f t="shared" si="34"/>
        <v>0</v>
      </c>
      <c r="N89" s="96">
        <f t="shared" si="5"/>
        <v>0</v>
      </c>
      <c r="O89" s="103">
        <f t="shared" si="35"/>
        <v>0</v>
      </c>
      <c r="P89" s="104" t="str">
        <f t="shared" si="36"/>
        <v/>
      </c>
      <c r="Q89" s="105">
        <f t="shared" si="37"/>
        <v>0</v>
      </c>
      <c r="R89" s="106" t="str">
        <f t="shared" si="38"/>
        <v/>
      </c>
      <c r="S89" s="107"/>
      <c r="T89" s="92"/>
      <c r="U89" s="92"/>
      <c r="V89" s="101">
        <f t="shared" si="10"/>
        <v>0</v>
      </c>
      <c r="W89" s="97">
        <f t="shared" si="39"/>
        <v>0</v>
      </c>
      <c r="X89" s="98" t="str">
        <f t="shared" si="40"/>
        <v/>
      </c>
      <c r="Y89" s="98" t="str">
        <f t="shared" si="13"/>
        <v/>
      </c>
      <c r="Z89" s="95" t="str">
        <f t="shared" si="14"/>
        <v/>
      </c>
      <c r="AA89" s="108" t="str">
        <f t="shared" si="41"/>
        <v/>
      </c>
      <c r="AB89" s="98" t="str">
        <f t="shared" si="16"/>
        <v/>
      </c>
      <c r="AC89" s="98" t="str">
        <f t="shared" si="17"/>
        <v/>
      </c>
      <c r="AD89" s="109" t="str">
        <f t="shared" si="18"/>
        <v/>
      </c>
      <c r="AE89" s="110"/>
      <c r="AF89" s="111"/>
      <c r="AG89" s="112"/>
      <c r="AH89" s="99" t="str">
        <f t="shared" si="42"/>
        <v/>
      </c>
      <c r="AI89" s="100" t="str">
        <f t="shared" si="43"/>
        <v/>
      </c>
      <c r="AJ89" s="96" t="str">
        <f t="shared" si="21"/>
        <v/>
      </c>
      <c r="AK89" s="98" t="str">
        <f t="shared" si="44"/>
        <v/>
      </c>
      <c r="AL89" s="201" t="str">
        <f t="shared" si="23"/>
        <v/>
      </c>
      <c r="AM89" s="160"/>
      <c r="AN89" s="156">
        <v>99.668000000000006</v>
      </c>
      <c r="AO89" s="152">
        <f t="shared" si="45"/>
        <v>0</v>
      </c>
      <c r="AP89" s="151" t="str">
        <f t="shared" si="31"/>
        <v/>
      </c>
      <c r="AQ89" s="151" t="str">
        <f t="shared" si="32"/>
        <v/>
      </c>
      <c r="AR89" s="235" t="str">
        <f t="shared" si="46"/>
        <v/>
      </c>
      <c r="AS89" s="134"/>
      <c r="AT89" s="149"/>
      <c r="AU89" s="134"/>
    </row>
    <row r="90" spans="1:47" ht="12" customHeight="1">
      <c r="A90" s="1"/>
      <c r="B90" s="18"/>
      <c r="C90" s="200"/>
      <c r="D90" s="122"/>
      <c r="E90" s="121"/>
      <c r="F90" s="92"/>
      <c r="G90" s="93"/>
      <c r="H90" s="101">
        <f t="shared" si="0"/>
        <v>0</v>
      </c>
      <c r="I90" s="94">
        <f t="shared" si="48"/>
        <v>0</v>
      </c>
      <c r="J90" s="102"/>
      <c r="K90" s="94">
        <f t="shared" si="33"/>
        <v>0</v>
      </c>
      <c r="L90" s="94">
        <f t="shared" si="47"/>
        <v>0</v>
      </c>
      <c r="M90" s="95">
        <f t="shared" si="34"/>
        <v>0</v>
      </c>
      <c r="N90" s="96">
        <f t="shared" si="5"/>
        <v>0</v>
      </c>
      <c r="O90" s="103">
        <f t="shared" si="35"/>
        <v>0</v>
      </c>
      <c r="P90" s="104" t="str">
        <f t="shared" si="36"/>
        <v/>
      </c>
      <c r="Q90" s="105">
        <f t="shared" si="37"/>
        <v>0</v>
      </c>
      <c r="R90" s="106" t="str">
        <f t="shared" si="38"/>
        <v/>
      </c>
      <c r="S90" s="107"/>
      <c r="T90" s="92"/>
      <c r="U90" s="92"/>
      <c r="V90" s="101">
        <f t="shared" si="10"/>
        <v>0</v>
      </c>
      <c r="W90" s="97">
        <f t="shared" si="39"/>
        <v>0</v>
      </c>
      <c r="X90" s="98" t="str">
        <f t="shared" si="40"/>
        <v/>
      </c>
      <c r="Y90" s="98" t="str">
        <f t="shared" si="13"/>
        <v/>
      </c>
      <c r="Z90" s="95" t="str">
        <f t="shared" si="14"/>
        <v/>
      </c>
      <c r="AA90" s="108" t="str">
        <f t="shared" si="41"/>
        <v/>
      </c>
      <c r="AB90" s="98" t="str">
        <f t="shared" si="16"/>
        <v/>
      </c>
      <c r="AC90" s="98" t="str">
        <f t="shared" si="17"/>
        <v/>
      </c>
      <c r="AD90" s="109" t="str">
        <f t="shared" si="18"/>
        <v/>
      </c>
      <c r="AE90" s="110"/>
      <c r="AF90" s="111"/>
      <c r="AG90" s="112"/>
      <c r="AH90" s="99" t="str">
        <f t="shared" si="42"/>
        <v/>
      </c>
      <c r="AI90" s="100" t="str">
        <f t="shared" si="43"/>
        <v/>
      </c>
      <c r="AJ90" s="96" t="str">
        <f t="shared" si="21"/>
        <v/>
      </c>
      <c r="AK90" s="98" t="str">
        <f t="shared" si="44"/>
        <v/>
      </c>
      <c r="AL90" s="201" t="str">
        <f t="shared" si="23"/>
        <v/>
      </c>
      <c r="AM90" s="160"/>
      <c r="AN90" s="157">
        <v>99.668000000000006</v>
      </c>
      <c r="AO90" s="152">
        <f t="shared" si="45"/>
        <v>0</v>
      </c>
      <c r="AP90" s="151" t="str">
        <f t="shared" si="31"/>
        <v/>
      </c>
      <c r="AQ90" s="151" t="str">
        <f t="shared" si="32"/>
        <v/>
      </c>
      <c r="AR90" s="235" t="str">
        <f t="shared" si="46"/>
        <v/>
      </c>
      <c r="AS90" s="134"/>
      <c r="AT90" s="149"/>
      <c r="AU90" s="134"/>
    </row>
    <row r="91" spans="1:47" ht="12" customHeight="1">
      <c r="A91" s="1"/>
      <c r="B91" s="18"/>
      <c r="C91" s="200"/>
      <c r="D91" s="122"/>
      <c r="E91" s="121"/>
      <c r="F91" s="92"/>
      <c r="G91" s="93"/>
      <c r="H91" s="101">
        <f t="shared" si="0"/>
        <v>0</v>
      </c>
      <c r="I91" s="94">
        <f t="shared" si="48"/>
        <v>0</v>
      </c>
      <c r="J91" s="102"/>
      <c r="K91" s="94">
        <f t="shared" si="33"/>
        <v>0</v>
      </c>
      <c r="L91" s="94">
        <f t="shared" si="47"/>
        <v>0</v>
      </c>
      <c r="M91" s="95">
        <f t="shared" si="34"/>
        <v>0</v>
      </c>
      <c r="N91" s="96">
        <f t="shared" si="5"/>
        <v>0</v>
      </c>
      <c r="O91" s="103">
        <f t="shared" si="35"/>
        <v>0</v>
      </c>
      <c r="P91" s="104" t="str">
        <f t="shared" si="36"/>
        <v/>
      </c>
      <c r="Q91" s="105">
        <f t="shared" si="37"/>
        <v>0</v>
      </c>
      <c r="R91" s="106" t="str">
        <f t="shared" si="38"/>
        <v/>
      </c>
      <c r="S91" s="107"/>
      <c r="T91" s="92"/>
      <c r="U91" s="92"/>
      <c r="V91" s="101">
        <f t="shared" si="10"/>
        <v>0</v>
      </c>
      <c r="W91" s="97">
        <f t="shared" si="39"/>
        <v>0</v>
      </c>
      <c r="X91" s="98" t="str">
        <f t="shared" si="40"/>
        <v/>
      </c>
      <c r="Y91" s="98" t="str">
        <f t="shared" si="13"/>
        <v/>
      </c>
      <c r="Z91" s="95" t="str">
        <f t="shared" si="14"/>
        <v/>
      </c>
      <c r="AA91" s="108" t="str">
        <f t="shared" si="41"/>
        <v/>
      </c>
      <c r="AB91" s="98" t="str">
        <f t="shared" si="16"/>
        <v/>
      </c>
      <c r="AC91" s="98" t="str">
        <f t="shared" si="17"/>
        <v/>
      </c>
      <c r="AD91" s="109" t="str">
        <f t="shared" si="18"/>
        <v/>
      </c>
      <c r="AE91" s="110"/>
      <c r="AF91" s="111"/>
      <c r="AG91" s="112"/>
      <c r="AH91" s="99" t="str">
        <f t="shared" si="42"/>
        <v/>
      </c>
      <c r="AI91" s="100" t="str">
        <f t="shared" si="43"/>
        <v/>
      </c>
      <c r="AJ91" s="96" t="str">
        <f t="shared" si="21"/>
        <v/>
      </c>
      <c r="AK91" s="98" t="str">
        <f t="shared" si="44"/>
        <v/>
      </c>
      <c r="AL91" s="201" t="str">
        <f t="shared" si="23"/>
        <v/>
      </c>
      <c r="AM91" s="160"/>
      <c r="AN91" s="156">
        <v>99.668000000000006</v>
      </c>
      <c r="AO91" s="152">
        <f t="shared" si="45"/>
        <v>0</v>
      </c>
      <c r="AP91" s="151" t="str">
        <f t="shared" si="31"/>
        <v/>
      </c>
      <c r="AQ91" s="151" t="str">
        <f t="shared" si="32"/>
        <v/>
      </c>
      <c r="AR91" s="235" t="str">
        <f t="shared" si="46"/>
        <v/>
      </c>
      <c r="AS91" s="134"/>
      <c r="AT91" s="149"/>
      <c r="AU91" s="134"/>
    </row>
    <row r="92" spans="1:47" ht="12" customHeight="1">
      <c r="A92" s="1"/>
      <c r="B92" s="18"/>
      <c r="C92" s="200"/>
      <c r="D92" s="122"/>
      <c r="E92" s="121"/>
      <c r="F92" s="92"/>
      <c r="G92" s="93"/>
      <c r="H92" s="101">
        <f t="shared" si="0"/>
        <v>0</v>
      </c>
      <c r="I92" s="94">
        <f t="shared" si="48"/>
        <v>0</v>
      </c>
      <c r="J92" s="102"/>
      <c r="K92" s="94">
        <f t="shared" si="33"/>
        <v>0</v>
      </c>
      <c r="L92" s="94">
        <f t="shared" si="47"/>
        <v>0</v>
      </c>
      <c r="M92" s="95">
        <f t="shared" si="34"/>
        <v>0</v>
      </c>
      <c r="N92" s="96">
        <f t="shared" si="5"/>
        <v>0</v>
      </c>
      <c r="O92" s="103">
        <f t="shared" si="35"/>
        <v>0</v>
      </c>
      <c r="P92" s="104" t="str">
        <f t="shared" si="36"/>
        <v/>
      </c>
      <c r="Q92" s="105">
        <f t="shared" si="37"/>
        <v>0</v>
      </c>
      <c r="R92" s="106" t="str">
        <f t="shared" si="38"/>
        <v/>
      </c>
      <c r="S92" s="107"/>
      <c r="T92" s="92"/>
      <c r="U92" s="92"/>
      <c r="V92" s="101">
        <f t="shared" si="10"/>
        <v>0</v>
      </c>
      <c r="W92" s="97">
        <f t="shared" si="39"/>
        <v>0</v>
      </c>
      <c r="X92" s="98" t="str">
        <f t="shared" si="40"/>
        <v/>
      </c>
      <c r="Y92" s="98" t="str">
        <f t="shared" si="13"/>
        <v/>
      </c>
      <c r="Z92" s="95" t="str">
        <f t="shared" si="14"/>
        <v/>
      </c>
      <c r="AA92" s="108" t="str">
        <f t="shared" si="41"/>
        <v/>
      </c>
      <c r="AB92" s="98" t="str">
        <f t="shared" si="16"/>
        <v/>
      </c>
      <c r="AC92" s="98" t="str">
        <f t="shared" si="17"/>
        <v/>
      </c>
      <c r="AD92" s="109" t="str">
        <f t="shared" si="18"/>
        <v/>
      </c>
      <c r="AE92" s="110"/>
      <c r="AF92" s="111"/>
      <c r="AG92" s="112"/>
      <c r="AH92" s="99" t="str">
        <f t="shared" si="42"/>
        <v/>
      </c>
      <c r="AI92" s="100" t="str">
        <f t="shared" si="43"/>
        <v/>
      </c>
      <c r="AJ92" s="96" t="str">
        <f t="shared" si="21"/>
        <v/>
      </c>
      <c r="AK92" s="98" t="str">
        <f t="shared" si="44"/>
        <v/>
      </c>
      <c r="AL92" s="201" t="str">
        <f t="shared" si="23"/>
        <v/>
      </c>
      <c r="AM92" s="160"/>
      <c r="AN92" s="157">
        <v>99.668000000000006</v>
      </c>
      <c r="AO92" s="152">
        <f t="shared" si="45"/>
        <v>0</v>
      </c>
      <c r="AP92" s="151" t="str">
        <f t="shared" si="31"/>
        <v/>
      </c>
      <c r="AQ92" s="151" t="str">
        <f t="shared" si="32"/>
        <v/>
      </c>
      <c r="AR92" s="235" t="str">
        <f t="shared" si="46"/>
        <v/>
      </c>
      <c r="AS92" s="134"/>
      <c r="AT92" s="149"/>
      <c r="AU92" s="134"/>
    </row>
    <row r="93" spans="1:47" ht="12" customHeight="1">
      <c r="A93" s="1"/>
      <c r="B93" s="18"/>
      <c r="C93" s="200"/>
      <c r="D93" s="122"/>
      <c r="E93" s="121"/>
      <c r="F93" s="92"/>
      <c r="G93" s="93"/>
      <c r="H93" s="101">
        <f t="shared" si="0"/>
        <v>0</v>
      </c>
      <c r="I93" s="94">
        <f t="shared" si="48"/>
        <v>0</v>
      </c>
      <c r="J93" s="102"/>
      <c r="K93" s="94">
        <f t="shared" si="33"/>
        <v>0</v>
      </c>
      <c r="L93" s="94">
        <f t="shared" si="47"/>
        <v>0</v>
      </c>
      <c r="M93" s="95">
        <f t="shared" si="34"/>
        <v>0</v>
      </c>
      <c r="N93" s="96">
        <f t="shared" si="5"/>
        <v>0</v>
      </c>
      <c r="O93" s="103">
        <f t="shared" si="35"/>
        <v>0</v>
      </c>
      <c r="P93" s="104" t="str">
        <f t="shared" si="36"/>
        <v/>
      </c>
      <c r="Q93" s="105">
        <f t="shared" si="37"/>
        <v>0</v>
      </c>
      <c r="R93" s="106" t="str">
        <f t="shared" si="38"/>
        <v/>
      </c>
      <c r="S93" s="107"/>
      <c r="T93" s="92"/>
      <c r="U93" s="92"/>
      <c r="V93" s="101">
        <f t="shared" si="10"/>
        <v>0</v>
      </c>
      <c r="W93" s="97">
        <f t="shared" si="39"/>
        <v>0</v>
      </c>
      <c r="X93" s="98" t="str">
        <f t="shared" si="40"/>
        <v/>
      </c>
      <c r="Y93" s="98" t="str">
        <f t="shared" si="13"/>
        <v/>
      </c>
      <c r="Z93" s="95" t="str">
        <f t="shared" si="14"/>
        <v/>
      </c>
      <c r="AA93" s="108" t="str">
        <f t="shared" si="41"/>
        <v/>
      </c>
      <c r="AB93" s="98" t="str">
        <f t="shared" si="16"/>
        <v/>
      </c>
      <c r="AC93" s="98" t="str">
        <f t="shared" si="17"/>
        <v/>
      </c>
      <c r="AD93" s="109" t="str">
        <f t="shared" si="18"/>
        <v/>
      </c>
      <c r="AE93" s="110"/>
      <c r="AF93" s="111"/>
      <c r="AG93" s="112"/>
      <c r="AH93" s="99" t="str">
        <f t="shared" si="42"/>
        <v/>
      </c>
      <c r="AI93" s="100" t="str">
        <f t="shared" si="43"/>
        <v/>
      </c>
      <c r="AJ93" s="96" t="str">
        <f t="shared" si="21"/>
        <v/>
      </c>
      <c r="AK93" s="98" t="str">
        <f t="shared" si="44"/>
        <v/>
      </c>
      <c r="AL93" s="201" t="str">
        <f t="shared" si="23"/>
        <v/>
      </c>
      <c r="AM93" s="160"/>
      <c r="AN93" s="156">
        <v>99.668000000000006</v>
      </c>
      <c r="AO93" s="152">
        <f t="shared" si="45"/>
        <v>0</v>
      </c>
      <c r="AP93" s="151" t="str">
        <f t="shared" si="31"/>
        <v/>
      </c>
      <c r="AQ93" s="151" t="str">
        <f t="shared" si="32"/>
        <v/>
      </c>
      <c r="AR93" s="235" t="str">
        <f t="shared" si="46"/>
        <v/>
      </c>
      <c r="AS93" s="134"/>
      <c r="AT93" s="149"/>
      <c r="AU93" s="134"/>
    </row>
    <row r="94" spans="1:47" ht="12" customHeight="1">
      <c r="A94" s="1"/>
      <c r="B94" s="18"/>
      <c r="C94" s="200"/>
      <c r="D94" s="122"/>
      <c r="E94" s="121"/>
      <c r="F94" s="92"/>
      <c r="G94" s="93"/>
      <c r="H94" s="101">
        <f t="shared" si="0"/>
        <v>0</v>
      </c>
      <c r="I94" s="94">
        <f t="shared" si="48"/>
        <v>0</v>
      </c>
      <c r="J94" s="102"/>
      <c r="K94" s="94">
        <f t="shared" si="33"/>
        <v>0</v>
      </c>
      <c r="L94" s="94">
        <f t="shared" si="47"/>
        <v>0</v>
      </c>
      <c r="M94" s="95">
        <f t="shared" si="34"/>
        <v>0</v>
      </c>
      <c r="N94" s="96">
        <f t="shared" si="5"/>
        <v>0</v>
      </c>
      <c r="O94" s="103">
        <f t="shared" si="35"/>
        <v>0</v>
      </c>
      <c r="P94" s="104" t="str">
        <f t="shared" si="36"/>
        <v/>
      </c>
      <c r="Q94" s="105">
        <f t="shared" si="37"/>
        <v>0</v>
      </c>
      <c r="R94" s="106" t="str">
        <f t="shared" si="38"/>
        <v/>
      </c>
      <c r="S94" s="107"/>
      <c r="T94" s="92"/>
      <c r="U94" s="92"/>
      <c r="V94" s="101">
        <f t="shared" si="10"/>
        <v>0</v>
      </c>
      <c r="W94" s="97">
        <f t="shared" si="39"/>
        <v>0</v>
      </c>
      <c r="X94" s="98" t="str">
        <f t="shared" si="40"/>
        <v/>
      </c>
      <c r="Y94" s="98" t="str">
        <f t="shared" si="13"/>
        <v/>
      </c>
      <c r="Z94" s="95" t="str">
        <f t="shared" si="14"/>
        <v/>
      </c>
      <c r="AA94" s="108" t="str">
        <f t="shared" si="41"/>
        <v/>
      </c>
      <c r="AB94" s="98" t="str">
        <f t="shared" si="16"/>
        <v/>
      </c>
      <c r="AC94" s="98" t="str">
        <f t="shared" si="17"/>
        <v/>
      </c>
      <c r="AD94" s="109" t="str">
        <f t="shared" si="18"/>
        <v/>
      </c>
      <c r="AE94" s="110"/>
      <c r="AF94" s="111"/>
      <c r="AG94" s="112"/>
      <c r="AH94" s="99" t="str">
        <f t="shared" si="42"/>
        <v/>
      </c>
      <c r="AI94" s="100" t="str">
        <f t="shared" si="43"/>
        <v/>
      </c>
      <c r="AJ94" s="96" t="str">
        <f t="shared" si="21"/>
        <v/>
      </c>
      <c r="AK94" s="98" t="str">
        <f t="shared" si="44"/>
        <v/>
      </c>
      <c r="AL94" s="201" t="str">
        <f t="shared" si="23"/>
        <v/>
      </c>
      <c r="AM94" s="160"/>
      <c r="AN94" s="157">
        <v>99.668000000000006</v>
      </c>
      <c r="AO94" s="152">
        <f t="shared" si="45"/>
        <v>0</v>
      </c>
      <c r="AP94" s="151" t="str">
        <f t="shared" si="31"/>
        <v/>
      </c>
      <c r="AQ94" s="151" t="str">
        <f t="shared" si="32"/>
        <v/>
      </c>
      <c r="AR94" s="235" t="str">
        <f t="shared" si="46"/>
        <v/>
      </c>
      <c r="AS94" s="134"/>
      <c r="AT94" s="149"/>
      <c r="AU94" s="134"/>
    </row>
    <row r="95" spans="1:47" ht="12" customHeight="1">
      <c r="A95" s="1"/>
      <c r="B95" s="18"/>
      <c r="C95" s="200"/>
      <c r="D95" s="122"/>
      <c r="E95" s="121"/>
      <c r="F95" s="92"/>
      <c r="G95" s="93"/>
      <c r="H95" s="101">
        <f t="shared" si="0"/>
        <v>0</v>
      </c>
      <c r="I95" s="94">
        <f t="shared" si="48"/>
        <v>0</v>
      </c>
      <c r="J95" s="102"/>
      <c r="K95" s="94">
        <f t="shared" si="33"/>
        <v>0</v>
      </c>
      <c r="L95" s="94">
        <f t="shared" si="47"/>
        <v>0</v>
      </c>
      <c r="M95" s="95">
        <f t="shared" si="34"/>
        <v>0</v>
      </c>
      <c r="N95" s="96">
        <f t="shared" si="5"/>
        <v>0</v>
      </c>
      <c r="O95" s="103">
        <f t="shared" si="35"/>
        <v>0</v>
      </c>
      <c r="P95" s="104" t="str">
        <f t="shared" si="36"/>
        <v/>
      </c>
      <c r="Q95" s="105">
        <f t="shared" si="37"/>
        <v>0</v>
      </c>
      <c r="R95" s="106" t="str">
        <f t="shared" si="38"/>
        <v/>
      </c>
      <c r="S95" s="107"/>
      <c r="T95" s="92"/>
      <c r="U95" s="92"/>
      <c r="V95" s="101">
        <f t="shared" si="10"/>
        <v>0</v>
      </c>
      <c r="W95" s="97">
        <f t="shared" si="39"/>
        <v>0</v>
      </c>
      <c r="X95" s="98" t="str">
        <f t="shared" si="40"/>
        <v/>
      </c>
      <c r="Y95" s="98" t="str">
        <f t="shared" si="13"/>
        <v/>
      </c>
      <c r="Z95" s="95" t="str">
        <f t="shared" si="14"/>
        <v/>
      </c>
      <c r="AA95" s="108" t="str">
        <f t="shared" si="41"/>
        <v/>
      </c>
      <c r="AB95" s="98" t="str">
        <f t="shared" si="16"/>
        <v/>
      </c>
      <c r="AC95" s="98" t="str">
        <f t="shared" si="17"/>
        <v/>
      </c>
      <c r="AD95" s="109" t="str">
        <f t="shared" si="18"/>
        <v/>
      </c>
      <c r="AE95" s="110"/>
      <c r="AF95" s="111"/>
      <c r="AG95" s="112"/>
      <c r="AH95" s="99" t="str">
        <f t="shared" si="42"/>
        <v/>
      </c>
      <c r="AI95" s="100" t="str">
        <f t="shared" si="43"/>
        <v/>
      </c>
      <c r="AJ95" s="96" t="str">
        <f t="shared" si="21"/>
        <v/>
      </c>
      <c r="AK95" s="98" t="str">
        <f t="shared" si="44"/>
        <v/>
      </c>
      <c r="AL95" s="201" t="str">
        <f t="shared" si="23"/>
        <v/>
      </c>
      <c r="AM95" s="160"/>
      <c r="AN95" s="156">
        <v>99.668000000000006</v>
      </c>
      <c r="AO95" s="152">
        <f t="shared" si="45"/>
        <v>0</v>
      </c>
      <c r="AP95" s="151" t="str">
        <f t="shared" si="31"/>
        <v/>
      </c>
      <c r="AQ95" s="151" t="str">
        <f t="shared" si="32"/>
        <v/>
      </c>
      <c r="AR95" s="235" t="str">
        <f t="shared" si="46"/>
        <v/>
      </c>
      <c r="AS95" s="134"/>
      <c r="AT95" s="149"/>
      <c r="AU95" s="134"/>
    </row>
    <row r="96" spans="1:47" ht="12" customHeight="1">
      <c r="A96" s="1"/>
      <c r="B96" s="18"/>
      <c r="C96" s="200"/>
      <c r="D96" s="122"/>
      <c r="E96" s="121"/>
      <c r="F96" s="92"/>
      <c r="G96" s="93"/>
      <c r="H96" s="101">
        <f t="shared" si="0"/>
        <v>0</v>
      </c>
      <c r="I96" s="94">
        <f t="shared" si="48"/>
        <v>0</v>
      </c>
      <c r="J96" s="102"/>
      <c r="K96" s="94">
        <f t="shared" si="33"/>
        <v>0</v>
      </c>
      <c r="L96" s="94">
        <f t="shared" si="47"/>
        <v>0</v>
      </c>
      <c r="M96" s="95">
        <f t="shared" si="34"/>
        <v>0</v>
      </c>
      <c r="N96" s="96">
        <f t="shared" si="5"/>
        <v>0</v>
      </c>
      <c r="O96" s="103">
        <f t="shared" si="35"/>
        <v>0</v>
      </c>
      <c r="P96" s="104" t="str">
        <f t="shared" si="36"/>
        <v/>
      </c>
      <c r="Q96" s="105">
        <f t="shared" si="37"/>
        <v>0</v>
      </c>
      <c r="R96" s="106" t="str">
        <f t="shared" si="38"/>
        <v/>
      </c>
      <c r="S96" s="107"/>
      <c r="T96" s="92"/>
      <c r="U96" s="92"/>
      <c r="V96" s="101">
        <f t="shared" si="10"/>
        <v>0</v>
      </c>
      <c r="W96" s="97">
        <f t="shared" si="39"/>
        <v>0</v>
      </c>
      <c r="X96" s="98" t="str">
        <f t="shared" si="40"/>
        <v/>
      </c>
      <c r="Y96" s="98" t="str">
        <f t="shared" si="13"/>
        <v/>
      </c>
      <c r="Z96" s="95" t="str">
        <f t="shared" si="14"/>
        <v/>
      </c>
      <c r="AA96" s="108" t="str">
        <f t="shared" si="41"/>
        <v/>
      </c>
      <c r="AB96" s="98" t="str">
        <f t="shared" si="16"/>
        <v/>
      </c>
      <c r="AC96" s="98" t="str">
        <f t="shared" si="17"/>
        <v/>
      </c>
      <c r="AD96" s="109" t="str">
        <f t="shared" si="18"/>
        <v/>
      </c>
      <c r="AE96" s="110"/>
      <c r="AF96" s="111"/>
      <c r="AG96" s="112"/>
      <c r="AH96" s="99" t="str">
        <f t="shared" si="42"/>
        <v/>
      </c>
      <c r="AI96" s="100" t="str">
        <f t="shared" si="43"/>
        <v/>
      </c>
      <c r="AJ96" s="96" t="str">
        <f t="shared" si="21"/>
        <v/>
      </c>
      <c r="AK96" s="98" t="str">
        <f t="shared" si="44"/>
        <v/>
      </c>
      <c r="AL96" s="201" t="str">
        <f t="shared" si="23"/>
        <v/>
      </c>
      <c r="AM96" s="160"/>
      <c r="AN96" s="157">
        <v>99.668000000000006</v>
      </c>
      <c r="AO96" s="152">
        <f t="shared" si="45"/>
        <v>0</v>
      </c>
      <c r="AP96" s="151" t="str">
        <f t="shared" si="31"/>
        <v/>
      </c>
      <c r="AQ96" s="151" t="str">
        <f t="shared" si="32"/>
        <v/>
      </c>
      <c r="AR96" s="235" t="str">
        <f t="shared" si="46"/>
        <v/>
      </c>
      <c r="AS96" s="134"/>
      <c r="AT96" s="149"/>
      <c r="AU96" s="134"/>
    </row>
    <row r="97" spans="1:47" ht="12" customHeight="1">
      <c r="A97" s="1"/>
      <c r="B97" s="18"/>
      <c r="C97" s="200"/>
      <c r="D97" s="122"/>
      <c r="E97" s="121"/>
      <c r="F97" s="92"/>
      <c r="G97" s="93"/>
      <c r="H97" s="101">
        <f t="shared" si="0"/>
        <v>0</v>
      </c>
      <c r="I97" s="94">
        <f t="shared" si="48"/>
        <v>0</v>
      </c>
      <c r="J97" s="102"/>
      <c r="K97" s="94">
        <f t="shared" si="33"/>
        <v>0</v>
      </c>
      <c r="L97" s="94">
        <f t="shared" si="47"/>
        <v>0</v>
      </c>
      <c r="M97" s="95">
        <f t="shared" si="34"/>
        <v>0</v>
      </c>
      <c r="N97" s="96">
        <f t="shared" si="5"/>
        <v>0</v>
      </c>
      <c r="O97" s="103">
        <f t="shared" si="35"/>
        <v>0</v>
      </c>
      <c r="P97" s="104" t="str">
        <f t="shared" si="36"/>
        <v/>
      </c>
      <c r="Q97" s="105">
        <f t="shared" si="37"/>
        <v>0</v>
      </c>
      <c r="R97" s="106" t="str">
        <f t="shared" si="38"/>
        <v/>
      </c>
      <c r="S97" s="107"/>
      <c r="T97" s="92"/>
      <c r="U97" s="92"/>
      <c r="V97" s="101">
        <f t="shared" si="10"/>
        <v>0</v>
      </c>
      <c r="W97" s="97">
        <f t="shared" si="39"/>
        <v>0</v>
      </c>
      <c r="X97" s="98" t="str">
        <f t="shared" si="40"/>
        <v/>
      </c>
      <c r="Y97" s="98" t="str">
        <f t="shared" si="13"/>
        <v/>
      </c>
      <c r="Z97" s="95" t="str">
        <f t="shared" si="14"/>
        <v/>
      </c>
      <c r="AA97" s="108" t="str">
        <f t="shared" si="41"/>
        <v/>
      </c>
      <c r="AB97" s="98" t="str">
        <f t="shared" si="16"/>
        <v/>
      </c>
      <c r="AC97" s="98" t="str">
        <f t="shared" si="17"/>
        <v/>
      </c>
      <c r="AD97" s="109" t="str">
        <f t="shared" si="18"/>
        <v/>
      </c>
      <c r="AE97" s="110"/>
      <c r="AF97" s="111"/>
      <c r="AG97" s="112"/>
      <c r="AH97" s="99" t="str">
        <f t="shared" si="42"/>
        <v/>
      </c>
      <c r="AI97" s="100" t="str">
        <f t="shared" si="43"/>
        <v/>
      </c>
      <c r="AJ97" s="96" t="str">
        <f t="shared" si="21"/>
        <v/>
      </c>
      <c r="AK97" s="98" t="str">
        <f t="shared" si="44"/>
        <v/>
      </c>
      <c r="AL97" s="201" t="str">
        <f t="shared" si="23"/>
        <v/>
      </c>
      <c r="AM97" s="160"/>
      <c r="AN97" s="156">
        <v>99.668000000000006</v>
      </c>
      <c r="AO97" s="152">
        <f t="shared" si="45"/>
        <v>0</v>
      </c>
      <c r="AP97" s="151" t="str">
        <f t="shared" ref="AP97:AP115" si="49">IF(J97&gt;G97,J97,"")</f>
        <v/>
      </c>
      <c r="AQ97" s="151" t="str">
        <f t="shared" ref="AQ97:AQ115" si="50">IFERROR(AM97*AP97,"")</f>
        <v/>
      </c>
      <c r="AR97" s="235" t="str">
        <f t="shared" si="46"/>
        <v/>
      </c>
      <c r="AS97" s="134"/>
      <c r="AT97" s="149"/>
      <c r="AU97" s="134"/>
    </row>
    <row r="98" spans="1:47" ht="12" customHeight="1">
      <c r="A98" s="1"/>
      <c r="B98" s="18"/>
      <c r="C98" s="200"/>
      <c r="D98" s="122"/>
      <c r="E98" s="121"/>
      <c r="F98" s="92"/>
      <c r="G98" s="93"/>
      <c r="H98" s="101">
        <f t="shared" si="0"/>
        <v>0</v>
      </c>
      <c r="I98" s="94">
        <f t="shared" si="48"/>
        <v>0</v>
      </c>
      <c r="J98" s="102"/>
      <c r="K98" s="94">
        <f t="shared" si="33"/>
        <v>0</v>
      </c>
      <c r="L98" s="94">
        <f t="shared" si="47"/>
        <v>0</v>
      </c>
      <c r="M98" s="95">
        <f t="shared" si="34"/>
        <v>0</v>
      </c>
      <c r="N98" s="96">
        <f t="shared" si="5"/>
        <v>0</v>
      </c>
      <c r="O98" s="103">
        <f t="shared" si="35"/>
        <v>0</v>
      </c>
      <c r="P98" s="104" t="str">
        <f t="shared" si="36"/>
        <v/>
      </c>
      <c r="Q98" s="105">
        <f t="shared" si="37"/>
        <v>0</v>
      </c>
      <c r="R98" s="106" t="str">
        <f t="shared" si="38"/>
        <v/>
      </c>
      <c r="S98" s="107"/>
      <c r="T98" s="92"/>
      <c r="U98" s="92"/>
      <c r="V98" s="101">
        <f t="shared" si="10"/>
        <v>0</v>
      </c>
      <c r="W98" s="97">
        <f t="shared" si="39"/>
        <v>0</v>
      </c>
      <c r="X98" s="98" t="str">
        <f t="shared" si="40"/>
        <v/>
      </c>
      <c r="Y98" s="98" t="str">
        <f t="shared" si="13"/>
        <v/>
      </c>
      <c r="Z98" s="95" t="str">
        <f t="shared" si="14"/>
        <v/>
      </c>
      <c r="AA98" s="108" t="str">
        <f t="shared" si="41"/>
        <v/>
      </c>
      <c r="AB98" s="98" t="str">
        <f t="shared" si="16"/>
        <v/>
      </c>
      <c r="AC98" s="98" t="str">
        <f t="shared" si="17"/>
        <v/>
      </c>
      <c r="AD98" s="109" t="str">
        <f t="shared" si="18"/>
        <v/>
      </c>
      <c r="AE98" s="110"/>
      <c r="AF98" s="111"/>
      <c r="AG98" s="112"/>
      <c r="AH98" s="99" t="str">
        <f t="shared" si="42"/>
        <v/>
      </c>
      <c r="AI98" s="100" t="str">
        <f t="shared" si="43"/>
        <v/>
      </c>
      <c r="AJ98" s="96" t="str">
        <f t="shared" si="21"/>
        <v/>
      </c>
      <c r="AK98" s="98" t="str">
        <f t="shared" si="44"/>
        <v/>
      </c>
      <c r="AL98" s="201" t="str">
        <f t="shared" si="23"/>
        <v/>
      </c>
      <c r="AM98" s="160"/>
      <c r="AN98" s="157">
        <v>99.668000000000006</v>
      </c>
      <c r="AO98" s="152">
        <f t="shared" si="45"/>
        <v>0</v>
      </c>
      <c r="AP98" s="151" t="str">
        <f t="shared" si="49"/>
        <v/>
      </c>
      <c r="AQ98" s="151" t="str">
        <f t="shared" si="50"/>
        <v/>
      </c>
      <c r="AR98" s="235" t="str">
        <f t="shared" si="46"/>
        <v/>
      </c>
      <c r="AS98" s="134"/>
      <c r="AT98" s="149"/>
      <c r="AU98" s="134"/>
    </row>
    <row r="99" spans="1:47" ht="12" customHeight="1">
      <c r="A99" s="1"/>
      <c r="B99" s="18"/>
      <c r="C99" s="200"/>
      <c r="D99" s="122"/>
      <c r="E99" s="121"/>
      <c r="F99" s="92"/>
      <c r="G99" s="93"/>
      <c r="H99" s="101">
        <f t="shared" si="0"/>
        <v>0</v>
      </c>
      <c r="I99" s="94">
        <f t="shared" si="48"/>
        <v>0</v>
      </c>
      <c r="J99" s="102"/>
      <c r="K99" s="94">
        <f t="shared" si="33"/>
        <v>0</v>
      </c>
      <c r="L99" s="94">
        <f t="shared" si="47"/>
        <v>0</v>
      </c>
      <c r="M99" s="95">
        <f t="shared" si="34"/>
        <v>0</v>
      </c>
      <c r="N99" s="96">
        <f t="shared" si="5"/>
        <v>0</v>
      </c>
      <c r="O99" s="103">
        <f t="shared" si="35"/>
        <v>0</v>
      </c>
      <c r="P99" s="104" t="str">
        <f t="shared" si="36"/>
        <v/>
      </c>
      <c r="Q99" s="105">
        <f t="shared" si="37"/>
        <v>0</v>
      </c>
      <c r="R99" s="106" t="str">
        <f t="shared" si="38"/>
        <v/>
      </c>
      <c r="S99" s="107"/>
      <c r="T99" s="92"/>
      <c r="U99" s="92"/>
      <c r="V99" s="101">
        <f t="shared" si="10"/>
        <v>0</v>
      </c>
      <c r="W99" s="97">
        <f t="shared" si="39"/>
        <v>0</v>
      </c>
      <c r="X99" s="98" t="str">
        <f t="shared" si="40"/>
        <v/>
      </c>
      <c r="Y99" s="98" t="str">
        <f t="shared" si="13"/>
        <v/>
      </c>
      <c r="Z99" s="95" t="str">
        <f t="shared" si="14"/>
        <v/>
      </c>
      <c r="AA99" s="108" t="str">
        <f t="shared" si="41"/>
        <v/>
      </c>
      <c r="AB99" s="98" t="str">
        <f t="shared" si="16"/>
        <v/>
      </c>
      <c r="AC99" s="98" t="str">
        <f t="shared" si="17"/>
        <v/>
      </c>
      <c r="AD99" s="109" t="str">
        <f t="shared" si="18"/>
        <v/>
      </c>
      <c r="AE99" s="110"/>
      <c r="AF99" s="111"/>
      <c r="AG99" s="112"/>
      <c r="AH99" s="99" t="str">
        <f t="shared" si="42"/>
        <v/>
      </c>
      <c r="AI99" s="100" t="str">
        <f t="shared" si="43"/>
        <v/>
      </c>
      <c r="AJ99" s="96" t="str">
        <f t="shared" si="21"/>
        <v/>
      </c>
      <c r="AK99" s="98" t="str">
        <f t="shared" si="44"/>
        <v/>
      </c>
      <c r="AL99" s="201" t="str">
        <f t="shared" si="23"/>
        <v/>
      </c>
      <c r="AM99" s="160"/>
      <c r="AN99" s="156">
        <v>99.668000000000006</v>
      </c>
      <c r="AO99" s="152">
        <f t="shared" si="45"/>
        <v>0</v>
      </c>
      <c r="AP99" s="151" t="str">
        <f t="shared" si="49"/>
        <v/>
      </c>
      <c r="AQ99" s="151" t="str">
        <f t="shared" si="50"/>
        <v/>
      </c>
      <c r="AR99" s="235" t="str">
        <f t="shared" si="46"/>
        <v/>
      </c>
      <c r="AS99" s="134"/>
      <c r="AT99" s="149"/>
      <c r="AU99" s="134"/>
    </row>
    <row r="100" spans="1:47" ht="12" customHeight="1">
      <c r="A100" s="1"/>
      <c r="B100" s="18"/>
      <c r="C100" s="200"/>
      <c r="D100" s="122"/>
      <c r="E100" s="121"/>
      <c r="F100" s="92"/>
      <c r="G100" s="93"/>
      <c r="H100" s="101">
        <f t="shared" si="0"/>
        <v>0</v>
      </c>
      <c r="I100" s="94">
        <f t="shared" si="48"/>
        <v>0</v>
      </c>
      <c r="J100" s="102"/>
      <c r="K100" s="94">
        <f t="shared" si="33"/>
        <v>0</v>
      </c>
      <c r="L100" s="94">
        <f t="shared" si="47"/>
        <v>0</v>
      </c>
      <c r="M100" s="95">
        <f t="shared" si="34"/>
        <v>0</v>
      </c>
      <c r="N100" s="96">
        <f t="shared" si="5"/>
        <v>0</v>
      </c>
      <c r="O100" s="103">
        <f t="shared" si="35"/>
        <v>0</v>
      </c>
      <c r="P100" s="104" t="str">
        <f t="shared" si="36"/>
        <v/>
      </c>
      <c r="Q100" s="105">
        <f t="shared" si="37"/>
        <v>0</v>
      </c>
      <c r="R100" s="106" t="str">
        <f t="shared" si="38"/>
        <v/>
      </c>
      <c r="S100" s="107"/>
      <c r="T100" s="92"/>
      <c r="U100" s="92"/>
      <c r="V100" s="101">
        <f t="shared" si="10"/>
        <v>0</v>
      </c>
      <c r="W100" s="97">
        <f t="shared" si="39"/>
        <v>0</v>
      </c>
      <c r="X100" s="98" t="str">
        <f t="shared" si="40"/>
        <v/>
      </c>
      <c r="Y100" s="98" t="str">
        <f t="shared" si="13"/>
        <v/>
      </c>
      <c r="Z100" s="95" t="str">
        <f t="shared" si="14"/>
        <v/>
      </c>
      <c r="AA100" s="108" t="str">
        <f t="shared" si="41"/>
        <v/>
      </c>
      <c r="AB100" s="98" t="str">
        <f t="shared" si="16"/>
        <v/>
      </c>
      <c r="AC100" s="98" t="str">
        <f t="shared" si="17"/>
        <v/>
      </c>
      <c r="AD100" s="109" t="str">
        <f t="shared" si="18"/>
        <v/>
      </c>
      <c r="AE100" s="110"/>
      <c r="AF100" s="111"/>
      <c r="AG100" s="112"/>
      <c r="AH100" s="99" t="str">
        <f t="shared" si="42"/>
        <v/>
      </c>
      <c r="AI100" s="100" t="str">
        <f t="shared" si="43"/>
        <v/>
      </c>
      <c r="AJ100" s="96" t="str">
        <f t="shared" si="21"/>
        <v/>
      </c>
      <c r="AK100" s="98" t="str">
        <f t="shared" si="44"/>
        <v/>
      </c>
      <c r="AL100" s="201" t="str">
        <f t="shared" si="23"/>
        <v/>
      </c>
      <c r="AM100" s="160"/>
      <c r="AN100" s="157">
        <v>99.668000000000006</v>
      </c>
      <c r="AO100" s="152">
        <f t="shared" si="45"/>
        <v>0</v>
      </c>
      <c r="AP100" s="151" t="str">
        <f t="shared" si="49"/>
        <v/>
      </c>
      <c r="AQ100" s="151" t="str">
        <f t="shared" si="50"/>
        <v/>
      </c>
      <c r="AR100" s="235" t="str">
        <f t="shared" si="46"/>
        <v/>
      </c>
      <c r="AS100" s="134"/>
      <c r="AT100" s="149"/>
      <c r="AU100" s="134"/>
    </row>
    <row r="101" spans="1:47" ht="12" customHeight="1">
      <c r="A101" s="1"/>
      <c r="B101" s="18"/>
      <c r="C101" s="200"/>
      <c r="D101" s="122"/>
      <c r="E101" s="121"/>
      <c r="F101" s="92"/>
      <c r="G101" s="93"/>
      <c r="H101" s="101">
        <f t="shared" si="0"/>
        <v>0</v>
      </c>
      <c r="I101" s="94">
        <f t="shared" si="48"/>
        <v>0</v>
      </c>
      <c r="J101" s="102"/>
      <c r="K101" s="94">
        <f t="shared" si="33"/>
        <v>0</v>
      </c>
      <c r="L101" s="94">
        <f t="shared" si="47"/>
        <v>0</v>
      </c>
      <c r="M101" s="95">
        <f t="shared" si="34"/>
        <v>0</v>
      </c>
      <c r="N101" s="96">
        <f t="shared" si="5"/>
        <v>0</v>
      </c>
      <c r="O101" s="103">
        <f t="shared" si="35"/>
        <v>0</v>
      </c>
      <c r="P101" s="104" t="str">
        <f t="shared" si="36"/>
        <v/>
      </c>
      <c r="Q101" s="105">
        <f t="shared" si="37"/>
        <v>0</v>
      </c>
      <c r="R101" s="106" t="str">
        <f t="shared" si="38"/>
        <v/>
      </c>
      <c r="S101" s="107"/>
      <c r="T101" s="92"/>
      <c r="U101" s="92"/>
      <c r="V101" s="101">
        <f t="shared" si="10"/>
        <v>0</v>
      </c>
      <c r="W101" s="97">
        <f t="shared" si="39"/>
        <v>0</v>
      </c>
      <c r="X101" s="98" t="str">
        <f t="shared" si="40"/>
        <v/>
      </c>
      <c r="Y101" s="98" t="str">
        <f t="shared" si="13"/>
        <v/>
      </c>
      <c r="Z101" s="95" t="str">
        <f t="shared" si="14"/>
        <v/>
      </c>
      <c r="AA101" s="108" t="str">
        <f t="shared" si="41"/>
        <v/>
      </c>
      <c r="AB101" s="98" t="str">
        <f t="shared" si="16"/>
        <v/>
      </c>
      <c r="AC101" s="98" t="str">
        <f t="shared" si="17"/>
        <v/>
      </c>
      <c r="AD101" s="109" t="str">
        <f t="shared" si="18"/>
        <v/>
      </c>
      <c r="AE101" s="110"/>
      <c r="AF101" s="111"/>
      <c r="AG101" s="112"/>
      <c r="AH101" s="99" t="str">
        <f t="shared" si="42"/>
        <v/>
      </c>
      <c r="AI101" s="100" t="str">
        <f t="shared" si="43"/>
        <v/>
      </c>
      <c r="AJ101" s="96" t="str">
        <f t="shared" si="21"/>
        <v/>
      </c>
      <c r="AK101" s="98" t="str">
        <f t="shared" si="44"/>
        <v/>
      </c>
      <c r="AL101" s="201" t="str">
        <f t="shared" si="23"/>
        <v/>
      </c>
      <c r="AM101" s="160"/>
      <c r="AN101" s="156">
        <v>99.668000000000006</v>
      </c>
      <c r="AO101" s="152">
        <f t="shared" si="45"/>
        <v>0</v>
      </c>
      <c r="AP101" s="151" t="str">
        <f t="shared" si="49"/>
        <v/>
      </c>
      <c r="AQ101" s="151" t="str">
        <f t="shared" si="50"/>
        <v/>
      </c>
      <c r="AR101" s="235" t="str">
        <f t="shared" si="46"/>
        <v/>
      </c>
      <c r="AS101" s="134"/>
      <c r="AT101" s="149"/>
      <c r="AU101" s="134"/>
    </row>
    <row r="102" spans="1:47" ht="12" customHeight="1">
      <c r="A102" s="1"/>
      <c r="B102" s="18"/>
      <c r="C102" s="200"/>
      <c r="D102" s="122"/>
      <c r="E102" s="121"/>
      <c r="F102" s="92"/>
      <c r="G102" s="93"/>
      <c r="H102" s="101">
        <f t="shared" si="0"/>
        <v>0</v>
      </c>
      <c r="I102" s="94">
        <f t="shared" si="48"/>
        <v>0</v>
      </c>
      <c r="J102" s="102"/>
      <c r="K102" s="94">
        <f t="shared" si="33"/>
        <v>0</v>
      </c>
      <c r="L102" s="94">
        <f t="shared" si="47"/>
        <v>0</v>
      </c>
      <c r="M102" s="95">
        <f t="shared" si="34"/>
        <v>0</v>
      </c>
      <c r="N102" s="96">
        <f t="shared" si="5"/>
        <v>0</v>
      </c>
      <c r="O102" s="103">
        <f t="shared" si="35"/>
        <v>0</v>
      </c>
      <c r="P102" s="104" t="str">
        <f t="shared" si="36"/>
        <v/>
      </c>
      <c r="Q102" s="105">
        <f t="shared" si="37"/>
        <v>0</v>
      </c>
      <c r="R102" s="106" t="str">
        <f t="shared" si="38"/>
        <v/>
      </c>
      <c r="S102" s="107"/>
      <c r="T102" s="92"/>
      <c r="U102" s="92"/>
      <c r="V102" s="101">
        <f t="shared" si="10"/>
        <v>0</v>
      </c>
      <c r="W102" s="97">
        <f t="shared" si="39"/>
        <v>0</v>
      </c>
      <c r="X102" s="98" t="str">
        <f t="shared" si="40"/>
        <v/>
      </c>
      <c r="Y102" s="98" t="str">
        <f t="shared" si="13"/>
        <v/>
      </c>
      <c r="Z102" s="95" t="str">
        <f t="shared" si="14"/>
        <v/>
      </c>
      <c r="AA102" s="108" t="str">
        <f t="shared" si="41"/>
        <v/>
      </c>
      <c r="AB102" s="98" t="str">
        <f t="shared" si="16"/>
        <v/>
      </c>
      <c r="AC102" s="98" t="str">
        <f t="shared" si="17"/>
        <v/>
      </c>
      <c r="AD102" s="109" t="str">
        <f t="shared" si="18"/>
        <v/>
      </c>
      <c r="AE102" s="110"/>
      <c r="AF102" s="111"/>
      <c r="AG102" s="112"/>
      <c r="AH102" s="99" t="str">
        <f t="shared" si="42"/>
        <v/>
      </c>
      <c r="AI102" s="100" t="str">
        <f t="shared" si="43"/>
        <v/>
      </c>
      <c r="AJ102" s="96" t="str">
        <f t="shared" si="21"/>
        <v/>
      </c>
      <c r="AK102" s="98" t="str">
        <f t="shared" si="44"/>
        <v/>
      </c>
      <c r="AL102" s="201" t="str">
        <f t="shared" si="23"/>
        <v/>
      </c>
      <c r="AM102" s="160"/>
      <c r="AN102" s="157">
        <v>99.668000000000006</v>
      </c>
      <c r="AO102" s="152">
        <f t="shared" si="45"/>
        <v>0</v>
      </c>
      <c r="AP102" s="151" t="str">
        <f t="shared" si="49"/>
        <v/>
      </c>
      <c r="AQ102" s="151" t="str">
        <f t="shared" si="50"/>
        <v/>
      </c>
      <c r="AR102" s="235" t="str">
        <f t="shared" si="46"/>
        <v/>
      </c>
      <c r="AS102" s="134"/>
      <c r="AT102" s="149"/>
      <c r="AU102" s="134"/>
    </row>
    <row r="103" spans="1:47" ht="12" customHeight="1">
      <c r="A103" s="1"/>
      <c r="B103" s="18"/>
      <c r="C103" s="200"/>
      <c r="D103" s="122"/>
      <c r="E103" s="121"/>
      <c r="F103" s="92"/>
      <c r="G103" s="93"/>
      <c r="H103" s="101">
        <f t="shared" si="0"/>
        <v>0</v>
      </c>
      <c r="I103" s="94">
        <f t="shared" si="48"/>
        <v>0</v>
      </c>
      <c r="J103" s="102"/>
      <c r="K103" s="94">
        <f t="shared" si="33"/>
        <v>0</v>
      </c>
      <c r="L103" s="94">
        <f t="shared" si="47"/>
        <v>0</v>
      </c>
      <c r="M103" s="95">
        <f t="shared" si="34"/>
        <v>0</v>
      </c>
      <c r="N103" s="96">
        <f t="shared" si="5"/>
        <v>0</v>
      </c>
      <c r="O103" s="103">
        <f t="shared" si="35"/>
        <v>0</v>
      </c>
      <c r="P103" s="104" t="str">
        <f t="shared" si="36"/>
        <v/>
      </c>
      <c r="Q103" s="105">
        <f t="shared" si="37"/>
        <v>0</v>
      </c>
      <c r="R103" s="106" t="str">
        <f t="shared" si="38"/>
        <v/>
      </c>
      <c r="S103" s="107"/>
      <c r="T103" s="92"/>
      <c r="U103" s="92"/>
      <c r="V103" s="101">
        <f t="shared" si="10"/>
        <v>0</v>
      </c>
      <c r="W103" s="97">
        <f t="shared" si="39"/>
        <v>0</v>
      </c>
      <c r="X103" s="98" t="str">
        <f t="shared" si="40"/>
        <v/>
      </c>
      <c r="Y103" s="98" t="str">
        <f t="shared" si="13"/>
        <v/>
      </c>
      <c r="Z103" s="95" t="str">
        <f t="shared" si="14"/>
        <v/>
      </c>
      <c r="AA103" s="108" t="str">
        <f t="shared" si="41"/>
        <v/>
      </c>
      <c r="AB103" s="98" t="str">
        <f t="shared" si="16"/>
        <v/>
      </c>
      <c r="AC103" s="98" t="str">
        <f t="shared" si="17"/>
        <v/>
      </c>
      <c r="AD103" s="109" t="str">
        <f t="shared" si="18"/>
        <v/>
      </c>
      <c r="AE103" s="110"/>
      <c r="AF103" s="111"/>
      <c r="AG103" s="112"/>
      <c r="AH103" s="99" t="str">
        <f t="shared" si="42"/>
        <v/>
      </c>
      <c r="AI103" s="100" t="str">
        <f t="shared" si="43"/>
        <v/>
      </c>
      <c r="AJ103" s="96" t="str">
        <f t="shared" si="21"/>
        <v/>
      </c>
      <c r="AK103" s="98" t="str">
        <f t="shared" si="44"/>
        <v/>
      </c>
      <c r="AL103" s="201" t="str">
        <f t="shared" si="23"/>
        <v/>
      </c>
      <c r="AM103" s="160"/>
      <c r="AN103" s="156">
        <v>99.668000000000006</v>
      </c>
      <c r="AO103" s="152">
        <f t="shared" si="45"/>
        <v>0</v>
      </c>
      <c r="AP103" s="151" t="str">
        <f t="shared" si="49"/>
        <v/>
      </c>
      <c r="AQ103" s="151" t="str">
        <f t="shared" si="50"/>
        <v/>
      </c>
      <c r="AR103" s="235" t="str">
        <f t="shared" si="46"/>
        <v/>
      </c>
      <c r="AS103" s="134"/>
      <c r="AT103" s="149"/>
      <c r="AU103" s="134"/>
    </row>
    <row r="104" spans="1:47" ht="12" customHeight="1">
      <c r="A104" s="1"/>
      <c r="B104" s="18"/>
      <c r="C104" s="200"/>
      <c r="D104" s="122"/>
      <c r="E104" s="121"/>
      <c r="F104" s="92"/>
      <c r="G104" s="93"/>
      <c r="H104" s="101">
        <f t="shared" ref="H104:H115" si="51">F104*G104</f>
        <v>0</v>
      </c>
      <c r="I104" s="94">
        <f t="shared" si="48"/>
        <v>0</v>
      </c>
      <c r="J104" s="102"/>
      <c r="K104" s="94">
        <f t="shared" si="33"/>
        <v>0</v>
      </c>
      <c r="L104" s="94">
        <f t="shared" si="47"/>
        <v>0</v>
      </c>
      <c r="M104" s="95">
        <f t="shared" si="34"/>
        <v>0</v>
      </c>
      <c r="N104" s="96">
        <f t="shared" ref="N104:N115" si="52">IF(T104&gt;0,"",M104)</f>
        <v>0</v>
      </c>
      <c r="O104" s="103">
        <f t="shared" si="35"/>
        <v>0</v>
      </c>
      <c r="P104" s="104" t="str">
        <f t="shared" si="36"/>
        <v/>
      </c>
      <c r="Q104" s="105">
        <f t="shared" si="37"/>
        <v>0</v>
      </c>
      <c r="R104" s="106" t="str">
        <f t="shared" si="38"/>
        <v/>
      </c>
      <c r="S104" s="107"/>
      <c r="T104" s="92"/>
      <c r="U104" s="92"/>
      <c r="V104" s="101"/>
      <c r="W104" s="97"/>
      <c r="X104" s="98"/>
      <c r="Y104" s="98"/>
      <c r="Z104" s="95"/>
      <c r="AA104" s="108"/>
      <c r="AB104" s="98"/>
      <c r="AC104" s="98"/>
      <c r="AD104" s="109"/>
      <c r="AE104" s="110"/>
      <c r="AF104" s="111"/>
      <c r="AG104" s="112"/>
      <c r="AH104" s="99"/>
      <c r="AI104" s="100"/>
      <c r="AJ104" s="96"/>
      <c r="AK104" s="98"/>
      <c r="AL104" s="201"/>
      <c r="AM104" s="160"/>
      <c r="AN104" s="157">
        <v>99.668000000000006</v>
      </c>
      <c r="AO104" s="152">
        <f t="shared" si="45"/>
        <v>0</v>
      </c>
      <c r="AP104" s="151" t="str">
        <f t="shared" si="49"/>
        <v/>
      </c>
      <c r="AQ104" s="151" t="str">
        <f t="shared" si="50"/>
        <v/>
      </c>
      <c r="AR104" s="235" t="str">
        <f t="shared" si="46"/>
        <v/>
      </c>
      <c r="AS104" s="134"/>
      <c r="AT104" s="149"/>
      <c r="AU104" s="134"/>
    </row>
    <row r="105" spans="1:47" ht="12" customHeight="1">
      <c r="A105" s="1"/>
      <c r="B105" s="18"/>
      <c r="C105" s="200"/>
      <c r="D105" s="122"/>
      <c r="E105" s="121"/>
      <c r="F105" s="92"/>
      <c r="G105" s="93"/>
      <c r="H105" s="101">
        <f t="shared" si="51"/>
        <v>0</v>
      </c>
      <c r="I105" s="94">
        <f t="shared" si="48"/>
        <v>0</v>
      </c>
      <c r="J105" s="102"/>
      <c r="K105" s="94">
        <f t="shared" si="33"/>
        <v>0</v>
      </c>
      <c r="L105" s="94">
        <f t="shared" si="47"/>
        <v>0</v>
      </c>
      <c r="M105" s="95">
        <f t="shared" si="34"/>
        <v>0</v>
      </c>
      <c r="N105" s="96">
        <f t="shared" si="52"/>
        <v>0</v>
      </c>
      <c r="O105" s="103">
        <f t="shared" si="35"/>
        <v>0</v>
      </c>
      <c r="P105" s="104" t="str">
        <f t="shared" si="36"/>
        <v/>
      </c>
      <c r="Q105" s="105">
        <f t="shared" si="37"/>
        <v>0</v>
      </c>
      <c r="R105" s="106" t="str">
        <f t="shared" si="38"/>
        <v/>
      </c>
      <c r="S105" s="107"/>
      <c r="T105" s="92"/>
      <c r="U105" s="92"/>
      <c r="V105" s="101"/>
      <c r="W105" s="97"/>
      <c r="X105" s="98"/>
      <c r="Y105" s="98"/>
      <c r="Z105" s="95"/>
      <c r="AA105" s="108"/>
      <c r="AB105" s="98"/>
      <c r="AC105" s="98"/>
      <c r="AD105" s="109"/>
      <c r="AE105" s="110"/>
      <c r="AF105" s="111"/>
      <c r="AG105" s="112"/>
      <c r="AH105" s="99"/>
      <c r="AI105" s="100"/>
      <c r="AJ105" s="96"/>
      <c r="AK105" s="98"/>
      <c r="AL105" s="201"/>
      <c r="AM105" s="160"/>
      <c r="AN105" s="156">
        <v>99.668000000000006</v>
      </c>
      <c r="AO105" s="152">
        <f t="shared" si="45"/>
        <v>0</v>
      </c>
      <c r="AP105" s="151" t="str">
        <f t="shared" si="49"/>
        <v/>
      </c>
      <c r="AQ105" s="151" t="str">
        <f t="shared" si="50"/>
        <v/>
      </c>
      <c r="AR105" s="235" t="str">
        <f t="shared" si="46"/>
        <v/>
      </c>
      <c r="AS105" s="134"/>
      <c r="AT105" s="149"/>
      <c r="AU105" s="134"/>
    </row>
    <row r="106" spans="1:47" ht="12" customHeight="1">
      <c r="A106" s="1"/>
      <c r="B106" s="18"/>
      <c r="C106" s="200"/>
      <c r="D106" s="122"/>
      <c r="E106" s="121"/>
      <c r="F106" s="92"/>
      <c r="G106" s="93"/>
      <c r="H106" s="101">
        <f t="shared" si="51"/>
        <v>0</v>
      </c>
      <c r="I106" s="94">
        <f t="shared" si="48"/>
        <v>0</v>
      </c>
      <c r="J106" s="102"/>
      <c r="K106" s="94">
        <f t="shared" si="33"/>
        <v>0</v>
      </c>
      <c r="L106" s="94">
        <f t="shared" si="47"/>
        <v>0</v>
      </c>
      <c r="M106" s="95">
        <f t="shared" si="34"/>
        <v>0</v>
      </c>
      <c r="N106" s="96">
        <f t="shared" si="52"/>
        <v>0</v>
      </c>
      <c r="O106" s="103">
        <f t="shared" si="35"/>
        <v>0</v>
      </c>
      <c r="P106" s="104" t="str">
        <f t="shared" si="36"/>
        <v/>
      </c>
      <c r="Q106" s="105">
        <f t="shared" si="37"/>
        <v>0</v>
      </c>
      <c r="R106" s="106" t="str">
        <f t="shared" si="38"/>
        <v/>
      </c>
      <c r="S106" s="107"/>
      <c r="T106" s="92"/>
      <c r="U106" s="92"/>
      <c r="V106" s="101"/>
      <c r="W106" s="97"/>
      <c r="X106" s="98"/>
      <c r="Y106" s="98"/>
      <c r="Z106" s="95"/>
      <c r="AA106" s="108"/>
      <c r="AB106" s="98"/>
      <c r="AC106" s="98"/>
      <c r="AD106" s="109"/>
      <c r="AE106" s="110"/>
      <c r="AF106" s="111"/>
      <c r="AG106" s="112"/>
      <c r="AH106" s="99"/>
      <c r="AI106" s="100"/>
      <c r="AJ106" s="96"/>
      <c r="AK106" s="98"/>
      <c r="AL106" s="201"/>
      <c r="AM106" s="160"/>
      <c r="AN106" s="157">
        <v>99.668000000000006</v>
      </c>
      <c r="AO106" s="152">
        <f t="shared" si="45"/>
        <v>0</v>
      </c>
      <c r="AP106" s="151" t="str">
        <f t="shared" si="49"/>
        <v/>
      </c>
      <c r="AQ106" s="151" t="str">
        <f t="shared" si="50"/>
        <v/>
      </c>
      <c r="AR106" s="235" t="str">
        <f t="shared" si="46"/>
        <v/>
      </c>
      <c r="AS106" s="149"/>
      <c r="AT106" s="149"/>
      <c r="AU106" s="149"/>
    </row>
    <row r="107" spans="1:47" ht="12" customHeight="1">
      <c r="A107" s="1"/>
      <c r="B107" s="18"/>
      <c r="C107" s="200"/>
      <c r="D107" s="122"/>
      <c r="E107" s="121"/>
      <c r="F107" s="92"/>
      <c r="G107" s="93"/>
      <c r="H107" s="101">
        <f t="shared" si="51"/>
        <v>0</v>
      </c>
      <c r="I107" s="94">
        <f t="shared" si="48"/>
        <v>0</v>
      </c>
      <c r="J107" s="102"/>
      <c r="K107" s="94">
        <f t="shared" si="33"/>
        <v>0</v>
      </c>
      <c r="L107" s="94">
        <f t="shared" si="47"/>
        <v>0</v>
      </c>
      <c r="M107" s="95">
        <f t="shared" si="34"/>
        <v>0</v>
      </c>
      <c r="N107" s="96">
        <f t="shared" si="52"/>
        <v>0</v>
      </c>
      <c r="O107" s="103">
        <f t="shared" si="35"/>
        <v>0</v>
      </c>
      <c r="P107" s="104" t="str">
        <f t="shared" si="36"/>
        <v/>
      </c>
      <c r="Q107" s="105">
        <f t="shared" si="37"/>
        <v>0</v>
      </c>
      <c r="R107" s="106" t="str">
        <f t="shared" si="38"/>
        <v/>
      </c>
      <c r="S107" s="107"/>
      <c r="T107" s="92"/>
      <c r="U107" s="92"/>
      <c r="V107" s="101"/>
      <c r="W107" s="97"/>
      <c r="X107" s="98"/>
      <c r="Y107" s="98"/>
      <c r="Z107" s="95"/>
      <c r="AA107" s="108"/>
      <c r="AB107" s="98"/>
      <c r="AC107" s="98"/>
      <c r="AD107" s="109"/>
      <c r="AE107" s="110"/>
      <c r="AF107" s="111"/>
      <c r="AG107" s="112"/>
      <c r="AH107" s="99"/>
      <c r="AI107" s="100"/>
      <c r="AJ107" s="96"/>
      <c r="AK107" s="98"/>
      <c r="AL107" s="201"/>
      <c r="AM107" s="160"/>
      <c r="AN107" s="156">
        <v>99.668000000000006</v>
      </c>
      <c r="AO107" s="152">
        <f t="shared" si="45"/>
        <v>0</v>
      </c>
      <c r="AP107" s="151" t="str">
        <f t="shared" si="49"/>
        <v/>
      </c>
      <c r="AQ107" s="151" t="str">
        <f t="shared" si="50"/>
        <v/>
      </c>
      <c r="AR107" s="235" t="str">
        <f t="shared" si="46"/>
        <v/>
      </c>
      <c r="AS107" s="134"/>
      <c r="AU107" s="18"/>
    </row>
    <row r="108" spans="1:47" ht="12" customHeight="1">
      <c r="A108" s="1"/>
      <c r="B108" s="18"/>
      <c r="C108" s="200"/>
      <c r="D108" s="122"/>
      <c r="E108" s="121"/>
      <c r="F108" s="92"/>
      <c r="G108" s="93"/>
      <c r="H108" s="101">
        <f t="shared" si="51"/>
        <v>0</v>
      </c>
      <c r="I108" s="94">
        <f t="shared" si="48"/>
        <v>0</v>
      </c>
      <c r="J108" s="102"/>
      <c r="K108" s="94">
        <f t="shared" si="33"/>
        <v>0</v>
      </c>
      <c r="L108" s="94">
        <f t="shared" si="47"/>
        <v>0</v>
      </c>
      <c r="M108" s="95">
        <f t="shared" si="34"/>
        <v>0</v>
      </c>
      <c r="N108" s="96">
        <f t="shared" si="52"/>
        <v>0</v>
      </c>
      <c r="O108" s="103">
        <f t="shared" si="35"/>
        <v>0</v>
      </c>
      <c r="P108" s="104" t="str">
        <f t="shared" si="36"/>
        <v/>
      </c>
      <c r="Q108" s="105">
        <f t="shared" si="37"/>
        <v>0</v>
      </c>
      <c r="R108" s="106" t="str">
        <f t="shared" si="38"/>
        <v/>
      </c>
      <c r="S108" s="107"/>
      <c r="T108" s="92"/>
      <c r="U108" s="92"/>
      <c r="V108" s="101">
        <f t="shared" ref="V108:V115" si="53">T108*U108</f>
        <v>0</v>
      </c>
      <c r="W108" s="97">
        <f t="shared" ref="W108:W115" si="54">V108-H108</f>
        <v>0</v>
      </c>
      <c r="X108" s="98" t="str">
        <f t="shared" ref="X108:X116" si="55">IF(OR(F108="",T108=""),"",(V108-H108))</f>
        <v/>
      </c>
      <c r="Y108" s="98" t="str">
        <f t="shared" ref="Y108:Y115" si="56">IF(W108&lt;0,W108*-1,"")</f>
        <v/>
      </c>
      <c r="Z108" s="95" t="str">
        <f t="shared" ref="Z108:Z115" si="57">X108</f>
        <v/>
      </c>
      <c r="AA108" s="108" t="str">
        <f t="shared" ref="AA108:AA115" si="58">IFERROR(Z108/H108,"")</f>
        <v/>
      </c>
      <c r="AB108" s="98" t="str">
        <f t="shared" ref="AB108:AB115" si="59">IF(W108&gt;0,W108,"")</f>
        <v/>
      </c>
      <c r="AC108" s="98" t="str">
        <f t="shared" ref="AC108:AC115" si="60">IF(W108&lt;0,W108,"")</f>
        <v/>
      </c>
      <c r="AD108" s="109" t="str">
        <f t="shared" ref="AD108:AD115" si="61">IF(U108&gt;0,AC108,"")</f>
        <v/>
      </c>
      <c r="AE108" s="110"/>
      <c r="AF108" s="111"/>
      <c r="AG108" s="112"/>
      <c r="AH108" s="99" t="str">
        <f t="shared" ref="AH108:AH115" si="62">IF(AND(D108&lt;&gt;"",S108&lt;&gt;""),IF(D108=S108,"D","S"),"")</f>
        <v/>
      </c>
      <c r="AI108" s="100" t="str">
        <f t="shared" ref="AI108:AI115" si="63">IFERROR(IF(D108=S108,Z108*0.2,""),"")</f>
        <v/>
      </c>
      <c r="AJ108" s="96" t="str">
        <f t="shared" ref="AJ108:AJ115" si="64">IFERROR(IF(AI108&gt;0,AI108,""),"")</f>
        <v/>
      </c>
      <c r="AK108" s="98" t="str">
        <f t="shared" ref="AK108:AK115" si="65">IFERROR(IF(D108&lt;&gt;S108,X108*0.15,""),"")</f>
        <v/>
      </c>
      <c r="AL108" s="201" t="str">
        <f t="shared" ref="AL108:AL115" si="66">IF(AK108&gt;0,AK108,"")</f>
        <v/>
      </c>
      <c r="AM108" s="160"/>
      <c r="AN108" s="157">
        <v>99.668000000000006</v>
      </c>
      <c r="AO108" s="152">
        <f t="shared" si="45"/>
        <v>0</v>
      </c>
      <c r="AP108" s="151" t="str">
        <f t="shared" si="49"/>
        <v/>
      </c>
      <c r="AQ108" s="151" t="str">
        <f t="shared" si="50"/>
        <v/>
      </c>
      <c r="AR108" s="235" t="str">
        <f t="shared" si="46"/>
        <v/>
      </c>
      <c r="AS108" s="134"/>
      <c r="AU108" s="18"/>
    </row>
    <row r="109" spans="1:47" ht="12" customHeight="1">
      <c r="A109" s="1"/>
      <c r="B109" s="18"/>
      <c r="C109" s="200"/>
      <c r="D109" s="122"/>
      <c r="E109" s="121"/>
      <c r="F109" s="92"/>
      <c r="G109" s="93"/>
      <c r="H109" s="101">
        <f t="shared" si="51"/>
        <v>0</v>
      </c>
      <c r="I109" s="94">
        <f t="shared" si="48"/>
        <v>0</v>
      </c>
      <c r="J109" s="102"/>
      <c r="K109" s="94">
        <f t="shared" si="33"/>
        <v>0</v>
      </c>
      <c r="L109" s="94">
        <f t="shared" si="47"/>
        <v>0</v>
      </c>
      <c r="M109" s="95">
        <f t="shared" si="34"/>
        <v>0</v>
      </c>
      <c r="N109" s="96">
        <f t="shared" si="52"/>
        <v>0</v>
      </c>
      <c r="O109" s="103">
        <f t="shared" si="35"/>
        <v>0</v>
      </c>
      <c r="P109" s="104" t="str">
        <f t="shared" si="36"/>
        <v/>
      </c>
      <c r="Q109" s="105">
        <f t="shared" si="37"/>
        <v>0</v>
      </c>
      <c r="R109" s="106" t="str">
        <f t="shared" si="38"/>
        <v/>
      </c>
      <c r="S109" s="107"/>
      <c r="T109" s="92"/>
      <c r="U109" s="92"/>
      <c r="V109" s="101">
        <f t="shared" si="53"/>
        <v>0</v>
      </c>
      <c r="W109" s="97">
        <f t="shared" si="54"/>
        <v>0</v>
      </c>
      <c r="X109" s="98" t="str">
        <f t="shared" si="55"/>
        <v/>
      </c>
      <c r="Y109" s="98" t="str">
        <f t="shared" si="56"/>
        <v/>
      </c>
      <c r="Z109" s="95" t="str">
        <f t="shared" si="57"/>
        <v/>
      </c>
      <c r="AA109" s="108" t="str">
        <f t="shared" si="58"/>
        <v/>
      </c>
      <c r="AB109" s="98" t="str">
        <f t="shared" si="59"/>
        <v/>
      </c>
      <c r="AC109" s="98" t="str">
        <f t="shared" si="60"/>
        <v/>
      </c>
      <c r="AD109" s="109" t="str">
        <f t="shared" si="61"/>
        <v/>
      </c>
      <c r="AE109" s="110"/>
      <c r="AF109" s="111"/>
      <c r="AG109" s="112"/>
      <c r="AH109" s="99" t="str">
        <f t="shared" si="62"/>
        <v/>
      </c>
      <c r="AI109" s="100" t="str">
        <f t="shared" si="63"/>
        <v/>
      </c>
      <c r="AJ109" s="96" t="str">
        <f t="shared" si="64"/>
        <v/>
      </c>
      <c r="AK109" s="98" t="str">
        <f t="shared" si="65"/>
        <v/>
      </c>
      <c r="AL109" s="201" t="str">
        <f t="shared" si="66"/>
        <v/>
      </c>
      <c r="AM109" s="160"/>
      <c r="AN109" s="156">
        <v>99.668000000000006</v>
      </c>
      <c r="AO109" s="152">
        <f t="shared" si="45"/>
        <v>0</v>
      </c>
      <c r="AP109" s="151" t="str">
        <f t="shared" si="49"/>
        <v/>
      </c>
      <c r="AQ109" s="151" t="str">
        <f t="shared" si="50"/>
        <v/>
      </c>
      <c r="AR109" s="235" t="str">
        <f t="shared" si="46"/>
        <v/>
      </c>
      <c r="AS109" s="134"/>
      <c r="AU109" s="18"/>
    </row>
    <row r="110" spans="1:47" ht="12" customHeight="1">
      <c r="A110" s="1"/>
      <c r="B110" s="18"/>
      <c r="C110" s="200"/>
      <c r="D110" s="122"/>
      <c r="E110" s="121"/>
      <c r="F110" s="92"/>
      <c r="G110" s="93"/>
      <c r="H110" s="101">
        <f t="shared" si="51"/>
        <v>0</v>
      </c>
      <c r="I110" s="94">
        <f t="shared" si="48"/>
        <v>0</v>
      </c>
      <c r="J110" s="102"/>
      <c r="K110" s="94">
        <f t="shared" si="33"/>
        <v>0</v>
      </c>
      <c r="L110" s="94">
        <f t="shared" si="47"/>
        <v>0</v>
      </c>
      <c r="M110" s="95">
        <f t="shared" si="34"/>
        <v>0</v>
      </c>
      <c r="N110" s="96">
        <f t="shared" si="52"/>
        <v>0</v>
      </c>
      <c r="O110" s="103">
        <f t="shared" si="35"/>
        <v>0</v>
      </c>
      <c r="P110" s="104" t="str">
        <f t="shared" si="36"/>
        <v/>
      </c>
      <c r="Q110" s="105">
        <f t="shared" si="37"/>
        <v>0</v>
      </c>
      <c r="R110" s="106" t="str">
        <f t="shared" si="38"/>
        <v/>
      </c>
      <c r="S110" s="107"/>
      <c r="T110" s="92"/>
      <c r="U110" s="92"/>
      <c r="V110" s="101">
        <f t="shared" si="53"/>
        <v>0</v>
      </c>
      <c r="W110" s="97">
        <f t="shared" si="54"/>
        <v>0</v>
      </c>
      <c r="X110" s="98" t="str">
        <f t="shared" si="55"/>
        <v/>
      </c>
      <c r="Y110" s="98" t="str">
        <f t="shared" si="56"/>
        <v/>
      </c>
      <c r="Z110" s="95" t="str">
        <f t="shared" si="57"/>
        <v/>
      </c>
      <c r="AA110" s="108" t="str">
        <f t="shared" si="58"/>
        <v/>
      </c>
      <c r="AB110" s="98" t="str">
        <f t="shared" si="59"/>
        <v/>
      </c>
      <c r="AC110" s="98" t="str">
        <f t="shared" si="60"/>
        <v/>
      </c>
      <c r="AD110" s="109" t="str">
        <f t="shared" si="61"/>
        <v/>
      </c>
      <c r="AE110" s="110"/>
      <c r="AF110" s="111"/>
      <c r="AG110" s="112"/>
      <c r="AH110" s="99" t="str">
        <f t="shared" si="62"/>
        <v/>
      </c>
      <c r="AI110" s="100" t="str">
        <f t="shared" si="63"/>
        <v/>
      </c>
      <c r="AJ110" s="96" t="str">
        <f t="shared" si="64"/>
        <v/>
      </c>
      <c r="AK110" s="98" t="str">
        <f t="shared" si="65"/>
        <v/>
      </c>
      <c r="AL110" s="201" t="str">
        <f t="shared" si="66"/>
        <v/>
      </c>
      <c r="AM110" s="160"/>
      <c r="AN110" s="157">
        <v>99.668000000000006</v>
      </c>
      <c r="AO110" s="152">
        <f t="shared" si="45"/>
        <v>0</v>
      </c>
      <c r="AP110" s="151" t="str">
        <f t="shared" si="49"/>
        <v/>
      </c>
      <c r="AQ110" s="151" t="str">
        <f t="shared" si="50"/>
        <v/>
      </c>
      <c r="AR110" s="235" t="str">
        <f t="shared" si="46"/>
        <v/>
      </c>
      <c r="AS110" s="134"/>
      <c r="AU110" s="18"/>
    </row>
    <row r="111" spans="1:47" ht="12" customHeight="1">
      <c r="A111" s="1"/>
      <c r="B111" s="18"/>
      <c r="C111" s="200"/>
      <c r="D111" s="122"/>
      <c r="E111" s="121"/>
      <c r="F111" s="92"/>
      <c r="G111" s="93"/>
      <c r="H111" s="101">
        <f t="shared" si="51"/>
        <v>0</v>
      </c>
      <c r="I111" s="94">
        <f t="shared" si="48"/>
        <v>0</v>
      </c>
      <c r="J111" s="102"/>
      <c r="K111" s="94">
        <f t="shared" si="33"/>
        <v>0</v>
      </c>
      <c r="L111" s="94">
        <f t="shared" si="47"/>
        <v>0</v>
      </c>
      <c r="M111" s="95">
        <f t="shared" si="34"/>
        <v>0</v>
      </c>
      <c r="N111" s="96">
        <f t="shared" si="52"/>
        <v>0</v>
      </c>
      <c r="O111" s="103">
        <f t="shared" si="35"/>
        <v>0</v>
      </c>
      <c r="P111" s="104" t="str">
        <f t="shared" si="36"/>
        <v/>
      </c>
      <c r="Q111" s="105">
        <f t="shared" si="37"/>
        <v>0</v>
      </c>
      <c r="R111" s="106" t="str">
        <f t="shared" si="38"/>
        <v/>
      </c>
      <c r="S111" s="107"/>
      <c r="T111" s="92"/>
      <c r="U111" s="92"/>
      <c r="V111" s="101">
        <f t="shared" si="53"/>
        <v>0</v>
      </c>
      <c r="W111" s="97">
        <f t="shared" si="54"/>
        <v>0</v>
      </c>
      <c r="X111" s="98" t="str">
        <f t="shared" si="55"/>
        <v/>
      </c>
      <c r="Y111" s="98" t="str">
        <f t="shared" si="56"/>
        <v/>
      </c>
      <c r="Z111" s="95" t="str">
        <f t="shared" si="57"/>
        <v/>
      </c>
      <c r="AA111" s="108" t="str">
        <f t="shared" si="58"/>
        <v/>
      </c>
      <c r="AB111" s="98" t="str">
        <f t="shared" si="59"/>
        <v/>
      </c>
      <c r="AC111" s="98" t="str">
        <f t="shared" si="60"/>
        <v/>
      </c>
      <c r="AD111" s="109" t="str">
        <f t="shared" si="61"/>
        <v/>
      </c>
      <c r="AE111" s="110"/>
      <c r="AF111" s="111"/>
      <c r="AG111" s="112"/>
      <c r="AH111" s="99" t="str">
        <f t="shared" si="62"/>
        <v/>
      </c>
      <c r="AI111" s="100" t="str">
        <f t="shared" si="63"/>
        <v/>
      </c>
      <c r="AJ111" s="96" t="str">
        <f t="shared" si="64"/>
        <v/>
      </c>
      <c r="AK111" s="98" t="str">
        <f t="shared" si="65"/>
        <v/>
      </c>
      <c r="AL111" s="201" t="str">
        <f t="shared" si="66"/>
        <v/>
      </c>
      <c r="AM111" s="160"/>
      <c r="AN111" s="156">
        <v>99.668000000000006</v>
      </c>
      <c r="AO111" s="152">
        <f t="shared" si="45"/>
        <v>0</v>
      </c>
      <c r="AP111" s="151" t="str">
        <f t="shared" si="49"/>
        <v/>
      </c>
      <c r="AQ111" s="151" t="str">
        <f t="shared" si="50"/>
        <v/>
      </c>
      <c r="AR111" s="235" t="str">
        <f t="shared" si="46"/>
        <v/>
      </c>
      <c r="AS111" s="134"/>
      <c r="AU111" s="18"/>
    </row>
    <row r="112" spans="1:47" ht="12" customHeight="1">
      <c r="A112" s="1"/>
      <c r="B112" s="18"/>
      <c r="C112" s="200"/>
      <c r="D112" s="122"/>
      <c r="E112" s="121"/>
      <c r="F112" s="92"/>
      <c r="G112" s="93"/>
      <c r="H112" s="101">
        <f t="shared" si="51"/>
        <v>0</v>
      </c>
      <c r="I112" s="94">
        <f t="shared" si="48"/>
        <v>0</v>
      </c>
      <c r="J112" s="102"/>
      <c r="K112" s="94">
        <f t="shared" si="33"/>
        <v>0</v>
      </c>
      <c r="L112" s="94">
        <f t="shared" si="47"/>
        <v>0</v>
      </c>
      <c r="M112" s="95">
        <f t="shared" si="34"/>
        <v>0</v>
      </c>
      <c r="N112" s="96">
        <f t="shared" si="52"/>
        <v>0</v>
      </c>
      <c r="O112" s="103">
        <f t="shared" si="35"/>
        <v>0</v>
      </c>
      <c r="P112" s="104" t="str">
        <f t="shared" si="36"/>
        <v/>
      </c>
      <c r="Q112" s="105">
        <f t="shared" si="37"/>
        <v>0</v>
      </c>
      <c r="R112" s="106" t="str">
        <f t="shared" si="38"/>
        <v/>
      </c>
      <c r="S112" s="107"/>
      <c r="T112" s="92"/>
      <c r="U112" s="92"/>
      <c r="V112" s="101">
        <f t="shared" si="53"/>
        <v>0</v>
      </c>
      <c r="W112" s="97">
        <f t="shared" si="54"/>
        <v>0</v>
      </c>
      <c r="X112" s="98" t="str">
        <f t="shared" si="55"/>
        <v/>
      </c>
      <c r="Y112" s="98" t="str">
        <f t="shared" si="56"/>
        <v/>
      </c>
      <c r="Z112" s="95" t="str">
        <f t="shared" si="57"/>
        <v/>
      </c>
      <c r="AA112" s="108" t="str">
        <f t="shared" si="58"/>
        <v/>
      </c>
      <c r="AB112" s="98" t="str">
        <f t="shared" si="59"/>
        <v/>
      </c>
      <c r="AC112" s="98" t="str">
        <f t="shared" si="60"/>
        <v/>
      </c>
      <c r="AD112" s="109" t="str">
        <f t="shared" si="61"/>
        <v/>
      </c>
      <c r="AE112" s="110"/>
      <c r="AF112" s="111"/>
      <c r="AG112" s="112"/>
      <c r="AH112" s="99" t="str">
        <f t="shared" si="62"/>
        <v/>
      </c>
      <c r="AI112" s="100" t="str">
        <f t="shared" si="63"/>
        <v/>
      </c>
      <c r="AJ112" s="96" t="str">
        <f t="shared" si="64"/>
        <v/>
      </c>
      <c r="AK112" s="98" t="str">
        <f t="shared" si="65"/>
        <v/>
      </c>
      <c r="AL112" s="201" t="str">
        <f t="shared" si="66"/>
        <v/>
      </c>
      <c r="AM112" s="160"/>
      <c r="AN112" s="157">
        <v>99.668000000000006</v>
      </c>
      <c r="AO112" s="152">
        <f t="shared" si="45"/>
        <v>0</v>
      </c>
      <c r="AP112" s="151" t="str">
        <f t="shared" si="49"/>
        <v/>
      </c>
      <c r="AQ112" s="151" t="str">
        <f t="shared" si="50"/>
        <v/>
      </c>
      <c r="AR112" s="235" t="str">
        <f t="shared" si="46"/>
        <v/>
      </c>
      <c r="AS112" s="134"/>
      <c r="AU112" s="18"/>
    </row>
    <row r="113" spans="1:47" ht="12" customHeight="1">
      <c r="A113" s="1"/>
      <c r="B113" s="18"/>
      <c r="C113" s="200"/>
      <c r="D113" s="122"/>
      <c r="E113" s="121"/>
      <c r="F113" s="92"/>
      <c r="G113" s="93"/>
      <c r="H113" s="101">
        <f t="shared" si="51"/>
        <v>0</v>
      </c>
      <c r="I113" s="94">
        <f t="shared" si="48"/>
        <v>0</v>
      </c>
      <c r="J113" s="102"/>
      <c r="K113" s="94">
        <f t="shared" si="33"/>
        <v>0</v>
      </c>
      <c r="L113" s="94">
        <f t="shared" si="47"/>
        <v>0</v>
      </c>
      <c r="M113" s="95">
        <f t="shared" si="34"/>
        <v>0</v>
      </c>
      <c r="N113" s="96">
        <f t="shared" si="52"/>
        <v>0</v>
      </c>
      <c r="O113" s="103">
        <f t="shared" si="35"/>
        <v>0</v>
      </c>
      <c r="P113" s="104" t="str">
        <f t="shared" si="36"/>
        <v/>
      </c>
      <c r="Q113" s="105">
        <f t="shared" si="37"/>
        <v>0</v>
      </c>
      <c r="R113" s="106" t="str">
        <f t="shared" si="38"/>
        <v/>
      </c>
      <c r="S113" s="107"/>
      <c r="T113" s="92"/>
      <c r="U113" s="92"/>
      <c r="V113" s="101">
        <f t="shared" si="53"/>
        <v>0</v>
      </c>
      <c r="W113" s="97">
        <f t="shared" si="54"/>
        <v>0</v>
      </c>
      <c r="X113" s="98" t="str">
        <f t="shared" si="55"/>
        <v/>
      </c>
      <c r="Y113" s="98" t="str">
        <f t="shared" si="56"/>
        <v/>
      </c>
      <c r="Z113" s="95" t="str">
        <f t="shared" si="57"/>
        <v/>
      </c>
      <c r="AA113" s="108" t="str">
        <f t="shared" si="58"/>
        <v/>
      </c>
      <c r="AB113" s="98" t="str">
        <f t="shared" si="59"/>
        <v/>
      </c>
      <c r="AC113" s="98" t="str">
        <f t="shared" si="60"/>
        <v/>
      </c>
      <c r="AD113" s="109" t="str">
        <f t="shared" si="61"/>
        <v/>
      </c>
      <c r="AE113" s="110"/>
      <c r="AF113" s="111"/>
      <c r="AG113" s="112"/>
      <c r="AH113" s="99" t="str">
        <f t="shared" si="62"/>
        <v/>
      </c>
      <c r="AI113" s="100" t="str">
        <f t="shared" si="63"/>
        <v/>
      </c>
      <c r="AJ113" s="96" t="str">
        <f t="shared" si="64"/>
        <v/>
      </c>
      <c r="AK113" s="98" t="str">
        <f t="shared" si="65"/>
        <v/>
      </c>
      <c r="AL113" s="201" t="str">
        <f t="shared" si="66"/>
        <v/>
      </c>
      <c r="AM113" s="160"/>
      <c r="AN113" s="156">
        <v>99.668000000000006</v>
      </c>
      <c r="AO113" s="152">
        <f t="shared" si="45"/>
        <v>0</v>
      </c>
      <c r="AP113" s="151" t="str">
        <f t="shared" si="49"/>
        <v/>
      </c>
      <c r="AQ113" s="151" t="str">
        <f t="shared" si="50"/>
        <v/>
      </c>
      <c r="AR113" s="235" t="str">
        <f t="shared" si="46"/>
        <v/>
      </c>
      <c r="AS113" s="134"/>
      <c r="AU113" s="18"/>
    </row>
    <row r="114" spans="1:47" ht="12" customHeight="1">
      <c r="A114" s="1"/>
      <c r="B114" s="18"/>
      <c r="C114" s="200"/>
      <c r="D114" s="122"/>
      <c r="E114" s="121"/>
      <c r="F114" s="92"/>
      <c r="G114" s="93"/>
      <c r="H114" s="101">
        <f t="shared" si="51"/>
        <v>0</v>
      </c>
      <c r="I114" s="94">
        <f t="shared" si="48"/>
        <v>0</v>
      </c>
      <c r="J114" s="102"/>
      <c r="K114" s="94">
        <f t="shared" si="33"/>
        <v>0</v>
      </c>
      <c r="L114" s="94">
        <f t="shared" si="47"/>
        <v>0</v>
      </c>
      <c r="M114" s="95">
        <f t="shared" si="34"/>
        <v>0</v>
      </c>
      <c r="N114" s="96">
        <f t="shared" si="52"/>
        <v>0</v>
      </c>
      <c r="O114" s="103">
        <f t="shared" si="35"/>
        <v>0</v>
      </c>
      <c r="P114" s="104" t="str">
        <f t="shared" si="36"/>
        <v/>
      </c>
      <c r="Q114" s="105">
        <f t="shared" si="37"/>
        <v>0</v>
      </c>
      <c r="R114" s="106" t="str">
        <f t="shared" si="38"/>
        <v/>
      </c>
      <c r="S114" s="107"/>
      <c r="T114" s="92"/>
      <c r="U114" s="92"/>
      <c r="V114" s="101">
        <f t="shared" si="53"/>
        <v>0</v>
      </c>
      <c r="W114" s="97">
        <f t="shared" si="54"/>
        <v>0</v>
      </c>
      <c r="X114" s="98" t="str">
        <f t="shared" si="55"/>
        <v/>
      </c>
      <c r="Y114" s="98" t="str">
        <f t="shared" si="56"/>
        <v/>
      </c>
      <c r="Z114" s="95" t="str">
        <f t="shared" si="57"/>
        <v/>
      </c>
      <c r="AA114" s="108" t="str">
        <f t="shared" si="58"/>
        <v/>
      </c>
      <c r="AB114" s="98" t="str">
        <f t="shared" si="59"/>
        <v/>
      </c>
      <c r="AC114" s="98" t="str">
        <f t="shared" si="60"/>
        <v/>
      </c>
      <c r="AD114" s="109" t="str">
        <f t="shared" si="61"/>
        <v/>
      </c>
      <c r="AE114" s="110"/>
      <c r="AF114" s="111"/>
      <c r="AG114" s="112"/>
      <c r="AH114" s="99" t="str">
        <f t="shared" si="62"/>
        <v/>
      </c>
      <c r="AI114" s="100" t="str">
        <f t="shared" si="63"/>
        <v/>
      </c>
      <c r="AJ114" s="96" t="str">
        <f t="shared" si="64"/>
        <v/>
      </c>
      <c r="AK114" s="98" t="str">
        <f t="shared" si="65"/>
        <v/>
      </c>
      <c r="AL114" s="201" t="str">
        <f t="shared" si="66"/>
        <v/>
      </c>
      <c r="AM114" s="160"/>
      <c r="AN114" s="157">
        <v>99.668000000000006</v>
      </c>
      <c r="AO114" s="152">
        <f t="shared" si="45"/>
        <v>0</v>
      </c>
      <c r="AP114" s="151" t="str">
        <f t="shared" si="49"/>
        <v/>
      </c>
      <c r="AQ114" s="151" t="str">
        <f t="shared" si="50"/>
        <v/>
      </c>
      <c r="AR114" s="235" t="str">
        <f t="shared" si="46"/>
        <v/>
      </c>
      <c r="AS114" s="134"/>
      <c r="AU114" s="18"/>
    </row>
    <row r="115" spans="1:47" ht="12" customHeight="1" thickBot="1">
      <c r="A115" s="1"/>
      <c r="B115" s="18"/>
      <c r="C115" s="204"/>
      <c r="D115" s="205"/>
      <c r="E115" s="206"/>
      <c r="F115" s="207"/>
      <c r="G115" s="208"/>
      <c r="H115" s="209">
        <f t="shared" si="51"/>
        <v>0</v>
      </c>
      <c r="I115" s="210">
        <f t="shared" si="48"/>
        <v>0</v>
      </c>
      <c r="J115" s="211"/>
      <c r="K115" s="210">
        <f t="shared" si="33"/>
        <v>0</v>
      </c>
      <c r="L115" s="210">
        <f t="shared" si="47"/>
        <v>0</v>
      </c>
      <c r="M115" s="212">
        <f t="shared" si="34"/>
        <v>0</v>
      </c>
      <c r="N115" s="213">
        <f t="shared" si="52"/>
        <v>0</v>
      </c>
      <c r="O115" s="214">
        <f t="shared" si="35"/>
        <v>0</v>
      </c>
      <c r="P115" s="215" t="str">
        <f t="shared" si="36"/>
        <v/>
      </c>
      <c r="Q115" s="216">
        <f t="shared" si="37"/>
        <v>0</v>
      </c>
      <c r="R115" s="217" t="str">
        <f t="shared" si="38"/>
        <v/>
      </c>
      <c r="S115" s="218"/>
      <c r="T115" s="207"/>
      <c r="U115" s="207"/>
      <c r="V115" s="209">
        <f t="shared" si="53"/>
        <v>0</v>
      </c>
      <c r="W115" s="219">
        <f t="shared" si="54"/>
        <v>0</v>
      </c>
      <c r="X115" s="220" t="str">
        <f t="shared" si="55"/>
        <v/>
      </c>
      <c r="Y115" s="220" t="str">
        <f t="shared" si="56"/>
        <v/>
      </c>
      <c r="Z115" s="212" t="str">
        <f t="shared" si="57"/>
        <v/>
      </c>
      <c r="AA115" s="221" t="str">
        <f t="shared" si="58"/>
        <v/>
      </c>
      <c r="AB115" s="220" t="str">
        <f t="shared" si="59"/>
        <v/>
      </c>
      <c r="AC115" s="220" t="str">
        <f t="shared" si="60"/>
        <v/>
      </c>
      <c r="AD115" s="222" t="str">
        <f t="shared" si="61"/>
        <v/>
      </c>
      <c r="AE115" s="223"/>
      <c r="AF115" s="224"/>
      <c r="AG115" s="225"/>
      <c r="AH115" s="226" t="str">
        <f t="shared" si="62"/>
        <v/>
      </c>
      <c r="AI115" s="227" t="str">
        <f t="shared" si="63"/>
        <v/>
      </c>
      <c r="AJ115" s="213" t="str">
        <f t="shared" si="64"/>
        <v/>
      </c>
      <c r="AK115" s="220" t="str">
        <f t="shared" si="65"/>
        <v/>
      </c>
      <c r="AL115" s="228" t="str">
        <f t="shared" si="66"/>
        <v/>
      </c>
      <c r="AM115" s="161"/>
      <c r="AN115" s="236">
        <v>99.668000000000006</v>
      </c>
      <c r="AO115" s="237">
        <f t="shared" si="45"/>
        <v>0</v>
      </c>
      <c r="AP115" s="238" t="str">
        <f t="shared" si="49"/>
        <v/>
      </c>
      <c r="AQ115" s="238" t="str">
        <f t="shared" si="50"/>
        <v/>
      </c>
      <c r="AR115" s="239" t="str">
        <f t="shared" si="46"/>
        <v/>
      </c>
      <c r="AS115" s="134"/>
      <c r="AU115" s="18"/>
    </row>
    <row r="116" spans="1:47" ht="12" customHeight="1" thickBot="1">
      <c r="A116" s="1"/>
      <c r="B116" s="18"/>
      <c r="C116" s="164"/>
      <c r="D116" s="323" t="s">
        <v>92</v>
      </c>
      <c r="E116" s="324"/>
      <c r="F116" s="165"/>
      <c r="G116" s="166"/>
      <c r="H116" s="167">
        <f>SUM(H15:H115)</f>
        <v>0</v>
      </c>
      <c r="I116" s="167">
        <f>SUM(I15:I115)</f>
        <v>0</v>
      </c>
      <c r="J116" s="167"/>
      <c r="K116" s="168">
        <f>SUM(K15:K115)</f>
        <v>0</v>
      </c>
      <c r="L116" s="169">
        <f>SUM(L15:L115)</f>
        <v>0</v>
      </c>
      <c r="M116" s="170"/>
      <c r="N116" s="167">
        <f>SUM(N17:N115)</f>
        <v>0</v>
      </c>
      <c r="O116" s="168"/>
      <c r="P116" s="170"/>
      <c r="Q116" s="171"/>
      <c r="R116" s="172"/>
      <c r="S116" s="172"/>
      <c r="T116" s="172"/>
      <c r="U116" s="166"/>
      <c r="V116" s="167">
        <f>SUM(V15:V115)</f>
        <v>0</v>
      </c>
      <c r="W116" s="168">
        <f>V116-F116</f>
        <v>0</v>
      </c>
      <c r="X116" s="173" t="str">
        <f t="shared" si="55"/>
        <v/>
      </c>
      <c r="Y116" s="173">
        <f>SUM(Y15:Y115)</f>
        <v>0</v>
      </c>
      <c r="Z116" s="169">
        <f>SUM(Z14:Z115)</f>
        <v>0</v>
      </c>
      <c r="AA116" s="170"/>
      <c r="AB116" s="167">
        <f t="shared" ref="AB116:AG116" si="67">SUM(AB14:AB115)</f>
        <v>0</v>
      </c>
      <c r="AC116" s="167">
        <f t="shared" si="67"/>
        <v>0</v>
      </c>
      <c r="AD116" s="171">
        <f t="shared" si="67"/>
        <v>0</v>
      </c>
      <c r="AE116" s="167">
        <f t="shared" si="67"/>
        <v>0</v>
      </c>
      <c r="AF116" s="167">
        <f t="shared" si="67"/>
        <v>0</v>
      </c>
      <c r="AG116" s="167">
        <f t="shared" si="67"/>
        <v>0</v>
      </c>
      <c r="AH116" s="168"/>
      <c r="AI116" s="170">
        <f t="shared" ref="AI116:AL116" si="68">SUM(AI14:AI115)</f>
        <v>0</v>
      </c>
      <c r="AJ116" s="174">
        <f t="shared" si="68"/>
        <v>0</v>
      </c>
      <c r="AK116" s="169">
        <f t="shared" si="68"/>
        <v>0</v>
      </c>
      <c r="AL116" s="175">
        <f t="shared" si="68"/>
        <v>0</v>
      </c>
      <c r="AM116" s="1"/>
      <c r="AN116" s="1"/>
      <c r="AO116" s="18"/>
      <c r="AP116" s="18"/>
      <c r="AQ116" s="18"/>
      <c r="AR116" s="18"/>
      <c r="AS116" s="18"/>
    </row>
    <row r="117" spans="1:4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8"/>
      <c r="AP117" s="18"/>
      <c r="AQ117" s="18"/>
      <c r="AR117" s="18"/>
      <c r="AS117" s="18"/>
    </row>
    <row r="118" spans="1:4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8"/>
      <c r="AP118" s="18"/>
      <c r="AQ118" s="18"/>
      <c r="AR118" s="18"/>
      <c r="AS118" s="18"/>
    </row>
    <row r="119" spans="1:4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4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8"/>
      <c r="AP119" s="18"/>
      <c r="AQ119" s="18"/>
      <c r="AR119" s="18"/>
      <c r="AS119" s="18"/>
    </row>
    <row r="120" spans="1:47" ht="12" customHeight="1">
      <c r="A120" s="1"/>
      <c r="B120" s="1"/>
      <c r="C120" s="1"/>
      <c r="D120" s="1"/>
      <c r="E120" s="1"/>
      <c r="F120" s="1"/>
      <c r="G120" s="1"/>
      <c r="H120" s="59"/>
      <c r="I120" s="7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4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8"/>
      <c r="AP120" s="18"/>
      <c r="AQ120" s="18"/>
      <c r="AR120" s="18"/>
      <c r="AS120" s="18"/>
    </row>
    <row r="121" spans="1:4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8"/>
      <c r="AP121" s="18"/>
      <c r="AQ121" s="18"/>
      <c r="AR121" s="18"/>
      <c r="AS121" s="18"/>
    </row>
    <row r="122" spans="1:47" ht="12" customHeight="1">
      <c r="A122" s="1"/>
      <c r="B122" s="1"/>
      <c r="C122" s="1"/>
      <c r="D122" s="1"/>
      <c r="E122" s="1"/>
      <c r="F122" s="1"/>
      <c r="G122" s="1"/>
      <c r="H122" s="76"/>
      <c r="I122" s="7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8"/>
      <c r="AP122" s="18"/>
      <c r="AQ122" s="18"/>
      <c r="AR122" s="18"/>
      <c r="AS122" s="18"/>
    </row>
    <row r="123" spans="1:4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8"/>
      <c r="AP123" s="18"/>
      <c r="AQ123" s="18"/>
      <c r="AR123" s="18"/>
      <c r="AS123" s="18"/>
    </row>
    <row r="124" spans="1:4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8"/>
      <c r="AP124" s="18"/>
      <c r="AQ124" s="18"/>
      <c r="AR124" s="18"/>
      <c r="AS124" s="18"/>
    </row>
    <row r="125" spans="1:4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8"/>
      <c r="AP125" s="18"/>
      <c r="AQ125" s="18"/>
      <c r="AR125" s="18"/>
      <c r="AS125" s="18"/>
    </row>
    <row r="126" spans="1:4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8"/>
      <c r="AP126" s="18"/>
      <c r="AQ126" s="18"/>
      <c r="AR126" s="18"/>
      <c r="AS126" s="18"/>
    </row>
    <row r="127" spans="1:4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8"/>
      <c r="AP127" s="18"/>
      <c r="AQ127" s="18"/>
      <c r="AR127" s="18"/>
      <c r="AS127" s="18"/>
    </row>
    <row r="128" spans="1:4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8"/>
      <c r="AP128" s="18"/>
      <c r="AQ128" s="18"/>
      <c r="AR128" s="18"/>
      <c r="AS128" s="18"/>
    </row>
    <row r="129" spans="1:45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8"/>
      <c r="AP129" s="18"/>
      <c r="AQ129" s="18"/>
      <c r="AR129" s="18"/>
      <c r="AS129" s="18"/>
    </row>
    <row r="130" spans="1:45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8"/>
      <c r="AP130" s="18"/>
      <c r="AQ130" s="18"/>
      <c r="AR130" s="18"/>
      <c r="AS130" s="18"/>
    </row>
    <row r="131" spans="1:45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8"/>
      <c r="AP131" s="18"/>
      <c r="AQ131" s="18"/>
      <c r="AR131" s="18"/>
      <c r="AS131" s="18"/>
    </row>
    <row r="132" spans="1:45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8"/>
      <c r="AP132" s="18"/>
      <c r="AQ132" s="18"/>
      <c r="AR132" s="18"/>
      <c r="AS132" s="18"/>
    </row>
    <row r="133" spans="1:45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6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8"/>
      <c r="AP133" s="18"/>
      <c r="AQ133" s="18"/>
      <c r="AR133" s="18"/>
      <c r="AS133" s="18"/>
    </row>
    <row r="134" spans="1:45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8"/>
      <c r="AP134" s="18"/>
      <c r="AQ134" s="18"/>
      <c r="AR134" s="18"/>
      <c r="AS134" s="18"/>
    </row>
    <row r="135" spans="1:45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8"/>
      <c r="AP135" s="18"/>
      <c r="AQ135" s="18"/>
      <c r="AR135" s="18"/>
      <c r="AS135" s="18"/>
    </row>
    <row r="136" spans="1:45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8"/>
      <c r="AP136" s="18"/>
      <c r="AQ136" s="18"/>
      <c r="AR136" s="18"/>
      <c r="AS136" s="18"/>
    </row>
    <row r="137" spans="1:45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8"/>
      <c r="AP137" s="18"/>
      <c r="AQ137" s="18"/>
      <c r="AR137" s="18"/>
      <c r="AS137" s="18"/>
    </row>
    <row r="138" spans="1:45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8"/>
      <c r="AP138" s="18"/>
      <c r="AQ138" s="18"/>
      <c r="AR138" s="18"/>
      <c r="AS138" s="18"/>
    </row>
    <row r="139" spans="1:45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8"/>
      <c r="AP139" s="18"/>
      <c r="AQ139" s="18"/>
      <c r="AR139" s="18"/>
      <c r="AS139" s="18"/>
    </row>
    <row r="140" spans="1:45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8"/>
      <c r="AP140" s="18"/>
      <c r="AQ140" s="18"/>
      <c r="AR140" s="18"/>
      <c r="AS140" s="18"/>
    </row>
    <row r="141" spans="1:45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8"/>
      <c r="AP141" s="18"/>
      <c r="AQ141" s="18"/>
      <c r="AR141" s="18"/>
      <c r="AS141" s="18"/>
    </row>
    <row r="142" spans="1:45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8"/>
      <c r="AP142" s="18"/>
      <c r="AQ142" s="18"/>
      <c r="AR142" s="18"/>
      <c r="AS142" s="18"/>
    </row>
    <row r="143" spans="1:45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8"/>
      <c r="AP143" s="18"/>
      <c r="AQ143" s="18"/>
      <c r="AR143" s="18"/>
      <c r="AS143" s="18"/>
    </row>
    <row r="144" spans="1:45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8"/>
      <c r="AP144" s="18"/>
      <c r="AQ144" s="18"/>
      <c r="AR144" s="18"/>
      <c r="AS144" s="18"/>
    </row>
    <row r="145" spans="1:45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8"/>
      <c r="AP145" s="18"/>
      <c r="AQ145" s="18"/>
      <c r="AR145" s="18"/>
      <c r="AS145" s="18"/>
    </row>
    <row r="146" spans="1:45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8"/>
      <c r="AP146" s="18"/>
      <c r="AQ146" s="18"/>
      <c r="AR146" s="18"/>
      <c r="AS146" s="18"/>
    </row>
    <row r="147" spans="1:45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8"/>
      <c r="AP147" s="18"/>
      <c r="AQ147" s="18"/>
      <c r="AR147" s="18"/>
      <c r="AS147" s="18"/>
    </row>
    <row r="148" spans="1:45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8"/>
      <c r="AP148" s="18"/>
      <c r="AQ148" s="18"/>
      <c r="AR148" s="18"/>
      <c r="AS148" s="18"/>
    </row>
    <row r="149" spans="1:45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8"/>
      <c r="AP149" s="18"/>
      <c r="AQ149" s="18"/>
      <c r="AR149" s="18"/>
      <c r="AS149" s="18"/>
    </row>
    <row r="150" spans="1:45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8"/>
      <c r="AP150" s="18"/>
      <c r="AQ150" s="18"/>
      <c r="AR150" s="18"/>
      <c r="AS150" s="18"/>
    </row>
    <row r="151" spans="1:45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8"/>
      <c r="AP151" s="18"/>
      <c r="AQ151" s="18"/>
      <c r="AR151" s="18"/>
      <c r="AS151" s="18"/>
    </row>
    <row r="152" spans="1:45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8"/>
      <c r="AP152" s="18"/>
      <c r="AQ152" s="18"/>
      <c r="AR152" s="18"/>
      <c r="AS152" s="18"/>
    </row>
    <row r="153" spans="1:45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8"/>
      <c r="AP153" s="18"/>
      <c r="AQ153" s="18"/>
      <c r="AR153" s="18"/>
      <c r="AS153" s="18"/>
    </row>
    <row r="154" spans="1:45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8"/>
      <c r="AP154" s="18"/>
      <c r="AQ154" s="18"/>
      <c r="AR154" s="18"/>
      <c r="AS154" s="18"/>
    </row>
    <row r="155" spans="1:45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8"/>
      <c r="AP155" s="18"/>
      <c r="AQ155" s="18"/>
      <c r="AR155" s="18"/>
      <c r="AS155" s="18"/>
    </row>
    <row r="156" spans="1:45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8"/>
      <c r="AP156" s="18"/>
      <c r="AQ156" s="18"/>
      <c r="AR156" s="18"/>
      <c r="AS156" s="18"/>
    </row>
    <row r="157" spans="1:45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8"/>
      <c r="AP157" s="18"/>
      <c r="AQ157" s="18"/>
      <c r="AR157" s="18"/>
      <c r="AS157" s="18"/>
    </row>
    <row r="158" spans="1:45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8"/>
      <c r="AP158" s="18"/>
      <c r="AQ158" s="18"/>
      <c r="AR158" s="18"/>
      <c r="AS158" s="18"/>
    </row>
    <row r="159" spans="1:45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8"/>
      <c r="AP159" s="18"/>
      <c r="AQ159" s="18"/>
      <c r="AR159" s="18"/>
      <c r="AS159" s="18"/>
    </row>
    <row r="160" spans="1:45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8"/>
      <c r="AP160" s="18"/>
      <c r="AQ160" s="18"/>
      <c r="AR160" s="18"/>
      <c r="AS160" s="18"/>
    </row>
    <row r="161" spans="1:45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8"/>
      <c r="AP161" s="18"/>
      <c r="AQ161" s="18"/>
      <c r="AR161" s="18"/>
      <c r="AS161" s="18"/>
    </row>
    <row r="162" spans="1:45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8"/>
      <c r="AP162" s="18"/>
      <c r="AQ162" s="18"/>
      <c r="AR162" s="18"/>
      <c r="AS162" s="18"/>
    </row>
    <row r="163" spans="1:45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8"/>
      <c r="AP163" s="18"/>
      <c r="AQ163" s="18"/>
      <c r="AR163" s="18"/>
      <c r="AS163" s="18"/>
    </row>
    <row r="164" spans="1:45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8"/>
      <c r="AP164" s="18"/>
      <c r="AQ164" s="18"/>
      <c r="AR164" s="18"/>
      <c r="AS164" s="18"/>
    </row>
    <row r="165" spans="1:45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8"/>
      <c r="AP165" s="18"/>
      <c r="AQ165" s="18"/>
      <c r="AR165" s="18"/>
      <c r="AS165" s="18"/>
    </row>
    <row r="166" spans="1:45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8"/>
      <c r="AP166" s="18"/>
      <c r="AQ166" s="18"/>
      <c r="AR166" s="18"/>
      <c r="AS166" s="18"/>
    </row>
    <row r="167" spans="1:45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8"/>
      <c r="AP167" s="18"/>
      <c r="AQ167" s="18"/>
      <c r="AR167" s="18"/>
      <c r="AS167" s="18"/>
    </row>
    <row r="168" spans="1:45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8"/>
      <c r="AP168" s="18"/>
      <c r="AQ168" s="18"/>
      <c r="AR168" s="18"/>
      <c r="AS168" s="18"/>
    </row>
    <row r="169" spans="1:45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8"/>
      <c r="AP169" s="18"/>
      <c r="AQ169" s="18"/>
      <c r="AR169" s="18"/>
      <c r="AS169" s="18"/>
    </row>
    <row r="170" spans="1:45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8"/>
      <c r="AP170" s="18"/>
      <c r="AQ170" s="18"/>
      <c r="AR170" s="18"/>
      <c r="AS170" s="18"/>
    </row>
    <row r="171" spans="1:45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8"/>
      <c r="AP171" s="18"/>
      <c r="AQ171" s="18"/>
      <c r="AR171" s="18"/>
      <c r="AS171" s="18"/>
    </row>
    <row r="172" spans="1:45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8"/>
      <c r="AP172" s="18"/>
      <c r="AQ172" s="18"/>
      <c r="AR172" s="18"/>
      <c r="AS172" s="18"/>
    </row>
    <row r="173" spans="1:45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8"/>
      <c r="AP173" s="18"/>
      <c r="AQ173" s="18"/>
      <c r="AR173" s="18"/>
      <c r="AS173" s="18"/>
    </row>
    <row r="174" spans="1:45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8"/>
      <c r="AP174" s="18"/>
      <c r="AQ174" s="18"/>
      <c r="AR174" s="18"/>
      <c r="AS174" s="18"/>
    </row>
    <row r="175" spans="1:45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8"/>
      <c r="AP175" s="18"/>
      <c r="AQ175" s="18"/>
      <c r="AR175" s="18"/>
      <c r="AS175" s="18"/>
    </row>
    <row r="176" spans="1:45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8"/>
      <c r="AP176" s="18"/>
      <c r="AQ176" s="18"/>
      <c r="AR176" s="18"/>
      <c r="AS176" s="18"/>
    </row>
    <row r="177" spans="1:45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8"/>
      <c r="AP177" s="18"/>
      <c r="AQ177" s="18"/>
      <c r="AR177" s="18"/>
      <c r="AS177" s="18"/>
    </row>
    <row r="178" spans="1:45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8"/>
      <c r="AP178" s="18"/>
      <c r="AQ178" s="18"/>
      <c r="AR178" s="18"/>
      <c r="AS178" s="18"/>
    </row>
    <row r="179" spans="1:45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8"/>
      <c r="AP179" s="18"/>
      <c r="AQ179" s="18"/>
      <c r="AR179" s="18"/>
      <c r="AS179" s="18"/>
    </row>
    <row r="180" spans="1:45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8"/>
      <c r="AP180" s="18"/>
      <c r="AQ180" s="18"/>
      <c r="AR180" s="18"/>
      <c r="AS180" s="18"/>
    </row>
    <row r="181" spans="1:45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8"/>
      <c r="AP181" s="18"/>
      <c r="AQ181" s="18"/>
      <c r="AR181" s="18"/>
      <c r="AS181" s="18"/>
    </row>
    <row r="182" spans="1:45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8"/>
      <c r="AP182" s="18"/>
      <c r="AQ182" s="18"/>
      <c r="AR182" s="18"/>
      <c r="AS182" s="18"/>
    </row>
    <row r="183" spans="1:45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8"/>
      <c r="AP183" s="18"/>
      <c r="AQ183" s="18"/>
      <c r="AR183" s="18"/>
      <c r="AS183" s="18"/>
    </row>
    <row r="184" spans="1:45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8"/>
      <c r="AP184" s="18"/>
      <c r="AQ184" s="18"/>
      <c r="AR184" s="18"/>
      <c r="AS184" s="18"/>
    </row>
    <row r="185" spans="1:45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8"/>
      <c r="AP185" s="18"/>
      <c r="AQ185" s="18"/>
      <c r="AR185" s="18"/>
      <c r="AS185" s="18"/>
    </row>
    <row r="186" spans="1:45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8"/>
      <c r="AP186" s="18"/>
      <c r="AQ186" s="18"/>
      <c r="AR186" s="18"/>
      <c r="AS186" s="18"/>
    </row>
    <row r="187" spans="1:45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8"/>
      <c r="AP187" s="18"/>
      <c r="AQ187" s="18"/>
      <c r="AR187" s="18"/>
      <c r="AS187" s="18"/>
    </row>
    <row r="188" spans="1:45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8"/>
      <c r="AP188" s="18"/>
      <c r="AQ188" s="18"/>
      <c r="AR188" s="18"/>
      <c r="AS188" s="18"/>
    </row>
    <row r="189" spans="1:45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8"/>
      <c r="AP189" s="18"/>
      <c r="AQ189" s="18"/>
      <c r="AR189" s="18"/>
      <c r="AS189" s="18"/>
    </row>
    <row r="190" spans="1:45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8"/>
      <c r="AP190" s="18"/>
      <c r="AQ190" s="18"/>
      <c r="AR190" s="18"/>
      <c r="AS190" s="18"/>
    </row>
    <row r="191" spans="1:45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8"/>
      <c r="AP191" s="18"/>
      <c r="AQ191" s="18"/>
      <c r="AR191" s="18"/>
      <c r="AS191" s="18"/>
    </row>
    <row r="192" spans="1:45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8"/>
      <c r="AP192" s="18"/>
      <c r="AQ192" s="18"/>
      <c r="AR192" s="18"/>
      <c r="AS192" s="18"/>
    </row>
    <row r="193" spans="1:45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8"/>
      <c r="AP193" s="18"/>
      <c r="AQ193" s="18"/>
      <c r="AR193" s="18"/>
      <c r="AS193" s="18"/>
    </row>
    <row r="194" spans="1:45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8"/>
      <c r="AP194" s="18"/>
      <c r="AQ194" s="18"/>
      <c r="AR194" s="18"/>
      <c r="AS194" s="18"/>
    </row>
    <row r="195" spans="1:45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8"/>
      <c r="AP195" s="18"/>
      <c r="AQ195" s="18"/>
      <c r="AR195" s="18"/>
      <c r="AS195" s="18"/>
    </row>
    <row r="196" spans="1:45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8"/>
      <c r="AP196" s="18"/>
      <c r="AQ196" s="18"/>
      <c r="AR196" s="18"/>
      <c r="AS196" s="18"/>
    </row>
    <row r="197" spans="1:45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8"/>
      <c r="AP197" s="18"/>
      <c r="AQ197" s="18"/>
      <c r="AR197" s="18"/>
      <c r="AS197" s="18"/>
    </row>
    <row r="198" spans="1:45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8"/>
      <c r="AP198" s="18"/>
      <c r="AQ198" s="18"/>
      <c r="AR198" s="18"/>
      <c r="AS198" s="18"/>
    </row>
    <row r="199" spans="1:45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8"/>
      <c r="AP199" s="18"/>
      <c r="AQ199" s="18"/>
      <c r="AR199" s="18"/>
      <c r="AS199" s="18"/>
    </row>
    <row r="200" spans="1:45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8"/>
      <c r="AP200" s="18"/>
      <c r="AQ200" s="18"/>
      <c r="AR200" s="18"/>
      <c r="AS200" s="18"/>
    </row>
    <row r="201" spans="1:45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8"/>
      <c r="AP201" s="18"/>
      <c r="AQ201" s="18"/>
      <c r="AR201" s="18"/>
      <c r="AS201" s="18"/>
    </row>
    <row r="202" spans="1:45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8"/>
      <c r="AP202" s="18"/>
      <c r="AQ202" s="18"/>
      <c r="AR202" s="18"/>
      <c r="AS202" s="18"/>
    </row>
    <row r="203" spans="1:45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8"/>
      <c r="AP203" s="18"/>
      <c r="AQ203" s="18"/>
      <c r="AR203" s="18"/>
      <c r="AS203" s="18"/>
    </row>
    <row r="204" spans="1:45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8"/>
      <c r="AP204" s="18"/>
      <c r="AQ204" s="18"/>
      <c r="AR204" s="18"/>
      <c r="AS204" s="18"/>
    </row>
    <row r="205" spans="1:45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8"/>
      <c r="AP205" s="18"/>
      <c r="AQ205" s="18"/>
      <c r="AR205" s="18"/>
      <c r="AS205" s="18"/>
    </row>
    <row r="206" spans="1:45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8"/>
      <c r="AP206" s="18"/>
      <c r="AQ206" s="18"/>
      <c r="AR206" s="18"/>
      <c r="AS206" s="18"/>
    </row>
    <row r="207" spans="1:45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8"/>
      <c r="AP207" s="18"/>
      <c r="AQ207" s="18"/>
      <c r="AR207" s="18"/>
      <c r="AS207" s="18"/>
    </row>
    <row r="208" spans="1:45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8"/>
      <c r="AP208" s="18"/>
      <c r="AQ208" s="18"/>
      <c r="AR208" s="18"/>
      <c r="AS208" s="18"/>
    </row>
    <row r="209" spans="1:45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8"/>
      <c r="AP209" s="18"/>
      <c r="AQ209" s="18"/>
      <c r="AR209" s="18"/>
      <c r="AS209" s="18"/>
    </row>
    <row r="210" spans="1:45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8"/>
      <c r="AP210" s="18"/>
      <c r="AQ210" s="18"/>
      <c r="AR210" s="18"/>
      <c r="AS210" s="18"/>
    </row>
    <row r="211" spans="1:45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8"/>
      <c r="AP211" s="18"/>
      <c r="AQ211" s="18"/>
      <c r="AR211" s="18"/>
      <c r="AS211" s="18"/>
    </row>
    <row r="212" spans="1:45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8"/>
      <c r="AP212" s="18"/>
      <c r="AQ212" s="18"/>
      <c r="AR212" s="18"/>
      <c r="AS212" s="18"/>
    </row>
    <row r="213" spans="1:45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8"/>
      <c r="AP213" s="18"/>
      <c r="AQ213" s="18"/>
      <c r="AR213" s="18"/>
      <c r="AS213" s="18"/>
    </row>
    <row r="214" spans="1:45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8"/>
      <c r="AP214" s="18"/>
      <c r="AQ214" s="18"/>
      <c r="AR214" s="18"/>
      <c r="AS214" s="18"/>
    </row>
    <row r="215" spans="1:45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8"/>
      <c r="AP215" s="18"/>
      <c r="AQ215" s="18"/>
      <c r="AR215" s="18"/>
      <c r="AS215" s="18"/>
    </row>
    <row r="216" spans="1:45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8"/>
      <c r="AP216" s="18"/>
      <c r="AQ216" s="18"/>
      <c r="AR216" s="18"/>
      <c r="AS216" s="18"/>
    </row>
    <row r="217" spans="1:45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8"/>
      <c r="AP217" s="18"/>
      <c r="AQ217" s="18"/>
      <c r="AR217" s="18"/>
      <c r="AS217" s="18"/>
    </row>
    <row r="218" spans="1:45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8"/>
      <c r="AP218" s="18"/>
      <c r="AQ218" s="18"/>
      <c r="AR218" s="18"/>
      <c r="AS218" s="18"/>
    </row>
    <row r="219" spans="1:45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8"/>
      <c r="AP219" s="18"/>
      <c r="AQ219" s="18"/>
      <c r="AR219" s="18"/>
      <c r="AS219" s="18"/>
    </row>
    <row r="220" spans="1:45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8"/>
      <c r="AP220" s="18"/>
      <c r="AQ220" s="18"/>
      <c r="AR220" s="18"/>
      <c r="AS220" s="18"/>
    </row>
    <row r="221" spans="1:45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8"/>
      <c r="AP221" s="18"/>
      <c r="AQ221" s="18"/>
      <c r="AR221" s="18"/>
      <c r="AS221" s="18"/>
    </row>
    <row r="222" spans="1:45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8"/>
      <c r="AP222" s="18"/>
      <c r="AQ222" s="18"/>
      <c r="AR222" s="18"/>
      <c r="AS222" s="18"/>
    </row>
    <row r="223" spans="1:45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8"/>
      <c r="AP223" s="18"/>
      <c r="AQ223" s="18"/>
      <c r="AR223" s="18"/>
      <c r="AS223" s="18"/>
    </row>
    <row r="224" spans="1:45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8"/>
      <c r="AP224" s="18"/>
      <c r="AQ224" s="18"/>
      <c r="AR224" s="18"/>
      <c r="AS224" s="18"/>
    </row>
    <row r="225" spans="1:45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8"/>
      <c r="AP225" s="18"/>
      <c r="AQ225" s="18"/>
      <c r="AR225" s="18"/>
      <c r="AS225" s="18"/>
    </row>
    <row r="226" spans="1:45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8"/>
      <c r="AP226" s="18"/>
      <c r="AQ226" s="18"/>
      <c r="AR226" s="18"/>
      <c r="AS226" s="18"/>
    </row>
    <row r="227" spans="1:45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8"/>
      <c r="AP227" s="18"/>
      <c r="AQ227" s="18"/>
      <c r="AR227" s="18"/>
      <c r="AS227" s="18"/>
    </row>
    <row r="228" spans="1:45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8"/>
      <c r="AP228" s="18"/>
      <c r="AQ228" s="18"/>
      <c r="AR228" s="18"/>
      <c r="AS228" s="18"/>
    </row>
    <row r="229" spans="1:45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8"/>
      <c r="AP229" s="18"/>
      <c r="AQ229" s="18"/>
      <c r="AR229" s="18"/>
      <c r="AS229" s="18"/>
    </row>
    <row r="230" spans="1:45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8"/>
      <c r="AP230" s="18"/>
      <c r="AQ230" s="18"/>
      <c r="AR230" s="18"/>
      <c r="AS230" s="18"/>
    </row>
    <row r="231" spans="1:45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8"/>
      <c r="AP231" s="18"/>
      <c r="AQ231" s="18"/>
      <c r="AR231" s="18"/>
      <c r="AS231" s="18"/>
    </row>
    <row r="232" spans="1:45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8"/>
      <c r="AP232" s="18"/>
      <c r="AQ232" s="18"/>
      <c r="AR232" s="18"/>
      <c r="AS232" s="18"/>
    </row>
    <row r="233" spans="1:45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8"/>
      <c r="AP233" s="18"/>
      <c r="AQ233" s="18"/>
      <c r="AR233" s="18"/>
      <c r="AS233" s="18"/>
    </row>
    <row r="234" spans="1:45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8"/>
      <c r="AP234" s="18"/>
      <c r="AQ234" s="18"/>
      <c r="AR234" s="18"/>
      <c r="AS234" s="18"/>
    </row>
    <row r="235" spans="1:45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8"/>
      <c r="AP235" s="18"/>
      <c r="AQ235" s="18"/>
      <c r="AR235" s="18"/>
      <c r="AS235" s="18"/>
    </row>
    <row r="236" spans="1:45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8"/>
      <c r="AP236" s="18"/>
      <c r="AQ236" s="18"/>
      <c r="AR236" s="18"/>
      <c r="AS236" s="18"/>
    </row>
    <row r="237" spans="1:45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8"/>
      <c r="AP237" s="18"/>
      <c r="AQ237" s="18"/>
      <c r="AR237" s="18"/>
      <c r="AS237" s="18"/>
    </row>
    <row r="238" spans="1:45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8"/>
      <c r="AP238" s="18"/>
      <c r="AQ238" s="18"/>
      <c r="AR238" s="18"/>
      <c r="AS238" s="18"/>
    </row>
    <row r="239" spans="1:45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8"/>
      <c r="AP239" s="18"/>
      <c r="AQ239" s="18"/>
      <c r="AR239" s="18"/>
      <c r="AS239" s="18"/>
    </row>
    <row r="240" spans="1:45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8"/>
      <c r="AP240" s="18"/>
      <c r="AQ240" s="18"/>
      <c r="AR240" s="18"/>
      <c r="AS240" s="18"/>
    </row>
    <row r="241" spans="1:45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8"/>
      <c r="AP241" s="18"/>
      <c r="AQ241" s="18"/>
      <c r="AR241" s="18"/>
      <c r="AS241" s="18"/>
    </row>
    <row r="242" spans="1:45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8"/>
      <c r="AP242" s="18"/>
      <c r="AQ242" s="18"/>
      <c r="AR242" s="18"/>
      <c r="AS242" s="18"/>
    </row>
    <row r="243" spans="1:45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8"/>
      <c r="AP243" s="18"/>
      <c r="AQ243" s="18"/>
      <c r="AR243" s="18"/>
      <c r="AS243" s="18"/>
    </row>
    <row r="244" spans="1:45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8"/>
      <c r="AP244" s="18"/>
      <c r="AQ244" s="18"/>
      <c r="AR244" s="18"/>
      <c r="AS244" s="18"/>
    </row>
    <row r="245" spans="1:45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8"/>
      <c r="AP245" s="18"/>
      <c r="AQ245" s="18"/>
      <c r="AR245" s="18"/>
      <c r="AS245" s="18"/>
    </row>
    <row r="246" spans="1:45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8"/>
      <c r="AP246" s="18"/>
      <c r="AQ246" s="18"/>
      <c r="AR246" s="18"/>
      <c r="AS246" s="18"/>
    </row>
    <row r="247" spans="1:45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8"/>
      <c r="AP247" s="18"/>
      <c r="AQ247" s="18"/>
      <c r="AR247" s="18"/>
      <c r="AS247" s="18"/>
    </row>
    <row r="248" spans="1:45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8"/>
      <c r="AP248" s="18"/>
      <c r="AQ248" s="18"/>
      <c r="AR248" s="18"/>
      <c r="AS248" s="18"/>
    </row>
    <row r="249" spans="1:45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8"/>
      <c r="AP249" s="18"/>
      <c r="AQ249" s="18"/>
      <c r="AR249" s="18"/>
      <c r="AS249" s="18"/>
    </row>
    <row r="250" spans="1:45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8"/>
      <c r="AP250" s="18"/>
      <c r="AQ250" s="18"/>
      <c r="AR250" s="18"/>
      <c r="AS250" s="18"/>
    </row>
    <row r="251" spans="1:45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8"/>
      <c r="AP251" s="18"/>
      <c r="AQ251" s="18"/>
      <c r="AR251" s="18"/>
      <c r="AS251" s="18"/>
    </row>
    <row r="252" spans="1:45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8"/>
      <c r="AP252" s="18"/>
      <c r="AQ252" s="18"/>
      <c r="AR252" s="18"/>
      <c r="AS252" s="18"/>
    </row>
    <row r="253" spans="1:45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8"/>
      <c r="AP253" s="18"/>
      <c r="AQ253" s="18"/>
      <c r="AR253" s="18"/>
      <c r="AS253" s="18"/>
    </row>
    <row r="254" spans="1:45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8"/>
      <c r="AP254" s="18"/>
      <c r="AQ254" s="18"/>
      <c r="AR254" s="18"/>
      <c r="AS254" s="18"/>
    </row>
    <row r="255" spans="1:45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8"/>
      <c r="AP255" s="18"/>
      <c r="AQ255" s="18"/>
      <c r="AR255" s="18"/>
      <c r="AS255" s="18"/>
    </row>
    <row r="256" spans="1:45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8"/>
      <c r="AP256" s="18"/>
      <c r="AQ256" s="18"/>
      <c r="AR256" s="18"/>
      <c r="AS256" s="18"/>
    </row>
    <row r="257" spans="1:45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8"/>
      <c r="AP257" s="18"/>
      <c r="AQ257" s="18"/>
      <c r="AR257" s="18"/>
      <c r="AS257" s="18"/>
    </row>
    <row r="258" spans="1:45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8"/>
      <c r="AP258" s="18"/>
      <c r="AQ258" s="18"/>
      <c r="AR258" s="18"/>
      <c r="AS258" s="18"/>
    </row>
    <row r="259" spans="1:45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8"/>
      <c r="AP259" s="18"/>
      <c r="AQ259" s="18"/>
      <c r="AR259" s="18"/>
      <c r="AS259" s="18"/>
    </row>
    <row r="260" spans="1:45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8"/>
      <c r="AP260" s="18"/>
      <c r="AQ260" s="18"/>
      <c r="AR260" s="18"/>
      <c r="AS260" s="18"/>
    </row>
    <row r="261" spans="1:45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8"/>
      <c r="AP261" s="18"/>
      <c r="AQ261" s="18"/>
      <c r="AR261" s="18"/>
      <c r="AS261" s="18"/>
    </row>
    <row r="262" spans="1:45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8"/>
      <c r="AP262" s="18"/>
      <c r="AQ262" s="18"/>
      <c r="AR262" s="18"/>
      <c r="AS262" s="18"/>
    </row>
    <row r="263" spans="1:45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8"/>
      <c r="AP263" s="18"/>
      <c r="AQ263" s="18"/>
      <c r="AR263" s="18"/>
      <c r="AS263" s="18"/>
    </row>
    <row r="264" spans="1:45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8"/>
      <c r="AP264" s="18"/>
      <c r="AQ264" s="18"/>
      <c r="AR264" s="18"/>
      <c r="AS264" s="18"/>
    </row>
    <row r="265" spans="1:45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8"/>
      <c r="AP265" s="18"/>
      <c r="AQ265" s="18"/>
      <c r="AR265" s="18"/>
      <c r="AS265" s="18"/>
    </row>
    <row r="266" spans="1:45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8"/>
      <c r="AP266" s="18"/>
      <c r="AQ266" s="18"/>
      <c r="AR266" s="18"/>
      <c r="AS266" s="18"/>
    </row>
    <row r="267" spans="1:45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8"/>
      <c r="AP267" s="18"/>
      <c r="AQ267" s="18"/>
      <c r="AR267" s="18"/>
      <c r="AS267" s="18"/>
    </row>
    <row r="268" spans="1:45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8"/>
      <c r="AP268" s="18"/>
      <c r="AQ268" s="18"/>
      <c r="AR268" s="18"/>
      <c r="AS268" s="18"/>
    </row>
    <row r="269" spans="1:45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8"/>
      <c r="AP269" s="18"/>
      <c r="AQ269" s="18"/>
      <c r="AR269" s="18"/>
      <c r="AS269" s="18"/>
    </row>
    <row r="270" spans="1:45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8"/>
      <c r="AP270" s="18"/>
      <c r="AQ270" s="18"/>
      <c r="AR270" s="18"/>
      <c r="AS270" s="18"/>
    </row>
    <row r="271" spans="1:45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8"/>
      <c r="AP271" s="18"/>
      <c r="AQ271" s="18"/>
      <c r="AR271" s="18"/>
      <c r="AS271" s="18"/>
    </row>
    <row r="272" spans="1:45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8"/>
      <c r="AP272" s="18"/>
      <c r="AQ272" s="18"/>
      <c r="AR272" s="18"/>
      <c r="AS272" s="18"/>
    </row>
    <row r="273" spans="1:45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8"/>
      <c r="AP273" s="18"/>
      <c r="AQ273" s="18"/>
      <c r="AR273" s="18"/>
      <c r="AS273" s="18"/>
    </row>
    <row r="274" spans="1:45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8"/>
      <c r="AP274" s="18"/>
      <c r="AQ274" s="18"/>
      <c r="AR274" s="18"/>
      <c r="AS274" s="18"/>
    </row>
    <row r="275" spans="1:45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8"/>
      <c r="AP275" s="18"/>
      <c r="AQ275" s="18"/>
      <c r="AR275" s="18"/>
      <c r="AS275" s="18"/>
    </row>
    <row r="276" spans="1:45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8"/>
      <c r="AP276" s="18"/>
      <c r="AQ276" s="18"/>
      <c r="AR276" s="18"/>
      <c r="AS276" s="18"/>
    </row>
    <row r="277" spans="1:45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8"/>
      <c r="AP277" s="18"/>
      <c r="AQ277" s="18"/>
      <c r="AR277" s="18"/>
      <c r="AS277" s="18"/>
    </row>
    <row r="278" spans="1:45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8"/>
      <c r="AP278" s="18"/>
      <c r="AQ278" s="18"/>
      <c r="AR278" s="18"/>
      <c r="AS278" s="18"/>
    </row>
    <row r="279" spans="1:45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8"/>
      <c r="AP279" s="18"/>
      <c r="AQ279" s="18"/>
      <c r="AR279" s="18"/>
      <c r="AS279" s="18"/>
    </row>
    <row r="280" spans="1:45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8"/>
      <c r="AP280" s="18"/>
      <c r="AQ280" s="18"/>
      <c r="AR280" s="18"/>
      <c r="AS280" s="18"/>
    </row>
    <row r="281" spans="1:45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8"/>
      <c r="AP281" s="18"/>
      <c r="AQ281" s="18"/>
      <c r="AR281" s="18"/>
      <c r="AS281" s="18"/>
    </row>
    <row r="282" spans="1:45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8"/>
      <c r="AP282" s="18"/>
      <c r="AQ282" s="18"/>
      <c r="AR282" s="18"/>
      <c r="AS282" s="18"/>
    </row>
    <row r="283" spans="1:45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8"/>
      <c r="AP283" s="18"/>
      <c r="AQ283" s="18"/>
      <c r="AR283" s="18"/>
      <c r="AS283" s="18"/>
    </row>
    <row r="284" spans="1:45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8"/>
      <c r="AP284" s="18"/>
      <c r="AQ284" s="18"/>
      <c r="AR284" s="18"/>
      <c r="AS284" s="18"/>
    </row>
    <row r="285" spans="1:45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8"/>
      <c r="AP285" s="18"/>
      <c r="AQ285" s="18"/>
      <c r="AR285" s="18"/>
      <c r="AS285" s="18"/>
    </row>
    <row r="286" spans="1:45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8"/>
      <c r="AP286" s="18"/>
      <c r="AQ286" s="18"/>
      <c r="AR286" s="18"/>
      <c r="AS286" s="18"/>
    </row>
    <row r="287" spans="1:45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8"/>
      <c r="AP287" s="18"/>
      <c r="AQ287" s="18"/>
      <c r="AR287" s="18"/>
      <c r="AS287" s="18"/>
    </row>
    <row r="288" spans="1:45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8"/>
      <c r="AP288" s="18"/>
      <c r="AQ288" s="18"/>
      <c r="AR288" s="18"/>
      <c r="AS288" s="18"/>
    </row>
    <row r="289" spans="1:45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8"/>
      <c r="AP289" s="18"/>
      <c r="AQ289" s="18"/>
      <c r="AR289" s="18"/>
      <c r="AS289" s="18"/>
    </row>
    <row r="290" spans="1:45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8"/>
      <c r="AP290" s="18"/>
      <c r="AQ290" s="18"/>
      <c r="AR290" s="18"/>
      <c r="AS290" s="18"/>
    </row>
    <row r="291" spans="1:45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8"/>
      <c r="AP291" s="18"/>
      <c r="AQ291" s="18"/>
      <c r="AR291" s="18"/>
      <c r="AS291" s="18"/>
    </row>
    <row r="292" spans="1:45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8"/>
      <c r="AP292" s="18"/>
      <c r="AQ292" s="18"/>
      <c r="AR292" s="18"/>
      <c r="AS292" s="18"/>
    </row>
    <row r="293" spans="1:45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8"/>
      <c r="AP293" s="18"/>
      <c r="AQ293" s="18"/>
      <c r="AR293" s="18"/>
      <c r="AS293" s="18"/>
    </row>
    <row r="294" spans="1:45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8"/>
      <c r="AP294" s="18"/>
      <c r="AQ294" s="18"/>
      <c r="AR294" s="18"/>
      <c r="AS294" s="18"/>
    </row>
    <row r="295" spans="1:45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8"/>
      <c r="AP295" s="18"/>
      <c r="AQ295" s="18"/>
      <c r="AR295" s="18"/>
      <c r="AS295" s="18"/>
    </row>
    <row r="296" spans="1:45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8"/>
      <c r="AP296" s="18"/>
      <c r="AQ296" s="18"/>
      <c r="AR296" s="18"/>
      <c r="AS296" s="18"/>
    </row>
    <row r="297" spans="1:45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8"/>
      <c r="AP297" s="18"/>
      <c r="AQ297" s="18"/>
      <c r="AR297" s="18"/>
      <c r="AS297" s="18"/>
    </row>
    <row r="298" spans="1:45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8"/>
      <c r="AP298" s="18"/>
      <c r="AQ298" s="18"/>
      <c r="AR298" s="18"/>
      <c r="AS298" s="18"/>
    </row>
    <row r="299" spans="1:45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8"/>
      <c r="AP299" s="18"/>
      <c r="AQ299" s="18"/>
      <c r="AR299" s="18"/>
      <c r="AS299" s="18"/>
    </row>
    <row r="300" spans="1:45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8"/>
      <c r="AP300" s="18"/>
      <c r="AQ300" s="18"/>
      <c r="AR300" s="18"/>
      <c r="AS300" s="18"/>
    </row>
    <row r="301" spans="1:45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8"/>
      <c r="AP301" s="18"/>
      <c r="AQ301" s="18"/>
      <c r="AR301" s="18"/>
      <c r="AS301" s="18"/>
    </row>
    <row r="302" spans="1:45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8"/>
      <c r="AP302" s="18"/>
      <c r="AQ302" s="18"/>
      <c r="AR302" s="18"/>
      <c r="AS302" s="18"/>
    </row>
    <row r="303" spans="1:45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8"/>
      <c r="AP303" s="18"/>
      <c r="AQ303" s="18"/>
      <c r="AR303" s="18"/>
      <c r="AS303" s="18"/>
    </row>
    <row r="304" spans="1:45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8"/>
      <c r="AP304" s="18"/>
      <c r="AQ304" s="18"/>
      <c r="AR304" s="18"/>
      <c r="AS304" s="18"/>
    </row>
    <row r="305" spans="1:45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8"/>
      <c r="AP305" s="18"/>
      <c r="AQ305" s="18"/>
      <c r="AR305" s="18"/>
      <c r="AS305" s="18"/>
    </row>
    <row r="306" spans="1:45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8"/>
      <c r="AP306" s="18"/>
      <c r="AQ306" s="18"/>
      <c r="AR306" s="18"/>
      <c r="AS306" s="18"/>
    </row>
    <row r="307" spans="1:45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8"/>
      <c r="AP307" s="18"/>
      <c r="AQ307" s="18"/>
      <c r="AR307" s="18"/>
      <c r="AS307" s="18"/>
    </row>
    <row r="308" spans="1:45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8"/>
      <c r="AP308" s="18"/>
      <c r="AQ308" s="18"/>
      <c r="AR308" s="18"/>
      <c r="AS308" s="18"/>
    </row>
    <row r="309" spans="1:45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8"/>
      <c r="AP309" s="18"/>
      <c r="AQ309" s="18"/>
      <c r="AR309" s="18"/>
      <c r="AS309" s="18"/>
    </row>
    <row r="310" spans="1:45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8"/>
      <c r="AP310" s="18"/>
      <c r="AQ310" s="18"/>
      <c r="AR310" s="18"/>
      <c r="AS310" s="18"/>
    </row>
    <row r="311" spans="1:45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8"/>
      <c r="AP311" s="18"/>
      <c r="AQ311" s="18"/>
      <c r="AR311" s="18"/>
      <c r="AS311" s="18"/>
    </row>
    <row r="312" spans="1:45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8"/>
      <c r="AP312" s="18"/>
      <c r="AQ312" s="18"/>
      <c r="AR312" s="18"/>
      <c r="AS312" s="18"/>
    </row>
    <row r="313" spans="1:45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8"/>
      <c r="AP313" s="18"/>
      <c r="AQ313" s="18"/>
      <c r="AR313" s="18"/>
      <c r="AS313" s="18"/>
    </row>
    <row r="314" spans="1:45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8"/>
      <c r="AP314" s="18"/>
      <c r="AQ314" s="18"/>
      <c r="AR314" s="18"/>
      <c r="AS314" s="18"/>
    </row>
    <row r="315" spans="1:45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8"/>
      <c r="AP315" s="18"/>
      <c r="AQ315" s="18"/>
      <c r="AR315" s="18"/>
      <c r="AS315" s="18"/>
    </row>
    <row r="316" spans="1:45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8"/>
      <c r="AP316" s="18"/>
      <c r="AQ316" s="18"/>
      <c r="AR316" s="18"/>
      <c r="AS316" s="18"/>
    </row>
    <row r="317" spans="1:45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</row>
    <row r="318" spans="1:45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</row>
    <row r="319" spans="1:45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</row>
    <row r="320" spans="1:45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</row>
    <row r="321" spans="1:45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</row>
    <row r="322" spans="1:45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</row>
    <row r="323" spans="1:45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</row>
    <row r="324" spans="1:45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</row>
    <row r="325" spans="1:45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</row>
    <row r="326" spans="1:45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</row>
    <row r="327" spans="1:45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</row>
    <row r="328" spans="1:45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</row>
    <row r="329" spans="1:45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</row>
    <row r="330" spans="1:45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</row>
    <row r="331" spans="1:45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</row>
    <row r="332" spans="1:45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</row>
    <row r="333" spans="1:45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</row>
    <row r="334" spans="1:45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</row>
    <row r="335" spans="1:45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</row>
    <row r="336" spans="1:45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</row>
    <row r="337" spans="1:45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</row>
    <row r="338" spans="1:45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</row>
    <row r="339" spans="1:45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</row>
    <row r="340" spans="1:45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</row>
    <row r="341" spans="1:45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</row>
    <row r="342" spans="1:45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</row>
    <row r="343" spans="1:45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</row>
    <row r="344" spans="1:45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</row>
    <row r="345" spans="1:45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</row>
    <row r="346" spans="1:45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</row>
    <row r="347" spans="1:45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</row>
    <row r="348" spans="1:45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</row>
    <row r="349" spans="1:45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</row>
    <row r="350" spans="1:45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</row>
    <row r="351" spans="1:45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</row>
    <row r="352" spans="1:45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</row>
    <row r="353" spans="1:45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</row>
    <row r="354" spans="1:45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</row>
    <row r="355" spans="1:45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</row>
    <row r="356" spans="1:45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</row>
    <row r="357" spans="1:45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</row>
    <row r="358" spans="1:45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</row>
    <row r="359" spans="1:45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</row>
    <row r="360" spans="1:45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</row>
    <row r="361" spans="1:45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</row>
    <row r="362" spans="1:45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</row>
    <row r="363" spans="1:45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</row>
    <row r="364" spans="1:45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</row>
    <row r="365" spans="1:45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</row>
    <row r="366" spans="1:45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</row>
    <row r="367" spans="1:45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</row>
    <row r="368" spans="1:45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</row>
    <row r="369" spans="1:45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</row>
    <row r="370" spans="1:45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</row>
    <row r="371" spans="1:45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</row>
    <row r="372" spans="1:45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</row>
    <row r="373" spans="1:45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</row>
    <row r="374" spans="1:45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</row>
    <row r="375" spans="1:45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</row>
    <row r="376" spans="1:45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</row>
    <row r="377" spans="1:45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</row>
    <row r="378" spans="1:45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</row>
    <row r="379" spans="1:45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</row>
    <row r="380" spans="1:45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</row>
    <row r="381" spans="1:45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</row>
    <row r="382" spans="1:45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</row>
    <row r="383" spans="1:45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</row>
    <row r="384" spans="1:45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</row>
    <row r="385" spans="1:45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</row>
    <row r="386" spans="1:45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</row>
    <row r="387" spans="1:45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</row>
    <row r="388" spans="1:45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</row>
    <row r="389" spans="1:45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</row>
    <row r="390" spans="1:45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</row>
    <row r="391" spans="1:45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</row>
    <row r="392" spans="1:45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</row>
    <row r="393" spans="1:45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</row>
    <row r="394" spans="1:45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</row>
    <row r="395" spans="1:45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</row>
    <row r="396" spans="1:45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</row>
    <row r="397" spans="1:45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</row>
    <row r="398" spans="1:45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</row>
    <row r="399" spans="1:45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</row>
    <row r="400" spans="1:45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</row>
    <row r="401" spans="1:45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</row>
    <row r="402" spans="1:45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</row>
    <row r="403" spans="1:45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</row>
    <row r="404" spans="1:45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</row>
    <row r="405" spans="1:45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</row>
    <row r="406" spans="1:45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</row>
    <row r="407" spans="1:45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</row>
    <row r="408" spans="1:45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</row>
    <row r="409" spans="1:45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</row>
    <row r="410" spans="1:45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</row>
    <row r="411" spans="1:45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</row>
    <row r="412" spans="1:45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</row>
    <row r="413" spans="1:45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</row>
    <row r="414" spans="1:45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</row>
    <row r="415" spans="1:45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</row>
    <row r="416" spans="1:45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</row>
    <row r="417" spans="1:45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</row>
    <row r="418" spans="1:45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</row>
    <row r="419" spans="1:45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</row>
    <row r="420" spans="1:45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</row>
    <row r="421" spans="1:45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</row>
    <row r="422" spans="1:45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</row>
    <row r="423" spans="1:45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</row>
    <row r="424" spans="1:45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</row>
    <row r="425" spans="1:45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</row>
    <row r="426" spans="1:45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</row>
    <row r="427" spans="1:45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</row>
    <row r="428" spans="1:45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</row>
    <row r="429" spans="1:45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</row>
    <row r="430" spans="1:45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</row>
    <row r="431" spans="1:45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</row>
    <row r="432" spans="1:45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</row>
    <row r="433" spans="1:45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</row>
    <row r="434" spans="1:45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</row>
    <row r="435" spans="1:45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</row>
    <row r="436" spans="1:45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</row>
    <row r="437" spans="1:45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</row>
    <row r="438" spans="1:45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</row>
    <row r="439" spans="1:45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</row>
    <row r="440" spans="1:45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</row>
    <row r="441" spans="1:45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</row>
    <row r="442" spans="1:45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</row>
    <row r="443" spans="1:45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</row>
    <row r="444" spans="1:45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</row>
    <row r="445" spans="1:45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</row>
    <row r="446" spans="1:45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</row>
    <row r="447" spans="1:45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</row>
    <row r="448" spans="1:45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</row>
    <row r="449" spans="1:45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</row>
    <row r="450" spans="1:45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</row>
    <row r="451" spans="1:45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</row>
    <row r="452" spans="1:45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</row>
    <row r="453" spans="1:45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</row>
    <row r="454" spans="1:45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</row>
    <row r="455" spans="1:45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</row>
    <row r="456" spans="1:45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</row>
    <row r="457" spans="1:45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</row>
    <row r="458" spans="1:45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</row>
    <row r="459" spans="1:45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</row>
    <row r="460" spans="1:45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</row>
    <row r="461" spans="1:45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</row>
    <row r="462" spans="1:45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</row>
    <row r="463" spans="1:45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</row>
    <row r="464" spans="1:45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</row>
    <row r="465" spans="1:45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</row>
    <row r="466" spans="1:45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</row>
    <row r="467" spans="1:45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</row>
    <row r="468" spans="1:45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</row>
    <row r="469" spans="1:45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</row>
    <row r="470" spans="1:45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</row>
    <row r="471" spans="1:45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</row>
    <row r="472" spans="1:45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</row>
    <row r="473" spans="1:45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</row>
    <row r="474" spans="1:45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</row>
    <row r="475" spans="1:45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</row>
    <row r="476" spans="1:45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</row>
    <row r="477" spans="1:45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</row>
    <row r="478" spans="1:45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</row>
    <row r="479" spans="1:45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</row>
    <row r="480" spans="1:45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</row>
    <row r="481" spans="1:45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</row>
    <row r="482" spans="1:45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</row>
    <row r="483" spans="1:45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</row>
    <row r="484" spans="1:45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</row>
    <row r="485" spans="1:45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</row>
    <row r="486" spans="1:45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</row>
    <row r="487" spans="1:45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</row>
    <row r="488" spans="1:45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</row>
    <row r="489" spans="1:45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</row>
    <row r="490" spans="1:45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</row>
    <row r="491" spans="1:45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</row>
    <row r="492" spans="1:45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</row>
    <row r="493" spans="1:45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</row>
    <row r="494" spans="1:45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</row>
    <row r="495" spans="1:45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</row>
    <row r="496" spans="1:45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</row>
    <row r="497" spans="1:45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</row>
    <row r="498" spans="1:45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</row>
    <row r="499" spans="1:45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</row>
    <row r="500" spans="1:45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</row>
    <row r="501" spans="1:45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</row>
    <row r="502" spans="1:45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</row>
    <row r="503" spans="1:45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</row>
    <row r="504" spans="1:45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</row>
    <row r="505" spans="1:45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</row>
    <row r="506" spans="1:45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</row>
    <row r="507" spans="1:45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</row>
    <row r="508" spans="1:45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</row>
    <row r="509" spans="1:45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</row>
    <row r="510" spans="1:45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</row>
    <row r="511" spans="1:45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</row>
    <row r="512" spans="1:45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</row>
    <row r="513" spans="1:45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</row>
    <row r="514" spans="1:45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</row>
    <row r="515" spans="1:45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</row>
    <row r="516" spans="1:45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</row>
    <row r="517" spans="1:45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</row>
    <row r="518" spans="1:45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</row>
    <row r="519" spans="1:45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</row>
    <row r="520" spans="1:45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</row>
    <row r="521" spans="1:45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</row>
    <row r="522" spans="1:45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</row>
    <row r="523" spans="1:45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</row>
    <row r="524" spans="1:45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</row>
    <row r="525" spans="1:45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</row>
    <row r="526" spans="1:45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</row>
    <row r="527" spans="1:45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</row>
    <row r="528" spans="1:45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</row>
    <row r="529" spans="1:45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</row>
    <row r="530" spans="1:45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</row>
    <row r="531" spans="1:45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</row>
    <row r="532" spans="1:45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</row>
    <row r="533" spans="1:45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</row>
    <row r="534" spans="1:45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</row>
    <row r="535" spans="1:45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</row>
    <row r="536" spans="1:45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</row>
    <row r="537" spans="1:45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</row>
    <row r="538" spans="1:45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</row>
    <row r="539" spans="1:45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</row>
    <row r="540" spans="1:45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</row>
    <row r="541" spans="1:45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</row>
    <row r="542" spans="1:45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</row>
    <row r="543" spans="1:45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</row>
    <row r="544" spans="1:45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</row>
    <row r="545" spans="1:45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</row>
    <row r="546" spans="1:45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</row>
    <row r="547" spans="1:45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</row>
    <row r="548" spans="1:45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</row>
    <row r="549" spans="1:45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</row>
    <row r="550" spans="1:45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</row>
    <row r="551" spans="1:45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</row>
    <row r="552" spans="1:45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</row>
    <row r="553" spans="1:45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</row>
    <row r="554" spans="1:45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</row>
    <row r="555" spans="1:45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</row>
    <row r="556" spans="1:45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</row>
    <row r="557" spans="1:45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</row>
    <row r="558" spans="1:45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</row>
    <row r="559" spans="1:45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</row>
    <row r="560" spans="1:45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</row>
    <row r="561" spans="1:45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</row>
    <row r="562" spans="1:45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</row>
    <row r="563" spans="1:45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</row>
    <row r="564" spans="1:45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</row>
    <row r="565" spans="1:45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</row>
    <row r="566" spans="1:45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</row>
    <row r="567" spans="1:45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</row>
    <row r="568" spans="1:45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</row>
    <row r="569" spans="1:45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</row>
    <row r="570" spans="1:45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</row>
    <row r="571" spans="1:45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</row>
    <row r="572" spans="1:45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</row>
    <row r="573" spans="1:45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</row>
    <row r="574" spans="1:45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</row>
    <row r="575" spans="1:45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</row>
    <row r="576" spans="1:45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</row>
    <row r="577" spans="1:45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</row>
    <row r="578" spans="1:45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</row>
    <row r="579" spans="1:45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</row>
    <row r="580" spans="1:45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</row>
    <row r="581" spans="1:45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</row>
    <row r="582" spans="1:45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</row>
    <row r="583" spans="1:45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</row>
    <row r="584" spans="1:45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</row>
    <row r="585" spans="1:45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</row>
    <row r="586" spans="1:45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</row>
    <row r="587" spans="1:45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</row>
    <row r="588" spans="1:45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</row>
    <row r="589" spans="1:45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</row>
    <row r="590" spans="1:45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</row>
    <row r="591" spans="1:45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</row>
    <row r="592" spans="1:45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</row>
    <row r="593" spans="1:45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</row>
    <row r="594" spans="1:45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</row>
    <row r="595" spans="1:45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</row>
    <row r="596" spans="1:45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</row>
    <row r="597" spans="1:45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</row>
    <row r="598" spans="1:45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</row>
    <row r="599" spans="1:45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</row>
    <row r="600" spans="1:45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</row>
    <row r="601" spans="1:45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</row>
    <row r="602" spans="1:45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</row>
    <row r="603" spans="1:45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</row>
    <row r="604" spans="1:45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</row>
    <row r="605" spans="1:45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</row>
    <row r="606" spans="1:45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</row>
    <row r="607" spans="1:45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</row>
    <row r="608" spans="1:45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</row>
    <row r="609" spans="1:45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</row>
    <row r="610" spans="1:45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</row>
    <row r="611" spans="1:45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</row>
    <row r="612" spans="1:45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</row>
    <row r="613" spans="1:45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</row>
    <row r="614" spans="1:45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</row>
    <row r="615" spans="1:45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</row>
    <row r="616" spans="1:45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</row>
    <row r="617" spans="1:45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</row>
    <row r="618" spans="1:45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</row>
    <row r="619" spans="1:45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</row>
    <row r="620" spans="1:45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</row>
    <row r="621" spans="1:45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</row>
    <row r="622" spans="1:45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</row>
    <row r="623" spans="1:45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</row>
    <row r="624" spans="1:45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</row>
    <row r="625" spans="1:45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</row>
    <row r="626" spans="1:45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</row>
    <row r="627" spans="1:45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</row>
    <row r="628" spans="1:45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</row>
    <row r="629" spans="1:45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</row>
    <row r="630" spans="1:45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</row>
    <row r="631" spans="1:45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</row>
    <row r="632" spans="1:45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</row>
    <row r="633" spans="1:45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</row>
    <row r="634" spans="1:45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</row>
    <row r="635" spans="1:45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</row>
    <row r="636" spans="1:45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</row>
    <row r="637" spans="1:45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</row>
    <row r="638" spans="1:45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</row>
    <row r="639" spans="1:45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</row>
    <row r="640" spans="1:45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</row>
    <row r="641" spans="1:45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</row>
    <row r="642" spans="1:45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</row>
    <row r="643" spans="1:45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</row>
    <row r="644" spans="1:45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</row>
    <row r="645" spans="1:45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</row>
    <row r="646" spans="1:45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</row>
    <row r="647" spans="1:45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</row>
    <row r="648" spans="1:45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</row>
    <row r="649" spans="1:45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</row>
    <row r="650" spans="1:45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</row>
    <row r="651" spans="1:45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</row>
    <row r="652" spans="1:45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</row>
    <row r="653" spans="1:45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</row>
    <row r="654" spans="1:45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</row>
    <row r="655" spans="1:45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</row>
    <row r="656" spans="1:45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</row>
    <row r="657" spans="1:45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</row>
    <row r="658" spans="1:45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</row>
    <row r="659" spans="1:45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</row>
    <row r="660" spans="1:45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</row>
    <row r="661" spans="1:45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</row>
    <row r="662" spans="1:45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</row>
    <row r="663" spans="1:45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</row>
    <row r="664" spans="1:45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</row>
    <row r="665" spans="1:45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</row>
    <row r="666" spans="1:45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</row>
    <row r="667" spans="1:45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</row>
    <row r="668" spans="1:45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</row>
    <row r="669" spans="1:45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</row>
    <row r="670" spans="1:45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</row>
    <row r="671" spans="1:45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</row>
    <row r="672" spans="1:45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</row>
    <row r="673" spans="1:45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</row>
    <row r="674" spans="1:45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</row>
    <row r="675" spans="1:45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</row>
    <row r="676" spans="1:45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</row>
    <row r="677" spans="1:45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</row>
    <row r="678" spans="1:45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</row>
    <row r="679" spans="1:45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</row>
    <row r="680" spans="1:45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</row>
    <row r="681" spans="1:45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</row>
    <row r="682" spans="1:45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</row>
    <row r="683" spans="1:45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</row>
    <row r="684" spans="1:45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</row>
    <row r="685" spans="1:45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</row>
    <row r="686" spans="1:45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</row>
    <row r="687" spans="1:45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</row>
    <row r="688" spans="1:45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</row>
    <row r="689" spans="1:45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</row>
    <row r="690" spans="1:45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</row>
    <row r="691" spans="1:45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</row>
    <row r="692" spans="1:45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</row>
    <row r="693" spans="1:45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</row>
    <row r="694" spans="1:45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</row>
    <row r="695" spans="1:45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</row>
    <row r="696" spans="1:45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</row>
    <row r="697" spans="1:45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</row>
    <row r="698" spans="1:45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</row>
    <row r="699" spans="1:45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</row>
    <row r="700" spans="1:45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</row>
    <row r="701" spans="1:45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</row>
    <row r="702" spans="1:45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</row>
    <row r="703" spans="1:45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</row>
    <row r="704" spans="1:45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</row>
    <row r="705" spans="1:45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</row>
    <row r="706" spans="1:45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</row>
    <row r="707" spans="1:45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</row>
    <row r="708" spans="1:45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</row>
    <row r="709" spans="1:45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</row>
    <row r="710" spans="1:45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</row>
    <row r="711" spans="1:45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</row>
    <row r="712" spans="1:45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</row>
    <row r="713" spans="1:45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</row>
    <row r="714" spans="1:45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</row>
    <row r="715" spans="1:45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</row>
    <row r="716" spans="1:45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</row>
    <row r="717" spans="1:45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</row>
    <row r="718" spans="1:45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</row>
    <row r="719" spans="1:45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</row>
    <row r="720" spans="1:45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</row>
    <row r="721" spans="1:45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</row>
    <row r="722" spans="1:45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</row>
    <row r="723" spans="1:45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</row>
    <row r="724" spans="1:45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</row>
    <row r="725" spans="1:45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</row>
    <row r="726" spans="1:45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</row>
    <row r="727" spans="1:45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</row>
    <row r="728" spans="1:45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</row>
    <row r="729" spans="1:45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</row>
    <row r="730" spans="1:45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</row>
    <row r="731" spans="1:45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</row>
    <row r="732" spans="1:45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</row>
    <row r="733" spans="1:45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</row>
    <row r="734" spans="1:45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</row>
    <row r="735" spans="1:45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</row>
    <row r="736" spans="1:45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</row>
    <row r="737" spans="1:45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</row>
    <row r="738" spans="1:45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</row>
    <row r="739" spans="1:45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</row>
    <row r="740" spans="1:45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</row>
    <row r="741" spans="1:45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</row>
    <row r="742" spans="1:45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</row>
    <row r="743" spans="1:45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</row>
    <row r="744" spans="1:45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</row>
    <row r="745" spans="1:45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</row>
    <row r="746" spans="1:45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</row>
    <row r="747" spans="1:45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</row>
    <row r="748" spans="1:45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</row>
    <row r="749" spans="1:45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</row>
    <row r="750" spans="1:45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</row>
    <row r="751" spans="1:45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</row>
    <row r="752" spans="1:45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</row>
    <row r="753" spans="1:45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</row>
    <row r="754" spans="1:45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</row>
    <row r="755" spans="1:45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</row>
    <row r="756" spans="1:45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</row>
    <row r="757" spans="1:45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</row>
    <row r="758" spans="1:45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</row>
    <row r="759" spans="1:45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</row>
    <row r="760" spans="1:45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</row>
    <row r="761" spans="1:45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</row>
    <row r="762" spans="1:45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</row>
    <row r="763" spans="1:45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</row>
    <row r="764" spans="1:45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</row>
    <row r="765" spans="1:45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</row>
    <row r="766" spans="1:45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</row>
    <row r="767" spans="1:45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</row>
    <row r="768" spans="1:45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</row>
    <row r="769" spans="1:45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</row>
    <row r="770" spans="1:45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</row>
    <row r="771" spans="1:45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</row>
    <row r="772" spans="1:45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</row>
    <row r="773" spans="1:45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</row>
    <row r="774" spans="1:45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</row>
    <row r="775" spans="1:45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</row>
    <row r="776" spans="1:45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</row>
    <row r="777" spans="1:45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</row>
    <row r="778" spans="1:45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</row>
    <row r="779" spans="1:45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</row>
    <row r="780" spans="1:45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</row>
    <row r="781" spans="1:45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</row>
    <row r="782" spans="1:45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</row>
    <row r="783" spans="1:45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</row>
    <row r="784" spans="1:45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</row>
    <row r="785" spans="1:45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</row>
    <row r="786" spans="1:45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</row>
    <row r="787" spans="1:45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</row>
    <row r="788" spans="1:45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</row>
    <row r="789" spans="1:45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</row>
    <row r="790" spans="1:45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</row>
    <row r="791" spans="1:45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</row>
    <row r="792" spans="1:45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</row>
    <row r="793" spans="1:45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</row>
    <row r="794" spans="1:45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</row>
    <row r="795" spans="1:45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</row>
    <row r="796" spans="1:45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</row>
    <row r="797" spans="1:45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</row>
    <row r="798" spans="1:45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</row>
    <row r="799" spans="1:45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</row>
    <row r="800" spans="1:45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</row>
    <row r="801" spans="1:45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</row>
    <row r="802" spans="1:45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</row>
    <row r="803" spans="1:45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</row>
    <row r="804" spans="1:45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</row>
    <row r="805" spans="1:45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</row>
    <row r="806" spans="1:45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</row>
    <row r="807" spans="1:45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</row>
    <row r="808" spans="1:45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</row>
    <row r="809" spans="1:45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</row>
    <row r="810" spans="1:45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</row>
    <row r="811" spans="1:45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</row>
    <row r="812" spans="1:45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</row>
    <row r="813" spans="1:45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</row>
    <row r="814" spans="1:45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</row>
    <row r="815" spans="1:45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</row>
    <row r="816" spans="1:45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</row>
    <row r="817" spans="1:45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</row>
    <row r="818" spans="1:45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</row>
    <row r="819" spans="1:45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</row>
    <row r="820" spans="1:45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</row>
    <row r="821" spans="1:45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</row>
    <row r="822" spans="1:45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</row>
    <row r="823" spans="1:45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</row>
    <row r="824" spans="1:45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</row>
    <row r="825" spans="1:45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</row>
    <row r="826" spans="1:45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</row>
    <row r="827" spans="1:45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</row>
    <row r="828" spans="1:45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</row>
    <row r="829" spans="1:45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</row>
    <row r="830" spans="1:45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</row>
    <row r="831" spans="1:45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</row>
    <row r="832" spans="1:45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</row>
    <row r="833" spans="1:45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</row>
    <row r="834" spans="1:45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</row>
    <row r="835" spans="1:45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</row>
    <row r="836" spans="1:45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</row>
    <row r="837" spans="1:45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</row>
    <row r="838" spans="1:45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</row>
    <row r="839" spans="1:45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</row>
    <row r="840" spans="1:45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</row>
    <row r="841" spans="1:45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</row>
    <row r="842" spans="1:45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</row>
    <row r="843" spans="1:45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</row>
    <row r="844" spans="1:45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</row>
    <row r="845" spans="1:45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</row>
    <row r="846" spans="1:45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</row>
    <row r="847" spans="1:45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</row>
    <row r="848" spans="1:45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</row>
    <row r="849" spans="1:45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</row>
    <row r="850" spans="1:45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</row>
    <row r="851" spans="1:45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</row>
    <row r="852" spans="1:45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</row>
    <row r="853" spans="1:45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</row>
    <row r="854" spans="1:45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</row>
    <row r="855" spans="1:45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</row>
    <row r="856" spans="1:45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</row>
    <row r="857" spans="1:45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</row>
    <row r="858" spans="1:45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</row>
    <row r="859" spans="1:45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</row>
    <row r="860" spans="1:45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</row>
    <row r="861" spans="1:45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</row>
    <row r="862" spans="1:45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</row>
    <row r="863" spans="1:45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</row>
    <row r="864" spans="1:45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</row>
    <row r="865" spans="1:45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</row>
    <row r="866" spans="1:45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</row>
    <row r="867" spans="1:45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</row>
    <row r="868" spans="1:45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</row>
    <row r="869" spans="1:45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</row>
    <row r="870" spans="1:45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</row>
    <row r="871" spans="1:45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</row>
    <row r="872" spans="1:45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</row>
    <row r="873" spans="1:45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</row>
    <row r="874" spans="1:45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</row>
    <row r="875" spans="1:45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</row>
    <row r="876" spans="1:45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</row>
    <row r="877" spans="1:45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</row>
    <row r="878" spans="1:45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</row>
    <row r="879" spans="1:45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</row>
    <row r="880" spans="1:45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</row>
    <row r="881" spans="1:45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</row>
    <row r="882" spans="1:45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</row>
    <row r="883" spans="1:45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</row>
    <row r="884" spans="1:45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</row>
    <row r="885" spans="1:45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</row>
    <row r="886" spans="1:45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</row>
    <row r="887" spans="1:45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</row>
    <row r="888" spans="1:45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</row>
    <row r="889" spans="1:45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</row>
    <row r="890" spans="1:45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</row>
    <row r="891" spans="1:45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</row>
    <row r="892" spans="1:45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</row>
    <row r="893" spans="1:45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</row>
    <row r="894" spans="1:45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</row>
    <row r="895" spans="1:45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</row>
    <row r="896" spans="1:45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</row>
    <row r="897" spans="1:45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</row>
    <row r="898" spans="1:45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</row>
    <row r="899" spans="1:45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</row>
    <row r="900" spans="1:45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</row>
    <row r="901" spans="1:45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</row>
    <row r="902" spans="1:45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</row>
    <row r="903" spans="1:45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</row>
    <row r="904" spans="1:45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</row>
    <row r="905" spans="1:45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</row>
    <row r="906" spans="1:45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</row>
    <row r="907" spans="1:45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</row>
    <row r="908" spans="1:45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</row>
    <row r="909" spans="1:45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</row>
    <row r="910" spans="1:45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</row>
    <row r="911" spans="1:45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</row>
    <row r="912" spans="1:45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</row>
    <row r="913" spans="1:45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</row>
    <row r="914" spans="1:45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</row>
    <row r="915" spans="1:45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</row>
    <row r="916" spans="1:45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</row>
    <row r="917" spans="1:45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</row>
    <row r="918" spans="1:45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</row>
    <row r="919" spans="1:45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</row>
    <row r="920" spans="1:45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</row>
    <row r="921" spans="1:45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</row>
    <row r="922" spans="1:45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</row>
    <row r="923" spans="1:45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</row>
    <row r="924" spans="1:45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</row>
    <row r="925" spans="1:45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</row>
    <row r="926" spans="1:45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</row>
    <row r="927" spans="1:45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</row>
    <row r="928" spans="1:45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</row>
    <row r="929" spans="1:45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</row>
    <row r="930" spans="1:45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</row>
    <row r="931" spans="1:45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</row>
    <row r="932" spans="1:45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</row>
    <row r="933" spans="1:45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</row>
    <row r="934" spans="1:45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</row>
    <row r="935" spans="1:45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</row>
    <row r="936" spans="1:45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</row>
    <row r="937" spans="1:45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</row>
    <row r="938" spans="1:45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</row>
    <row r="939" spans="1:45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</row>
    <row r="940" spans="1:45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</row>
    <row r="941" spans="1:45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</row>
    <row r="942" spans="1:45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</row>
    <row r="943" spans="1:45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</row>
    <row r="944" spans="1:45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</row>
    <row r="945" spans="1:45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</row>
    <row r="946" spans="1:45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</row>
    <row r="947" spans="1:45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</row>
    <row r="948" spans="1:45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</row>
    <row r="949" spans="1:45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</row>
    <row r="950" spans="1:45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</row>
    <row r="951" spans="1:45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</row>
    <row r="952" spans="1:45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</row>
    <row r="953" spans="1:45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</row>
    <row r="954" spans="1:45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</row>
    <row r="955" spans="1:45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</row>
    <row r="956" spans="1:45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</row>
    <row r="957" spans="1:45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</row>
    <row r="958" spans="1:45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</row>
    <row r="959" spans="1:45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</row>
    <row r="960" spans="1:45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</row>
    <row r="961" spans="1:45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</row>
    <row r="962" spans="1:45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</row>
    <row r="963" spans="1:45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</row>
    <row r="964" spans="1:45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</row>
    <row r="965" spans="1:45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</row>
    <row r="966" spans="1:45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</row>
    <row r="967" spans="1:45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</row>
    <row r="968" spans="1:45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</row>
    <row r="969" spans="1:45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</row>
    <row r="970" spans="1:45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</row>
    <row r="971" spans="1:45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</row>
    <row r="972" spans="1:45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</row>
    <row r="973" spans="1:45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</row>
    <row r="974" spans="1:45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</row>
    <row r="975" spans="1:45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</row>
    <row r="976" spans="1:45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</row>
    <row r="977" spans="1:45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</row>
    <row r="978" spans="1:45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</row>
    <row r="979" spans="1:45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</row>
    <row r="980" spans="1:45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</row>
    <row r="981" spans="1:45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</row>
    <row r="982" spans="1:45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</row>
    <row r="983" spans="1:45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</row>
    <row r="984" spans="1:45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</row>
    <row r="985" spans="1:45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</row>
    <row r="986" spans="1:45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</row>
    <row r="987" spans="1:45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</row>
    <row r="988" spans="1:45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</row>
    <row r="989" spans="1:45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</row>
    <row r="990" spans="1:45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</row>
    <row r="991" spans="1:45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</row>
    <row r="992" spans="1:45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</row>
    <row r="993" spans="1:45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</row>
    <row r="994" spans="1:45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</row>
    <row r="995" spans="1:45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</row>
  </sheetData>
  <autoFilter ref="C14:AK14" xr:uid="{00000000-0009-0000-0000-000005000000}"/>
  <mergeCells count="63">
    <mergeCell ref="C4:E4"/>
    <mergeCell ref="F4:G4"/>
    <mergeCell ref="AJ5:AL5"/>
    <mergeCell ref="AE7:AH7"/>
    <mergeCell ref="AJ7:AL7"/>
    <mergeCell ref="H4:N4"/>
    <mergeCell ref="Q4:R4"/>
    <mergeCell ref="V4:AA4"/>
    <mergeCell ref="AB4:AD4"/>
    <mergeCell ref="AE4:AH4"/>
    <mergeCell ref="AJ4:AL4"/>
    <mergeCell ref="C7:G8"/>
    <mergeCell ref="H7:N7"/>
    <mergeCell ref="Q7:R7"/>
    <mergeCell ref="V7:AA7"/>
    <mergeCell ref="AB7:AD7"/>
    <mergeCell ref="C2:E2"/>
    <mergeCell ref="C3:E3"/>
    <mergeCell ref="F3:G3"/>
    <mergeCell ref="H3:N3"/>
    <mergeCell ref="Q3:R3"/>
    <mergeCell ref="F2:G2"/>
    <mergeCell ref="AM4:AP4"/>
    <mergeCell ref="AM5:AP5"/>
    <mergeCell ref="S1:U1"/>
    <mergeCell ref="V1:AA1"/>
    <mergeCell ref="H2:N2"/>
    <mergeCell ref="Q2:R2"/>
    <mergeCell ref="V2:AA2"/>
    <mergeCell ref="V3:AA3"/>
    <mergeCell ref="AB3:AD3"/>
    <mergeCell ref="AE3:AH3"/>
    <mergeCell ref="AJ3:AL3"/>
    <mergeCell ref="AB2:AP2"/>
    <mergeCell ref="AM3:AP3"/>
    <mergeCell ref="H5:N5"/>
    <mergeCell ref="Q5:R5"/>
    <mergeCell ref="V5:AA5"/>
    <mergeCell ref="AB5:AD5"/>
    <mergeCell ref="AE5:AH5"/>
    <mergeCell ref="AJ8:AL8"/>
    <mergeCell ref="H6:N6"/>
    <mergeCell ref="Q6:R6"/>
    <mergeCell ref="V6:AA6"/>
    <mergeCell ref="AB6:AD6"/>
    <mergeCell ref="AE6:AH6"/>
    <mergeCell ref="AJ6:AL6"/>
    <mergeCell ref="AF9:AH9"/>
    <mergeCell ref="H8:N8"/>
    <mergeCell ref="Q8:R8"/>
    <mergeCell ref="V8:AA8"/>
    <mergeCell ref="AB8:AD8"/>
    <mergeCell ref="AE8:AH8"/>
    <mergeCell ref="D116:E116"/>
    <mergeCell ref="C9:G10"/>
    <mergeCell ref="H9:N10"/>
    <mergeCell ref="Q9:R10"/>
    <mergeCell ref="AA9:AE9"/>
    <mergeCell ref="AM6:AP6"/>
    <mergeCell ref="AM7:AP7"/>
    <mergeCell ref="AM8:AP8"/>
    <mergeCell ref="AM12:AM14"/>
    <mergeCell ref="AQ12:AQ14"/>
  </mergeCells>
  <conditionalFormatting sqref="C63:C116 C14:C61">
    <cfRule type="cellIs" dxfId="323" priority="13" operator="equal">
      <formula>"C"</formula>
    </cfRule>
  </conditionalFormatting>
  <conditionalFormatting sqref="C63:C116 C14:C61">
    <cfRule type="cellIs" dxfId="322" priority="14" operator="equal">
      <formula>"I"</formula>
    </cfRule>
  </conditionalFormatting>
  <conditionalFormatting sqref="H15:H115 V15:V115">
    <cfRule type="cellIs" dxfId="321" priority="15" operator="equal">
      <formula>0</formula>
    </cfRule>
  </conditionalFormatting>
  <conditionalFormatting sqref="W14:W115 Q15:Q115">
    <cfRule type="cellIs" dxfId="320" priority="16" operator="equal">
      <formula>0</formula>
    </cfRule>
  </conditionalFormatting>
  <conditionalFormatting sqref="AH14:AH115">
    <cfRule type="cellIs" dxfId="319" priority="17" operator="equal">
      <formula>"D"</formula>
    </cfRule>
  </conditionalFormatting>
  <conditionalFormatting sqref="AH14:AH115">
    <cfRule type="cellIs" dxfId="318" priority="18" operator="equal">
      <formula>"S"</formula>
    </cfRule>
  </conditionalFormatting>
  <conditionalFormatting sqref="Q2">
    <cfRule type="cellIs" dxfId="317" priority="19" operator="equal">
      <formula>0</formula>
    </cfRule>
  </conditionalFormatting>
  <conditionalFormatting sqref="Q3">
    <cfRule type="cellIs" dxfId="316" priority="20" operator="equal">
      <formula>0</formula>
    </cfRule>
  </conditionalFormatting>
  <conditionalFormatting sqref="Q8">
    <cfRule type="cellIs" dxfId="315" priority="21" operator="lessThan">
      <formula>0</formula>
    </cfRule>
  </conditionalFormatting>
  <conditionalFormatting sqref="Q8">
    <cfRule type="cellIs" dxfId="314" priority="22" operator="lessThan">
      <formula>0</formula>
    </cfRule>
  </conditionalFormatting>
  <conditionalFormatting sqref="Q8">
    <cfRule type="cellIs" dxfId="313" priority="23" operator="greaterThan">
      <formula>0</formula>
    </cfRule>
  </conditionalFormatting>
  <conditionalFormatting sqref="M15:N115">
    <cfRule type="cellIs" dxfId="312" priority="24" operator="equal">
      <formula>0</formula>
    </cfRule>
  </conditionalFormatting>
  <conditionalFormatting sqref="R15:R115 P15:P115">
    <cfRule type="cellIs" dxfId="311" priority="25" operator="lessThan">
      <formula>0</formula>
    </cfRule>
  </conditionalFormatting>
  <conditionalFormatting sqref="R15:R115 P15:P115">
    <cfRule type="cellIs" dxfId="310" priority="26" operator="greaterThan">
      <formula>0</formula>
    </cfRule>
  </conditionalFormatting>
  <conditionalFormatting sqref="V4">
    <cfRule type="cellIs" dxfId="309" priority="27" operator="greaterThan">
      <formula>0</formula>
    </cfRule>
  </conditionalFormatting>
  <conditionalFormatting sqref="F4">
    <cfRule type="cellIs" dxfId="308" priority="28" operator="lessThan">
      <formula>0</formula>
    </cfRule>
  </conditionalFormatting>
  <conditionalFormatting sqref="F4">
    <cfRule type="cellIs" dxfId="307" priority="29" operator="greaterThan">
      <formula>0</formula>
    </cfRule>
  </conditionalFormatting>
  <conditionalFormatting sqref="AB15:AB115">
    <cfRule type="cellIs" dxfId="306" priority="30" operator="greaterThan">
      <formula>0.000001</formula>
    </cfRule>
  </conditionalFormatting>
  <conditionalFormatting sqref="AA15:AA115">
    <cfRule type="cellIs" dxfId="305" priority="31" operator="lessThan">
      <formula>0</formula>
    </cfRule>
  </conditionalFormatting>
  <conditionalFormatting sqref="AA15:AA115">
    <cfRule type="cellIs" dxfId="304" priority="32" operator="greaterThan">
      <formula>0</formula>
    </cfRule>
  </conditionalFormatting>
  <conditionalFormatting sqref="AA15:AA115">
    <cfRule type="cellIs" dxfId="303" priority="33" operator="equal">
      <formula>0</formula>
    </cfRule>
  </conditionalFormatting>
  <conditionalFormatting sqref="M15:N115">
    <cfRule type="expression" dxfId="302" priority="34">
      <formula>J15&gt;#REF!</formula>
    </cfRule>
  </conditionalFormatting>
  <conditionalFormatting sqref="B10 C9">
    <cfRule type="cellIs" dxfId="301" priority="35" operator="greaterThan">
      <formula>0</formula>
    </cfRule>
  </conditionalFormatting>
  <conditionalFormatting sqref="B10 C9">
    <cfRule type="cellIs" dxfId="300" priority="36" operator="lessThan">
      <formula>0</formula>
    </cfRule>
  </conditionalFormatting>
  <conditionalFormatting sqref="AD15:AD115">
    <cfRule type="cellIs" dxfId="299" priority="12" operator="lessThan">
      <formula>0</formula>
    </cfRule>
  </conditionalFormatting>
  <conditionalFormatting sqref="C62">
    <cfRule type="cellIs" dxfId="298" priority="10" operator="equal">
      <formula>"C"</formula>
    </cfRule>
  </conditionalFormatting>
  <conditionalFormatting sqref="C62">
    <cfRule type="cellIs" dxfId="297" priority="11" operator="equal">
      <formula>"I"</formula>
    </cfRule>
  </conditionalFormatting>
  <conditionalFormatting sqref="K15:K115">
    <cfRule type="cellIs" dxfId="296" priority="9" operator="equal">
      <formula>0</formula>
    </cfRule>
  </conditionalFormatting>
  <conditionalFormatting sqref="L15:L115">
    <cfRule type="cellIs" dxfId="295" priority="8" operator="equal">
      <formula>0</formula>
    </cfRule>
  </conditionalFormatting>
  <conditionalFormatting sqref="F2:G4">
    <cfRule type="cellIs" dxfId="294" priority="7" operator="equal">
      <formula>0</formula>
    </cfRule>
  </conditionalFormatting>
  <conditionalFormatting sqref="C9:G10">
    <cfRule type="cellIs" dxfId="293" priority="6" operator="equal">
      <formula>0</formula>
    </cfRule>
  </conditionalFormatting>
  <conditionalFormatting sqref="Q2:R10">
    <cfRule type="cellIs" dxfId="292" priority="5" operator="equal">
      <formula>0</formula>
    </cfRule>
  </conditionalFormatting>
  <conditionalFormatting sqref="V3:AA8">
    <cfRule type="cellIs" dxfId="291" priority="4" operator="equal">
      <formula>0</formula>
    </cfRule>
  </conditionalFormatting>
  <conditionalFormatting sqref="AP15:AP115">
    <cfRule type="cellIs" dxfId="290" priority="3" operator="greaterThan">
      <formula>0</formula>
    </cfRule>
  </conditionalFormatting>
  <conditionalFormatting sqref="AR15:AR115">
    <cfRule type="cellIs" dxfId="289" priority="2" operator="equal">
      <formula>0</formula>
    </cfRule>
  </conditionalFormatting>
  <conditionalFormatting sqref="AQ15:AQ115">
    <cfRule type="cellIs" dxfId="288" priority="1" operator="equal">
      <formula>0</formula>
    </cfRule>
  </conditionalFormatting>
  <pageMargins left="0.511811024" right="0.511811024" top="0.78740157499999996" bottom="0.78740157499999996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U995"/>
  <sheetViews>
    <sheetView showGridLines="0" workbookViewId="0">
      <pane xSplit="44" ySplit="14" topLeftCell="AS15" activePane="bottomRight" state="frozen"/>
      <selection pane="topRight" activeCell="AS1" sqref="AS1"/>
      <selection pane="bottomLeft" activeCell="A15" sqref="A15"/>
      <selection pane="bottomRight" activeCell="AS15" sqref="AS15"/>
    </sheetView>
  </sheetViews>
  <sheetFormatPr defaultColWidth="14.42578125" defaultRowHeight="15" customHeight="1"/>
  <cols>
    <col min="1" max="1" width="0.85546875" style="130" customWidth="1"/>
    <col min="2" max="2" width="0.28515625" style="130" customWidth="1"/>
    <col min="3" max="3" width="2.5703125" style="130" customWidth="1"/>
    <col min="4" max="4" width="5.28515625" style="130" customWidth="1"/>
    <col min="5" max="5" width="7.140625" style="130" customWidth="1"/>
    <col min="6" max="6" width="5" style="130" customWidth="1"/>
    <col min="7" max="7" width="7" style="130" customWidth="1"/>
    <col min="8" max="8" width="7.42578125" style="130" customWidth="1"/>
    <col min="9" max="9" width="10.42578125" style="130" hidden="1" customWidth="1"/>
    <col min="10" max="10" width="5.85546875" style="130" customWidth="1"/>
    <col min="11" max="11" width="7.85546875" style="130" hidden="1" customWidth="1"/>
    <col min="12" max="12" width="7.28515625" style="130" customWidth="1"/>
    <col min="13" max="13" width="6.140625" style="130" customWidth="1"/>
    <col min="14" max="14" width="7.85546875" style="130" customWidth="1"/>
    <col min="15" max="15" width="8" style="130" hidden="1" customWidth="1"/>
    <col min="16" max="16" width="9.5703125" style="130" hidden="1" customWidth="1"/>
    <col min="17" max="17" width="6.140625" style="130" customWidth="1"/>
    <col min="18" max="18" width="8.140625" style="130" customWidth="1"/>
    <col min="19" max="19" width="4.42578125" style="130" customWidth="1"/>
    <col min="20" max="21" width="5.140625" style="130" customWidth="1"/>
    <col min="22" max="22" width="7.42578125" style="130" customWidth="1"/>
    <col min="23" max="23" width="10" style="130" hidden="1" customWidth="1"/>
    <col min="24" max="25" width="9.42578125" style="130" hidden="1" customWidth="1"/>
    <col min="26" max="26" width="7.85546875" style="130" hidden="1" customWidth="1"/>
    <col min="27" max="27" width="6.140625" style="130" customWidth="1"/>
    <col min="28" max="28" width="6.5703125" style="130" customWidth="1"/>
    <col min="29" max="29" width="10" style="130" hidden="1" customWidth="1"/>
    <col min="30" max="30" width="7" style="130" customWidth="1"/>
    <col min="31" max="31" width="5.28515625" style="130" customWidth="1"/>
    <col min="32" max="32" width="4.28515625" style="130" customWidth="1"/>
    <col min="33" max="33" width="3.85546875" style="130" customWidth="1"/>
    <col min="34" max="34" width="2.7109375" style="130" customWidth="1"/>
    <col min="35" max="35" width="8" style="130" hidden="1" customWidth="1"/>
    <col min="36" max="36" width="5.42578125" style="130" customWidth="1"/>
    <col min="37" max="37" width="2.140625" style="130" hidden="1" customWidth="1"/>
    <col min="38" max="38" width="5.7109375" style="130" customWidth="1"/>
    <col min="39" max="39" width="4.85546875" style="130" customWidth="1"/>
    <col min="40" max="41" width="6.42578125" style="130" hidden="1" customWidth="1"/>
    <col min="42" max="42" width="6.140625" style="130" customWidth="1"/>
    <col min="43" max="43" width="5.140625" style="130" customWidth="1"/>
    <col min="44" max="45" width="5.42578125" style="130" customWidth="1"/>
    <col min="46" max="46" width="3.28515625" style="130" customWidth="1"/>
    <col min="47" max="47" width="4.7109375" style="130" customWidth="1"/>
    <col min="48" max="48" width="6.28515625" style="130" customWidth="1"/>
    <col min="49" max="49" width="8.5703125" style="130" customWidth="1"/>
    <col min="50" max="16384" width="14.42578125" style="130"/>
  </cols>
  <sheetData>
    <row r="1" spans="1:47" ht="12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55" t="s">
        <v>4</v>
      </c>
      <c r="T1" s="356"/>
      <c r="U1" s="357"/>
      <c r="V1" s="358"/>
      <c r="W1" s="356"/>
      <c r="X1" s="356"/>
      <c r="Y1" s="356"/>
      <c r="Z1" s="356"/>
      <c r="AA1" s="359"/>
      <c r="AB1" s="18"/>
      <c r="AC1" s="1"/>
      <c r="AD1" s="18"/>
      <c r="AE1" s="1"/>
      <c r="AF1" s="1"/>
      <c r="AG1" s="1"/>
      <c r="AH1" s="1"/>
      <c r="AI1" s="1"/>
      <c r="AJ1" s="1"/>
      <c r="AK1" s="1"/>
      <c r="AL1" s="1"/>
      <c r="AM1" s="1"/>
      <c r="AN1" s="1"/>
      <c r="AO1" s="18"/>
      <c r="AP1" s="18"/>
      <c r="AQ1" s="18"/>
      <c r="AR1" s="18"/>
      <c r="AS1" s="18"/>
    </row>
    <row r="2" spans="1:47" ht="12" customHeight="1" thickBot="1">
      <c r="A2" s="1"/>
      <c r="B2" s="1"/>
      <c r="C2" s="373" t="s">
        <v>1</v>
      </c>
      <c r="D2" s="374"/>
      <c r="E2" s="375"/>
      <c r="F2" s="360">
        <f>I116</f>
        <v>0</v>
      </c>
      <c r="G2" s="361"/>
      <c r="H2" s="362" t="s">
        <v>2</v>
      </c>
      <c r="I2" s="363"/>
      <c r="J2" s="364"/>
      <c r="K2" s="364"/>
      <c r="L2" s="364"/>
      <c r="M2" s="364"/>
      <c r="N2" s="365"/>
      <c r="O2" s="79"/>
      <c r="P2" s="79"/>
      <c r="Q2" s="366">
        <f>AE116</f>
        <v>0</v>
      </c>
      <c r="R2" s="367"/>
      <c r="S2" s="80" t="s">
        <v>107</v>
      </c>
      <c r="T2" s="81"/>
      <c r="U2" s="81"/>
      <c r="V2" s="368">
        <f ca="1">TODAY()</f>
        <v>44211</v>
      </c>
      <c r="W2" s="369"/>
      <c r="X2" s="369"/>
      <c r="Y2" s="369"/>
      <c r="Z2" s="369"/>
      <c r="AA2" s="370"/>
      <c r="AB2" s="294" t="s">
        <v>93</v>
      </c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6"/>
      <c r="AQ2" s="153"/>
      <c r="AR2" s="153"/>
      <c r="AS2" s="18"/>
    </row>
    <row r="3" spans="1:47" ht="12" customHeight="1">
      <c r="A3" s="1"/>
      <c r="B3" s="1"/>
      <c r="C3" s="376" t="s">
        <v>5</v>
      </c>
      <c r="D3" s="307"/>
      <c r="E3" s="377"/>
      <c r="F3" s="378">
        <f>L116</f>
        <v>0</v>
      </c>
      <c r="G3" s="370"/>
      <c r="H3" s="354" t="s">
        <v>6</v>
      </c>
      <c r="I3" s="328"/>
      <c r="J3" s="329"/>
      <c r="K3" s="329"/>
      <c r="L3" s="329"/>
      <c r="M3" s="329"/>
      <c r="N3" s="330"/>
      <c r="O3" s="82"/>
      <c r="P3" s="82"/>
      <c r="Q3" s="313">
        <f>AF116</f>
        <v>0</v>
      </c>
      <c r="R3" s="331"/>
      <c r="S3" s="83" t="s">
        <v>94</v>
      </c>
      <c r="T3" s="84"/>
      <c r="U3" s="84"/>
      <c r="V3" s="313">
        <v>383680.32</v>
      </c>
      <c r="W3" s="307"/>
      <c r="X3" s="307"/>
      <c r="Y3" s="307"/>
      <c r="Z3" s="307"/>
      <c r="AA3" s="307"/>
      <c r="AB3" s="314"/>
      <c r="AC3" s="311"/>
      <c r="AD3" s="311"/>
      <c r="AE3" s="310" t="s">
        <v>95</v>
      </c>
      <c r="AF3" s="311"/>
      <c r="AG3" s="311"/>
      <c r="AH3" s="311"/>
      <c r="AI3" s="229"/>
      <c r="AJ3" s="312" t="s">
        <v>96</v>
      </c>
      <c r="AK3" s="311"/>
      <c r="AL3" s="311"/>
      <c r="AM3" s="292" t="s">
        <v>92</v>
      </c>
      <c r="AN3" s="292"/>
      <c r="AO3" s="292"/>
      <c r="AP3" s="293"/>
      <c r="AQ3" s="154"/>
      <c r="AR3" s="154"/>
      <c r="AS3" s="18"/>
    </row>
    <row r="4" spans="1:47" ht="12.75" customHeight="1" thickBot="1">
      <c r="A4" s="1"/>
      <c r="B4" s="1"/>
      <c r="C4" s="379" t="str">
        <f>IF(L4&lt;0,"NEGATIVO EM AÇÕES","POSITIVO EM AÇÕES")</f>
        <v>POSITIVO EM AÇÕES</v>
      </c>
      <c r="D4" s="339"/>
      <c r="E4" s="380"/>
      <c r="F4" s="381">
        <f>F3-F2</f>
        <v>0</v>
      </c>
      <c r="G4" s="340"/>
      <c r="H4" s="354" t="s">
        <v>97</v>
      </c>
      <c r="I4" s="328"/>
      <c r="J4" s="329"/>
      <c r="K4" s="329"/>
      <c r="L4" s="329"/>
      <c r="M4" s="329"/>
      <c r="N4" s="330"/>
      <c r="O4" s="82"/>
      <c r="P4" s="82"/>
      <c r="Q4" s="313" t="str">
        <f>IF(V116&gt;20000,V116,"")</f>
        <v/>
      </c>
      <c r="R4" s="331"/>
      <c r="S4" s="83" t="s">
        <v>98</v>
      </c>
      <c r="T4" s="84"/>
      <c r="U4" s="84"/>
      <c r="V4" s="313">
        <f>Q8</f>
        <v>0</v>
      </c>
      <c r="W4" s="307"/>
      <c r="X4" s="307"/>
      <c r="Y4" s="307"/>
      <c r="Z4" s="307"/>
      <c r="AA4" s="307"/>
      <c r="AB4" s="308" t="s">
        <v>109</v>
      </c>
      <c r="AC4" s="309"/>
      <c r="AD4" s="309"/>
      <c r="AE4" s="371">
        <v>188000</v>
      </c>
      <c r="AF4" s="372"/>
      <c r="AG4" s="372"/>
      <c r="AH4" s="372"/>
      <c r="AI4" s="85"/>
      <c r="AJ4" s="371">
        <v>104865.95</v>
      </c>
      <c r="AK4" s="309"/>
      <c r="AL4" s="309"/>
      <c r="AM4" s="300">
        <f>AE4+AJ4</f>
        <v>292865.95</v>
      </c>
      <c r="AN4" s="300"/>
      <c r="AO4" s="300"/>
      <c r="AP4" s="301"/>
      <c r="AQ4" s="154"/>
      <c r="AR4" s="154"/>
      <c r="AS4" s="18"/>
    </row>
    <row r="5" spans="1:47" ht="12.75" customHeight="1">
      <c r="A5" s="1"/>
      <c r="B5" s="60"/>
      <c r="C5" s="86"/>
      <c r="D5" s="86"/>
      <c r="E5" s="87"/>
      <c r="F5" s="87"/>
      <c r="G5" s="87"/>
      <c r="H5" s="354" t="s">
        <v>11</v>
      </c>
      <c r="I5" s="328"/>
      <c r="J5" s="329"/>
      <c r="K5" s="329"/>
      <c r="L5" s="329"/>
      <c r="M5" s="329"/>
      <c r="N5" s="330"/>
      <c r="O5" s="82"/>
      <c r="P5" s="82"/>
      <c r="Q5" s="313">
        <f>Z116+Q2+Q3</f>
        <v>0</v>
      </c>
      <c r="R5" s="331"/>
      <c r="S5" s="83" t="s">
        <v>99</v>
      </c>
      <c r="T5" s="84"/>
      <c r="U5" s="84"/>
      <c r="V5" s="306">
        <f>V4/V3</f>
        <v>0</v>
      </c>
      <c r="W5" s="307"/>
      <c r="X5" s="307"/>
      <c r="Y5" s="307"/>
      <c r="Z5" s="307"/>
      <c r="AA5" s="307"/>
      <c r="AB5" s="308" t="s">
        <v>110</v>
      </c>
      <c r="AC5" s="309"/>
      <c r="AD5" s="309"/>
      <c r="AE5" s="371">
        <v>239441.81</v>
      </c>
      <c r="AF5" s="372"/>
      <c r="AG5" s="372"/>
      <c r="AH5" s="372"/>
      <c r="AI5" s="85"/>
      <c r="AJ5" s="371">
        <v>115982.19</v>
      </c>
      <c r="AK5" s="309"/>
      <c r="AL5" s="309"/>
      <c r="AM5" s="300">
        <f>AE5+AJ5</f>
        <v>355424</v>
      </c>
      <c r="AN5" s="300"/>
      <c r="AO5" s="300"/>
      <c r="AP5" s="301"/>
      <c r="AQ5" s="154"/>
      <c r="AR5" s="154"/>
      <c r="AS5" s="18"/>
    </row>
    <row r="6" spans="1:47" ht="12" customHeight="1" thickBot="1">
      <c r="A6" s="1"/>
      <c r="B6" s="1"/>
      <c r="C6" s="87"/>
      <c r="D6" s="87"/>
      <c r="E6" s="87"/>
      <c r="F6" s="87"/>
      <c r="G6" s="87"/>
      <c r="H6" s="354" t="s">
        <v>13</v>
      </c>
      <c r="I6" s="328"/>
      <c r="J6" s="329"/>
      <c r="K6" s="329"/>
      <c r="L6" s="329"/>
      <c r="M6" s="329"/>
      <c r="N6" s="330"/>
      <c r="O6" s="82"/>
      <c r="P6" s="82"/>
      <c r="Q6" s="313" t="str">
        <f>IF(AL116&gt;10,AL116,"0,00")</f>
        <v>0,00</v>
      </c>
      <c r="R6" s="331"/>
      <c r="S6" s="83" t="s">
        <v>100</v>
      </c>
      <c r="T6" s="84"/>
      <c r="U6" s="84"/>
      <c r="V6" s="313">
        <f>V4</f>
        <v>0</v>
      </c>
      <c r="W6" s="307"/>
      <c r="X6" s="307"/>
      <c r="Y6" s="307"/>
      <c r="Z6" s="307"/>
      <c r="AA6" s="307"/>
      <c r="AB6" s="308" t="s">
        <v>101</v>
      </c>
      <c r="AC6" s="309"/>
      <c r="AD6" s="309"/>
      <c r="AE6" s="371">
        <v>273015.99</v>
      </c>
      <c r="AF6" s="372"/>
      <c r="AG6" s="372"/>
      <c r="AH6" s="372"/>
      <c r="AI6" s="85"/>
      <c r="AJ6" s="371">
        <v>130872.64</v>
      </c>
      <c r="AK6" s="309"/>
      <c r="AL6" s="309"/>
      <c r="AM6" s="300">
        <f>AE6+AJ6</f>
        <v>403888.63</v>
      </c>
      <c r="AN6" s="300"/>
      <c r="AO6" s="300"/>
      <c r="AP6" s="301"/>
      <c r="AQ6" s="154"/>
      <c r="AR6" s="154"/>
      <c r="AS6" s="18"/>
    </row>
    <row r="7" spans="1:47" ht="14.25" customHeight="1">
      <c r="A7" s="1"/>
      <c r="B7" s="1"/>
      <c r="C7" s="342" t="s">
        <v>17</v>
      </c>
      <c r="D7" s="343"/>
      <c r="E7" s="343"/>
      <c r="F7" s="343"/>
      <c r="G7" s="344"/>
      <c r="H7" s="328" t="s">
        <v>15</v>
      </c>
      <c r="I7" s="328"/>
      <c r="J7" s="329"/>
      <c r="K7" s="329"/>
      <c r="L7" s="329"/>
      <c r="M7" s="329"/>
      <c r="N7" s="330"/>
      <c r="O7" s="82"/>
      <c r="P7" s="82"/>
      <c r="Q7" s="313" t="str">
        <f>IF(AJ116&gt;10,AJ116,"0,00")</f>
        <v>0,00</v>
      </c>
      <c r="R7" s="331"/>
      <c r="S7" s="83" t="s">
        <v>102</v>
      </c>
      <c r="T7" s="84"/>
      <c r="U7" s="84"/>
      <c r="V7" s="306">
        <f>V6/V3</f>
        <v>0</v>
      </c>
      <c r="W7" s="307"/>
      <c r="X7" s="307"/>
      <c r="Y7" s="307"/>
      <c r="Z7" s="307"/>
      <c r="AA7" s="307"/>
      <c r="AB7" s="308" t="s">
        <v>103</v>
      </c>
      <c r="AC7" s="309"/>
      <c r="AD7" s="309"/>
      <c r="AE7" s="315">
        <f>((AE5/AE4)-1)</f>
        <v>0.27362664893617028</v>
      </c>
      <c r="AF7" s="309"/>
      <c r="AG7" s="309"/>
      <c r="AH7" s="309"/>
      <c r="AI7" s="85"/>
      <c r="AJ7" s="315">
        <f>((AJ5/AJ4)-1)</f>
        <v>0.10600428451751975</v>
      </c>
      <c r="AK7" s="309"/>
      <c r="AL7" s="309"/>
      <c r="AM7" s="302">
        <f>((AM5/AM4)-1)</f>
        <v>0.21360642983590261</v>
      </c>
      <c r="AN7" s="302"/>
      <c r="AO7" s="302"/>
      <c r="AP7" s="303"/>
      <c r="AQ7" s="155"/>
      <c r="AR7" s="155"/>
      <c r="AS7" s="18"/>
    </row>
    <row r="8" spans="1:47" ht="12" customHeight="1" thickBot="1">
      <c r="A8" s="1"/>
      <c r="B8" s="18"/>
      <c r="C8" s="345"/>
      <c r="D8" s="346"/>
      <c r="E8" s="346"/>
      <c r="F8" s="346"/>
      <c r="G8" s="347"/>
      <c r="H8" s="328" t="s">
        <v>104</v>
      </c>
      <c r="I8" s="328"/>
      <c r="J8" s="329"/>
      <c r="K8" s="329"/>
      <c r="L8" s="329"/>
      <c r="M8" s="329"/>
      <c r="N8" s="330"/>
      <c r="O8" s="82"/>
      <c r="P8" s="82"/>
      <c r="Q8" s="332">
        <f>Q5-Q6-Q7</f>
        <v>0</v>
      </c>
      <c r="R8" s="331"/>
      <c r="S8" s="88" t="s">
        <v>105</v>
      </c>
      <c r="T8" s="89"/>
      <c r="U8" s="89"/>
      <c r="V8" s="338">
        <f>V3+V6</f>
        <v>383680.32</v>
      </c>
      <c r="W8" s="339"/>
      <c r="X8" s="339"/>
      <c r="Y8" s="339"/>
      <c r="Z8" s="339"/>
      <c r="AA8" s="340"/>
      <c r="AB8" s="341" t="s">
        <v>106</v>
      </c>
      <c r="AC8" s="317"/>
      <c r="AD8" s="317"/>
      <c r="AE8" s="316">
        <f>((AE6/AE4)-1)</f>
        <v>0.45221271276595743</v>
      </c>
      <c r="AF8" s="317"/>
      <c r="AG8" s="317"/>
      <c r="AH8" s="317"/>
      <c r="AI8" s="90"/>
      <c r="AJ8" s="316">
        <f>((AJ6/AJ4)-1)</f>
        <v>0.24799937443946307</v>
      </c>
      <c r="AK8" s="317"/>
      <c r="AL8" s="317"/>
      <c r="AM8" s="304">
        <f>((AM6/AM4)-1)</f>
        <v>0.37909043369500606</v>
      </c>
      <c r="AN8" s="304"/>
      <c r="AO8" s="304"/>
      <c r="AP8" s="305"/>
      <c r="AQ8" s="155"/>
      <c r="AR8" s="155"/>
      <c r="AS8" s="18"/>
    </row>
    <row r="9" spans="1:47" ht="12" customHeight="1">
      <c r="A9" s="1"/>
      <c r="B9" s="18"/>
      <c r="C9" s="348">
        <f>F4</f>
        <v>0</v>
      </c>
      <c r="D9" s="349"/>
      <c r="E9" s="349"/>
      <c r="F9" s="349"/>
      <c r="G9" s="350"/>
      <c r="H9" s="318" t="s">
        <v>20</v>
      </c>
      <c r="I9" s="318"/>
      <c r="J9" s="319"/>
      <c r="K9" s="319"/>
      <c r="L9" s="319"/>
      <c r="M9" s="319"/>
      <c r="N9" s="320"/>
      <c r="O9" s="73"/>
      <c r="P9" s="73"/>
      <c r="Q9" s="333">
        <f>N116</f>
        <v>0</v>
      </c>
      <c r="R9" s="334"/>
      <c r="S9" s="61"/>
      <c r="T9" s="61"/>
      <c r="U9" s="61"/>
      <c r="V9" s="18"/>
      <c r="W9" s="18"/>
      <c r="X9" s="18"/>
      <c r="Y9" s="18"/>
      <c r="Z9" s="1"/>
      <c r="AA9" s="325"/>
      <c r="AB9" s="326"/>
      <c r="AC9" s="326"/>
      <c r="AD9" s="326"/>
      <c r="AE9" s="327"/>
      <c r="AF9" s="337"/>
      <c r="AG9" s="326"/>
      <c r="AH9" s="327"/>
      <c r="AI9" s="1"/>
      <c r="AJ9" s="1"/>
      <c r="AK9" s="1"/>
      <c r="AL9" s="1"/>
      <c r="AM9" s="1"/>
      <c r="AN9" s="1"/>
      <c r="AO9" s="18"/>
      <c r="AP9" s="18"/>
      <c r="AQ9" s="18"/>
      <c r="AR9" s="18"/>
      <c r="AS9" s="18"/>
    </row>
    <row r="10" spans="1:47" ht="12" customHeight="1" thickBot="1">
      <c r="A10" s="1"/>
      <c r="B10" s="62"/>
      <c r="C10" s="351"/>
      <c r="D10" s="352"/>
      <c r="E10" s="352"/>
      <c r="F10" s="352"/>
      <c r="G10" s="353"/>
      <c r="H10" s="321"/>
      <c r="I10" s="321"/>
      <c r="J10" s="321"/>
      <c r="K10" s="321"/>
      <c r="L10" s="321"/>
      <c r="M10" s="321"/>
      <c r="N10" s="322"/>
      <c r="O10" s="74"/>
      <c r="P10" s="74"/>
      <c r="Q10" s="335"/>
      <c r="R10" s="336"/>
      <c r="S10" s="61"/>
      <c r="T10" s="61"/>
      <c r="U10" s="61"/>
      <c r="V10" s="18"/>
      <c r="W10" s="18"/>
      <c r="X10" s="18"/>
      <c r="Y10" s="18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8"/>
      <c r="AP10" s="18"/>
      <c r="AQ10" s="18"/>
      <c r="AR10" s="18"/>
      <c r="AS10" s="18"/>
    </row>
    <row r="11" spans="1:47" ht="12" customHeight="1" thickBot="1">
      <c r="A11" s="1"/>
      <c r="B11" s="1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123"/>
      <c r="AA11" s="87"/>
      <c r="AB11" s="87"/>
      <c r="AC11" s="87"/>
      <c r="AD11" s="87"/>
      <c r="AE11" s="87"/>
      <c r="AF11" s="87"/>
      <c r="AG11" s="87"/>
      <c r="AH11" s="87"/>
      <c r="AI11" s="124" t="s">
        <v>21</v>
      </c>
      <c r="AJ11" s="125" t="s">
        <v>21</v>
      </c>
      <c r="AK11" s="125" t="s">
        <v>22</v>
      </c>
      <c r="AL11" s="125" t="s">
        <v>125</v>
      </c>
      <c r="AS11" s="18"/>
    </row>
    <row r="12" spans="1:47" ht="12" customHeight="1">
      <c r="A12" s="1"/>
      <c r="B12" s="18"/>
      <c r="C12" s="126" t="s">
        <v>23</v>
      </c>
      <c r="D12" s="127" t="s">
        <v>24</v>
      </c>
      <c r="E12" s="127" t="s">
        <v>25</v>
      </c>
      <c r="F12" s="127" t="s">
        <v>26</v>
      </c>
      <c r="G12" s="127" t="s">
        <v>34</v>
      </c>
      <c r="H12" s="127" t="s">
        <v>35</v>
      </c>
      <c r="I12" s="128"/>
      <c r="J12" s="127" t="s">
        <v>27</v>
      </c>
      <c r="K12" s="127" t="s">
        <v>28</v>
      </c>
      <c r="L12" s="127" t="s">
        <v>123</v>
      </c>
      <c r="M12" s="127" t="s">
        <v>29</v>
      </c>
      <c r="N12" s="127" t="s">
        <v>30</v>
      </c>
      <c r="O12" s="127"/>
      <c r="P12" s="127" t="s">
        <v>31</v>
      </c>
      <c r="Q12" s="127" t="s">
        <v>32</v>
      </c>
      <c r="R12" s="127" t="s">
        <v>33</v>
      </c>
      <c r="S12" s="127" t="s">
        <v>36</v>
      </c>
      <c r="T12" s="127" t="s">
        <v>37</v>
      </c>
      <c r="U12" s="127" t="s">
        <v>38</v>
      </c>
      <c r="V12" s="127" t="s">
        <v>39</v>
      </c>
      <c r="W12" s="127" t="s">
        <v>40</v>
      </c>
      <c r="X12" s="127"/>
      <c r="Y12" s="127"/>
      <c r="Z12" s="127" t="s">
        <v>41</v>
      </c>
      <c r="AA12" s="127" t="s">
        <v>31</v>
      </c>
      <c r="AB12" s="127" t="s">
        <v>42</v>
      </c>
      <c r="AC12" s="127" t="s">
        <v>43</v>
      </c>
      <c r="AD12" s="127" t="s">
        <v>44</v>
      </c>
      <c r="AE12" s="127" t="s">
        <v>45</v>
      </c>
      <c r="AF12" s="127" t="s">
        <v>46</v>
      </c>
      <c r="AG12" s="127" t="s">
        <v>47</v>
      </c>
      <c r="AH12" s="127" t="s">
        <v>48</v>
      </c>
      <c r="AI12" s="127" t="s">
        <v>49</v>
      </c>
      <c r="AJ12" s="127" t="s">
        <v>49</v>
      </c>
      <c r="AK12" s="127" t="s">
        <v>49</v>
      </c>
      <c r="AL12" s="129" t="s">
        <v>49</v>
      </c>
      <c r="AM12" s="297" t="s">
        <v>31</v>
      </c>
      <c r="AN12" s="150" t="s">
        <v>126</v>
      </c>
      <c r="AO12" s="150" t="s">
        <v>126</v>
      </c>
      <c r="AP12" s="150" t="s">
        <v>128</v>
      </c>
      <c r="AQ12" s="298" t="s">
        <v>127</v>
      </c>
      <c r="AR12" s="132" t="s">
        <v>130</v>
      </c>
      <c r="AS12" s="18"/>
    </row>
    <row r="13" spans="1:47" ht="3.75" customHeight="1">
      <c r="A13" s="1"/>
      <c r="B13" s="18"/>
      <c r="C13" s="27"/>
      <c r="D13" s="28"/>
      <c r="E13" s="28"/>
      <c r="F13" s="28"/>
      <c r="G13" s="28"/>
      <c r="H13" s="28"/>
      <c r="I13" s="77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  <c r="AM13" s="297"/>
      <c r="AN13" s="1"/>
      <c r="AO13" s="18"/>
      <c r="AP13" s="150"/>
      <c r="AQ13" s="298"/>
      <c r="AR13" s="132"/>
      <c r="AS13" s="18"/>
    </row>
    <row r="14" spans="1:47" ht="12" customHeight="1" thickBot="1">
      <c r="A14" s="1"/>
      <c r="B14" s="18"/>
      <c r="C14" s="162"/>
      <c r="D14" s="163"/>
      <c r="E14" s="63"/>
      <c r="F14" s="63"/>
      <c r="G14" s="64"/>
      <c r="H14" s="64"/>
      <c r="I14" s="64"/>
      <c r="J14" s="64"/>
      <c r="K14" s="64"/>
      <c r="L14" s="64"/>
      <c r="M14" s="65"/>
      <c r="N14" s="65"/>
      <c r="O14" s="64"/>
      <c r="P14" s="64"/>
      <c r="Q14" s="64"/>
      <c r="R14" s="64"/>
      <c r="S14" s="66"/>
      <c r="T14" s="63"/>
      <c r="U14" s="63"/>
      <c r="V14" s="64"/>
      <c r="W14" s="64"/>
      <c r="X14" s="64"/>
      <c r="Y14" s="64"/>
      <c r="Z14" s="64"/>
      <c r="AA14" s="67"/>
      <c r="AB14" s="64"/>
      <c r="AC14" s="64"/>
      <c r="AD14" s="64"/>
      <c r="AE14" s="64"/>
      <c r="AF14" s="64"/>
      <c r="AG14" s="64"/>
      <c r="AH14" s="63"/>
      <c r="AI14" s="64"/>
      <c r="AJ14" s="64"/>
      <c r="AK14" s="64"/>
      <c r="AL14" s="68"/>
      <c r="AM14" s="297"/>
      <c r="AN14" s="230"/>
      <c r="AO14" s="231"/>
      <c r="AP14" s="150" t="s">
        <v>129</v>
      </c>
      <c r="AQ14" s="298"/>
      <c r="AR14" s="132" t="s">
        <v>131</v>
      </c>
      <c r="AS14" s="18"/>
      <c r="AT14" s="18"/>
    </row>
    <row r="15" spans="1:47" ht="12" customHeight="1">
      <c r="A15" s="1"/>
      <c r="B15" s="18"/>
      <c r="C15" s="176"/>
      <c r="D15" s="177"/>
      <c r="E15" s="178"/>
      <c r="F15" s="178"/>
      <c r="G15" s="179"/>
      <c r="H15" s="180">
        <f t="shared" ref="H15:H103" si="0">F15*G15</f>
        <v>0</v>
      </c>
      <c r="I15" s="181">
        <f t="shared" ref="I15:I20" si="1">IF(T15&gt;0,"",H15)</f>
        <v>0</v>
      </c>
      <c r="J15" s="182"/>
      <c r="K15" s="181">
        <f t="shared" ref="K15:K78" si="2">IFERROR(F15*J15,"")</f>
        <v>0</v>
      </c>
      <c r="L15" s="181">
        <f t="shared" ref="L15:L20" si="3">IF(T15&gt;0,"",K15)</f>
        <v>0</v>
      </c>
      <c r="M15" s="183">
        <f t="shared" ref="M15:M78" si="4">IFERROR(IF(G15&gt;J15,"",(G15-J15)*-F15),"")</f>
        <v>0</v>
      </c>
      <c r="N15" s="184">
        <f t="shared" ref="N15:N103" si="5">IF(T15&gt;0,"",M15)</f>
        <v>0</v>
      </c>
      <c r="O15" s="185">
        <f t="shared" ref="O15:O78" si="6">IFERROR(G15-J15,"")</f>
        <v>0</v>
      </c>
      <c r="P15" s="186" t="str">
        <f t="shared" ref="P15:P78" si="7">IFERROR(-O15/G15,"")</f>
        <v/>
      </c>
      <c r="Q15" s="187">
        <f t="shared" ref="Q15:Q78" si="8">IF(T15&gt;0,"",O15)</f>
        <v>0</v>
      </c>
      <c r="R15" s="188" t="str">
        <f t="shared" ref="R15:R78" si="9">IF(T15&gt;0,"",P15)</f>
        <v/>
      </c>
      <c r="S15" s="189"/>
      <c r="T15" s="178"/>
      <c r="U15" s="178"/>
      <c r="V15" s="180">
        <f t="shared" ref="V15:V103" si="10">T15*U15</f>
        <v>0</v>
      </c>
      <c r="W15" s="190">
        <f t="shared" ref="W15:W78" si="11">V15-H15</f>
        <v>0</v>
      </c>
      <c r="X15" s="191" t="str">
        <f t="shared" ref="X15:X78" si="12">IF(OR(F15="",T15=""),"",(V15-H15))</f>
        <v/>
      </c>
      <c r="Y15" s="191" t="str">
        <f t="shared" ref="Y15:Y103" si="13">IF(W15&lt;0,W15*-1,"")</f>
        <v/>
      </c>
      <c r="Z15" s="183" t="str">
        <f t="shared" ref="Z15:Z103" si="14">X15</f>
        <v/>
      </c>
      <c r="AA15" s="192" t="str">
        <f t="shared" ref="AA15:AA78" si="15">IFERROR(Z15/H15,"")</f>
        <v/>
      </c>
      <c r="AB15" s="191" t="str">
        <f t="shared" ref="AB15:AB103" si="16">IF(W15&gt;0,W15,"")</f>
        <v/>
      </c>
      <c r="AC15" s="191" t="str">
        <f t="shared" ref="AC15:AC103" si="17">IF(W15&lt;0,W15,"")</f>
        <v/>
      </c>
      <c r="AD15" s="193" t="str">
        <f t="shared" ref="AD15:AD103" si="18">IF(U15&gt;0,AC15,"")</f>
        <v/>
      </c>
      <c r="AE15" s="194"/>
      <c r="AF15" s="195"/>
      <c r="AG15" s="196"/>
      <c r="AH15" s="197" t="str">
        <f t="shared" ref="AH15:AH78" si="19">IF(AND(D15&lt;&gt;"",S15&lt;&gt;""),IF(D15=S15,"D","S"),"")</f>
        <v/>
      </c>
      <c r="AI15" s="198" t="str">
        <f t="shared" ref="AI15:AI78" si="20">IFERROR(IF(D15=S15,Z15*0.2,""),"")</f>
        <v/>
      </c>
      <c r="AJ15" s="184" t="str">
        <f t="shared" ref="AJ15:AJ103" si="21">IFERROR(IF(AI15&gt;0,AI15,""),"")</f>
        <v/>
      </c>
      <c r="AK15" s="191" t="str">
        <f t="shared" ref="AK15:AK78" si="22">IFERROR(IF(D15&lt;&gt;S15,X15*0.15,""),"")</f>
        <v/>
      </c>
      <c r="AL15" s="199" t="str">
        <f t="shared" ref="AL15:AL103" si="23">IF(AK15&gt;0,AK15,"")</f>
        <v/>
      </c>
      <c r="AM15" s="158"/>
      <c r="AN15" s="232">
        <v>99.668000000000006</v>
      </c>
      <c r="AO15" s="233">
        <f t="shared" ref="AO15:AO31" si="24">AM15-0.0000005</f>
        <v>-4.9999999999999998E-7</v>
      </c>
      <c r="AP15" s="233" t="str">
        <f t="shared" ref="AP15:AP31" si="25">IF(J15&gt;G15,J15,"")</f>
        <v/>
      </c>
      <c r="AQ15" s="233" t="str">
        <f t="shared" ref="AQ15:AQ31" si="26">IFERROR(AM15*AP15,"")</f>
        <v/>
      </c>
      <c r="AR15" s="234" t="str">
        <f>IFERROR(AQ15*AN15%,"")</f>
        <v/>
      </c>
      <c r="AS15" s="134"/>
      <c r="AT15" s="149"/>
      <c r="AU15" s="134"/>
    </row>
    <row r="16" spans="1:47" ht="12" customHeight="1">
      <c r="A16" s="1"/>
      <c r="B16" s="18"/>
      <c r="C16" s="200"/>
      <c r="D16" s="91"/>
      <c r="E16" s="92"/>
      <c r="F16" s="92"/>
      <c r="G16" s="93"/>
      <c r="H16" s="101">
        <f t="shared" si="0"/>
        <v>0</v>
      </c>
      <c r="I16" s="94">
        <f t="shared" si="1"/>
        <v>0</v>
      </c>
      <c r="J16" s="102"/>
      <c r="K16" s="94">
        <f t="shared" si="2"/>
        <v>0</v>
      </c>
      <c r="L16" s="94">
        <f t="shared" si="3"/>
        <v>0</v>
      </c>
      <c r="M16" s="95">
        <f t="shared" si="4"/>
        <v>0</v>
      </c>
      <c r="N16" s="96">
        <f t="shared" si="5"/>
        <v>0</v>
      </c>
      <c r="O16" s="103">
        <f t="shared" si="6"/>
        <v>0</v>
      </c>
      <c r="P16" s="104" t="str">
        <f t="shared" si="7"/>
        <v/>
      </c>
      <c r="Q16" s="105">
        <f t="shared" si="8"/>
        <v>0</v>
      </c>
      <c r="R16" s="106" t="str">
        <f t="shared" si="9"/>
        <v/>
      </c>
      <c r="S16" s="107"/>
      <c r="T16" s="92"/>
      <c r="U16" s="92"/>
      <c r="V16" s="101">
        <f t="shared" si="10"/>
        <v>0</v>
      </c>
      <c r="W16" s="97">
        <f t="shared" si="11"/>
        <v>0</v>
      </c>
      <c r="X16" s="98" t="str">
        <f t="shared" si="12"/>
        <v/>
      </c>
      <c r="Y16" s="98" t="str">
        <f t="shared" si="13"/>
        <v/>
      </c>
      <c r="Z16" s="95" t="str">
        <f t="shared" si="14"/>
        <v/>
      </c>
      <c r="AA16" s="108" t="str">
        <f t="shared" si="15"/>
        <v/>
      </c>
      <c r="AB16" s="98" t="str">
        <f t="shared" si="16"/>
        <v/>
      </c>
      <c r="AC16" s="98" t="str">
        <f t="shared" si="17"/>
        <v/>
      </c>
      <c r="AD16" s="109" t="str">
        <f t="shared" si="18"/>
        <v/>
      </c>
      <c r="AE16" s="110"/>
      <c r="AF16" s="111"/>
      <c r="AG16" s="112"/>
      <c r="AH16" s="99" t="str">
        <f t="shared" si="19"/>
        <v/>
      </c>
      <c r="AI16" s="100" t="str">
        <f t="shared" si="20"/>
        <v/>
      </c>
      <c r="AJ16" s="96" t="str">
        <f t="shared" si="21"/>
        <v/>
      </c>
      <c r="AK16" s="98" t="str">
        <f t="shared" si="22"/>
        <v/>
      </c>
      <c r="AL16" s="201" t="str">
        <f t="shared" si="23"/>
        <v/>
      </c>
      <c r="AM16" s="159"/>
      <c r="AN16" s="157">
        <v>99.668000000000006</v>
      </c>
      <c r="AO16" s="151">
        <f t="shared" si="24"/>
        <v>-4.9999999999999998E-7</v>
      </c>
      <c r="AP16" s="151" t="str">
        <f t="shared" si="25"/>
        <v/>
      </c>
      <c r="AQ16" s="151" t="str">
        <f t="shared" si="26"/>
        <v/>
      </c>
      <c r="AR16" s="235" t="str">
        <f t="shared" ref="AR16:AR79" si="27">IFERROR(AQ16*AN16%,"")</f>
        <v/>
      </c>
      <c r="AS16" s="134"/>
      <c r="AT16" s="149"/>
      <c r="AU16" s="134"/>
    </row>
    <row r="17" spans="1:47" ht="12" customHeight="1">
      <c r="A17" s="1"/>
      <c r="B17" s="18"/>
      <c r="C17" s="200"/>
      <c r="D17" s="91"/>
      <c r="E17" s="92"/>
      <c r="F17" s="92"/>
      <c r="G17" s="93"/>
      <c r="H17" s="101">
        <f t="shared" si="0"/>
        <v>0</v>
      </c>
      <c r="I17" s="94">
        <f t="shared" si="1"/>
        <v>0</v>
      </c>
      <c r="J17" s="102"/>
      <c r="K17" s="94">
        <f t="shared" si="2"/>
        <v>0</v>
      </c>
      <c r="L17" s="94">
        <f t="shared" si="3"/>
        <v>0</v>
      </c>
      <c r="M17" s="95">
        <f t="shared" si="4"/>
        <v>0</v>
      </c>
      <c r="N17" s="96">
        <f t="shared" si="5"/>
        <v>0</v>
      </c>
      <c r="O17" s="103">
        <f t="shared" si="6"/>
        <v>0</v>
      </c>
      <c r="P17" s="104" t="str">
        <f t="shared" si="7"/>
        <v/>
      </c>
      <c r="Q17" s="105">
        <f t="shared" si="8"/>
        <v>0</v>
      </c>
      <c r="R17" s="106" t="str">
        <f t="shared" si="9"/>
        <v/>
      </c>
      <c r="S17" s="107"/>
      <c r="T17" s="92"/>
      <c r="U17" s="92"/>
      <c r="V17" s="101">
        <f t="shared" si="10"/>
        <v>0</v>
      </c>
      <c r="W17" s="97">
        <f t="shared" si="11"/>
        <v>0</v>
      </c>
      <c r="X17" s="98" t="str">
        <f t="shared" si="12"/>
        <v/>
      </c>
      <c r="Y17" s="98" t="str">
        <f t="shared" si="13"/>
        <v/>
      </c>
      <c r="Z17" s="95" t="str">
        <f t="shared" si="14"/>
        <v/>
      </c>
      <c r="AA17" s="108" t="str">
        <f t="shared" si="15"/>
        <v/>
      </c>
      <c r="AB17" s="98" t="str">
        <f t="shared" si="16"/>
        <v/>
      </c>
      <c r="AC17" s="98" t="str">
        <f t="shared" si="17"/>
        <v/>
      </c>
      <c r="AD17" s="109" t="str">
        <f t="shared" si="18"/>
        <v/>
      </c>
      <c r="AE17" s="110"/>
      <c r="AF17" s="111"/>
      <c r="AG17" s="112"/>
      <c r="AH17" s="99" t="str">
        <f t="shared" si="19"/>
        <v/>
      </c>
      <c r="AI17" s="100" t="str">
        <f t="shared" si="20"/>
        <v/>
      </c>
      <c r="AJ17" s="96" t="str">
        <f t="shared" si="21"/>
        <v/>
      </c>
      <c r="AK17" s="98" t="str">
        <f t="shared" si="22"/>
        <v/>
      </c>
      <c r="AL17" s="201" t="str">
        <f t="shared" si="23"/>
        <v/>
      </c>
      <c r="AM17" s="160"/>
      <c r="AN17" s="156">
        <v>99.668000000000006</v>
      </c>
      <c r="AO17" s="151">
        <f t="shared" si="24"/>
        <v>-4.9999999999999998E-7</v>
      </c>
      <c r="AP17" s="151" t="str">
        <f t="shared" si="25"/>
        <v/>
      </c>
      <c r="AQ17" s="151" t="str">
        <f t="shared" si="26"/>
        <v/>
      </c>
      <c r="AR17" s="235" t="str">
        <f t="shared" si="27"/>
        <v/>
      </c>
      <c r="AS17" s="134"/>
      <c r="AT17" s="149"/>
      <c r="AU17" s="134"/>
    </row>
    <row r="18" spans="1:47" ht="12" customHeight="1">
      <c r="A18" s="1"/>
      <c r="B18" s="18"/>
      <c r="C18" s="200"/>
      <c r="D18" s="91"/>
      <c r="E18" s="92"/>
      <c r="F18" s="92"/>
      <c r="G18" s="93"/>
      <c r="H18" s="101">
        <f t="shared" si="0"/>
        <v>0</v>
      </c>
      <c r="I18" s="94">
        <f t="shared" si="1"/>
        <v>0</v>
      </c>
      <c r="J18" s="102"/>
      <c r="K18" s="94">
        <f t="shared" si="2"/>
        <v>0</v>
      </c>
      <c r="L18" s="94">
        <f t="shared" si="3"/>
        <v>0</v>
      </c>
      <c r="M18" s="95">
        <f t="shared" si="4"/>
        <v>0</v>
      </c>
      <c r="N18" s="96">
        <f t="shared" si="5"/>
        <v>0</v>
      </c>
      <c r="O18" s="103">
        <f t="shared" si="6"/>
        <v>0</v>
      </c>
      <c r="P18" s="104" t="str">
        <f t="shared" si="7"/>
        <v/>
      </c>
      <c r="Q18" s="105">
        <f t="shared" si="8"/>
        <v>0</v>
      </c>
      <c r="R18" s="106" t="str">
        <f t="shared" si="9"/>
        <v/>
      </c>
      <c r="S18" s="107"/>
      <c r="T18" s="92"/>
      <c r="U18" s="92"/>
      <c r="V18" s="101">
        <f t="shared" si="10"/>
        <v>0</v>
      </c>
      <c r="W18" s="97">
        <f t="shared" si="11"/>
        <v>0</v>
      </c>
      <c r="X18" s="98" t="str">
        <f t="shared" si="12"/>
        <v/>
      </c>
      <c r="Y18" s="98" t="str">
        <f t="shared" si="13"/>
        <v/>
      </c>
      <c r="Z18" s="95" t="str">
        <f t="shared" si="14"/>
        <v/>
      </c>
      <c r="AA18" s="108" t="str">
        <f t="shared" si="15"/>
        <v/>
      </c>
      <c r="AB18" s="98" t="str">
        <f t="shared" si="16"/>
        <v/>
      </c>
      <c r="AC18" s="98" t="str">
        <f t="shared" si="17"/>
        <v/>
      </c>
      <c r="AD18" s="109" t="str">
        <f t="shared" si="18"/>
        <v/>
      </c>
      <c r="AE18" s="110"/>
      <c r="AF18" s="111"/>
      <c r="AG18" s="112"/>
      <c r="AH18" s="99" t="str">
        <f t="shared" si="19"/>
        <v/>
      </c>
      <c r="AI18" s="100" t="str">
        <f t="shared" si="20"/>
        <v/>
      </c>
      <c r="AJ18" s="96" t="str">
        <f t="shared" si="21"/>
        <v/>
      </c>
      <c r="AK18" s="98" t="str">
        <f t="shared" si="22"/>
        <v/>
      </c>
      <c r="AL18" s="201" t="str">
        <f t="shared" si="23"/>
        <v/>
      </c>
      <c r="AM18" s="159"/>
      <c r="AN18" s="157">
        <v>99.668000000000006</v>
      </c>
      <c r="AO18" s="151">
        <f t="shared" si="24"/>
        <v>-4.9999999999999998E-7</v>
      </c>
      <c r="AP18" s="151" t="str">
        <f t="shared" si="25"/>
        <v/>
      </c>
      <c r="AQ18" s="151" t="str">
        <f t="shared" si="26"/>
        <v/>
      </c>
      <c r="AR18" s="235" t="str">
        <f t="shared" si="27"/>
        <v/>
      </c>
      <c r="AS18" s="134"/>
      <c r="AT18" s="149"/>
      <c r="AU18" s="134"/>
    </row>
    <row r="19" spans="1:47" ht="12" customHeight="1">
      <c r="A19" s="1"/>
      <c r="B19" s="18"/>
      <c r="C19" s="200"/>
      <c r="D19" s="91"/>
      <c r="E19" s="92"/>
      <c r="F19" s="92"/>
      <c r="G19" s="93"/>
      <c r="H19" s="101">
        <f t="shared" si="0"/>
        <v>0</v>
      </c>
      <c r="I19" s="94">
        <f t="shared" si="1"/>
        <v>0</v>
      </c>
      <c r="J19" s="102"/>
      <c r="K19" s="94">
        <f t="shared" si="2"/>
        <v>0</v>
      </c>
      <c r="L19" s="94">
        <f t="shared" si="3"/>
        <v>0</v>
      </c>
      <c r="M19" s="95">
        <f t="shared" si="4"/>
        <v>0</v>
      </c>
      <c r="N19" s="96">
        <f t="shared" si="5"/>
        <v>0</v>
      </c>
      <c r="O19" s="103">
        <f t="shared" si="6"/>
        <v>0</v>
      </c>
      <c r="P19" s="104" t="str">
        <f t="shared" si="7"/>
        <v/>
      </c>
      <c r="Q19" s="105">
        <f t="shared" si="8"/>
        <v>0</v>
      </c>
      <c r="R19" s="106" t="str">
        <f t="shared" si="9"/>
        <v/>
      </c>
      <c r="S19" s="107"/>
      <c r="T19" s="92"/>
      <c r="U19" s="92"/>
      <c r="V19" s="101">
        <f t="shared" si="10"/>
        <v>0</v>
      </c>
      <c r="W19" s="97">
        <f t="shared" si="11"/>
        <v>0</v>
      </c>
      <c r="X19" s="98" t="str">
        <f t="shared" si="12"/>
        <v/>
      </c>
      <c r="Y19" s="98" t="str">
        <f t="shared" si="13"/>
        <v/>
      </c>
      <c r="Z19" s="95" t="str">
        <f t="shared" si="14"/>
        <v/>
      </c>
      <c r="AA19" s="108" t="str">
        <f t="shared" si="15"/>
        <v/>
      </c>
      <c r="AB19" s="98" t="str">
        <f t="shared" si="16"/>
        <v/>
      </c>
      <c r="AC19" s="98" t="str">
        <f t="shared" si="17"/>
        <v/>
      </c>
      <c r="AD19" s="109" t="str">
        <f t="shared" si="18"/>
        <v/>
      </c>
      <c r="AE19" s="110"/>
      <c r="AF19" s="111"/>
      <c r="AG19" s="112"/>
      <c r="AH19" s="99" t="str">
        <f t="shared" si="19"/>
        <v/>
      </c>
      <c r="AI19" s="100" t="str">
        <f t="shared" si="20"/>
        <v/>
      </c>
      <c r="AJ19" s="96" t="str">
        <f t="shared" si="21"/>
        <v/>
      </c>
      <c r="AK19" s="98" t="str">
        <f t="shared" si="22"/>
        <v/>
      </c>
      <c r="AL19" s="201" t="str">
        <f t="shared" si="23"/>
        <v/>
      </c>
      <c r="AM19" s="160"/>
      <c r="AN19" s="156">
        <v>99.668000000000006</v>
      </c>
      <c r="AO19" s="151">
        <f t="shared" si="24"/>
        <v>-4.9999999999999998E-7</v>
      </c>
      <c r="AP19" s="151" t="str">
        <f t="shared" si="25"/>
        <v/>
      </c>
      <c r="AQ19" s="151" t="str">
        <f t="shared" si="26"/>
        <v/>
      </c>
      <c r="AR19" s="235" t="str">
        <f t="shared" si="27"/>
        <v/>
      </c>
      <c r="AS19" s="134"/>
      <c r="AT19" s="149"/>
      <c r="AU19" s="134"/>
    </row>
    <row r="20" spans="1:47" ht="12" customHeight="1">
      <c r="A20" s="1"/>
      <c r="B20" s="18"/>
      <c r="C20" s="200"/>
      <c r="D20" s="91"/>
      <c r="E20" s="92"/>
      <c r="F20" s="92"/>
      <c r="G20" s="93"/>
      <c r="H20" s="101">
        <f t="shared" si="0"/>
        <v>0</v>
      </c>
      <c r="I20" s="94">
        <f t="shared" si="1"/>
        <v>0</v>
      </c>
      <c r="J20" s="102"/>
      <c r="K20" s="94">
        <f t="shared" si="2"/>
        <v>0</v>
      </c>
      <c r="L20" s="94">
        <f t="shared" si="3"/>
        <v>0</v>
      </c>
      <c r="M20" s="95">
        <f t="shared" si="4"/>
        <v>0</v>
      </c>
      <c r="N20" s="96">
        <f t="shared" si="5"/>
        <v>0</v>
      </c>
      <c r="O20" s="103">
        <f t="shared" si="6"/>
        <v>0</v>
      </c>
      <c r="P20" s="104" t="str">
        <f t="shared" si="7"/>
        <v/>
      </c>
      <c r="Q20" s="105">
        <f t="shared" si="8"/>
        <v>0</v>
      </c>
      <c r="R20" s="106" t="str">
        <f t="shared" si="9"/>
        <v/>
      </c>
      <c r="S20" s="107"/>
      <c r="T20" s="92"/>
      <c r="U20" s="92"/>
      <c r="V20" s="101">
        <f t="shared" si="10"/>
        <v>0</v>
      </c>
      <c r="W20" s="97">
        <f t="shared" si="11"/>
        <v>0</v>
      </c>
      <c r="X20" s="98" t="str">
        <f t="shared" si="12"/>
        <v/>
      </c>
      <c r="Y20" s="98" t="str">
        <f t="shared" si="13"/>
        <v/>
      </c>
      <c r="Z20" s="95" t="str">
        <f t="shared" si="14"/>
        <v/>
      </c>
      <c r="AA20" s="108" t="str">
        <f t="shared" si="15"/>
        <v/>
      </c>
      <c r="AB20" s="98" t="str">
        <f t="shared" si="16"/>
        <v/>
      </c>
      <c r="AC20" s="98" t="str">
        <f t="shared" si="17"/>
        <v/>
      </c>
      <c r="AD20" s="109" t="str">
        <f t="shared" si="18"/>
        <v/>
      </c>
      <c r="AE20" s="110"/>
      <c r="AF20" s="111"/>
      <c r="AG20" s="112"/>
      <c r="AH20" s="99" t="str">
        <f t="shared" si="19"/>
        <v/>
      </c>
      <c r="AI20" s="100" t="str">
        <f t="shared" si="20"/>
        <v/>
      </c>
      <c r="AJ20" s="96" t="str">
        <f t="shared" si="21"/>
        <v/>
      </c>
      <c r="AK20" s="98" t="str">
        <f t="shared" si="22"/>
        <v/>
      </c>
      <c r="AL20" s="201" t="str">
        <f t="shared" si="23"/>
        <v/>
      </c>
      <c r="AM20" s="159"/>
      <c r="AN20" s="157">
        <v>99.668000000000006</v>
      </c>
      <c r="AO20" s="151">
        <f t="shared" si="24"/>
        <v>-4.9999999999999998E-7</v>
      </c>
      <c r="AP20" s="151" t="str">
        <f t="shared" si="25"/>
        <v/>
      </c>
      <c r="AQ20" s="151" t="str">
        <f t="shared" si="26"/>
        <v/>
      </c>
      <c r="AR20" s="235" t="str">
        <f t="shared" si="27"/>
        <v/>
      </c>
      <c r="AS20" s="134"/>
      <c r="AT20" s="149"/>
      <c r="AU20" s="134"/>
    </row>
    <row r="21" spans="1:47" ht="12" customHeight="1">
      <c r="A21" s="1"/>
      <c r="B21" s="18"/>
      <c r="C21" s="202"/>
      <c r="D21" s="113"/>
      <c r="E21" s="92"/>
      <c r="F21" s="92"/>
      <c r="G21" s="93"/>
      <c r="H21" s="101">
        <f t="shared" si="0"/>
        <v>0</v>
      </c>
      <c r="I21" s="94">
        <f>IF(T21&gt;0,"",H21)</f>
        <v>0</v>
      </c>
      <c r="J21" s="102"/>
      <c r="K21" s="94">
        <f t="shared" si="2"/>
        <v>0</v>
      </c>
      <c r="L21" s="94">
        <f>IF(T21&gt;0,"",K21)</f>
        <v>0</v>
      </c>
      <c r="M21" s="95">
        <f t="shared" si="4"/>
        <v>0</v>
      </c>
      <c r="N21" s="96">
        <f t="shared" si="5"/>
        <v>0</v>
      </c>
      <c r="O21" s="103">
        <f t="shared" si="6"/>
        <v>0</v>
      </c>
      <c r="P21" s="104" t="str">
        <f t="shared" si="7"/>
        <v/>
      </c>
      <c r="Q21" s="105">
        <f t="shared" si="8"/>
        <v>0</v>
      </c>
      <c r="R21" s="106" t="str">
        <f t="shared" si="9"/>
        <v/>
      </c>
      <c r="S21" s="107"/>
      <c r="T21" s="92"/>
      <c r="U21" s="92"/>
      <c r="V21" s="101">
        <f t="shared" si="10"/>
        <v>0</v>
      </c>
      <c r="W21" s="97">
        <f t="shared" si="11"/>
        <v>0</v>
      </c>
      <c r="X21" s="98" t="str">
        <f t="shared" si="12"/>
        <v/>
      </c>
      <c r="Y21" s="98" t="str">
        <f t="shared" si="13"/>
        <v/>
      </c>
      <c r="Z21" s="95" t="str">
        <f t="shared" si="14"/>
        <v/>
      </c>
      <c r="AA21" s="108" t="str">
        <f t="shared" si="15"/>
        <v/>
      </c>
      <c r="AB21" s="98" t="str">
        <f t="shared" si="16"/>
        <v/>
      </c>
      <c r="AC21" s="98" t="str">
        <f t="shared" si="17"/>
        <v/>
      </c>
      <c r="AD21" s="109" t="str">
        <f t="shared" si="18"/>
        <v/>
      </c>
      <c r="AE21" s="110"/>
      <c r="AF21" s="111"/>
      <c r="AG21" s="112"/>
      <c r="AH21" s="99" t="str">
        <f t="shared" si="19"/>
        <v/>
      </c>
      <c r="AI21" s="100" t="str">
        <f t="shared" si="20"/>
        <v/>
      </c>
      <c r="AJ21" s="96" t="str">
        <f t="shared" si="21"/>
        <v/>
      </c>
      <c r="AK21" s="98" t="str">
        <f t="shared" si="22"/>
        <v/>
      </c>
      <c r="AL21" s="201" t="str">
        <f t="shared" si="23"/>
        <v/>
      </c>
      <c r="AM21" s="160"/>
      <c r="AN21" s="156">
        <v>99.668000000000006</v>
      </c>
      <c r="AO21" s="151">
        <f t="shared" si="24"/>
        <v>-4.9999999999999998E-7</v>
      </c>
      <c r="AP21" s="151" t="str">
        <f t="shared" si="25"/>
        <v/>
      </c>
      <c r="AQ21" s="151" t="str">
        <f t="shared" si="26"/>
        <v/>
      </c>
      <c r="AR21" s="235" t="str">
        <f t="shared" si="27"/>
        <v/>
      </c>
      <c r="AS21" s="134"/>
      <c r="AT21" s="149"/>
      <c r="AU21" s="134"/>
    </row>
    <row r="22" spans="1:47" ht="12" customHeight="1">
      <c r="A22" s="1"/>
      <c r="B22" s="18"/>
      <c r="C22" s="200"/>
      <c r="D22" s="113"/>
      <c r="E22" s="92"/>
      <c r="F22" s="92"/>
      <c r="G22" s="93"/>
      <c r="H22" s="101">
        <f t="shared" si="0"/>
        <v>0</v>
      </c>
      <c r="I22" s="94">
        <f>IF(T22&gt;0,"",H22)</f>
        <v>0</v>
      </c>
      <c r="J22" s="102"/>
      <c r="K22" s="94">
        <f t="shared" si="2"/>
        <v>0</v>
      </c>
      <c r="L22" s="94">
        <f t="shared" ref="L22:L85" si="28">IF(T22&gt;0,"",K22)</f>
        <v>0</v>
      </c>
      <c r="M22" s="95">
        <f t="shared" si="4"/>
        <v>0</v>
      </c>
      <c r="N22" s="96">
        <f t="shared" si="5"/>
        <v>0</v>
      </c>
      <c r="O22" s="103">
        <f t="shared" si="6"/>
        <v>0</v>
      </c>
      <c r="P22" s="104" t="str">
        <f t="shared" si="7"/>
        <v/>
      </c>
      <c r="Q22" s="105">
        <f t="shared" si="8"/>
        <v>0</v>
      </c>
      <c r="R22" s="106" t="str">
        <f t="shared" si="9"/>
        <v/>
      </c>
      <c r="S22" s="107"/>
      <c r="T22" s="92"/>
      <c r="U22" s="92"/>
      <c r="V22" s="101">
        <f t="shared" si="10"/>
        <v>0</v>
      </c>
      <c r="W22" s="97">
        <f t="shared" si="11"/>
        <v>0</v>
      </c>
      <c r="X22" s="98" t="str">
        <f t="shared" si="12"/>
        <v/>
      </c>
      <c r="Y22" s="98" t="str">
        <f t="shared" si="13"/>
        <v/>
      </c>
      <c r="Z22" s="95" t="str">
        <f t="shared" si="14"/>
        <v/>
      </c>
      <c r="AA22" s="108" t="str">
        <f t="shared" si="15"/>
        <v/>
      </c>
      <c r="AB22" s="98" t="str">
        <f t="shared" si="16"/>
        <v/>
      </c>
      <c r="AC22" s="98" t="str">
        <f t="shared" si="17"/>
        <v/>
      </c>
      <c r="AD22" s="109" t="str">
        <f t="shared" si="18"/>
        <v/>
      </c>
      <c r="AE22" s="110"/>
      <c r="AF22" s="111"/>
      <c r="AG22" s="112"/>
      <c r="AH22" s="99" t="str">
        <f t="shared" si="19"/>
        <v/>
      </c>
      <c r="AI22" s="100" t="str">
        <f t="shared" si="20"/>
        <v/>
      </c>
      <c r="AJ22" s="96" t="str">
        <f t="shared" si="21"/>
        <v/>
      </c>
      <c r="AK22" s="98" t="str">
        <f t="shared" si="22"/>
        <v/>
      </c>
      <c r="AL22" s="201" t="str">
        <f t="shared" si="23"/>
        <v/>
      </c>
      <c r="AM22" s="159"/>
      <c r="AN22" s="157">
        <v>99.668000000000006</v>
      </c>
      <c r="AO22" s="151">
        <f t="shared" si="24"/>
        <v>-4.9999999999999998E-7</v>
      </c>
      <c r="AP22" s="151" t="str">
        <f t="shared" si="25"/>
        <v/>
      </c>
      <c r="AQ22" s="151" t="str">
        <f t="shared" si="26"/>
        <v/>
      </c>
      <c r="AR22" s="235" t="str">
        <f t="shared" si="27"/>
        <v/>
      </c>
      <c r="AS22" s="134"/>
      <c r="AT22" s="149"/>
      <c r="AU22" s="134"/>
    </row>
    <row r="23" spans="1:47" ht="12" customHeight="1">
      <c r="A23" s="1"/>
      <c r="B23" s="18"/>
      <c r="C23" s="200"/>
      <c r="D23" s="113"/>
      <c r="E23" s="92"/>
      <c r="F23" s="92"/>
      <c r="G23" s="93"/>
      <c r="H23" s="101">
        <f t="shared" si="0"/>
        <v>0</v>
      </c>
      <c r="I23" s="94">
        <f t="shared" ref="I23:I86" si="29">IF(T23&gt;0,"",H23)</f>
        <v>0</v>
      </c>
      <c r="J23" s="102"/>
      <c r="K23" s="94">
        <f t="shared" si="2"/>
        <v>0</v>
      </c>
      <c r="L23" s="94">
        <f t="shared" si="28"/>
        <v>0</v>
      </c>
      <c r="M23" s="95">
        <f t="shared" si="4"/>
        <v>0</v>
      </c>
      <c r="N23" s="96">
        <f t="shared" si="5"/>
        <v>0</v>
      </c>
      <c r="O23" s="103">
        <f t="shared" si="6"/>
        <v>0</v>
      </c>
      <c r="P23" s="104" t="str">
        <f t="shared" si="7"/>
        <v/>
      </c>
      <c r="Q23" s="105">
        <f t="shared" si="8"/>
        <v>0</v>
      </c>
      <c r="R23" s="106" t="str">
        <f t="shared" si="9"/>
        <v/>
      </c>
      <c r="S23" s="107"/>
      <c r="T23" s="92"/>
      <c r="U23" s="92"/>
      <c r="V23" s="101">
        <f t="shared" si="10"/>
        <v>0</v>
      </c>
      <c r="W23" s="97">
        <f t="shared" si="11"/>
        <v>0</v>
      </c>
      <c r="X23" s="98" t="str">
        <f t="shared" si="12"/>
        <v/>
      </c>
      <c r="Y23" s="98" t="str">
        <f t="shared" si="13"/>
        <v/>
      </c>
      <c r="Z23" s="95" t="str">
        <f t="shared" si="14"/>
        <v/>
      </c>
      <c r="AA23" s="108" t="str">
        <f t="shared" si="15"/>
        <v/>
      </c>
      <c r="AB23" s="98" t="str">
        <f t="shared" si="16"/>
        <v/>
      </c>
      <c r="AC23" s="98" t="str">
        <f t="shared" si="17"/>
        <v/>
      </c>
      <c r="AD23" s="109" t="str">
        <f t="shared" si="18"/>
        <v/>
      </c>
      <c r="AE23" s="110"/>
      <c r="AF23" s="111"/>
      <c r="AG23" s="112"/>
      <c r="AH23" s="99" t="str">
        <f t="shared" si="19"/>
        <v/>
      </c>
      <c r="AI23" s="100" t="str">
        <f t="shared" si="20"/>
        <v/>
      </c>
      <c r="AJ23" s="96" t="str">
        <f t="shared" si="21"/>
        <v/>
      </c>
      <c r="AK23" s="98" t="str">
        <f t="shared" si="22"/>
        <v/>
      </c>
      <c r="AL23" s="201" t="str">
        <f t="shared" si="23"/>
        <v/>
      </c>
      <c r="AM23" s="160"/>
      <c r="AN23" s="156">
        <v>99.668000000000006</v>
      </c>
      <c r="AO23" s="151">
        <f t="shared" si="24"/>
        <v>-4.9999999999999998E-7</v>
      </c>
      <c r="AP23" s="151" t="str">
        <f t="shared" si="25"/>
        <v/>
      </c>
      <c r="AQ23" s="151" t="str">
        <f t="shared" si="26"/>
        <v/>
      </c>
      <c r="AR23" s="235" t="str">
        <f t="shared" si="27"/>
        <v/>
      </c>
      <c r="AS23" s="134"/>
      <c r="AT23" s="149"/>
      <c r="AU23" s="134"/>
    </row>
    <row r="24" spans="1:47" ht="12" customHeight="1">
      <c r="A24" s="1"/>
      <c r="B24" s="18"/>
      <c r="C24" s="200"/>
      <c r="D24" s="113"/>
      <c r="E24" s="92"/>
      <c r="F24" s="92"/>
      <c r="G24" s="93"/>
      <c r="H24" s="101">
        <f t="shared" si="0"/>
        <v>0</v>
      </c>
      <c r="I24" s="94">
        <f t="shared" si="29"/>
        <v>0</v>
      </c>
      <c r="J24" s="102"/>
      <c r="K24" s="94">
        <f t="shared" si="2"/>
        <v>0</v>
      </c>
      <c r="L24" s="94">
        <f t="shared" si="28"/>
        <v>0</v>
      </c>
      <c r="M24" s="95">
        <f t="shared" si="4"/>
        <v>0</v>
      </c>
      <c r="N24" s="96">
        <f t="shared" si="5"/>
        <v>0</v>
      </c>
      <c r="O24" s="103">
        <f t="shared" si="6"/>
        <v>0</v>
      </c>
      <c r="P24" s="104" t="str">
        <f t="shared" si="7"/>
        <v/>
      </c>
      <c r="Q24" s="105">
        <f t="shared" si="8"/>
        <v>0</v>
      </c>
      <c r="R24" s="106" t="str">
        <f t="shared" si="9"/>
        <v/>
      </c>
      <c r="S24" s="107"/>
      <c r="T24" s="92"/>
      <c r="U24" s="92"/>
      <c r="V24" s="101">
        <f t="shared" si="10"/>
        <v>0</v>
      </c>
      <c r="W24" s="97">
        <f t="shared" si="11"/>
        <v>0</v>
      </c>
      <c r="X24" s="98" t="str">
        <f t="shared" si="12"/>
        <v/>
      </c>
      <c r="Y24" s="98" t="str">
        <f t="shared" si="13"/>
        <v/>
      </c>
      <c r="Z24" s="95" t="str">
        <f t="shared" si="14"/>
        <v/>
      </c>
      <c r="AA24" s="108" t="str">
        <f t="shared" si="15"/>
        <v/>
      </c>
      <c r="AB24" s="98" t="str">
        <f t="shared" si="16"/>
        <v/>
      </c>
      <c r="AC24" s="98" t="str">
        <f t="shared" si="17"/>
        <v/>
      </c>
      <c r="AD24" s="109" t="str">
        <f t="shared" si="18"/>
        <v/>
      </c>
      <c r="AE24" s="110"/>
      <c r="AF24" s="111"/>
      <c r="AG24" s="112"/>
      <c r="AH24" s="99" t="str">
        <f t="shared" si="19"/>
        <v/>
      </c>
      <c r="AI24" s="100" t="str">
        <f t="shared" si="20"/>
        <v/>
      </c>
      <c r="AJ24" s="96" t="str">
        <f t="shared" si="21"/>
        <v/>
      </c>
      <c r="AK24" s="98" t="str">
        <f t="shared" si="22"/>
        <v/>
      </c>
      <c r="AL24" s="201" t="str">
        <f t="shared" si="23"/>
        <v/>
      </c>
      <c r="AM24" s="159"/>
      <c r="AN24" s="157">
        <v>99.668000000000006</v>
      </c>
      <c r="AO24" s="151">
        <f t="shared" si="24"/>
        <v>-4.9999999999999998E-7</v>
      </c>
      <c r="AP24" s="151" t="str">
        <f t="shared" si="25"/>
        <v/>
      </c>
      <c r="AQ24" s="151" t="str">
        <f t="shared" si="26"/>
        <v/>
      </c>
      <c r="AR24" s="235" t="str">
        <f t="shared" si="27"/>
        <v/>
      </c>
      <c r="AS24" s="134"/>
      <c r="AT24" s="149"/>
      <c r="AU24" s="134"/>
    </row>
    <row r="25" spans="1:47" ht="12" customHeight="1">
      <c r="A25" s="1"/>
      <c r="B25" s="18"/>
      <c r="C25" s="200"/>
      <c r="D25" s="113"/>
      <c r="E25" s="114"/>
      <c r="F25" s="92"/>
      <c r="G25" s="93"/>
      <c r="H25" s="101">
        <f t="shared" si="0"/>
        <v>0</v>
      </c>
      <c r="I25" s="94">
        <f t="shared" si="29"/>
        <v>0</v>
      </c>
      <c r="J25" s="102"/>
      <c r="K25" s="94">
        <f t="shared" si="2"/>
        <v>0</v>
      </c>
      <c r="L25" s="94">
        <f t="shared" si="28"/>
        <v>0</v>
      </c>
      <c r="M25" s="95">
        <f t="shared" si="4"/>
        <v>0</v>
      </c>
      <c r="N25" s="96">
        <f t="shared" si="5"/>
        <v>0</v>
      </c>
      <c r="O25" s="103">
        <f t="shared" si="6"/>
        <v>0</v>
      </c>
      <c r="P25" s="104" t="str">
        <f t="shared" si="7"/>
        <v/>
      </c>
      <c r="Q25" s="105">
        <f t="shared" si="8"/>
        <v>0</v>
      </c>
      <c r="R25" s="106" t="str">
        <f t="shared" si="9"/>
        <v/>
      </c>
      <c r="S25" s="107"/>
      <c r="T25" s="92"/>
      <c r="U25" s="92"/>
      <c r="V25" s="101">
        <f t="shared" si="10"/>
        <v>0</v>
      </c>
      <c r="W25" s="97">
        <f t="shared" si="11"/>
        <v>0</v>
      </c>
      <c r="X25" s="98" t="str">
        <f t="shared" si="12"/>
        <v/>
      </c>
      <c r="Y25" s="98" t="str">
        <f t="shared" si="13"/>
        <v/>
      </c>
      <c r="Z25" s="95" t="str">
        <f t="shared" si="14"/>
        <v/>
      </c>
      <c r="AA25" s="108" t="str">
        <f t="shared" si="15"/>
        <v/>
      </c>
      <c r="AB25" s="98" t="str">
        <f t="shared" si="16"/>
        <v/>
      </c>
      <c r="AC25" s="98" t="str">
        <f t="shared" si="17"/>
        <v/>
      </c>
      <c r="AD25" s="109" t="str">
        <f t="shared" si="18"/>
        <v/>
      </c>
      <c r="AE25" s="110"/>
      <c r="AF25" s="111"/>
      <c r="AG25" s="112"/>
      <c r="AH25" s="99" t="str">
        <f t="shared" si="19"/>
        <v/>
      </c>
      <c r="AI25" s="100" t="str">
        <f t="shared" si="20"/>
        <v/>
      </c>
      <c r="AJ25" s="96" t="str">
        <f t="shared" si="21"/>
        <v/>
      </c>
      <c r="AK25" s="98" t="str">
        <f t="shared" si="22"/>
        <v/>
      </c>
      <c r="AL25" s="201" t="str">
        <f t="shared" si="23"/>
        <v/>
      </c>
      <c r="AM25" s="160"/>
      <c r="AN25" s="156">
        <v>99.668000000000006</v>
      </c>
      <c r="AO25" s="151">
        <f t="shared" si="24"/>
        <v>-4.9999999999999998E-7</v>
      </c>
      <c r="AP25" s="151" t="str">
        <f t="shared" si="25"/>
        <v/>
      </c>
      <c r="AQ25" s="151" t="str">
        <f t="shared" si="26"/>
        <v/>
      </c>
      <c r="AR25" s="235" t="str">
        <f t="shared" si="27"/>
        <v/>
      </c>
      <c r="AS25" s="134"/>
      <c r="AT25" s="149"/>
      <c r="AU25" s="134"/>
    </row>
    <row r="26" spans="1:47" ht="12" customHeight="1">
      <c r="A26" s="1"/>
      <c r="B26" s="18"/>
      <c r="C26" s="200"/>
      <c r="D26" s="113"/>
      <c r="E26" s="114"/>
      <c r="F26" s="92"/>
      <c r="G26" s="93"/>
      <c r="H26" s="101">
        <f t="shared" si="0"/>
        <v>0</v>
      </c>
      <c r="I26" s="94">
        <f t="shared" si="29"/>
        <v>0</v>
      </c>
      <c r="J26" s="102"/>
      <c r="K26" s="94">
        <f t="shared" si="2"/>
        <v>0</v>
      </c>
      <c r="L26" s="94">
        <f t="shared" si="28"/>
        <v>0</v>
      </c>
      <c r="M26" s="95">
        <f t="shared" si="4"/>
        <v>0</v>
      </c>
      <c r="N26" s="96">
        <f t="shared" si="5"/>
        <v>0</v>
      </c>
      <c r="O26" s="103">
        <f t="shared" si="6"/>
        <v>0</v>
      </c>
      <c r="P26" s="104" t="str">
        <f t="shared" si="7"/>
        <v/>
      </c>
      <c r="Q26" s="105">
        <f t="shared" si="8"/>
        <v>0</v>
      </c>
      <c r="R26" s="106" t="str">
        <f t="shared" si="9"/>
        <v/>
      </c>
      <c r="S26" s="107"/>
      <c r="T26" s="92"/>
      <c r="U26" s="92"/>
      <c r="V26" s="101">
        <f t="shared" si="10"/>
        <v>0</v>
      </c>
      <c r="W26" s="97">
        <f t="shared" si="11"/>
        <v>0</v>
      </c>
      <c r="X26" s="98" t="str">
        <f t="shared" si="12"/>
        <v/>
      </c>
      <c r="Y26" s="98" t="str">
        <f t="shared" si="13"/>
        <v/>
      </c>
      <c r="Z26" s="95" t="str">
        <f t="shared" si="14"/>
        <v/>
      </c>
      <c r="AA26" s="108" t="str">
        <f t="shared" si="15"/>
        <v/>
      </c>
      <c r="AB26" s="98" t="str">
        <f t="shared" si="16"/>
        <v/>
      </c>
      <c r="AC26" s="98" t="str">
        <f t="shared" si="17"/>
        <v/>
      </c>
      <c r="AD26" s="109" t="str">
        <f t="shared" si="18"/>
        <v/>
      </c>
      <c r="AE26" s="110"/>
      <c r="AF26" s="111"/>
      <c r="AG26" s="112"/>
      <c r="AH26" s="99" t="str">
        <f t="shared" si="19"/>
        <v/>
      </c>
      <c r="AI26" s="100" t="str">
        <f t="shared" si="20"/>
        <v/>
      </c>
      <c r="AJ26" s="96" t="str">
        <f t="shared" si="21"/>
        <v/>
      </c>
      <c r="AK26" s="98" t="str">
        <f t="shared" si="22"/>
        <v/>
      </c>
      <c r="AL26" s="201" t="str">
        <f t="shared" si="23"/>
        <v/>
      </c>
      <c r="AM26" s="159"/>
      <c r="AN26" s="157">
        <v>99.668000000000006</v>
      </c>
      <c r="AO26" s="151">
        <f t="shared" si="24"/>
        <v>-4.9999999999999998E-7</v>
      </c>
      <c r="AP26" s="151" t="str">
        <f t="shared" si="25"/>
        <v/>
      </c>
      <c r="AQ26" s="151" t="str">
        <f t="shared" si="26"/>
        <v/>
      </c>
      <c r="AR26" s="235" t="str">
        <f t="shared" si="27"/>
        <v/>
      </c>
      <c r="AS26" s="134"/>
      <c r="AT26" s="149"/>
      <c r="AU26" s="134"/>
    </row>
    <row r="27" spans="1:47" ht="12" customHeight="1">
      <c r="A27" s="1"/>
      <c r="B27" s="18"/>
      <c r="C27" s="200"/>
      <c r="D27" s="113"/>
      <c r="E27" s="114"/>
      <c r="F27" s="92"/>
      <c r="G27" s="93"/>
      <c r="H27" s="101">
        <f t="shared" si="0"/>
        <v>0</v>
      </c>
      <c r="I27" s="94">
        <f t="shared" si="29"/>
        <v>0</v>
      </c>
      <c r="J27" s="102"/>
      <c r="K27" s="94">
        <f t="shared" si="2"/>
        <v>0</v>
      </c>
      <c r="L27" s="94">
        <f t="shared" si="28"/>
        <v>0</v>
      </c>
      <c r="M27" s="95">
        <f t="shared" si="4"/>
        <v>0</v>
      </c>
      <c r="N27" s="96">
        <f t="shared" si="5"/>
        <v>0</v>
      </c>
      <c r="O27" s="103">
        <f t="shared" si="6"/>
        <v>0</v>
      </c>
      <c r="P27" s="104" t="str">
        <f t="shared" si="7"/>
        <v/>
      </c>
      <c r="Q27" s="105">
        <f t="shared" si="8"/>
        <v>0</v>
      </c>
      <c r="R27" s="106" t="str">
        <f t="shared" si="9"/>
        <v/>
      </c>
      <c r="S27" s="107"/>
      <c r="T27" s="92"/>
      <c r="U27" s="92"/>
      <c r="V27" s="101">
        <f t="shared" si="10"/>
        <v>0</v>
      </c>
      <c r="W27" s="97">
        <f t="shared" si="11"/>
        <v>0</v>
      </c>
      <c r="X27" s="98" t="str">
        <f t="shared" si="12"/>
        <v/>
      </c>
      <c r="Y27" s="98" t="str">
        <f t="shared" si="13"/>
        <v/>
      </c>
      <c r="Z27" s="95" t="str">
        <f t="shared" si="14"/>
        <v/>
      </c>
      <c r="AA27" s="108" t="str">
        <f t="shared" si="15"/>
        <v/>
      </c>
      <c r="AB27" s="98" t="str">
        <f t="shared" si="16"/>
        <v/>
      </c>
      <c r="AC27" s="98" t="str">
        <f t="shared" si="17"/>
        <v/>
      </c>
      <c r="AD27" s="109" t="str">
        <f t="shared" si="18"/>
        <v/>
      </c>
      <c r="AE27" s="110"/>
      <c r="AF27" s="111"/>
      <c r="AG27" s="112"/>
      <c r="AH27" s="99" t="str">
        <f t="shared" si="19"/>
        <v/>
      </c>
      <c r="AI27" s="100" t="str">
        <f t="shared" si="20"/>
        <v/>
      </c>
      <c r="AJ27" s="96" t="str">
        <f t="shared" si="21"/>
        <v/>
      </c>
      <c r="AK27" s="98" t="str">
        <f t="shared" si="22"/>
        <v/>
      </c>
      <c r="AL27" s="201" t="str">
        <f t="shared" si="23"/>
        <v/>
      </c>
      <c r="AM27" s="160"/>
      <c r="AN27" s="156">
        <v>99.668000000000006</v>
      </c>
      <c r="AO27" s="151">
        <f t="shared" si="24"/>
        <v>-4.9999999999999998E-7</v>
      </c>
      <c r="AP27" s="151" t="str">
        <f t="shared" si="25"/>
        <v/>
      </c>
      <c r="AQ27" s="151" t="str">
        <f t="shared" si="26"/>
        <v/>
      </c>
      <c r="AR27" s="235" t="str">
        <f t="shared" si="27"/>
        <v/>
      </c>
      <c r="AS27" s="134"/>
      <c r="AT27" s="149"/>
      <c r="AU27" s="134"/>
    </row>
    <row r="28" spans="1:47" ht="12" customHeight="1">
      <c r="A28" s="1"/>
      <c r="B28" s="18"/>
      <c r="C28" s="200"/>
      <c r="D28" s="113"/>
      <c r="E28" s="114"/>
      <c r="F28" s="92"/>
      <c r="G28" s="93"/>
      <c r="H28" s="101">
        <f t="shared" si="0"/>
        <v>0</v>
      </c>
      <c r="I28" s="94">
        <f t="shared" si="29"/>
        <v>0</v>
      </c>
      <c r="J28" s="102"/>
      <c r="K28" s="94">
        <f t="shared" si="2"/>
        <v>0</v>
      </c>
      <c r="L28" s="94">
        <f t="shared" si="28"/>
        <v>0</v>
      </c>
      <c r="M28" s="95">
        <f t="shared" si="4"/>
        <v>0</v>
      </c>
      <c r="N28" s="96">
        <f t="shared" si="5"/>
        <v>0</v>
      </c>
      <c r="O28" s="103">
        <f t="shared" si="6"/>
        <v>0</v>
      </c>
      <c r="P28" s="104" t="str">
        <f t="shared" si="7"/>
        <v/>
      </c>
      <c r="Q28" s="105">
        <f t="shared" si="8"/>
        <v>0</v>
      </c>
      <c r="R28" s="106" t="str">
        <f t="shared" si="9"/>
        <v/>
      </c>
      <c r="S28" s="107"/>
      <c r="T28" s="92"/>
      <c r="U28" s="92"/>
      <c r="V28" s="101">
        <f t="shared" si="10"/>
        <v>0</v>
      </c>
      <c r="W28" s="97">
        <f t="shared" si="11"/>
        <v>0</v>
      </c>
      <c r="X28" s="98" t="str">
        <f t="shared" si="12"/>
        <v/>
      </c>
      <c r="Y28" s="98" t="str">
        <f t="shared" si="13"/>
        <v/>
      </c>
      <c r="Z28" s="95" t="str">
        <f t="shared" si="14"/>
        <v/>
      </c>
      <c r="AA28" s="108" t="str">
        <f t="shared" si="15"/>
        <v/>
      </c>
      <c r="AB28" s="98" t="str">
        <f t="shared" si="16"/>
        <v/>
      </c>
      <c r="AC28" s="98" t="str">
        <f t="shared" si="17"/>
        <v/>
      </c>
      <c r="AD28" s="109" t="str">
        <f t="shared" si="18"/>
        <v/>
      </c>
      <c r="AE28" s="110"/>
      <c r="AF28" s="111"/>
      <c r="AG28" s="112"/>
      <c r="AH28" s="99" t="str">
        <f t="shared" si="19"/>
        <v/>
      </c>
      <c r="AI28" s="100" t="str">
        <f t="shared" si="20"/>
        <v/>
      </c>
      <c r="AJ28" s="96" t="str">
        <f t="shared" si="21"/>
        <v/>
      </c>
      <c r="AK28" s="98" t="str">
        <f t="shared" si="22"/>
        <v/>
      </c>
      <c r="AL28" s="201" t="str">
        <f t="shared" si="23"/>
        <v/>
      </c>
      <c r="AM28" s="159"/>
      <c r="AN28" s="157">
        <v>99.668000000000006</v>
      </c>
      <c r="AO28" s="151">
        <f t="shared" si="24"/>
        <v>-4.9999999999999998E-7</v>
      </c>
      <c r="AP28" s="151" t="str">
        <f t="shared" si="25"/>
        <v/>
      </c>
      <c r="AQ28" s="151" t="str">
        <f t="shared" si="26"/>
        <v/>
      </c>
      <c r="AR28" s="235" t="str">
        <f t="shared" si="27"/>
        <v/>
      </c>
      <c r="AS28" s="134"/>
      <c r="AT28" s="149"/>
      <c r="AU28" s="134"/>
    </row>
    <row r="29" spans="1:47" ht="12" customHeight="1">
      <c r="A29" s="1"/>
      <c r="B29" s="18"/>
      <c r="C29" s="200"/>
      <c r="D29" s="113"/>
      <c r="E29" s="114"/>
      <c r="F29" s="92"/>
      <c r="G29" s="93"/>
      <c r="H29" s="101">
        <f t="shared" si="0"/>
        <v>0</v>
      </c>
      <c r="I29" s="94">
        <f t="shared" si="29"/>
        <v>0</v>
      </c>
      <c r="J29" s="102"/>
      <c r="K29" s="94">
        <f t="shared" si="2"/>
        <v>0</v>
      </c>
      <c r="L29" s="94">
        <f t="shared" si="28"/>
        <v>0</v>
      </c>
      <c r="M29" s="95">
        <f t="shared" si="4"/>
        <v>0</v>
      </c>
      <c r="N29" s="96">
        <f t="shared" si="5"/>
        <v>0</v>
      </c>
      <c r="O29" s="103">
        <f t="shared" si="6"/>
        <v>0</v>
      </c>
      <c r="P29" s="104" t="str">
        <f t="shared" si="7"/>
        <v/>
      </c>
      <c r="Q29" s="105">
        <f t="shared" si="8"/>
        <v>0</v>
      </c>
      <c r="R29" s="106" t="str">
        <f t="shared" si="9"/>
        <v/>
      </c>
      <c r="S29" s="107"/>
      <c r="T29" s="92"/>
      <c r="U29" s="92"/>
      <c r="V29" s="101">
        <f t="shared" si="10"/>
        <v>0</v>
      </c>
      <c r="W29" s="97">
        <f t="shared" si="11"/>
        <v>0</v>
      </c>
      <c r="X29" s="98" t="str">
        <f t="shared" si="12"/>
        <v/>
      </c>
      <c r="Y29" s="98" t="str">
        <f t="shared" si="13"/>
        <v/>
      </c>
      <c r="Z29" s="95" t="str">
        <f t="shared" si="14"/>
        <v/>
      </c>
      <c r="AA29" s="108" t="str">
        <f t="shared" si="15"/>
        <v/>
      </c>
      <c r="AB29" s="98" t="str">
        <f t="shared" si="16"/>
        <v/>
      </c>
      <c r="AC29" s="98" t="str">
        <f t="shared" si="17"/>
        <v/>
      </c>
      <c r="AD29" s="109" t="str">
        <f t="shared" si="18"/>
        <v/>
      </c>
      <c r="AE29" s="110"/>
      <c r="AF29" s="111"/>
      <c r="AG29" s="112"/>
      <c r="AH29" s="99" t="str">
        <f t="shared" si="19"/>
        <v/>
      </c>
      <c r="AI29" s="100" t="str">
        <f t="shared" si="20"/>
        <v/>
      </c>
      <c r="AJ29" s="96" t="str">
        <f t="shared" si="21"/>
        <v/>
      </c>
      <c r="AK29" s="98" t="str">
        <f t="shared" si="22"/>
        <v/>
      </c>
      <c r="AL29" s="201" t="str">
        <f t="shared" si="23"/>
        <v/>
      </c>
      <c r="AM29" s="160"/>
      <c r="AN29" s="156">
        <v>99.668000000000006</v>
      </c>
      <c r="AO29" s="151">
        <f t="shared" si="24"/>
        <v>-4.9999999999999998E-7</v>
      </c>
      <c r="AP29" s="151" t="str">
        <f t="shared" si="25"/>
        <v/>
      </c>
      <c r="AQ29" s="151" t="str">
        <f t="shared" si="26"/>
        <v/>
      </c>
      <c r="AR29" s="235" t="str">
        <f t="shared" si="27"/>
        <v/>
      </c>
      <c r="AS29" s="134"/>
      <c r="AT29" s="149"/>
      <c r="AU29" s="134"/>
    </row>
    <row r="30" spans="1:47" ht="12" customHeight="1">
      <c r="A30" s="1"/>
      <c r="B30" s="18"/>
      <c r="C30" s="200"/>
      <c r="D30" s="113"/>
      <c r="E30" s="114"/>
      <c r="F30" s="92"/>
      <c r="G30" s="93"/>
      <c r="H30" s="101">
        <f t="shared" si="0"/>
        <v>0</v>
      </c>
      <c r="I30" s="94">
        <f t="shared" si="29"/>
        <v>0</v>
      </c>
      <c r="J30" s="102"/>
      <c r="K30" s="94">
        <f t="shared" si="2"/>
        <v>0</v>
      </c>
      <c r="L30" s="94">
        <f t="shared" si="28"/>
        <v>0</v>
      </c>
      <c r="M30" s="95">
        <f t="shared" si="4"/>
        <v>0</v>
      </c>
      <c r="N30" s="96">
        <f t="shared" si="5"/>
        <v>0</v>
      </c>
      <c r="O30" s="103">
        <f t="shared" si="6"/>
        <v>0</v>
      </c>
      <c r="P30" s="104" t="str">
        <f t="shared" si="7"/>
        <v/>
      </c>
      <c r="Q30" s="105">
        <f t="shared" si="8"/>
        <v>0</v>
      </c>
      <c r="R30" s="106" t="str">
        <f t="shared" si="9"/>
        <v/>
      </c>
      <c r="S30" s="107"/>
      <c r="T30" s="92"/>
      <c r="U30" s="92"/>
      <c r="V30" s="101">
        <f t="shared" si="10"/>
        <v>0</v>
      </c>
      <c r="W30" s="97">
        <f t="shared" si="11"/>
        <v>0</v>
      </c>
      <c r="X30" s="98" t="str">
        <f t="shared" si="12"/>
        <v/>
      </c>
      <c r="Y30" s="98" t="str">
        <f t="shared" si="13"/>
        <v/>
      </c>
      <c r="Z30" s="95" t="str">
        <f t="shared" si="14"/>
        <v/>
      </c>
      <c r="AA30" s="108" t="str">
        <f t="shared" si="15"/>
        <v/>
      </c>
      <c r="AB30" s="98" t="str">
        <f t="shared" si="16"/>
        <v/>
      </c>
      <c r="AC30" s="98" t="str">
        <f t="shared" si="17"/>
        <v/>
      </c>
      <c r="AD30" s="109" t="str">
        <f t="shared" si="18"/>
        <v/>
      </c>
      <c r="AE30" s="110"/>
      <c r="AF30" s="111"/>
      <c r="AG30" s="112"/>
      <c r="AH30" s="99" t="str">
        <f t="shared" si="19"/>
        <v/>
      </c>
      <c r="AI30" s="100" t="str">
        <f t="shared" si="20"/>
        <v/>
      </c>
      <c r="AJ30" s="96" t="str">
        <f t="shared" si="21"/>
        <v/>
      </c>
      <c r="AK30" s="98" t="str">
        <f t="shared" si="22"/>
        <v/>
      </c>
      <c r="AL30" s="201" t="str">
        <f t="shared" si="23"/>
        <v/>
      </c>
      <c r="AM30" s="159"/>
      <c r="AN30" s="157">
        <v>99.668000000000006</v>
      </c>
      <c r="AO30" s="151">
        <f t="shared" si="24"/>
        <v>-4.9999999999999998E-7</v>
      </c>
      <c r="AP30" s="151" t="str">
        <f t="shared" si="25"/>
        <v/>
      </c>
      <c r="AQ30" s="151" t="str">
        <f t="shared" si="26"/>
        <v/>
      </c>
      <c r="AR30" s="235" t="str">
        <f t="shared" si="27"/>
        <v/>
      </c>
      <c r="AS30" s="134"/>
      <c r="AT30" s="149"/>
      <c r="AU30" s="134"/>
    </row>
    <row r="31" spans="1:47" ht="12" customHeight="1">
      <c r="A31" s="1"/>
      <c r="B31" s="18"/>
      <c r="C31" s="200"/>
      <c r="D31" s="113"/>
      <c r="E31" s="92"/>
      <c r="F31" s="92"/>
      <c r="G31" s="111"/>
      <c r="H31" s="101">
        <f t="shared" si="0"/>
        <v>0</v>
      </c>
      <c r="I31" s="94">
        <f t="shared" si="29"/>
        <v>0</v>
      </c>
      <c r="J31" s="115"/>
      <c r="K31" s="94">
        <f t="shared" si="2"/>
        <v>0</v>
      </c>
      <c r="L31" s="94">
        <f t="shared" si="28"/>
        <v>0</v>
      </c>
      <c r="M31" s="95">
        <f t="shared" si="4"/>
        <v>0</v>
      </c>
      <c r="N31" s="96">
        <f t="shared" si="5"/>
        <v>0</v>
      </c>
      <c r="O31" s="103">
        <f t="shared" si="6"/>
        <v>0</v>
      </c>
      <c r="P31" s="104" t="str">
        <f t="shared" si="7"/>
        <v/>
      </c>
      <c r="Q31" s="105">
        <f t="shared" si="8"/>
        <v>0</v>
      </c>
      <c r="R31" s="106" t="str">
        <f t="shared" si="9"/>
        <v/>
      </c>
      <c r="S31" s="107"/>
      <c r="T31" s="92"/>
      <c r="U31" s="92"/>
      <c r="V31" s="101">
        <f t="shared" si="10"/>
        <v>0</v>
      </c>
      <c r="W31" s="97">
        <f t="shared" si="11"/>
        <v>0</v>
      </c>
      <c r="X31" s="98" t="str">
        <f t="shared" si="12"/>
        <v/>
      </c>
      <c r="Y31" s="98" t="str">
        <f t="shared" si="13"/>
        <v/>
      </c>
      <c r="Z31" s="95" t="str">
        <f t="shared" si="14"/>
        <v/>
      </c>
      <c r="AA31" s="108" t="str">
        <f t="shared" si="15"/>
        <v/>
      </c>
      <c r="AB31" s="98" t="str">
        <f t="shared" si="16"/>
        <v/>
      </c>
      <c r="AC31" s="98" t="str">
        <f t="shared" si="17"/>
        <v/>
      </c>
      <c r="AD31" s="109" t="str">
        <f t="shared" si="18"/>
        <v/>
      </c>
      <c r="AE31" s="110"/>
      <c r="AF31" s="111"/>
      <c r="AG31" s="112"/>
      <c r="AH31" s="99" t="str">
        <f t="shared" si="19"/>
        <v/>
      </c>
      <c r="AI31" s="100" t="str">
        <f t="shared" si="20"/>
        <v/>
      </c>
      <c r="AJ31" s="96" t="str">
        <f t="shared" si="21"/>
        <v/>
      </c>
      <c r="AK31" s="98" t="str">
        <f t="shared" si="22"/>
        <v/>
      </c>
      <c r="AL31" s="201" t="str">
        <f t="shared" si="23"/>
        <v/>
      </c>
      <c r="AM31" s="160"/>
      <c r="AN31" s="156">
        <v>99.668000000000006</v>
      </c>
      <c r="AO31" s="151">
        <f t="shared" si="24"/>
        <v>-4.9999999999999998E-7</v>
      </c>
      <c r="AP31" s="151" t="str">
        <f t="shared" si="25"/>
        <v/>
      </c>
      <c r="AQ31" s="151" t="str">
        <f t="shared" si="26"/>
        <v/>
      </c>
      <c r="AR31" s="235" t="str">
        <f t="shared" si="27"/>
        <v/>
      </c>
      <c r="AS31" s="134"/>
      <c r="AT31" s="149"/>
      <c r="AU31" s="134"/>
    </row>
    <row r="32" spans="1:47" s="149" customFormat="1" ht="12" customHeight="1">
      <c r="A32" s="133"/>
      <c r="B32" s="134"/>
      <c r="C32" s="203"/>
      <c r="D32" s="113"/>
      <c r="E32" s="114"/>
      <c r="F32" s="119"/>
      <c r="G32" s="136"/>
      <c r="H32" s="101">
        <f t="shared" si="0"/>
        <v>0</v>
      </c>
      <c r="I32" s="137">
        <f t="shared" si="29"/>
        <v>0</v>
      </c>
      <c r="J32" s="138"/>
      <c r="K32" s="137">
        <f t="shared" si="2"/>
        <v>0</v>
      </c>
      <c r="L32" s="94">
        <f t="shared" si="28"/>
        <v>0</v>
      </c>
      <c r="M32" s="95">
        <f t="shared" si="4"/>
        <v>0</v>
      </c>
      <c r="N32" s="96">
        <f t="shared" si="5"/>
        <v>0</v>
      </c>
      <c r="O32" s="103">
        <f t="shared" si="6"/>
        <v>0</v>
      </c>
      <c r="P32" s="104" t="str">
        <f t="shared" si="7"/>
        <v/>
      </c>
      <c r="Q32" s="105">
        <f t="shared" si="8"/>
        <v>0</v>
      </c>
      <c r="R32" s="140" t="str">
        <f t="shared" si="9"/>
        <v/>
      </c>
      <c r="S32" s="141"/>
      <c r="T32" s="119"/>
      <c r="U32" s="119"/>
      <c r="V32" s="101">
        <f t="shared" si="10"/>
        <v>0</v>
      </c>
      <c r="W32" s="142">
        <f t="shared" si="11"/>
        <v>0</v>
      </c>
      <c r="X32" s="143" t="str">
        <f t="shared" si="12"/>
        <v/>
      </c>
      <c r="Y32" s="143" t="str">
        <f t="shared" si="13"/>
        <v/>
      </c>
      <c r="Z32" s="139" t="str">
        <f t="shared" si="14"/>
        <v/>
      </c>
      <c r="AA32" s="144" t="str">
        <f t="shared" si="15"/>
        <v/>
      </c>
      <c r="AB32" s="143" t="str">
        <f t="shared" si="16"/>
        <v/>
      </c>
      <c r="AC32" s="143" t="str">
        <f t="shared" si="17"/>
        <v/>
      </c>
      <c r="AD32" s="109" t="str">
        <f t="shared" si="18"/>
        <v/>
      </c>
      <c r="AE32" s="145"/>
      <c r="AF32" s="136"/>
      <c r="AG32" s="146"/>
      <c r="AH32" s="147" t="str">
        <f t="shared" si="19"/>
        <v/>
      </c>
      <c r="AI32" s="148" t="str">
        <f t="shared" si="20"/>
        <v/>
      </c>
      <c r="AJ32" s="96" t="str">
        <f t="shared" si="21"/>
        <v/>
      </c>
      <c r="AK32" s="98" t="str">
        <f t="shared" si="22"/>
        <v/>
      </c>
      <c r="AL32" s="201" t="str">
        <f t="shared" si="23"/>
        <v/>
      </c>
      <c r="AM32" s="159"/>
      <c r="AN32" s="157">
        <v>99.668000000000006</v>
      </c>
      <c r="AO32" s="151">
        <f>AM32-0.0000005</f>
        <v>-4.9999999999999998E-7</v>
      </c>
      <c r="AP32" s="151" t="str">
        <f>IF(J32&gt;G32,J32,"")</f>
        <v/>
      </c>
      <c r="AQ32" s="151" t="str">
        <f>IFERROR(AM32*AP32,"")</f>
        <v/>
      </c>
      <c r="AR32" s="235" t="str">
        <f t="shared" si="27"/>
        <v/>
      </c>
    </row>
    <row r="33" spans="1:47" ht="12" customHeight="1">
      <c r="A33" s="1"/>
      <c r="B33" s="18"/>
      <c r="C33" s="200"/>
      <c r="D33" s="113"/>
      <c r="E33" s="114"/>
      <c r="F33" s="92"/>
      <c r="G33" s="111"/>
      <c r="H33" s="101">
        <f t="shared" si="0"/>
        <v>0</v>
      </c>
      <c r="I33" s="94">
        <f t="shared" si="29"/>
        <v>0</v>
      </c>
      <c r="J33" s="102"/>
      <c r="K33" s="94">
        <f t="shared" si="2"/>
        <v>0</v>
      </c>
      <c r="L33" s="94">
        <f t="shared" si="28"/>
        <v>0</v>
      </c>
      <c r="M33" s="95">
        <f t="shared" si="4"/>
        <v>0</v>
      </c>
      <c r="N33" s="96">
        <f t="shared" si="5"/>
        <v>0</v>
      </c>
      <c r="O33" s="103">
        <f t="shared" si="6"/>
        <v>0</v>
      </c>
      <c r="P33" s="104" t="str">
        <f t="shared" si="7"/>
        <v/>
      </c>
      <c r="Q33" s="105">
        <f t="shared" si="8"/>
        <v>0</v>
      </c>
      <c r="R33" s="106" t="str">
        <f t="shared" si="9"/>
        <v/>
      </c>
      <c r="S33" s="107"/>
      <c r="T33" s="92"/>
      <c r="U33" s="92"/>
      <c r="V33" s="101">
        <f t="shared" si="10"/>
        <v>0</v>
      </c>
      <c r="W33" s="97">
        <f t="shared" si="11"/>
        <v>0</v>
      </c>
      <c r="X33" s="98" t="str">
        <f t="shared" si="12"/>
        <v/>
      </c>
      <c r="Y33" s="98" t="str">
        <f t="shared" si="13"/>
        <v/>
      </c>
      <c r="Z33" s="95" t="str">
        <f t="shared" si="14"/>
        <v/>
      </c>
      <c r="AA33" s="108" t="str">
        <f t="shared" si="15"/>
        <v/>
      </c>
      <c r="AB33" s="98" t="str">
        <f t="shared" si="16"/>
        <v/>
      </c>
      <c r="AC33" s="98" t="str">
        <f t="shared" si="17"/>
        <v/>
      </c>
      <c r="AD33" s="109" t="str">
        <f t="shared" si="18"/>
        <v/>
      </c>
      <c r="AE33" s="110"/>
      <c r="AF33" s="111"/>
      <c r="AG33" s="112"/>
      <c r="AH33" s="99" t="str">
        <f t="shared" si="19"/>
        <v/>
      </c>
      <c r="AI33" s="100" t="str">
        <f t="shared" si="20"/>
        <v/>
      </c>
      <c r="AJ33" s="96" t="str">
        <f t="shared" si="21"/>
        <v/>
      </c>
      <c r="AK33" s="98" t="str">
        <f t="shared" si="22"/>
        <v/>
      </c>
      <c r="AL33" s="201" t="str">
        <f t="shared" si="23"/>
        <v/>
      </c>
      <c r="AM33" s="160"/>
      <c r="AN33" s="156">
        <v>99.668000000000006</v>
      </c>
      <c r="AO33" s="152">
        <f t="shared" ref="AO33:AO79" si="30">5%*AM33</f>
        <v>0</v>
      </c>
      <c r="AP33" s="151" t="str">
        <f t="shared" ref="AP33:AP96" si="31">IF(J33&gt;G33,J33,"")</f>
        <v/>
      </c>
      <c r="AQ33" s="151" t="str">
        <f t="shared" ref="AQ33:AQ96" si="32">IFERROR(AM33*AP33,"")</f>
        <v/>
      </c>
      <c r="AR33" s="235" t="str">
        <f t="shared" si="27"/>
        <v/>
      </c>
      <c r="AS33" s="134"/>
      <c r="AU33" s="18"/>
    </row>
    <row r="34" spans="1:47" ht="12" customHeight="1">
      <c r="A34" s="1"/>
      <c r="B34" s="18"/>
      <c r="C34" s="200"/>
      <c r="D34" s="91"/>
      <c r="E34" s="92"/>
      <c r="F34" s="92"/>
      <c r="G34" s="111"/>
      <c r="H34" s="101">
        <f t="shared" si="0"/>
        <v>0</v>
      </c>
      <c r="I34" s="94">
        <f t="shared" si="29"/>
        <v>0</v>
      </c>
      <c r="J34" s="102"/>
      <c r="K34" s="94">
        <f t="shared" si="2"/>
        <v>0</v>
      </c>
      <c r="L34" s="94">
        <f t="shared" si="28"/>
        <v>0</v>
      </c>
      <c r="M34" s="95">
        <f t="shared" si="4"/>
        <v>0</v>
      </c>
      <c r="N34" s="96">
        <f t="shared" si="5"/>
        <v>0</v>
      </c>
      <c r="O34" s="103">
        <f t="shared" si="6"/>
        <v>0</v>
      </c>
      <c r="P34" s="104" t="str">
        <f t="shared" si="7"/>
        <v/>
      </c>
      <c r="Q34" s="105">
        <f t="shared" si="8"/>
        <v>0</v>
      </c>
      <c r="R34" s="106" t="str">
        <f t="shared" si="9"/>
        <v/>
      </c>
      <c r="S34" s="107"/>
      <c r="T34" s="92"/>
      <c r="U34" s="92"/>
      <c r="V34" s="101">
        <f t="shared" si="10"/>
        <v>0</v>
      </c>
      <c r="W34" s="97">
        <f t="shared" si="11"/>
        <v>0</v>
      </c>
      <c r="X34" s="98" t="str">
        <f t="shared" si="12"/>
        <v/>
      </c>
      <c r="Y34" s="98" t="str">
        <f t="shared" si="13"/>
        <v/>
      </c>
      <c r="Z34" s="95" t="str">
        <f t="shared" si="14"/>
        <v/>
      </c>
      <c r="AA34" s="108" t="str">
        <f t="shared" si="15"/>
        <v/>
      </c>
      <c r="AB34" s="98" t="str">
        <f t="shared" si="16"/>
        <v/>
      </c>
      <c r="AC34" s="98" t="str">
        <f t="shared" si="17"/>
        <v/>
      </c>
      <c r="AD34" s="109" t="str">
        <f t="shared" si="18"/>
        <v/>
      </c>
      <c r="AE34" s="110"/>
      <c r="AF34" s="111"/>
      <c r="AG34" s="112"/>
      <c r="AH34" s="99" t="str">
        <f t="shared" si="19"/>
        <v/>
      </c>
      <c r="AI34" s="100" t="str">
        <f t="shared" si="20"/>
        <v/>
      </c>
      <c r="AJ34" s="96" t="str">
        <f t="shared" si="21"/>
        <v/>
      </c>
      <c r="AK34" s="98" t="str">
        <f t="shared" si="22"/>
        <v/>
      </c>
      <c r="AL34" s="201" t="str">
        <f t="shared" si="23"/>
        <v/>
      </c>
      <c r="AM34" s="160"/>
      <c r="AN34" s="157">
        <v>99.668000000000006</v>
      </c>
      <c r="AO34" s="152">
        <f t="shared" si="30"/>
        <v>0</v>
      </c>
      <c r="AP34" s="151" t="str">
        <f t="shared" si="31"/>
        <v/>
      </c>
      <c r="AQ34" s="151" t="str">
        <f t="shared" si="32"/>
        <v/>
      </c>
      <c r="AR34" s="235" t="str">
        <f t="shared" si="27"/>
        <v/>
      </c>
      <c r="AS34" s="134"/>
      <c r="AU34" s="18"/>
    </row>
    <row r="35" spans="1:47" ht="12" customHeight="1">
      <c r="A35" s="1"/>
      <c r="B35" s="18"/>
      <c r="C35" s="200"/>
      <c r="D35" s="113"/>
      <c r="E35" s="92"/>
      <c r="F35" s="92"/>
      <c r="G35" s="93"/>
      <c r="H35" s="101">
        <f t="shared" si="0"/>
        <v>0</v>
      </c>
      <c r="I35" s="94">
        <f t="shared" si="29"/>
        <v>0</v>
      </c>
      <c r="J35" s="102"/>
      <c r="K35" s="94">
        <f t="shared" si="2"/>
        <v>0</v>
      </c>
      <c r="L35" s="94">
        <f t="shared" si="28"/>
        <v>0</v>
      </c>
      <c r="M35" s="95">
        <f t="shared" si="4"/>
        <v>0</v>
      </c>
      <c r="N35" s="96">
        <f t="shared" si="5"/>
        <v>0</v>
      </c>
      <c r="O35" s="103">
        <f t="shared" si="6"/>
        <v>0</v>
      </c>
      <c r="P35" s="104" t="str">
        <f t="shared" si="7"/>
        <v/>
      </c>
      <c r="Q35" s="105">
        <f t="shared" si="8"/>
        <v>0</v>
      </c>
      <c r="R35" s="106" t="str">
        <f t="shared" si="9"/>
        <v/>
      </c>
      <c r="S35" s="107"/>
      <c r="T35" s="92"/>
      <c r="U35" s="92"/>
      <c r="V35" s="101">
        <f t="shared" si="10"/>
        <v>0</v>
      </c>
      <c r="W35" s="97">
        <f t="shared" si="11"/>
        <v>0</v>
      </c>
      <c r="X35" s="98" t="str">
        <f t="shared" si="12"/>
        <v/>
      </c>
      <c r="Y35" s="98" t="str">
        <f t="shared" si="13"/>
        <v/>
      </c>
      <c r="Z35" s="95" t="str">
        <f t="shared" si="14"/>
        <v/>
      </c>
      <c r="AA35" s="108" t="str">
        <f t="shared" si="15"/>
        <v/>
      </c>
      <c r="AB35" s="98" t="str">
        <f t="shared" si="16"/>
        <v/>
      </c>
      <c r="AC35" s="98" t="str">
        <f t="shared" si="17"/>
        <v/>
      </c>
      <c r="AD35" s="109" t="str">
        <f t="shared" si="18"/>
        <v/>
      </c>
      <c r="AE35" s="110"/>
      <c r="AF35" s="111"/>
      <c r="AG35" s="112"/>
      <c r="AH35" s="99" t="str">
        <f t="shared" si="19"/>
        <v/>
      </c>
      <c r="AI35" s="100" t="str">
        <f t="shared" si="20"/>
        <v/>
      </c>
      <c r="AJ35" s="96" t="str">
        <f t="shared" si="21"/>
        <v/>
      </c>
      <c r="AK35" s="98" t="str">
        <f t="shared" si="22"/>
        <v/>
      </c>
      <c r="AL35" s="201" t="str">
        <f t="shared" si="23"/>
        <v/>
      </c>
      <c r="AM35" s="160"/>
      <c r="AN35" s="156">
        <v>99.668000000000006</v>
      </c>
      <c r="AO35" s="152">
        <f t="shared" si="30"/>
        <v>0</v>
      </c>
      <c r="AP35" s="151" t="str">
        <f t="shared" si="31"/>
        <v/>
      </c>
      <c r="AQ35" s="151" t="str">
        <f t="shared" si="32"/>
        <v/>
      </c>
      <c r="AR35" s="235" t="str">
        <f t="shared" si="27"/>
        <v/>
      </c>
      <c r="AS35" s="134"/>
      <c r="AU35" s="18"/>
    </row>
    <row r="36" spans="1:47" ht="12" customHeight="1">
      <c r="A36" s="1"/>
      <c r="B36" s="18"/>
      <c r="C36" s="200"/>
      <c r="D36" s="113"/>
      <c r="E36" s="92"/>
      <c r="F36" s="92"/>
      <c r="G36" s="111"/>
      <c r="H36" s="101">
        <f t="shared" si="0"/>
        <v>0</v>
      </c>
      <c r="I36" s="94">
        <f t="shared" si="29"/>
        <v>0</v>
      </c>
      <c r="J36" s="102"/>
      <c r="K36" s="94">
        <f t="shared" si="2"/>
        <v>0</v>
      </c>
      <c r="L36" s="94">
        <f t="shared" si="28"/>
        <v>0</v>
      </c>
      <c r="M36" s="95">
        <f t="shared" si="4"/>
        <v>0</v>
      </c>
      <c r="N36" s="96">
        <f t="shared" si="5"/>
        <v>0</v>
      </c>
      <c r="O36" s="103">
        <f t="shared" si="6"/>
        <v>0</v>
      </c>
      <c r="P36" s="104" t="str">
        <f t="shared" si="7"/>
        <v/>
      </c>
      <c r="Q36" s="105">
        <f t="shared" si="8"/>
        <v>0</v>
      </c>
      <c r="R36" s="106" t="str">
        <f t="shared" si="9"/>
        <v/>
      </c>
      <c r="S36" s="107"/>
      <c r="T36" s="92"/>
      <c r="U36" s="92"/>
      <c r="V36" s="101">
        <f t="shared" si="10"/>
        <v>0</v>
      </c>
      <c r="W36" s="97">
        <f t="shared" si="11"/>
        <v>0</v>
      </c>
      <c r="X36" s="98" t="str">
        <f t="shared" si="12"/>
        <v/>
      </c>
      <c r="Y36" s="98" t="str">
        <f t="shared" si="13"/>
        <v/>
      </c>
      <c r="Z36" s="95" t="str">
        <f t="shared" si="14"/>
        <v/>
      </c>
      <c r="AA36" s="108" t="str">
        <f t="shared" si="15"/>
        <v/>
      </c>
      <c r="AB36" s="98" t="str">
        <f t="shared" si="16"/>
        <v/>
      </c>
      <c r="AC36" s="98" t="str">
        <f t="shared" si="17"/>
        <v/>
      </c>
      <c r="AD36" s="109" t="str">
        <f t="shared" si="18"/>
        <v/>
      </c>
      <c r="AE36" s="110"/>
      <c r="AF36" s="111"/>
      <c r="AG36" s="112"/>
      <c r="AH36" s="99" t="str">
        <f t="shared" si="19"/>
        <v/>
      </c>
      <c r="AI36" s="100" t="str">
        <f t="shared" si="20"/>
        <v/>
      </c>
      <c r="AJ36" s="96" t="str">
        <f t="shared" si="21"/>
        <v/>
      </c>
      <c r="AK36" s="98" t="str">
        <f t="shared" si="22"/>
        <v/>
      </c>
      <c r="AL36" s="201" t="str">
        <f t="shared" si="23"/>
        <v/>
      </c>
      <c r="AM36" s="160"/>
      <c r="AN36" s="157">
        <v>99.668000000000006</v>
      </c>
      <c r="AO36" s="152">
        <f t="shared" si="30"/>
        <v>0</v>
      </c>
      <c r="AP36" s="151" t="str">
        <f t="shared" si="31"/>
        <v/>
      </c>
      <c r="AQ36" s="151" t="str">
        <f t="shared" si="32"/>
        <v/>
      </c>
      <c r="AR36" s="235" t="str">
        <f t="shared" si="27"/>
        <v/>
      </c>
      <c r="AS36" s="134"/>
      <c r="AU36" s="18"/>
    </row>
    <row r="37" spans="1:47" ht="12" customHeight="1">
      <c r="A37" s="1"/>
      <c r="B37" s="18"/>
      <c r="C37" s="200"/>
      <c r="D37" s="91"/>
      <c r="E37" s="114"/>
      <c r="F37" s="92"/>
      <c r="G37" s="111"/>
      <c r="H37" s="101">
        <f t="shared" si="0"/>
        <v>0</v>
      </c>
      <c r="I37" s="94">
        <f t="shared" si="29"/>
        <v>0</v>
      </c>
      <c r="J37" s="102"/>
      <c r="K37" s="94">
        <f t="shared" si="2"/>
        <v>0</v>
      </c>
      <c r="L37" s="94">
        <f t="shared" si="28"/>
        <v>0</v>
      </c>
      <c r="M37" s="95">
        <f t="shared" si="4"/>
        <v>0</v>
      </c>
      <c r="N37" s="96">
        <f t="shared" si="5"/>
        <v>0</v>
      </c>
      <c r="O37" s="103">
        <f t="shared" si="6"/>
        <v>0</v>
      </c>
      <c r="P37" s="104" t="str">
        <f t="shared" si="7"/>
        <v/>
      </c>
      <c r="Q37" s="105">
        <f t="shared" si="8"/>
        <v>0</v>
      </c>
      <c r="R37" s="106" t="str">
        <f t="shared" si="9"/>
        <v/>
      </c>
      <c r="S37" s="107"/>
      <c r="T37" s="92"/>
      <c r="U37" s="92"/>
      <c r="V37" s="101">
        <f t="shared" si="10"/>
        <v>0</v>
      </c>
      <c r="W37" s="97">
        <f t="shared" si="11"/>
        <v>0</v>
      </c>
      <c r="X37" s="98" t="str">
        <f t="shared" si="12"/>
        <v/>
      </c>
      <c r="Y37" s="98" t="str">
        <f t="shared" si="13"/>
        <v/>
      </c>
      <c r="Z37" s="95" t="str">
        <f t="shared" si="14"/>
        <v/>
      </c>
      <c r="AA37" s="108" t="str">
        <f t="shared" si="15"/>
        <v/>
      </c>
      <c r="AB37" s="98" t="str">
        <f t="shared" si="16"/>
        <v/>
      </c>
      <c r="AC37" s="98" t="str">
        <f t="shared" si="17"/>
        <v/>
      </c>
      <c r="AD37" s="109" t="str">
        <f t="shared" si="18"/>
        <v/>
      </c>
      <c r="AE37" s="110"/>
      <c r="AF37" s="111"/>
      <c r="AG37" s="112"/>
      <c r="AH37" s="99" t="str">
        <f t="shared" si="19"/>
        <v/>
      </c>
      <c r="AI37" s="100" t="str">
        <f t="shared" si="20"/>
        <v/>
      </c>
      <c r="AJ37" s="96" t="str">
        <f t="shared" si="21"/>
        <v/>
      </c>
      <c r="AK37" s="98" t="str">
        <f t="shared" si="22"/>
        <v/>
      </c>
      <c r="AL37" s="201" t="str">
        <f t="shared" si="23"/>
        <v/>
      </c>
      <c r="AM37" s="160"/>
      <c r="AN37" s="156">
        <v>99.668000000000006</v>
      </c>
      <c r="AO37" s="152">
        <f t="shared" si="30"/>
        <v>0</v>
      </c>
      <c r="AP37" s="151" t="str">
        <f t="shared" si="31"/>
        <v/>
      </c>
      <c r="AQ37" s="151" t="str">
        <f t="shared" si="32"/>
        <v/>
      </c>
      <c r="AR37" s="235" t="str">
        <f t="shared" si="27"/>
        <v/>
      </c>
      <c r="AS37" s="134"/>
      <c r="AU37" s="18"/>
    </row>
    <row r="38" spans="1:47" ht="12" customHeight="1">
      <c r="A38" s="1"/>
      <c r="B38" s="18"/>
      <c r="C38" s="200"/>
      <c r="D38" s="113"/>
      <c r="E38" s="114"/>
      <c r="F38" s="92"/>
      <c r="G38" s="111"/>
      <c r="H38" s="101">
        <f t="shared" si="0"/>
        <v>0</v>
      </c>
      <c r="I38" s="94">
        <f t="shared" si="29"/>
        <v>0</v>
      </c>
      <c r="J38" s="102"/>
      <c r="K38" s="94">
        <f t="shared" si="2"/>
        <v>0</v>
      </c>
      <c r="L38" s="94">
        <f t="shared" si="28"/>
        <v>0</v>
      </c>
      <c r="M38" s="95">
        <f t="shared" si="4"/>
        <v>0</v>
      </c>
      <c r="N38" s="96">
        <f t="shared" si="5"/>
        <v>0</v>
      </c>
      <c r="O38" s="103">
        <f t="shared" si="6"/>
        <v>0</v>
      </c>
      <c r="P38" s="104" t="str">
        <f t="shared" si="7"/>
        <v/>
      </c>
      <c r="Q38" s="105">
        <f t="shared" si="8"/>
        <v>0</v>
      </c>
      <c r="R38" s="106" t="str">
        <f t="shared" si="9"/>
        <v/>
      </c>
      <c r="S38" s="107"/>
      <c r="T38" s="92"/>
      <c r="U38" s="92"/>
      <c r="V38" s="101">
        <f t="shared" si="10"/>
        <v>0</v>
      </c>
      <c r="W38" s="97">
        <f t="shared" si="11"/>
        <v>0</v>
      </c>
      <c r="X38" s="98" t="str">
        <f t="shared" si="12"/>
        <v/>
      </c>
      <c r="Y38" s="98" t="str">
        <f t="shared" si="13"/>
        <v/>
      </c>
      <c r="Z38" s="95" t="str">
        <f t="shared" si="14"/>
        <v/>
      </c>
      <c r="AA38" s="108" t="str">
        <f t="shared" si="15"/>
        <v/>
      </c>
      <c r="AB38" s="98" t="str">
        <f t="shared" si="16"/>
        <v/>
      </c>
      <c r="AC38" s="98" t="str">
        <f t="shared" si="17"/>
        <v/>
      </c>
      <c r="AD38" s="109" t="str">
        <f t="shared" si="18"/>
        <v/>
      </c>
      <c r="AE38" s="110"/>
      <c r="AF38" s="111"/>
      <c r="AG38" s="112"/>
      <c r="AH38" s="99" t="str">
        <f t="shared" si="19"/>
        <v/>
      </c>
      <c r="AI38" s="100" t="str">
        <f t="shared" si="20"/>
        <v/>
      </c>
      <c r="AJ38" s="96" t="str">
        <f t="shared" si="21"/>
        <v/>
      </c>
      <c r="AK38" s="98" t="str">
        <f t="shared" si="22"/>
        <v/>
      </c>
      <c r="AL38" s="201" t="str">
        <f t="shared" si="23"/>
        <v/>
      </c>
      <c r="AM38" s="160"/>
      <c r="AN38" s="157">
        <v>99.668000000000006</v>
      </c>
      <c r="AO38" s="152">
        <f t="shared" si="30"/>
        <v>0</v>
      </c>
      <c r="AP38" s="151" t="str">
        <f t="shared" si="31"/>
        <v/>
      </c>
      <c r="AQ38" s="151" t="str">
        <f t="shared" si="32"/>
        <v/>
      </c>
      <c r="AR38" s="235" t="str">
        <f t="shared" si="27"/>
        <v/>
      </c>
      <c r="AS38" s="134"/>
      <c r="AU38" s="18"/>
    </row>
    <row r="39" spans="1:47" ht="12" customHeight="1">
      <c r="A39" s="1"/>
      <c r="B39" s="18"/>
      <c r="C39" s="200"/>
      <c r="D39" s="116"/>
      <c r="E39" s="92"/>
      <c r="F39" s="92"/>
      <c r="G39" s="111"/>
      <c r="H39" s="101">
        <f t="shared" si="0"/>
        <v>0</v>
      </c>
      <c r="I39" s="94">
        <f t="shared" si="29"/>
        <v>0</v>
      </c>
      <c r="J39" s="102"/>
      <c r="K39" s="94">
        <f t="shared" si="2"/>
        <v>0</v>
      </c>
      <c r="L39" s="94">
        <f t="shared" si="28"/>
        <v>0</v>
      </c>
      <c r="M39" s="95">
        <f t="shared" si="4"/>
        <v>0</v>
      </c>
      <c r="N39" s="96">
        <f t="shared" si="5"/>
        <v>0</v>
      </c>
      <c r="O39" s="103">
        <f t="shared" si="6"/>
        <v>0</v>
      </c>
      <c r="P39" s="104" t="str">
        <f t="shared" si="7"/>
        <v/>
      </c>
      <c r="Q39" s="105">
        <f t="shared" si="8"/>
        <v>0</v>
      </c>
      <c r="R39" s="106" t="str">
        <f t="shared" si="9"/>
        <v/>
      </c>
      <c r="S39" s="107"/>
      <c r="T39" s="92"/>
      <c r="U39" s="92"/>
      <c r="V39" s="101">
        <f t="shared" si="10"/>
        <v>0</v>
      </c>
      <c r="W39" s="97">
        <f t="shared" si="11"/>
        <v>0</v>
      </c>
      <c r="X39" s="98" t="str">
        <f t="shared" si="12"/>
        <v/>
      </c>
      <c r="Y39" s="98" t="str">
        <f t="shared" si="13"/>
        <v/>
      </c>
      <c r="Z39" s="95" t="str">
        <f t="shared" si="14"/>
        <v/>
      </c>
      <c r="AA39" s="108" t="str">
        <f t="shared" si="15"/>
        <v/>
      </c>
      <c r="AB39" s="98" t="str">
        <f t="shared" si="16"/>
        <v/>
      </c>
      <c r="AC39" s="98" t="str">
        <f t="shared" si="17"/>
        <v/>
      </c>
      <c r="AD39" s="109" t="str">
        <f t="shared" si="18"/>
        <v/>
      </c>
      <c r="AE39" s="110"/>
      <c r="AF39" s="111"/>
      <c r="AG39" s="112"/>
      <c r="AH39" s="99" t="str">
        <f t="shared" si="19"/>
        <v/>
      </c>
      <c r="AI39" s="100" t="str">
        <f t="shared" si="20"/>
        <v/>
      </c>
      <c r="AJ39" s="96" t="str">
        <f t="shared" si="21"/>
        <v/>
      </c>
      <c r="AK39" s="98" t="str">
        <f t="shared" si="22"/>
        <v/>
      </c>
      <c r="AL39" s="201" t="str">
        <f t="shared" si="23"/>
        <v/>
      </c>
      <c r="AM39" s="160"/>
      <c r="AN39" s="156">
        <v>99.668000000000006</v>
      </c>
      <c r="AO39" s="152">
        <f t="shared" si="30"/>
        <v>0</v>
      </c>
      <c r="AP39" s="151" t="str">
        <f t="shared" si="31"/>
        <v/>
      </c>
      <c r="AQ39" s="151" t="str">
        <f t="shared" si="32"/>
        <v/>
      </c>
      <c r="AR39" s="235" t="str">
        <f t="shared" si="27"/>
        <v/>
      </c>
      <c r="AS39" s="134"/>
      <c r="AU39" s="18"/>
    </row>
    <row r="40" spans="1:47" ht="12" customHeight="1">
      <c r="A40" s="1"/>
      <c r="B40" s="18"/>
      <c r="C40" s="200"/>
      <c r="D40" s="116"/>
      <c r="E40" s="92"/>
      <c r="F40" s="92"/>
      <c r="G40" s="93"/>
      <c r="H40" s="101">
        <f t="shared" si="0"/>
        <v>0</v>
      </c>
      <c r="I40" s="94">
        <f t="shared" si="29"/>
        <v>0</v>
      </c>
      <c r="J40" s="102"/>
      <c r="K40" s="94">
        <f t="shared" si="2"/>
        <v>0</v>
      </c>
      <c r="L40" s="94">
        <f t="shared" si="28"/>
        <v>0</v>
      </c>
      <c r="M40" s="95">
        <f t="shared" si="4"/>
        <v>0</v>
      </c>
      <c r="N40" s="96">
        <f t="shared" si="5"/>
        <v>0</v>
      </c>
      <c r="O40" s="103">
        <f t="shared" si="6"/>
        <v>0</v>
      </c>
      <c r="P40" s="104" t="str">
        <f t="shared" si="7"/>
        <v/>
      </c>
      <c r="Q40" s="105">
        <f t="shared" si="8"/>
        <v>0</v>
      </c>
      <c r="R40" s="106" t="str">
        <f t="shared" si="9"/>
        <v/>
      </c>
      <c r="S40" s="107"/>
      <c r="T40" s="92"/>
      <c r="U40" s="92"/>
      <c r="V40" s="101">
        <f t="shared" si="10"/>
        <v>0</v>
      </c>
      <c r="W40" s="97">
        <f t="shared" si="11"/>
        <v>0</v>
      </c>
      <c r="X40" s="98" t="str">
        <f t="shared" si="12"/>
        <v/>
      </c>
      <c r="Y40" s="98" t="str">
        <f t="shared" si="13"/>
        <v/>
      </c>
      <c r="Z40" s="95" t="str">
        <f t="shared" si="14"/>
        <v/>
      </c>
      <c r="AA40" s="108" t="str">
        <f t="shared" si="15"/>
        <v/>
      </c>
      <c r="AB40" s="98" t="str">
        <f t="shared" si="16"/>
        <v/>
      </c>
      <c r="AC40" s="98" t="str">
        <f t="shared" si="17"/>
        <v/>
      </c>
      <c r="AD40" s="109" t="str">
        <f t="shared" si="18"/>
        <v/>
      </c>
      <c r="AE40" s="110"/>
      <c r="AF40" s="111"/>
      <c r="AG40" s="112"/>
      <c r="AH40" s="99" t="str">
        <f t="shared" si="19"/>
        <v/>
      </c>
      <c r="AI40" s="100" t="str">
        <f t="shared" si="20"/>
        <v/>
      </c>
      <c r="AJ40" s="96" t="str">
        <f t="shared" si="21"/>
        <v/>
      </c>
      <c r="AK40" s="98" t="str">
        <f t="shared" si="22"/>
        <v/>
      </c>
      <c r="AL40" s="201" t="str">
        <f t="shared" si="23"/>
        <v/>
      </c>
      <c r="AM40" s="160"/>
      <c r="AN40" s="157">
        <v>99.668000000000006</v>
      </c>
      <c r="AO40" s="152">
        <f t="shared" si="30"/>
        <v>0</v>
      </c>
      <c r="AP40" s="151" t="str">
        <f t="shared" si="31"/>
        <v/>
      </c>
      <c r="AQ40" s="151" t="str">
        <f t="shared" si="32"/>
        <v/>
      </c>
      <c r="AR40" s="235" t="str">
        <f t="shared" si="27"/>
        <v/>
      </c>
      <c r="AS40" s="134"/>
      <c r="AU40" s="18"/>
    </row>
    <row r="41" spans="1:47" ht="12" customHeight="1">
      <c r="A41" s="1"/>
      <c r="B41" s="18"/>
      <c r="C41" s="200"/>
      <c r="D41" s="116"/>
      <c r="E41" s="92"/>
      <c r="F41" s="92"/>
      <c r="G41" s="111"/>
      <c r="H41" s="101">
        <f t="shared" si="0"/>
        <v>0</v>
      </c>
      <c r="I41" s="94">
        <f t="shared" si="29"/>
        <v>0</v>
      </c>
      <c r="J41" s="102"/>
      <c r="K41" s="94">
        <f t="shared" si="2"/>
        <v>0</v>
      </c>
      <c r="L41" s="94">
        <f t="shared" si="28"/>
        <v>0</v>
      </c>
      <c r="M41" s="95">
        <f t="shared" si="4"/>
        <v>0</v>
      </c>
      <c r="N41" s="96">
        <f t="shared" si="5"/>
        <v>0</v>
      </c>
      <c r="O41" s="103">
        <f t="shared" si="6"/>
        <v>0</v>
      </c>
      <c r="P41" s="104" t="str">
        <f t="shared" si="7"/>
        <v/>
      </c>
      <c r="Q41" s="105">
        <f t="shared" si="8"/>
        <v>0</v>
      </c>
      <c r="R41" s="106" t="str">
        <f t="shared" si="9"/>
        <v/>
      </c>
      <c r="S41" s="107"/>
      <c r="T41" s="92"/>
      <c r="U41" s="92"/>
      <c r="V41" s="101">
        <f t="shared" si="10"/>
        <v>0</v>
      </c>
      <c r="W41" s="97">
        <f t="shared" si="11"/>
        <v>0</v>
      </c>
      <c r="X41" s="98" t="str">
        <f t="shared" si="12"/>
        <v/>
      </c>
      <c r="Y41" s="98" t="str">
        <f t="shared" si="13"/>
        <v/>
      </c>
      <c r="Z41" s="95" t="str">
        <f t="shared" si="14"/>
        <v/>
      </c>
      <c r="AA41" s="108" t="str">
        <f t="shared" si="15"/>
        <v/>
      </c>
      <c r="AB41" s="98" t="str">
        <f t="shared" si="16"/>
        <v/>
      </c>
      <c r="AC41" s="98" t="str">
        <f t="shared" si="17"/>
        <v/>
      </c>
      <c r="AD41" s="109" t="str">
        <f t="shared" si="18"/>
        <v/>
      </c>
      <c r="AE41" s="110"/>
      <c r="AF41" s="111"/>
      <c r="AG41" s="112"/>
      <c r="AH41" s="99" t="str">
        <f t="shared" si="19"/>
        <v/>
      </c>
      <c r="AI41" s="100" t="str">
        <f t="shared" si="20"/>
        <v/>
      </c>
      <c r="AJ41" s="96" t="str">
        <f t="shared" si="21"/>
        <v/>
      </c>
      <c r="AK41" s="98" t="str">
        <f t="shared" si="22"/>
        <v/>
      </c>
      <c r="AL41" s="201" t="str">
        <f t="shared" si="23"/>
        <v/>
      </c>
      <c r="AM41" s="160"/>
      <c r="AN41" s="156">
        <v>99.668000000000006</v>
      </c>
      <c r="AO41" s="152">
        <f t="shared" si="30"/>
        <v>0</v>
      </c>
      <c r="AP41" s="151" t="str">
        <f t="shared" si="31"/>
        <v/>
      </c>
      <c r="AQ41" s="151" t="str">
        <f t="shared" si="32"/>
        <v/>
      </c>
      <c r="AR41" s="235" t="str">
        <f t="shared" si="27"/>
        <v/>
      </c>
      <c r="AS41" s="134"/>
      <c r="AU41" s="18"/>
    </row>
    <row r="42" spans="1:47" ht="12" customHeight="1">
      <c r="A42" s="1"/>
      <c r="B42" s="18"/>
      <c r="C42" s="200"/>
      <c r="D42" s="116"/>
      <c r="E42" s="117"/>
      <c r="F42" s="92"/>
      <c r="G42" s="111"/>
      <c r="H42" s="101">
        <f t="shared" si="0"/>
        <v>0</v>
      </c>
      <c r="I42" s="94">
        <f t="shared" si="29"/>
        <v>0</v>
      </c>
      <c r="J42" s="102"/>
      <c r="K42" s="94">
        <f t="shared" si="2"/>
        <v>0</v>
      </c>
      <c r="L42" s="94">
        <f t="shared" si="28"/>
        <v>0</v>
      </c>
      <c r="M42" s="95">
        <f t="shared" si="4"/>
        <v>0</v>
      </c>
      <c r="N42" s="96">
        <f t="shared" si="5"/>
        <v>0</v>
      </c>
      <c r="O42" s="103">
        <f t="shared" si="6"/>
        <v>0</v>
      </c>
      <c r="P42" s="104" t="str">
        <f t="shared" si="7"/>
        <v/>
      </c>
      <c r="Q42" s="105">
        <f t="shared" si="8"/>
        <v>0</v>
      </c>
      <c r="R42" s="106" t="str">
        <f t="shared" si="9"/>
        <v/>
      </c>
      <c r="S42" s="107"/>
      <c r="T42" s="92"/>
      <c r="U42" s="92"/>
      <c r="V42" s="101">
        <f t="shared" si="10"/>
        <v>0</v>
      </c>
      <c r="W42" s="97">
        <f t="shared" si="11"/>
        <v>0</v>
      </c>
      <c r="X42" s="98" t="str">
        <f t="shared" si="12"/>
        <v/>
      </c>
      <c r="Y42" s="98" t="str">
        <f t="shared" si="13"/>
        <v/>
      </c>
      <c r="Z42" s="95" t="str">
        <f t="shared" si="14"/>
        <v/>
      </c>
      <c r="AA42" s="108" t="str">
        <f t="shared" si="15"/>
        <v/>
      </c>
      <c r="AB42" s="98" t="str">
        <f t="shared" si="16"/>
        <v/>
      </c>
      <c r="AC42" s="98" t="str">
        <f t="shared" si="17"/>
        <v/>
      </c>
      <c r="AD42" s="109" t="str">
        <f t="shared" si="18"/>
        <v/>
      </c>
      <c r="AE42" s="110"/>
      <c r="AF42" s="111"/>
      <c r="AG42" s="112"/>
      <c r="AH42" s="99" t="str">
        <f t="shared" si="19"/>
        <v/>
      </c>
      <c r="AI42" s="100" t="str">
        <f t="shared" si="20"/>
        <v/>
      </c>
      <c r="AJ42" s="96" t="str">
        <f t="shared" si="21"/>
        <v/>
      </c>
      <c r="AK42" s="98" t="str">
        <f t="shared" si="22"/>
        <v/>
      </c>
      <c r="AL42" s="201" t="str">
        <f t="shared" si="23"/>
        <v/>
      </c>
      <c r="AM42" s="160"/>
      <c r="AN42" s="157">
        <v>99.668000000000006</v>
      </c>
      <c r="AO42" s="152">
        <f t="shared" si="30"/>
        <v>0</v>
      </c>
      <c r="AP42" s="151" t="str">
        <f t="shared" si="31"/>
        <v/>
      </c>
      <c r="AQ42" s="151" t="str">
        <f t="shared" si="32"/>
        <v/>
      </c>
      <c r="AR42" s="235" t="str">
        <f t="shared" si="27"/>
        <v/>
      </c>
      <c r="AS42" s="134"/>
      <c r="AU42" s="18"/>
    </row>
    <row r="43" spans="1:47" ht="12" customHeight="1">
      <c r="A43" s="1"/>
      <c r="B43" s="18"/>
      <c r="C43" s="200"/>
      <c r="D43" s="118"/>
      <c r="E43" s="92"/>
      <c r="F43" s="92"/>
      <c r="G43" s="111"/>
      <c r="H43" s="101">
        <f t="shared" si="0"/>
        <v>0</v>
      </c>
      <c r="I43" s="94">
        <f t="shared" si="29"/>
        <v>0</v>
      </c>
      <c r="J43" s="102"/>
      <c r="K43" s="94">
        <f t="shared" si="2"/>
        <v>0</v>
      </c>
      <c r="L43" s="94">
        <f t="shared" si="28"/>
        <v>0</v>
      </c>
      <c r="M43" s="95">
        <f t="shared" si="4"/>
        <v>0</v>
      </c>
      <c r="N43" s="96">
        <f t="shared" si="5"/>
        <v>0</v>
      </c>
      <c r="O43" s="103">
        <f t="shared" si="6"/>
        <v>0</v>
      </c>
      <c r="P43" s="104" t="str">
        <f t="shared" si="7"/>
        <v/>
      </c>
      <c r="Q43" s="105">
        <f t="shared" si="8"/>
        <v>0</v>
      </c>
      <c r="R43" s="106" t="str">
        <f t="shared" si="9"/>
        <v/>
      </c>
      <c r="S43" s="107"/>
      <c r="T43" s="92"/>
      <c r="U43" s="92"/>
      <c r="V43" s="101">
        <f t="shared" si="10"/>
        <v>0</v>
      </c>
      <c r="W43" s="97">
        <f t="shared" si="11"/>
        <v>0</v>
      </c>
      <c r="X43" s="98" t="str">
        <f t="shared" si="12"/>
        <v/>
      </c>
      <c r="Y43" s="98" t="str">
        <f t="shared" si="13"/>
        <v/>
      </c>
      <c r="Z43" s="95" t="str">
        <f t="shared" si="14"/>
        <v/>
      </c>
      <c r="AA43" s="108" t="str">
        <f t="shared" si="15"/>
        <v/>
      </c>
      <c r="AB43" s="98" t="str">
        <f t="shared" si="16"/>
        <v/>
      </c>
      <c r="AC43" s="98" t="str">
        <f t="shared" si="17"/>
        <v/>
      </c>
      <c r="AD43" s="109" t="str">
        <f t="shared" si="18"/>
        <v/>
      </c>
      <c r="AE43" s="110"/>
      <c r="AF43" s="111"/>
      <c r="AG43" s="112"/>
      <c r="AH43" s="99" t="str">
        <f t="shared" si="19"/>
        <v/>
      </c>
      <c r="AI43" s="100" t="str">
        <f t="shared" si="20"/>
        <v/>
      </c>
      <c r="AJ43" s="96" t="str">
        <f t="shared" si="21"/>
        <v/>
      </c>
      <c r="AK43" s="98" t="str">
        <f t="shared" si="22"/>
        <v/>
      </c>
      <c r="AL43" s="201" t="str">
        <f t="shared" si="23"/>
        <v/>
      </c>
      <c r="AM43" s="160"/>
      <c r="AN43" s="156">
        <v>99.668000000000006</v>
      </c>
      <c r="AO43" s="152">
        <f t="shared" si="30"/>
        <v>0</v>
      </c>
      <c r="AP43" s="151" t="str">
        <f t="shared" si="31"/>
        <v/>
      </c>
      <c r="AQ43" s="151" t="str">
        <f t="shared" si="32"/>
        <v/>
      </c>
      <c r="AR43" s="235" t="str">
        <f t="shared" si="27"/>
        <v/>
      </c>
      <c r="AS43" s="134"/>
      <c r="AU43" s="18"/>
    </row>
    <row r="44" spans="1:47" ht="12" customHeight="1">
      <c r="A44" s="1"/>
      <c r="B44" s="18"/>
      <c r="C44" s="200"/>
      <c r="D44" s="116"/>
      <c r="E44" s="119"/>
      <c r="F44" s="92"/>
      <c r="G44" s="111"/>
      <c r="H44" s="101">
        <f t="shared" si="0"/>
        <v>0</v>
      </c>
      <c r="I44" s="94">
        <f t="shared" si="29"/>
        <v>0</v>
      </c>
      <c r="J44" s="102"/>
      <c r="K44" s="94">
        <f t="shared" si="2"/>
        <v>0</v>
      </c>
      <c r="L44" s="94">
        <f t="shared" si="28"/>
        <v>0</v>
      </c>
      <c r="M44" s="95">
        <f t="shared" si="4"/>
        <v>0</v>
      </c>
      <c r="N44" s="96">
        <f t="shared" si="5"/>
        <v>0</v>
      </c>
      <c r="O44" s="103">
        <f t="shared" si="6"/>
        <v>0</v>
      </c>
      <c r="P44" s="104" t="str">
        <f t="shared" si="7"/>
        <v/>
      </c>
      <c r="Q44" s="105">
        <f t="shared" si="8"/>
        <v>0</v>
      </c>
      <c r="R44" s="106" t="str">
        <f t="shared" si="9"/>
        <v/>
      </c>
      <c r="S44" s="107"/>
      <c r="T44" s="92"/>
      <c r="U44" s="92"/>
      <c r="V44" s="101">
        <f t="shared" si="10"/>
        <v>0</v>
      </c>
      <c r="W44" s="97">
        <f t="shared" si="11"/>
        <v>0</v>
      </c>
      <c r="X44" s="98" t="str">
        <f t="shared" si="12"/>
        <v/>
      </c>
      <c r="Y44" s="98" t="str">
        <f t="shared" si="13"/>
        <v/>
      </c>
      <c r="Z44" s="95" t="str">
        <f t="shared" si="14"/>
        <v/>
      </c>
      <c r="AA44" s="108" t="str">
        <f t="shared" si="15"/>
        <v/>
      </c>
      <c r="AB44" s="98" t="str">
        <f t="shared" si="16"/>
        <v/>
      </c>
      <c r="AC44" s="98" t="str">
        <f t="shared" si="17"/>
        <v/>
      </c>
      <c r="AD44" s="109" t="str">
        <f t="shared" si="18"/>
        <v/>
      </c>
      <c r="AE44" s="110"/>
      <c r="AF44" s="111"/>
      <c r="AG44" s="112"/>
      <c r="AH44" s="99" t="str">
        <f t="shared" si="19"/>
        <v/>
      </c>
      <c r="AI44" s="100" t="str">
        <f t="shared" si="20"/>
        <v/>
      </c>
      <c r="AJ44" s="96" t="str">
        <f t="shared" si="21"/>
        <v/>
      </c>
      <c r="AK44" s="98" t="str">
        <f t="shared" si="22"/>
        <v/>
      </c>
      <c r="AL44" s="201" t="str">
        <f t="shared" si="23"/>
        <v/>
      </c>
      <c r="AM44" s="160"/>
      <c r="AN44" s="157">
        <v>99.668000000000006</v>
      </c>
      <c r="AO44" s="152">
        <f t="shared" si="30"/>
        <v>0</v>
      </c>
      <c r="AP44" s="151" t="str">
        <f t="shared" si="31"/>
        <v/>
      </c>
      <c r="AQ44" s="151" t="str">
        <f t="shared" si="32"/>
        <v/>
      </c>
      <c r="AR44" s="235" t="str">
        <f t="shared" si="27"/>
        <v/>
      </c>
      <c r="AS44" s="134"/>
      <c r="AU44" s="18"/>
    </row>
    <row r="45" spans="1:47" ht="12" customHeight="1">
      <c r="A45" s="1"/>
      <c r="B45" s="18"/>
      <c r="C45" s="200"/>
      <c r="D45" s="118"/>
      <c r="E45" s="92"/>
      <c r="F45" s="92"/>
      <c r="G45" s="111"/>
      <c r="H45" s="101">
        <f t="shared" si="0"/>
        <v>0</v>
      </c>
      <c r="I45" s="94">
        <f t="shared" si="29"/>
        <v>0</v>
      </c>
      <c r="J45" s="102"/>
      <c r="K45" s="94">
        <f t="shared" si="2"/>
        <v>0</v>
      </c>
      <c r="L45" s="94">
        <f t="shared" si="28"/>
        <v>0</v>
      </c>
      <c r="M45" s="95">
        <f t="shared" si="4"/>
        <v>0</v>
      </c>
      <c r="N45" s="96">
        <f t="shared" si="5"/>
        <v>0</v>
      </c>
      <c r="O45" s="103">
        <f t="shared" si="6"/>
        <v>0</v>
      </c>
      <c r="P45" s="104" t="str">
        <f t="shared" si="7"/>
        <v/>
      </c>
      <c r="Q45" s="105">
        <f t="shared" si="8"/>
        <v>0</v>
      </c>
      <c r="R45" s="106" t="str">
        <f t="shared" si="9"/>
        <v/>
      </c>
      <c r="S45" s="107"/>
      <c r="T45" s="92"/>
      <c r="U45" s="92"/>
      <c r="V45" s="101">
        <f t="shared" si="10"/>
        <v>0</v>
      </c>
      <c r="W45" s="97">
        <f t="shared" si="11"/>
        <v>0</v>
      </c>
      <c r="X45" s="98" t="str">
        <f t="shared" si="12"/>
        <v/>
      </c>
      <c r="Y45" s="98" t="str">
        <f t="shared" si="13"/>
        <v/>
      </c>
      <c r="Z45" s="95" t="str">
        <f t="shared" si="14"/>
        <v/>
      </c>
      <c r="AA45" s="108" t="str">
        <f t="shared" si="15"/>
        <v/>
      </c>
      <c r="AB45" s="98" t="str">
        <f t="shared" si="16"/>
        <v/>
      </c>
      <c r="AC45" s="98" t="str">
        <f t="shared" si="17"/>
        <v/>
      </c>
      <c r="AD45" s="109" t="str">
        <f t="shared" si="18"/>
        <v/>
      </c>
      <c r="AE45" s="110"/>
      <c r="AF45" s="111"/>
      <c r="AG45" s="112"/>
      <c r="AH45" s="99" t="str">
        <f t="shared" si="19"/>
        <v/>
      </c>
      <c r="AI45" s="100" t="str">
        <f t="shared" si="20"/>
        <v/>
      </c>
      <c r="AJ45" s="96" t="str">
        <f t="shared" si="21"/>
        <v/>
      </c>
      <c r="AK45" s="98" t="str">
        <f t="shared" si="22"/>
        <v/>
      </c>
      <c r="AL45" s="201" t="str">
        <f t="shared" si="23"/>
        <v/>
      </c>
      <c r="AM45" s="160"/>
      <c r="AN45" s="156">
        <v>99.668000000000006</v>
      </c>
      <c r="AO45" s="152">
        <f t="shared" si="30"/>
        <v>0</v>
      </c>
      <c r="AP45" s="151" t="str">
        <f t="shared" si="31"/>
        <v/>
      </c>
      <c r="AQ45" s="151" t="str">
        <f t="shared" si="32"/>
        <v/>
      </c>
      <c r="AR45" s="235" t="str">
        <f t="shared" si="27"/>
        <v/>
      </c>
      <c r="AS45" s="134"/>
      <c r="AU45" s="18"/>
    </row>
    <row r="46" spans="1:47" ht="12" customHeight="1">
      <c r="A46" s="1"/>
      <c r="B46" s="18"/>
      <c r="C46" s="200"/>
      <c r="D46" s="116"/>
      <c r="E46" s="92"/>
      <c r="F46" s="92"/>
      <c r="G46" s="111"/>
      <c r="H46" s="101">
        <f t="shared" si="0"/>
        <v>0</v>
      </c>
      <c r="I46" s="94">
        <f t="shared" si="29"/>
        <v>0</v>
      </c>
      <c r="J46" s="102"/>
      <c r="K46" s="94">
        <f t="shared" si="2"/>
        <v>0</v>
      </c>
      <c r="L46" s="94">
        <f t="shared" si="28"/>
        <v>0</v>
      </c>
      <c r="M46" s="95">
        <f t="shared" si="4"/>
        <v>0</v>
      </c>
      <c r="N46" s="96">
        <f t="shared" si="5"/>
        <v>0</v>
      </c>
      <c r="O46" s="103">
        <f t="shared" si="6"/>
        <v>0</v>
      </c>
      <c r="P46" s="104" t="str">
        <f t="shared" si="7"/>
        <v/>
      </c>
      <c r="Q46" s="105">
        <f t="shared" si="8"/>
        <v>0</v>
      </c>
      <c r="R46" s="106" t="str">
        <f t="shared" si="9"/>
        <v/>
      </c>
      <c r="S46" s="107"/>
      <c r="T46" s="92"/>
      <c r="U46" s="92"/>
      <c r="V46" s="101">
        <f t="shared" si="10"/>
        <v>0</v>
      </c>
      <c r="W46" s="97">
        <f t="shared" si="11"/>
        <v>0</v>
      </c>
      <c r="X46" s="98" t="str">
        <f t="shared" si="12"/>
        <v/>
      </c>
      <c r="Y46" s="98" t="str">
        <f t="shared" si="13"/>
        <v/>
      </c>
      <c r="Z46" s="95" t="str">
        <f t="shared" si="14"/>
        <v/>
      </c>
      <c r="AA46" s="108" t="str">
        <f t="shared" si="15"/>
        <v/>
      </c>
      <c r="AB46" s="98" t="str">
        <f t="shared" si="16"/>
        <v/>
      </c>
      <c r="AC46" s="98" t="str">
        <f t="shared" si="17"/>
        <v/>
      </c>
      <c r="AD46" s="109" t="str">
        <f t="shared" si="18"/>
        <v/>
      </c>
      <c r="AE46" s="110"/>
      <c r="AF46" s="111"/>
      <c r="AG46" s="112"/>
      <c r="AH46" s="99" t="str">
        <f t="shared" si="19"/>
        <v/>
      </c>
      <c r="AI46" s="100" t="str">
        <f t="shared" si="20"/>
        <v/>
      </c>
      <c r="AJ46" s="96" t="str">
        <f t="shared" si="21"/>
        <v/>
      </c>
      <c r="AK46" s="98" t="str">
        <f t="shared" si="22"/>
        <v/>
      </c>
      <c r="AL46" s="201" t="str">
        <f t="shared" si="23"/>
        <v/>
      </c>
      <c r="AM46" s="160"/>
      <c r="AN46" s="157">
        <v>99.668000000000006</v>
      </c>
      <c r="AO46" s="152">
        <f t="shared" si="30"/>
        <v>0</v>
      </c>
      <c r="AP46" s="151" t="str">
        <f t="shared" si="31"/>
        <v/>
      </c>
      <c r="AQ46" s="151" t="str">
        <f t="shared" si="32"/>
        <v/>
      </c>
      <c r="AR46" s="235" t="str">
        <f t="shared" si="27"/>
        <v/>
      </c>
      <c r="AS46" s="134"/>
      <c r="AU46" s="18"/>
    </row>
    <row r="47" spans="1:47" ht="12" customHeight="1">
      <c r="A47" s="1"/>
      <c r="B47" s="18"/>
      <c r="C47" s="200"/>
      <c r="D47" s="116"/>
      <c r="E47" s="92"/>
      <c r="F47" s="92"/>
      <c r="G47" s="111"/>
      <c r="H47" s="101">
        <f t="shared" si="0"/>
        <v>0</v>
      </c>
      <c r="I47" s="94">
        <f t="shared" si="29"/>
        <v>0</v>
      </c>
      <c r="J47" s="102"/>
      <c r="K47" s="94">
        <f t="shared" si="2"/>
        <v>0</v>
      </c>
      <c r="L47" s="94">
        <f t="shared" si="28"/>
        <v>0</v>
      </c>
      <c r="M47" s="95">
        <f t="shared" si="4"/>
        <v>0</v>
      </c>
      <c r="N47" s="96">
        <f t="shared" si="5"/>
        <v>0</v>
      </c>
      <c r="O47" s="103">
        <f t="shared" si="6"/>
        <v>0</v>
      </c>
      <c r="P47" s="104" t="str">
        <f t="shared" si="7"/>
        <v/>
      </c>
      <c r="Q47" s="105">
        <f t="shared" si="8"/>
        <v>0</v>
      </c>
      <c r="R47" s="106" t="str">
        <f t="shared" si="9"/>
        <v/>
      </c>
      <c r="S47" s="107"/>
      <c r="T47" s="92"/>
      <c r="U47" s="92"/>
      <c r="V47" s="101">
        <f t="shared" si="10"/>
        <v>0</v>
      </c>
      <c r="W47" s="97">
        <f t="shared" si="11"/>
        <v>0</v>
      </c>
      <c r="X47" s="98" t="str">
        <f t="shared" si="12"/>
        <v/>
      </c>
      <c r="Y47" s="98" t="str">
        <f t="shared" si="13"/>
        <v/>
      </c>
      <c r="Z47" s="95" t="str">
        <f t="shared" si="14"/>
        <v/>
      </c>
      <c r="AA47" s="108" t="str">
        <f t="shared" si="15"/>
        <v/>
      </c>
      <c r="AB47" s="98" t="str">
        <f t="shared" si="16"/>
        <v/>
      </c>
      <c r="AC47" s="98" t="str">
        <f t="shared" si="17"/>
        <v/>
      </c>
      <c r="AD47" s="109" t="str">
        <f t="shared" si="18"/>
        <v/>
      </c>
      <c r="AE47" s="110"/>
      <c r="AF47" s="111"/>
      <c r="AG47" s="112"/>
      <c r="AH47" s="99" t="str">
        <f t="shared" si="19"/>
        <v/>
      </c>
      <c r="AI47" s="100" t="str">
        <f t="shared" si="20"/>
        <v/>
      </c>
      <c r="AJ47" s="96" t="str">
        <f t="shared" si="21"/>
        <v/>
      </c>
      <c r="AK47" s="98" t="str">
        <f t="shared" si="22"/>
        <v/>
      </c>
      <c r="AL47" s="201" t="str">
        <f t="shared" si="23"/>
        <v/>
      </c>
      <c r="AM47" s="160"/>
      <c r="AN47" s="156">
        <v>99.668000000000006</v>
      </c>
      <c r="AO47" s="152">
        <f t="shared" si="30"/>
        <v>0</v>
      </c>
      <c r="AP47" s="151" t="str">
        <f t="shared" si="31"/>
        <v/>
      </c>
      <c r="AQ47" s="151" t="str">
        <f t="shared" si="32"/>
        <v/>
      </c>
      <c r="AR47" s="235" t="str">
        <f t="shared" si="27"/>
        <v/>
      </c>
      <c r="AS47" s="134"/>
      <c r="AU47" s="18"/>
    </row>
    <row r="48" spans="1:47" ht="12" customHeight="1">
      <c r="A48" s="1"/>
      <c r="B48" s="18"/>
      <c r="C48" s="200"/>
      <c r="D48" s="116"/>
      <c r="E48" s="92"/>
      <c r="F48" s="92"/>
      <c r="G48" s="111"/>
      <c r="H48" s="101">
        <f t="shared" si="0"/>
        <v>0</v>
      </c>
      <c r="I48" s="94">
        <f t="shared" si="29"/>
        <v>0</v>
      </c>
      <c r="J48" s="102"/>
      <c r="K48" s="94">
        <f t="shared" si="2"/>
        <v>0</v>
      </c>
      <c r="L48" s="94">
        <f t="shared" si="28"/>
        <v>0</v>
      </c>
      <c r="M48" s="95">
        <f t="shared" si="4"/>
        <v>0</v>
      </c>
      <c r="N48" s="96">
        <f t="shared" si="5"/>
        <v>0</v>
      </c>
      <c r="O48" s="103">
        <f t="shared" si="6"/>
        <v>0</v>
      </c>
      <c r="P48" s="104" t="str">
        <f t="shared" si="7"/>
        <v/>
      </c>
      <c r="Q48" s="105">
        <f t="shared" si="8"/>
        <v>0</v>
      </c>
      <c r="R48" s="106" t="str">
        <f t="shared" si="9"/>
        <v/>
      </c>
      <c r="S48" s="107"/>
      <c r="T48" s="92"/>
      <c r="U48" s="92"/>
      <c r="V48" s="101">
        <f t="shared" si="10"/>
        <v>0</v>
      </c>
      <c r="W48" s="97">
        <f t="shared" si="11"/>
        <v>0</v>
      </c>
      <c r="X48" s="98" t="str">
        <f t="shared" si="12"/>
        <v/>
      </c>
      <c r="Y48" s="98" t="str">
        <f t="shared" si="13"/>
        <v/>
      </c>
      <c r="Z48" s="95" t="str">
        <f t="shared" si="14"/>
        <v/>
      </c>
      <c r="AA48" s="108" t="str">
        <f t="shared" si="15"/>
        <v/>
      </c>
      <c r="AB48" s="98" t="str">
        <f t="shared" si="16"/>
        <v/>
      </c>
      <c r="AC48" s="98" t="str">
        <f t="shared" si="17"/>
        <v/>
      </c>
      <c r="AD48" s="109" t="str">
        <f t="shared" si="18"/>
        <v/>
      </c>
      <c r="AE48" s="110"/>
      <c r="AF48" s="111"/>
      <c r="AG48" s="112"/>
      <c r="AH48" s="99" t="str">
        <f t="shared" si="19"/>
        <v/>
      </c>
      <c r="AI48" s="100" t="str">
        <f t="shared" si="20"/>
        <v/>
      </c>
      <c r="AJ48" s="96" t="str">
        <f t="shared" si="21"/>
        <v/>
      </c>
      <c r="AK48" s="98" t="str">
        <f t="shared" si="22"/>
        <v/>
      </c>
      <c r="AL48" s="201" t="str">
        <f t="shared" si="23"/>
        <v/>
      </c>
      <c r="AM48" s="160"/>
      <c r="AN48" s="157">
        <v>99.668000000000006</v>
      </c>
      <c r="AO48" s="152">
        <f t="shared" si="30"/>
        <v>0</v>
      </c>
      <c r="AP48" s="151" t="str">
        <f t="shared" si="31"/>
        <v/>
      </c>
      <c r="AQ48" s="151" t="str">
        <f t="shared" si="32"/>
        <v/>
      </c>
      <c r="AR48" s="235" t="str">
        <f t="shared" si="27"/>
        <v/>
      </c>
      <c r="AS48" s="134"/>
      <c r="AU48" s="18"/>
    </row>
    <row r="49" spans="1:47" ht="12" customHeight="1">
      <c r="A49" s="1"/>
      <c r="B49" s="18"/>
      <c r="C49" s="200"/>
      <c r="D49" s="116"/>
      <c r="E49" s="92"/>
      <c r="F49" s="92"/>
      <c r="G49" s="111"/>
      <c r="H49" s="101">
        <f t="shared" si="0"/>
        <v>0</v>
      </c>
      <c r="I49" s="94">
        <f t="shared" si="29"/>
        <v>0</v>
      </c>
      <c r="J49" s="102"/>
      <c r="K49" s="94">
        <f t="shared" si="2"/>
        <v>0</v>
      </c>
      <c r="L49" s="94">
        <f t="shared" si="28"/>
        <v>0</v>
      </c>
      <c r="M49" s="95">
        <f t="shared" si="4"/>
        <v>0</v>
      </c>
      <c r="N49" s="96">
        <f t="shared" si="5"/>
        <v>0</v>
      </c>
      <c r="O49" s="103">
        <f t="shared" si="6"/>
        <v>0</v>
      </c>
      <c r="P49" s="104" t="str">
        <f t="shared" si="7"/>
        <v/>
      </c>
      <c r="Q49" s="105">
        <f t="shared" si="8"/>
        <v>0</v>
      </c>
      <c r="R49" s="106" t="str">
        <f t="shared" si="9"/>
        <v/>
      </c>
      <c r="S49" s="107"/>
      <c r="T49" s="92"/>
      <c r="U49" s="92"/>
      <c r="V49" s="101">
        <f t="shared" si="10"/>
        <v>0</v>
      </c>
      <c r="W49" s="97">
        <f t="shared" si="11"/>
        <v>0</v>
      </c>
      <c r="X49" s="98" t="str">
        <f t="shared" si="12"/>
        <v/>
      </c>
      <c r="Y49" s="98" t="str">
        <f t="shared" si="13"/>
        <v/>
      </c>
      <c r="Z49" s="95" t="str">
        <f t="shared" si="14"/>
        <v/>
      </c>
      <c r="AA49" s="108" t="str">
        <f t="shared" si="15"/>
        <v/>
      </c>
      <c r="AB49" s="98" t="str">
        <f t="shared" si="16"/>
        <v/>
      </c>
      <c r="AC49" s="98" t="str">
        <f t="shared" si="17"/>
        <v/>
      </c>
      <c r="AD49" s="109" t="str">
        <f t="shared" si="18"/>
        <v/>
      </c>
      <c r="AE49" s="110"/>
      <c r="AF49" s="111"/>
      <c r="AG49" s="112"/>
      <c r="AH49" s="99" t="str">
        <f t="shared" si="19"/>
        <v/>
      </c>
      <c r="AI49" s="100" t="str">
        <f t="shared" si="20"/>
        <v/>
      </c>
      <c r="AJ49" s="96" t="str">
        <f t="shared" si="21"/>
        <v/>
      </c>
      <c r="AK49" s="98" t="str">
        <f t="shared" si="22"/>
        <v/>
      </c>
      <c r="AL49" s="201" t="str">
        <f t="shared" si="23"/>
        <v/>
      </c>
      <c r="AM49" s="160"/>
      <c r="AN49" s="156">
        <v>99.668000000000006</v>
      </c>
      <c r="AO49" s="152">
        <f t="shared" si="30"/>
        <v>0</v>
      </c>
      <c r="AP49" s="151" t="str">
        <f t="shared" si="31"/>
        <v/>
      </c>
      <c r="AQ49" s="151" t="str">
        <f t="shared" si="32"/>
        <v/>
      </c>
      <c r="AR49" s="235" t="str">
        <f t="shared" si="27"/>
        <v/>
      </c>
      <c r="AS49" s="134"/>
      <c r="AU49" s="18"/>
    </row>
    <row r="50" spans="1:47" ht="12" customHeight="1">
      <c r="A50" s="1"/>
      <c r="B50" s="18"/>
      <c r="C50" s="200"/>
      <c r="D50" s="116"/>
      <c r="E50" s="119"/>
      <c r="F50" s="92"/>
      <c r="G50" s="93"/>
      <c r="H50" s="101">
        <f t="shared" si="0"/>
        <v>0</v>
      </c>
      <c r="I50" s="94">
        <f t="shared" si="29"/>
        <v>0</v>
      </c>
      <c r="J50" s="102"/>
      <c r="K50" s="94">
        <f t="shared" si="2"/>
        <v>0</v>
      </c>
      <c r="L50" s="94">
        <f t="shared" si="28"/>
        <v>0</v>
      </c>
      <c r="M50" s="95">
        <f t="shared" si="4"/>
        <v>0</v>
      </c>
      <c r="N50" s="96">
        <f t="shared" si="5"/>
        <v>0</v>
      </c>
      <c r="O50" s="103">
        <f t="shared" si="6"/>
        <v>0</v>
      </c>
      <c r="P50" s="104" t="str">
        <f t="shared" si="7"/>
        <v/>
      </c>
      <c r="Q50" s="105">
        <f t="shared" si="8"/>
        <v>0</v>
      </c>
      <c r="R50" s="106" t="str">
        <f t="shared" si="9"/>
        <v/>
      </c>
      <c r="S50" s="107"/>
      <c r="T50" s="92"/>
      <c r="U50" s="92"/>
      <c r="V50" s="101">
        <f t="shared" si="10"/>
        <v>0</v>
      </c>
      <c r="W50" s="97">
        <f t="shared" si="11"/>
        <v>0</v>
      </c>
      <c r="X50" s="98" t="str">
        <f t="shared" si="12"/>
        <v/>
      </c>
      <c r="Y50" s="98" t="str">
        <f t="shared" si="13"/>
        <v/>
      </c>
      <c r="Z50" s="95" t="str">
        <f t="shared" si="14"/>
        <v/>
      </c>
      <c r="AA50" s="108" t="str">
        <f t="shared" si="15"/>
        <v/>
      </c>
      <c r="AB50" s="98" t="str">
        <f t="shared" si="16"/>
        <v/>
      </c>
      <c r="AC50" s="98" t="str">
        <f t="shared" si="17"/>
        <v/>
      </c>
      <c r="AD50" s="109" t="str">
        <f t="shared" si="18"/>
        <v/>
      </c>
      <c r="AE50" s="110"/>
      <c r="AF50" s="111"/>
      <c r="AG50" s="112"/>
      <c r="AH50" s="99" t="str">
        <f t="shared" si="19"/>
        <v/>
      </c>
      <c r="AI50" s="100" t="str">
        <f t="shared" si="20"/>
        <v/>
      </c>
      <c r="AJ50" s="96" t="str">
        <f t="shared" si="21"/>
        <v/>
      </c>
      <c r="AK50" s="98" t="str">
        <f t="shared" si="22"/>
        <v/>
      </c>
      <c r="AL50" s="201" t="str">
        <f t="shared" si="23"/>
        <v/>
      </c>
      <c r="AM50" s="160"/>
      <c r="AN50" s="157">
        <v>99.668000000000006</v>
      </c>
      <c r="AO50" s="152">
        <f t="shared" si="30"/>
        <v>0</v>
      </c>
      <c r="AP50" s="151" t="str">
        <f t="shared" si="31"/>
        <v/>
      </c>
      <c r="AQ50" s="151" t="str">
        <f t="shared" si="32"/>
        <v/>
      </c>
      <c r="AR50" s="235" t="str">
        <f t="shared" si="27"/>
        <v/>
      </c>
      <c r="AS50" s="134"/>
      <c r="AU50" s="18"/>
    </row>
    <row r="51" spans="1:47" ht="12" customHeight="1">
      <c r="A51" s="1"/>
      <c r="B51" s="18"/>
      <c r="C51" s="200"/>
      <c r="D51" s="116"/>
      <c r="E51" s="119"/>
      <c r="F51" s="92"/>
      <c r="G51" s="111"/>
      <c r="H51" s="101">
        <f t="shared" si="0"/>
        <v>0</v>
      </c>
      <c r="I51" s="94">
        <f t="shared" si="29"/>
        <v>0</v>
      </c>
      <c r="J51" s="102"/>
      <c r="K51" s="94">
        <f t="shared" si="2"/>
        <v>0</v>
      </c>
      <c r="L51" s="94">
        <f t="shared" si="28"/>
        <v>0</v>
      </c>
      <c r="M51" s="95">
        <f t="shared" si="4"/>
        <v>0</v>
      </c>
      <c r="N51" s="96">
        <f t="shared" si="5"/>
        <v>0</v>
      </c>
      <c r="O51" s="103">
        <f t="shared" si="6"/>
        <v>0</v>
      </c>
      <c r="P51" s="104" t="str">
        <f t="shared" si="7"/>
        <v/>
      </c>
      <c r="Q51" s="105">
        <f t="shared" si="8"/>
        <v>0</v>
      </c>
      <c r="R51" s="106" t="str">
        <f t="shared" si="9"/>
        <v/>
      </c>
      <c r="S51" s="107"/>
      <c r="T51" s="92"/>
      <c r="U51" s="92"/>
      <c r="V51" s="101">
        <f t="shared" si="10"/>
        <v>0</v>
      </c>
      <c r="W51" s="97">
        <f t="shared" si="11"/>
        <v>0</v>
      </c>
      <c r="X51" s="98" t="str">
        <f t="shared" si="12"/>
        <v/>
      </c>
      <c r="Y51" s="98" t="str">
        <f t="shared" si="13"/>
        <v/>
      </c>
      <c r="Z51" s="95" t="str">
        <f t="shared" si="14"/>
        <v/>
      </c>
      <c r="AA51" s="108" t="str">
        <f t="shared" si="15"/>
        <v/>
      </c>
      <c r="AB51" s="98" t="str">
        <f t="shared" si="16"/>
        <v/>
      </c>
      <c r="AC51" s="98" t="str">
        <f t="shared" si="17"/>
        <v/>
      </c>
      <c r="AD51" s="109" t="str">
        <f t="shared" si="18"/>
        <v/>
      </c>
      <c r="AE51" s="110"/>
      <c r="AF51" s="111"/>
      <c r="AG51" s="112"/>
      <c r="AH51" s="99" t="str">
        <f t="shared" si="19"/>
        <v/>
      </c>
      <c r="AI51" s="100" t="str">
        <f t="shared" si="20"/>
        <v/>
      </c>
      <c r="AJ51" s="96" t="str">
        <f t="shared" si="21"/>
        <v/>
      </c>
      <c r="AK51" s="98" t="str">
        <f t="shared" si="22"/>
        <v/>
      </c>
      <c r="AL51" s="201" t="str">
        <f t="shared" si="23"/>
        <v/>
      </c>
      <c r="AM51" s="160"/>
      <c r="AN51" s="156">
        <v>99.668000000000006</v>
      </c>
      <c r="AO51" s="152">
        <f t="shared" si="30"/>
        <v>0</v>
      </c>
      <c r="AP51" s="151" t="str">
        <f t="shared" si="31"/>
        <v/>
      </c>
      <c r="AQ51" s="151" t="str">
        <f t="shared" si="32"/>
        <v/>
      </c>
      <c r="AR51" s="235" t="str">
        <f t="shared" si="27"/>
        <v/>
      </c>
      <c r="AS51" s="134"/>
      <c r="AU51" s="18"/>
    </row>
    <row r="52" spans="1:47" ht="12" customHeight="1">
      <c r="A52" s="1"/>
      <c r="B52" s="18"/>
      <c r="C52" s="200"/>
      <c r="D52" s="120"/>
      <c r="E52" s="121"/>
      <c r="F52" s="92"/>
      <c r="G52" s="93"/>
      <c r="H52" s="101">
        <f t="shared" si="0"/>
        <v>0</v>
      </c>
      <c r="I52" s="94">
        <f t="shared" si="29"/>
        <v>0</v>
      </c>
      <c r="J52" s="102"/>
      <c r="K52" s="94">
        <f t="shared" si="2"/>
        <v>0</v>
      </c>
      <c r="L52" s="94">
        <f t="shared" si="28"/>
        <v>0</v>
      </c>
      <c r="M52" s="95">
        <f t="shared" si="4"/>
        <v>0</v>
      </c>
      <c r="N52" s="96">
        <f t="shared" si="5"/>
        <v>0</v>
      </c>
      <c r="O52" s="103">
        <f t="shared" si="6"/>
        <v>0</v>
      </c>
      <c r="P52" s="104" t="str">
        <f t="shared" si="7"/>
        <v/>
      </c>
      <c r="Q52" s="105">
        <f t="shared" si="8"/>
        <v>0</v>
      </c>
      <c r="R52" s="106" t="str">
        <f t="shared" si="9"/>
        <v/>
      </c>
      <c r="S52" s="107"/>
      <c r="T52" s="92"/>
      <c r="U52" s="92"/>
      <c r="V52" s="101">
        <f t="shared" si="10"/>
        <v>0</v>
      </c>
      <c r="W52" s="97">
        <f t="shared" si="11"/>
        <v>0</v>
      </c>
      <c r="X52" s="98" t="str">
        <f t="shared" si="12"/>
        <v/>
      </c>
      <c r="Y52" s="98" t="str">
        <f t="shared" si="13"/>
        <v/>
      </c>
      <c r="Z52" s="95" t="str">
        <f t="shared" si="14"/>
        <v/>
      </c>
      <c r="AA52" s="108" t="str">
        <f t="shared" si="15"/>
        <v/>
      </c>
      <c r="AB52" s="98" t="str">
        <f t="shared" si="16"/>
        <v/>
      </c>
      <c r="AC52" s="98" t="str">
        <f t="shared" si="17"/>
        <v/>
      </c>
      <c r="AD52" s="109" t="str">
        <f t="shared" si="18"/>
        <v/>
      </c>
      <c r="AE52" s="110"/>
      <c r="AF52" s="111"/>
      <c r="AG52" s="112"/>
      <c r="AH52" s="99" t="str">
        <f t="shared" si="19"/>
        <v/>
      </c>
      <c r="AI52" s="100" t="str">
        <f t="shared" si="20"/>
        <v/>
      </c>
      <c r="AJ52" s="96" t="str">
        <f t="shared" si="21"/>
        <v/>
      </c>
      <c r="AK52" s="98" t="str">
        <f t="shared" si="22"/>
        <v/>
      </c>
      <c r="AL52" s="201" t="str">
        <f t="shared" si="23"/>
        <v/>
      </c>
      <c r="AM52" s="160"/>
      <c r="AN52" s="157">
        <v>99.668000000000006</v>
      </c>
      <c r="AO52" s="152">
        <f t="shared" si="30"/>
        <v>0</v>
      </c>
      <c r="AP52" s="151" t="str">
        <f t="shared" si="31"/>
        <v/>
      </c>
      <c r="AQ52" s="151" t="str">
        <f t="shared" si="32"/>
        <v/>
      </c>
      <c r="AR52" s="235" t="str">
        <f t="shared" si="27"/>
        <v/>
      </c>
      <c r="AS52" s="134"/>
      <c r="AT52" s="149"/>
      <c r="AU52" s="134"/>
    </row>
    <row r="53" spans="1:47" ht="12" customHeight="1">
      <c r="A53" s="1"/>
      <c r="B53" s="18"/>
      <c r="C53" s="200"/>
      <c r="D53" s="122"/>
      <c r="E53" s="121"/>
      <c r="F53" s="92"/>
      <c r="G53" s="93"/>
      <c r="H53" s="101">
        <f t="shared" si="0"/>
        <v>0</v>
      </c>
      <c r="I53" s="94">
        <f t="shared" si="29"/>
        <v>0</v>
      </c>
      <c r="J53" s="102"/>
      <c r="K53" s="94">
        <f t="shared" si="2"/>
        <v>0</v>
      </c>
      <c r="L53" s="94">
        <f t="shared" si="28"/>
        <v>0</v>
      </c>
      <c r="M53" s="95">
        <f t="shared" si="4"/>
        <v>0</v>
      </c>
      <c r="N53" s="96">
        <f t="shared" si="5"/>
        <v>0</v>
      </c>
      <c r="O53" s="103">
        <f t="shared" si="6"/>
        <v>0</v>
      </c>
      <c r="P53" s="104" t="str">
        <f t="shared" si="7"/>
        <v/>
      </c>
      <c r="Q53" s="105">
        <f t="shared" si="8"/>
        <v>0</v>
      </c>
      <c r="R53" s="106" t="str">
        <f t="shared" si="9"/>
        <v/>
      </c>
      <c r="S53" s="107"/>
      <c r="T53" s="92"/>
      <c r="U53" s="92"/>
      <c r="V53" s="101">
        <f t="shared" si="10"/>
        <v>0</v>
      </c>
      <c r="W53" s="97">
        <f t="shared" si="11"/>
        <v>0</v>
      </c>
      <c r="X53" s="98" t="str">
        <f t="shared" si="12"/>
        <v/>
      </c>
      <c r="Y53" s="98" t="str">
        <f t="shared" si="13"/>
        <v/>
      </c>
      <c r="Z53" s="95" t="str">
        <f t="shared" si="14"/>
        <v/>
      </c>
      <c r="AA53" s="108" t="str">
        <f t="shared" si="15"/>
        <v/>
      </c>
      <c r="AB53" s="98" t="str">
        <f t="shared" si="16"/>
        <v/>
      </c>
      <c r="AC53" s="98" t="str">
        <f t="shared" si="17"/>
        <v/>
      </c>
      <c r="AD53" s="109" t="str">
        <f t="shared" si="18"/>
        <v/>
      </c>
      <c r="AE53" s="110"/>
      <c r="AF53" s="111"/>
      <c r="AG53" s="112"/>
      <c r="AH53" s="99" t="str">
        <f t="shared" si="19"/>
        <v/>
      </c>
      <c r="AI53" s="100" t="str">
        <f t="shared" si="20"/>
        <v/>
      </c>
      <c r="AJ53" s="96" t="str">
        <f t="shared" si="21"/>
        <v/>
      </c>
      <c r="AK53" s="98" t="str">
        <f t="shared" si="22"/>
        <v/>
      </c>
      <c r="AL53" s="201" t="str">
        <f t="shared" si="23"/>
        <v/>
      </c>
      <c r="AM53" s="160"/>
      <c r="AN53" s="156">
        <v>99.668000000000006</v>
      </c>
      <c r="AO53" s="152">
        <f t="shared" si="30"/>
        <v>0</v>
      </c>
      <c r="AP53" s="151" t="str">
        <f t="shared" si="31"/>
        <v/>
      </c>
      <c r="AQ53" s="151" t="str">
        <f t="shared" si="32"/>
        <v/>
      </c>
      <c r="AR53" s="235" t="str">
        <f t="shared" si="27"/>
        <v/>
      </c>
      <c r="AS53" s="134"/>
      <c r="AT53" s="149"/>
      <c r="AU53" s="134"/>
    </row>
    <row r="54" spans="1:47" ht="12" customHeight="1">
      <c r="A54" s="1"/>
      <c r="B54" s="18"/>
      <c r="C54" s="200"/>
      <c r="D54" s="122"/>
      <c r="E54" s="121"/>
      <c r="F54" s="92"/>
      <c r="G54" s="93"/>
      <c r="H54" s="101">
        <f t="shared" si="0"/>
        <v>0</v>
      </c>
      <c r="I54" s="94">
        <f t="shared" si="29"/>
        <v>0</v>
      </c>
      <c r="J54" s="102"/>
      <c r="K54" s="94">
        <f t="shared" si="2"/>
        <v>0</v>
      </c>
      <c r="L54" s="94">
        <f t="shared" si="28"/>
        <v>0</v>
      </c>
      <c r="M54" s="95">
        <f t="shared" si="4"/>
        <v>0</v>
      </c>
      <c r="N54" s="96">
        <f t="shared" si="5"/>
        <v>0</v>
      </c>
      <c r="O54" s="103">
        <f t="shared" si="6"/>
        <v>0</v>
      </c>
      <c r="P54" s="104" t="str">
        <f t="shared" si="7"/>
        <v/>
      </c>
      <c r="Q54" s="105">
        <f t="shared" si="8"/>
        <v>0</v>
      </c>
      <c r="R54" s="106" t="str">
        <f t="shared" si="9"/>
        <v/>
      </c>
      <c r="S54" s="107"/>
      <c r="T54" s="92"/>
      <c r="U54" s="92"/>
      <c r="V54" s="101">
        <f t="shared" si="10"/>
        <v>0</v>
      </c>
      <c r="W54" s="97">
        <f t="shared" si="11"/>
        <v>0</v>
      </c>
      <c r="X54" s="98" t="str">
        <f t="shared" si="12"/>
        <v/>
      </c>
      <c r="Y54" s="98" t="str">
        <f t="shared" si="13"/>
        <v/>
      </c>
      <c r="Z54" s="95" t="str">
        <f t="shared" si="14"/>
        <v/>
      </c>
      <c r="AA54" s="108" t="str">
        <f t="shared" si="15"/>
        <v/>
      </c>
      <c r="AB54" s="98" t="str">
        <f t="shared" si="16"/>
        <v/>
      </c>
      <c r="AC54" s="98" t="str">
        <f t="shared" si="17"/>
        <v/>
      </c>
      <c r="AD54" s="109" t="str">
        <f t="shared" si="18"/>
        <v/>
      </c>
      <c r="AE54" s="110"/>
      <c r="AF54" s="111"/>
      <c r="AG54" s="112"/>
      <c r="AH54" s="99" t="str">
        <f t="shared" si="19"/>
        <v/>
      </c>
      <c r="AI54" s="100" t="str">
        <f t="shared" si="20"/>
        <v/>
      </c>
      <c r="AJ54" s="96" t="str">
        <f t="shared" si="21"/>
        <v/>
      </c>
      <c r="AK54" s="98" t="str">
        <f t="shared" si="22"/>
        <v/>
      </c>
      <c r="AL54" s="201" t="str">
        <f t="shared" si="23"/>
        <v/>
      </c>
      <c r="AM54" s="160"/>
      <c r="AN54" s="157">
        <v>99.668000000000006</v>
      </c>
      <c r="AO54" s="152">
        <f t="shared" si="30"/>
        <v>0</v>
      </c>
      <c r="AP54" s="151" t="str">
        <f t="shared" si="31"/>
        <v/>
      </c>
      <c r="AQ54" s="151" t="str">
        <f t="shared" si="32"/>
        <v/>
      </c>
      <c r="AR54" s="235" t="str">
        <f t="shared" si="27"/>
        <v/>
      </c>
      <c r="AS54" s="134"/>
      <c r="AT54" s="149"/>
      <c r="AU54" s="134"/>
    </row>
    <row r="55" spans="1:47" ht="12" customHeight="1">
      <c r="A55" s="1"/>
      <c r="B55" s="18"/>
      <c r="C55" s="200"/>
      <c r="D55" s="122"/>
      <c r="E55" s="121"/>
      <c r="F55" s="92"/>
      <c r="G55" s="93"/>
      <c r="H55" s="101">
        <f t="shared" si="0"/>
        <v>0</v>
      </c>
      <c r="I55" s="94">
        <f t="shared" si="29"/>
        <v>0</v>
      </c>
      <c r="J55" s="102"/>
      <c r="K55" s="94">
        <f t="shared" si="2"/>
        <v>0</v>
      </c>
      <c r="L55" s="94">
        <f t="shared" si="28"/>
        <v>0</v>
      </c>
      <c r="M55" s="95">
        <f t="shared" si="4"/>
        <v>0</v>
      </c>
      <c r="N55" s="96">
        <f t="shared" si="5"/>
        <v>0</v>
      </c>
      <c r="O55" s="103">
        <f t="shared" si="6"/>
        <v>0</v>
      </c>
      <c r="P55" s="104" t="str">
        <f t="shared" si="7"/>
        <v/>
      </c>
      <c r="Q55" s="105">
        <f t="shared" si="8"/>
        <v>0</v>
      </c>
      <c r="R55" s="106" t="str">
        <f t="shared" si="9"/>
        <v/>
      </c>
      <c r="S55" s="107"/>
      <c r="T55" s="92"/>
      <c r="U55" s="92"/>
      <c r="V55" s="101">
        <f t="shared" si="10"/>
        <v>0</v>
      </c>
      <c r="W55" s="97">
        <f t="shared" si="11"/>
        <v>0</v>
      </c>
      <c r="X55" s="98" t="str">
        <f t="shared" si="12"/>
        <v/>
      </c>
      <c r="Y55" s="98" t="str">
        <f t="shared" si="13"/>
        <v/>
      </c>
      <c r="Z55" s="95" t="str">
        <f t="shared" si="14"/>
        <v/>
      </c>
      <c r="AA55" s="108" t="str">
        <f t="shared" si="15"/>
        <v/>
      </c>
      <c r="AB55" s="98" t="str">
        <f t="shared" si="16"/>
        <v/>
      </c>
      <c r="AC55" s="98" t="str">
        <f t="shared" si="17"/>
        <v/>
      </c>
      <c r="AD55" s="109" t="str">
        <f t="shared" si="18"/>
        <v/>
      </c>
      <c r="AE55" s="110"/>
      <c r="AF55" s="111"/>
      <c r="AG55" s="112"/>
      <c r="AH55" s="99" t="str">
        <f t="shared" si="19"/>
        <v/>
      </c>
      <c r="AI55" s="100" t="str">
        <f t="shared" si="20"/>
        <v/>
      </c>
      <c r="AJ55" s="96" t="str">
        <f t="shared" si="21"/>
        <v/>
      </c>
      <c r="AK55" s="98" t="str">
        <f t="shared" si="22"/>
        <v/>
      </c>
      <c r="AL55" s="201" t="str">
        <f t="shared" si="23"/>
        <v/>
      </c>
      <c r="AM55" s="160"/>
      <c r="AN55" s="156">
        <v>99.668000000000006</v>
      </c>
      <c r="AO55" s="152">
        <f t="shared" si="30"/>
        <v>0</v>
      </c>
      <c r="AP55" s="151" t="str">
        <f t="shared" si="31"/>
        <v/>
      </c>
      <c r="AQ55" s="151" t="str">
        <f t="shared" si="32"/>
        <v/>
      </c>
      <c r="AR55" s="235" t="str">
        <f t="shared" si="27"/>
        <v/>
      </c>
      <c r="AS55" s="134"/>
      <c r="AT55" s="149"/>
      <c r="AU55" s="134"/>
    </row>
    <row r="56" spans="1:47" ht="12" customHeight="1">
      <c r="A56" s="1"/>
      <c r="B56" s="18"/>
      <c r="C56" s="200"/>
      <c r="D56" s="122"/>
      <c r="E56" s="121"/>
      <c r="F56" s="92"/>
      <c r="G56" s="93"/>
      <c r="H56" s="101">
        <f t="shared" si="0"/>
        <v>0</v>
      </c>
      <c r="I56" s="94">
        <f t="shared" si="29"/>
        <v>0</v>
      </c>
      <c r="J56" s="102"/>
      <c r="K56" s="94">
        <f t="shared" si="2"/>
        <v>0</v>
      </c>
      <c r="L56" s="94">
        <f t="shared" si="28"/>
        <v>0</v>
      </c>
      <c r="M56" s="95">
        <f t="shared" si="4"/>
        <v>0</v>
      </c>
      <c r="N56" s="96">
        <f t="shared" si="5"/>
        <v>0</v>
      </c>
      <c r="O56" s="103">
        <f t="shared" si="6"/>
        <v>0</v>
      </c>
      <c r="P56" s="104" t="str">
        <f t="shared" si="7"/>
        <v/>
      </c>
      <c r="Q56" s="105">
        <f t="shared" si="8"/>
        <v>0</v>
      </c>
      <c r="R56" s="106" t="str">
        <f t="shared" si="9"/>
        <v/>
      </c>
      <c r="S56" s="107"/>
      <c r="T56" s="92"/>
      <c r="U56" s="92"/>
      <c r="V56" s="101">
        <f t="shared" si="10"/>
        <v>0</v>
      </c>
      <c r="W56" s="97">
        <f t="shared" si="11"/>
        <v>0</v>
      </c>
      <c r="X56" s="98" t="str">
        <f t="shared" si="12"/>
        <v/>
      </c>
      <c r="Y56" s="98" t="str">
        <f t="shared" si="13"/>
        <v/>
      </c>
      <c r="Z56" s="95" t="str">
        <f t="shared" si="14"/>
        <v/>
      </c>
      <c r="AA56" s="108" t="str">
        <f t="shared" si="15"/>
        <v/>
      </c>
      <c r="AB56" s="98" t="str">
        <f t="shared" si="16"/>
        <v/>
      </c>
      <c r="AC56" s="98" t="str">
        <f t="shared" si="17"/>
        <v/>
      </c>
      <c r="AD56" s="109" t="str">
        <f t="shared" si="18"/>
        <v/>
      </c>
      <c r="AE56" s="110"/>
      <c r="AF56" s="111"/>
      <c r="AG56" s="112"/>
      <c r="AH56" s="99" t="str">
        <f t="shared" si="19"/>
        <v/>
      </c>
      <c r="AI56" s="100" t="str">
        <f t="shared" si="20"/>
        <v/>
      </c>
      <c r="AJ56" s="96" t="str">
        <f t="shared" si="21"/>
        <v/>
      </c>
      <c r="AK56" s="98" t="str">
        <f t="shared" si="22"/>
        <v/>
      </c>
      <c r="AL56" s="201" t="str">
        <f t="shared" si="23"/>
        <v/>
      </c>
      <c r="AM56" s="160"/>
      <c r="AN56" s="157">
        <v>99.668000000000006</v>
      </c>
      <c r="AO56" s="152">
        <f t="shared" si="30"/>
        <v>0</v>
      </c>
      <c r="AP56" s="151" t="str">
        <f t="shared" si="31"/>
        <v/>
      </c>
      <c r="AQ56" s="151" t="str">
        <f t="shared" si="32"/>
        <v/>
      </c>
      <c r="AR56" s="235" t="str">
        <f t="shared" si="27"/>
        <v/>
      </c>
      <c r="AS56" s="134"/>
      <c r="AT56" s="149"/>
      <c r="AU56" s="134"/>
    </row>
    <row r="57" spans="1:47" ht="12" customHeight="1">
      <c r="A57" s="1"/>
      <c r="B57" s="18"/>
      <c r="C57" s="200"/>
      <c r="D57" s="122"/>
      <c r="E57" s="121"/>
      <c r="F57" s="92"/>
      <c r="G57" s="93"/>
      <c r="H57" s="101">
        <f t="shared" si="0"/>
        <v>0</v>
      </c>
      <c r="I57" s="94">
        <f t="shared" si="29"/>
        <v>0</v>
      </c>
      <c r="J57" s="102"/>
      <c r="K57" s="94">
        <f t="shared" si="2"/>
        <v>0</v>
      </c>
      <c r="L57" s="94">
        <f t="shared" si="28"/>
        <v>0</v>
      </c>
      <c r="M57" s="95">
        <f t="shared" si="4"/>
        <v>0</v>
      </c>
      <c r="N57" s="96">
        <f t="shared" si="5"/>
        <v>0</v>
      </c>
      <c r="O57" s="103">
        <f t="shared" si="6"/>
        <v>0</v>
      </c>
      <c r="P57" s="104" t="str">
        <f t="shared" si="7"/>
        <v/>
      </c>
      <c r="Q57" s="105">
        <f t="shared" si="8"/>
        <v>0</v>
      </c>
      <c r="R57" s="106" t="str">
        <f t="shared" si="9"/>
        <v/>
      </c>
      <c r="S57" s="107"/>
      <c r="T57" s="92"/>
      <c r="U57" s="92"/>
      <c r="V57" s="101">
        <f t="shared" si="10"/>
        <v>0</v>
      </c>
      <c r="W57" s="97">
        <f t="shared" si="11"/>
        <v>0</v>
      </c>
      <c r="X57" s="98" t="str">
        <f t="shared" si="12"/>
        <v/>
      </c>
      <c r="Y57" s="98" t="str">
        <f t="shared" si="13"/>
        <v/>
      </c>
      <c r="Z57" s="95" t="str">
        <f t="shared" si="14"/>
        <v/>
      </c>
      <c r="AA57" s="108" t="str">
        <f t="shared" si="15"/>
        <v/>
      </c>
      <c r="AB57" s="98" t="str">
        <f t="shared" si="16"/>
        <v/>
      </c>
      <c r="AC57" s="98" t="str">
        <f t="shared" si="17"/>
        <v/>
      </c>
      <c r="AD57" s="109" t="str">
        <f t="shared" si="18"/>
        <v/>
      </c>
      <c r="AE57" s="110"/>
      <c r="AF57" s="111"/>
      <c r="AG57" s="112"/>
      <c r="AH57" s="99" t="str">
        <f t="shared" si="19"/>
        <v/>
      </c>
      <c r="AI57" s="100" t="str">
        <f t="shared" si="20"/>
        <v/>
      </c>
      <c r="AJ57" s="96" t="str">
        <f t="shared" si="21"/>
        <v/>
      </c>
      <c r="AK57" s="98" t="str">
        <f t="shared" si="22"/>
        <v/>
      </c>
      <c r="AL57" s="201" t="str">
        <f t="shared" si="23"/>
        <v/>
      </c>
      <c r="AM57" s="160"/>
      <c r="AN57" s="156">
        <v>99.668000000000006</v>
      </c>
      <c r="AO57" s="152">
        <f t="shared" si="30"/>
        <v>0</v>
      </c>
      <c r="AP57" s="151" t="str">
        <f t="shared" si="31"/>
        <v/>
      </c>
      <c r="AQ57" s="151" t="str">
        <f t="shared" si="32"/>
        <v/>
      </c>
      <c r="AR57" s="235" t="str">
        <f t="shared" si="27"/>
        <v/>
      </c>
      <c r="AS57" s="134"/>
      <c r="AT57" s="149"/>
      <c r="AU57" s="134"/>
    </row>
    <row r="58" spans="1:47" ht="12" customHeight="1">
      <c r="A58" s="1"/>
      <c r="B58" s="18"/>
      <c r="C58" s="200"/>
      <c r="D58" s="122"/>
      <c r="E58" s="121"/>
      <c r="F58" s="92"/>
      <c r="G58" s="93"/>
      <c r="H58" s="101">
        <f t="shared" si="0"/>
        <v>0</v>
      </c>
      <c r="I58" s="94">
        <f t="shared" si="29"/>
        <v>0</v>
      </c>
      <c r="J58" s="102"/>
      <c r="K58" s="94">
        <f t="shared" si="2"/>
        <v>0</v>
      </c>
      <c r="L58" s="94">
        <f t="shared" si="28"/>
        <v>0</v>
      </c>
      <c r="M58" s="95">
        <f t="shared" si="4"/>
        <v>0</v>
      </c>
      <c r="N58" s="96">
        <f t="shared" si="5"/>
        <v>0</v>
      </c>
      <c r="O58" s="103">
        <f t="shared" si="6"/>
        <v>0</v>
      </c>
      <c r="P58" s="104" t="str">
        <f t="shared" si="7"/>
        <v/>
      </c>
      <c r="Q58" s="105">
        <f t="shared" si="8"/>
        <v>0</v>
      </c>
      <c r="R58" s="106" t="str">
        <f t="shared" si="9"/>
        <v/>
      </c>
      <c r="S58" s="107"/>
      <c r="T58" s="92"/>
      <c r="U58" s="92"/>
      <c r="V58" s="101">
        <f t="shared" si="10"/>
        <v>0</v>
      </c>
      <c r="W58" s="97">
        <f t="shared" si="11"/>
        <v>0</v>
      </c>
      <c r="X58" s="98" t="str">
        <f t="shared" si="12"/>
        <v/>
      </c>
      <c r="Y58" s="98" t="str">
        <f t="shared" si="13"/>
        <v/>
      </c>
      <c r="Z58" s="95" t="str">
        <f t="shared" si="14"/>
        <v/>
      </c>
      <c r="AA58" s="108" t="str">
        <f t="shared" si="15"/>
        <v/>
      </c>
      <c r="AB58" s="98" t="str">
        <f t="shared" si="16"/>
        <v/>
      </c>
      <c r="AC58" s="98" t="str">
        <f t="shared" si="17"/>
        <v/>
      </c>
      <c r="AD58" s="109" t="str">
        <f t="shared" si="18"/>
        <v/>
      </c>
      <c r="AE58" s="110"/>
      <c r="AF58" s="111"/>
      <c r="AG58" s="112"/>
      <c r="AH58" s="99" t="str">
        <f t="shared" si="19"/>
        <v/>
      </c>
      <c r="AI58" s="100" t="str">
        <f t="shared" si="20"/>
        <v/>
      </c>
      <c r="AJ58" s="96" t="str">
        <f t="shared" si="21"/>
        <v/>
      </c>
      <c r="AK58" s="98" t="str">
        <f t="shared" si="22"/>
        <v/>
      </c>
      <c r="AL58" s="201" t="str">
        <f t="shared" si="23"/>
        <v/>
      </c>
      <c r="AM58" s="160"/>
      <c r="AN58" s="157">
        <v>99.668000000000006</v>
      </c>
      <c r="AO58" s="152">
        <f t="shared" si="30"/>
        <v>0</v>
      </c>
      <c r="AP58" s="151" t="str">
        <f t="shared" si="31"/>
        <v/>
      </c>
      <c r="AQ58" s="151" t="str">
        <f t="shared" si="32"/>
        <v/>
      </c>
      <c r="AR58" s="235" t="str">
        <f t="shared" si="27"/>
        <v/>
      </c>
      <c r="AS58" s="134"/>
      <c r="AT58" s="149"/>
      <c r="AU58" s="134"/>
    </row>
    <row r="59" spans="1:47" ht="12" customHeight="1">
      <c r="A59" s="1"/>
      <c r="B59" s="18"/>
      <c r="C59" s="200"/>
      <c r="D59" s="122"/>
      <c r="E59" s="121"/>
      <c r="F59" s="92"/>
      <c r="G59" s="93"/>
      <c r="H59" s="101">
        <f t="shared" si="0"/>
        <v>0</v>
      </c>
      <c r="I59" s="94">
        <f t="shared" si="29"/>
        <v>0</v>
      </c>
      <c r="J59" s="102"/>
      <c r="K59" s="94">
        <f t="shared" si="2"/>
        <v>0</v>
      </c>
      <c r="L59" s="94">
        <f t="shared" si="28"/>
        <v>0</v>
      </c>
      <c r="M59" s="95">
        <f t="shared" si="4"/>
        <v>0</v>
      </c>
      <c r="N59" s="96">
        <f t="shared" si="5"/>
        <v>0</v>
      </c>
      <c r="O59" s="103">
        <f t="shared" si="6"/>
        <v>0</v>
      </c>
      <c r="P59" s="104" t="str">
        <f t="shared" si="7"/>
        <v/>
      </c>
      <c r="Q59" s="105">
        <f t="shared" si="8"/>
        <v>0</v>
      </c>
      <c r="R59" s="106" t="str">
        <f t="shared" si="9"/>
        <v/>
      </c>
      <c r="S59" s="107"/>
      <c r="T59" s="92"/>
      <c r="U59" s="92"/>
      <c r="V59" s="101">
        <f t="shared" si="10"/>
        <v>0</v>
      </c>
      <c r="W59" s="97">
        <f t="shared" si="11"/>
        <v>0</v>
      </c>
      <c r="X59" s="98" t="str">
        <f t="shared" si="12"/>
        <v/>
      </c>
      <c r="Y59" s="98" t="str">
        <f t="shared" si="13"/>
        <v/>
      </c>
      <c r="Z59" s="95" t="str">
        <f t="shared" si="14"/>
        <v/>
      </c>
      <c r="AA59" s="108" t="str">
        <f t="shared" si="15"/>
        <v/>
      </c>
      <c r="AB59" s="98" t="str">
        <f t="shared" si="16"/>
        <v/>
      </c>
      <c r="AC59" s="98" t="str">
        <f t="shared" si="17"/>
        <v/>
      </c>
      <c r="AD59" s="109" t="str">
        <f t="shared" si="18"/>
        <v/>
      </c>
      <c r="AE59" s="110"/>
      <c r="AF59" s="111"/>
      <c r="AG59" s="112"/>
      <c r="AH59" s="99" t="str">
        <f t="shared" si="19"/>
        <v/>
      </c>
      <c r="AI59" s="100" t="str">
        <f t="shared" si="20"/>
        <v/>
      </c>
      <c r="AJ59" s="96" t="str">
        <f t="shared" si="21"/>
        <v/>
      </c>
      <c r="AK59" s="98" t="str">
        <f t="shared" si="22"/>
        <v/>
      </c>
      <c r="AL59" s="201" t="str">
        <f t="shared" si="23"/>
        <v/>
      </c>
      <c r="AM59" s="160"/>
      <c r="AN59" s="156">
        <v>99.668000000000006</v>
      </c>
      <c r="AO59" s="152">
        <f t="shared" si="30"/>
        <v>0</v>
      </c>
      <c r="AP59" s="151" t="str">
        <f t="shared" si="31"/>
        <v/>
      </c>
      <c r="AQ59" s="151" t="str">
        <f t="shared" si="32"/>
        <v/>
      </c>
      <c r="AR59" s="235" t="str">
        <f t="shared" si="27"/>
        <v/>
      </c>
      <c r="AS59" s="134"/>
      <c r="AT59" s="149"/>
      <c r="AU59" s="134"/>
    </row>
    <row r="60" spans="1:47" ht="12" customHeight="1">
      <c r="A60" s="1"/>
      <c r="B60" s="18"/>
      <c r="C60" s="200"/>
      <c r="D60" s="122"/>
      <c r="E60" s="121"/>
      <c r="F60" s="92"/>
      <c r="G60" s="93"/>
      <c r="H60" s="101">
        <f t="shared" si="0"/>
        <v>0</v>
      </c>
      <c r="I60" s="94">
        <f t="shared" si="29"/>
        <v>0</v>
      </c>
      <c r="J60" s="102"/>
      <c r="K60" s="94">
        <f t="shared" si="2"/>
        <v>0</v>
      </c>
      <c r="L60" s="94">
        <f t="shared" si="28"/>
        <v>0</v>
      </c>
      <c r="M60" s="95">
        <f t="shared" si="4"/>
        <v>0</v>
      </c>
      <c r="N60" s="96">
        <f t="shared" si="5"/>
        <v>0</v>
      </c>
      <c r="O60" s="103">
        <f t="shared" si="6"/>
        <v>0</v>
      </c>
      <c r="P60" s="104" t="str">
        <f t="shared" si="7"/>
        <v/>
      </c>
      <c r="Q60" s="105">
        <f t="shared" si="8"/>
        <v>0</v>
      </c>
      <c r="R60" s="106" t="str">
        <f t="shared" si="9"/>
        <v/>
      </c>
      <c r="S60" s="107"/>
      <c r="T60" s="92"/>
      <c r="U60" s="92"/>
      <c r="V60" s="101">
        <f t="shared" si="10"/>
        <v>0</v>
      </c>
      <c r="W60" s="97">
        <f t="shared" si="11"/>
        <v>0</v>
      </c>
      <c r="X60" s="98" t="str">
        <f t="shared" si="12"/>
        <v/>
      </c>
      <c r="Y60" s="98" t="str">
        <f t="shared" si="13"/>
        <v/>
      </c>
      <c r="Z60" s="95" t="str">
        <f t="shared" si="14"/>
        <v/>
      </c>
      <c r="AA60" s="108" t="str">
        <f t="shared" si="15"/>
        <v/>
      </c>
      <c r="AB60" s="98" t="str">
        <f t="shared" si="16"/>
        <v/>
      </c>
      <c r="AC60" s="98" t="str">
        <f t="shared" si="17"/>
        <v/>
      </c>
      <c r="AD60" s="109" t="str">
        <f t="shared" si="18"/>
        <v/>
      </c>
      <c r="AE60" s="110"/>
      <c r="AF60" s="111"/>
      <c r="AG60" s="112"/>
      <c r="AH60" s="99" t="str">
        <f t="shared" si="19"/>
        <v/>
      </c>
      <c r="AI60" s="100" t="str">
        <f t="shared" si="20"/>
        <v/>
      </c>
      <c r="AJ60" s="96" t="str">
        <f t="shared" si="21"/>
        <v/>
      </c>
      <c r="AK60" s="98" t="str">
        <f t="shared" si="22"/>
        <v/>
      </c>
      <c r="AL60" s="201" t="str">
        <f t="shared" si="23"/>
        <v/>
      </c>
      <c r="AM60" s="160"/>
      <c r="AN60" s="157">
        <v>99.668000000000006</v>
      </c>
      <c r="AO60" s="152">
        <f t="shared" si="30"/>
        <v>0</v>
      </c>
      <c r="AP60" s="151" t="str">
        <f t="shared" si="31"/>
        <v/>
      </c>
      <c r="AQ60" s="151" t="str">
        <f t="shared" si="32"/>
        <v/>
      </c>
      <c r="AR60" s="235" t="str">
        <f t="shared" si="27"/>
        <v/>
      </c>
      <c r="AS60" s="134"/>
      <c r="AT60" s="149"/>
      <c r="AU60" s="134"/>
    </row>
    <row r="61" spans="1:47" ht="12" customHeight="1">
      <c r="A61" s="1"/>
      <c r="B61" s="18"/>
      <c r="C61" s="200"/>
      <c r="D61" s="122"/>
      <c r="E61" s="121"/>
      <c r="F61" s="92"/>
      <c r="G61" s="93"/>
      <c r="H61" s="101">
        <f t="shared" si="0"/>
        <v>0</v>
      </c>
      <c r="I61" s="94">
        <f t="shared" si="29"/>
        <v>0</v>
      </c>
      <c r="J61" s="102"/>
      <c r="K61" s="94">
        <f t="shared" si="2"/>
        <v>0</v>
      </c>
      <c r="L61" s="94">
        <f t="shared" si="28"/>
        <v>0</v>
      </c>
      <c r="M61" s="95">
        <f t="shared" si="4"/>
        <v>0</v>
      </c>
      <c r="N61" s="96">
        <f t="shared" si="5"/>
        <v>0</v>
      </c>
      <c r="O61" s="103">
        <f t="shared" si="6"/>
        <v>0</v>
      </c>
      <c r="P61" s="104" t="str">
        <f t="shared" si="7"/>
        <v/>
      </c>
      <c r="Q61" s="105">
        <f t="shared" si="8"/>
        <v>0</v>
      </c>
      <c r="R61" s="106" t="str">
        <f t="shared" si="9"/>
        <v/>
      </c>
      <c r="S61" s="107"/>
      <c r="T61" s="92"/>
      <c r="U61" s="92"/>
      <c r="V61" s="101">
        <f t="shared" si="10"/>
        <v>0</v>
      </c>
      <c r="W61" s="97">
        <f t="shared" si="11"/>
        <v>0</v>
      </c>
      <c r="X61" s="98" t="str">
        <f t="shared" si="12"/>
        <v/>
      </c>
      <c r="Y61" s="98" t="str">
        <f t="shared" si="13"/>
        <v/>
      </c>
      <c r="Z61" s="95" t="str">
        <f t="shared" si="14"/>
        <v/>
      </c>
      <c r="AA61" s="108" t="str">
        <f t="shared" si="15"/>
        <v/>
      </c>
      <c r="AB61" s="98" t="str">
        <f t="shared" si="16"/>
        <v/>
      </c>
      <c r="AC61" s="98" t="str">
        <f t="shared" si="17"/>
        <v/>
      </c>
      <c r="AD61" s="109" t="str">
        <f t="shared" si="18"/>
        <v/>
      </c>
      <c r="AE61" s="110"/>
      <c r="AF61" s="111"/>
      <c r="AG61" s="112"/>
      <c r="AH61" s="99" t="str">
        <f t="shared" si="19"/>
        <v/>
      </c>
      <c r="AI61" s="100" t="str">
        <f t="shared" si="20"/>
        <v/>
      </c>
      <c r="AJ61" s="96" t="str">
        <f t="shared" si="21"/>
        <v/>
      </c>
      <c r="AK61" s="98" t="str">
        <f t="shared" si="22"/>
        <v/>
      </c>
      <c r="AL61" s="201" t="str">
        <f t="shared" si="23"/>
        <v/>
      </c>
      <c r="AM61" s="160"/>
      <c r="AN61" s="156">
        <v>99.668000000000006</v>
      </c>
      <c r="AO61" s="152">
        <f t="shared" si="30"/>
        <v>0</v>
      </c>
      <c r="AP61" s="151" t="str">
        <f t="shared" si="31"/>
        <v/>
      </c>
      <c r="AQ61" s="151" t="str">
        <f t="shared" si="32"/>
        <v/>
      </c>
      <c r="AR61" s="235" t="str">
        <f t="shared" si="27"/>
        <v/>
      </c>
      <c r="AS61" s="134"/>
      <c r="AT61" s="149"/>
      <c r="AU61" s="134"/>
    </row>
    <row r="62" spans="1:47" ht="12" customHeight="1">
      <c r="A62" s="1"/>
      <c r="B62" s="18"/>
      <c r="C62" s="200"/>
      <c r="D62" s="122"/>
      <c r="E62" s="121"/>
      <c r="F62" s="92"/>
      <c r="G62" s="93"/>
      <c r="H62" s="101">
        <f t="shared" si="0"/>
        <v>0</v>
      </c>
      <c r="I62" s="94">
        <f t="shared" si="29"/>
        <v>0</v>
      </c>
      <c r="J62" s="102"/>
      <c r="K62" s="94">
        <f t="shared" si="2"/>
        <v>0</v>
      </c>
      <c r="L62" s="94">
        <f t="shared" si="28"/>
        <v>0</v>
      </c>
      <c r="M62" s="95">
        <f t="shared" si="4"/>
        <v>0</v>
      </c>
      <c r="N62" s="96">
        <f t="shared" si="5"/>
        <v>0</v>
      </c>
      <c r="O62" s="103">
        <f t="shared" si="6"/>
        <v>0</v>
      </c>
      <c r="P62" s="104" t="str">
        <f t="shared" si="7"/>
        <v/>
      </c>
      <c r="Q62" s="105">
        <f t="shared" si="8"/>
        <v>0</v>
      </c>
      <c r="R62" s="106" t="str">
        <f t="shared" si="9"/>
        <v/>
      </c>
      <c r="S62" s="107"/>
      <c r="T62" s="92"/>
      <c r="U62" s="92"/>
      <c r="V62" s="101">
        <f t="shared" si="10"/>
        <v>0</v>
      </c>
      <c r="W62" s="97">
        <f t="shared" si="11"/>
        <v>0</v>
      </c>
      <c r="X62" s="98" t="str">
        <f t="shared" si="12"/>
        <v/>
      </c>
      <c r="Y62" s="98" t="str">
        <f t="shared" si="13"/>
        <v/>
      </c>
      <c r="Z62" s="95" t="str">
        <f t="shared" si="14"/>
        <v/>
      </c>
      <c r="AA62" s="108" t="str">
        <f t="shared" si="15"/>
        <v/>
      </c>
      <c r="AB62" s="98" t="str">
        <f t="shared" si="16"/>
        <v/>
      </c>
      <c r="AC62" s="98" t="str">
        <f t="shared" si="17"/>
        <v/>
      </c>
      <c r="AD62" s="109" t="str">
        <f t="shared" si="18"/>
        <v/>
      </c>
      <c r="AE62" s="110"/>
      <c r="AF62" s="111"/>
      <c r="AG62" s="112"/>
      <c r="AH62" s="99" t="str">
        <f t="shared" si="19"/>
        <v/>
      </c>
      <c r="AI62" s="100" t="str">
        <f t="shared" si="20"/>
        <v/>
      </c>
      <c r="AJ62" s="96" t="str">
        <f t="shared" si="21"/>
        <v/>
      </c>
      <c r="AK62" s="98" t="str">
        <f t="shared" si="22"/>
        <v/>
      </c>
      <c r="AL62" s="201" t="str">
        <f t="shared" si="23"/>
        <v/>
      </c>
      <c r="AM62" s="160"/>
      <c r="AN62" s="157">
        <v>99.668000000000006</v>
      </c>
      <c r="AO62" s="152">
        <f t="shared" si="30"/>
        <v>0</v>
      </c>
      <c r="AP62" s="151" t="str">
        <f t="shared" si="31"/>
        <v/>
      </c>
      <c r="AQ62" s="151" t="str">
        <f t="shared" si="32"/>
        <v/>
      </c>
      <c r="AR62" s="235" t="str">
        <f t="shared" si="27"/>
        <v/>
      </c>
      <c r="AS62" s="134"/>
      <c r="AT62" s="149"/>
      <c r="AU62" s="134"/>
    </row>
    <row r="63" spans="1:47" ht="12" customHeight="1">
      <c r="A63" s="1"/>
      <c r="B63" s="18"/>
      <c r="C63" s="200"/>
      <c r="D63" s="122"/>
      <c r="E63" s="121"/>
      <c r="F63" s="92"/>
      <c r="G63" s="93"/>
      <c r="H63" s="101">
        <f t="shared" si="0"/>
        <v>0</v>
      </c>
      <c r="I63" s="94">
        <f t="shared" si="29"/>
        <v>0</v>
      </c>
      <c r="J63" s="102"/>
      <c r="K63" s="94">
        <f t="shared" si="2"/>
        <v>0</v>
      </c>
      <c r="L63" s="94">
        <f t="shared" si="28"/>
        <v>0</v>
      </c>
      <c r="M63" s="95">
        <f t="shared" si="4"/>
        <v>0</v>
      </c>
      <c r="N63" s="96">
        <f t="shared" si="5"/>
        <v>0</v>
      </c>
      <c r="O63" s="103">
        <f t="shared" si="6"/>
        <v>0</v>
      </c>
      <c r="P63" s="104" t="str">
        <f t="shared" si="7"/>
        <v/>
      </c>
      <c r="Q63" s="105">
        <f t="shared" si="8"/>
        <v>0</v>
      </c>
      <c r="R63" s="106" t="str">
        <f t="shared" si="9"/>
        <v/>
      </c>
      <c r="S63" s="107"/>
      <c r="T63" s="92"/>
      <c r="U63" s="92"/>
      <c r="V63" s="101">
        <f t="shared" si="10"/>
        <v>0</v>
      </c>
      <c r="W63" s="97">
        <f t="shared" si="11"/>
        <v>0</v>
      </c>
      <c r="X63" s="98" t="str">
        <f t="shared" si="12"/>
        <v/>
      </c>
      <c r="Y63" s="98" t="str">
        <f t="shared" si="13"/>
        <v/>
      </c>
      <c r="Z63" s="95" t="str">
        <f t="shared" si="14"/>
        <v/>
      </c>
      <c r="AA63" s="108" t="str">
        <f t="shared" si="15"/>
        <v/>
      </c>
      <c r="AB63" s="98" t="str">
        <f t="shared" si="16"/>
        <v/>
      </c>
      <c r="AC63" s="98" t="str">
        <f t="shared" si="17"/>
        <v/>
      </c>
      <c r="AD63" s="109" t="str">
        <f t="shared" si="18"/>
        <v/>
      </c>
      <c r="AE63" s="110"/>
      <c r="AF63" s="111"/>
      <c r="AG63" s="112"/>
      <c r="AH63" s="99" t="str">
        <f t="shared" si="19"/>
        <v/>
      </c>
      <c r="AI63" s="100" t="str">
        <f t="shared" si="20"/>
        <v/>
      </c>
      <c r="AJ63" s="96" t="str">
        <f t="shared" si="21"/>
        <v/>
      </c>
      <c r="AK63" s="98" t="str">
        <f t="shared" si="22"/>
        <v/>
      </c>
      <c r="AL63" s="201" t="str">
        <f t="shared" si="23"/>
        <v/>
      </c>
      <c r="AM63" s="160"/>
      <c r="AN63" s="156">
        <v>99.668000000000006</v>
      </c>
      <c r="AO63" s="152">
        <f t="shared" si="30"/>
        <v>0</v>
      </c>
      <c r="AP63" s="151" t="str">
        <f t="shared" si="31"/>
        <v/>
      </c>
      <c r="AQ63" s="151" t="str">
        <f t="shared" si="32"/>
        <v/>
      </c>
      <c r="AR63" s="235" t="str">
        <f t="shared" si="27"/>
        <v/>
      </c>
      <c r="AS63" s="134"/>
      <c r="AT63" s="149"/>
      <c r="AU63" s="134"/>
    </row>
    <row r="64" spans="1:47" ht="12" customHeight="1">
      <c r="A64" s="1"/>
      <c r="B64" s="18"/>
      <c r="C64" s="200"/>
      <c r="D64" s="122"/>
      <c r="E64" s="121"/>
      <c r="F64" s="92"/>
      <c r="G64" s="93"/>
      <c r="H64" s="101">
        <f t="shared" si="0"/>
        <v>0</v>
      </c>
      <c r="I64" s="94">
        <f t="shared" si="29"/>
        <v>0</v>
      </c>
      <c r="J64" s="102"/>
      <c r="K64" s="94">
        <f t="shared" si="2"/>
        <v>0</v>
      </c>
      <c r="L64" s="94">
        <f t="shared" si="28"/>
        <v>0</v>
      </c>
      <c r="M64" s="95">
        <f t="shared" si="4"/>
        <v>0</v>
      </c>
      <c r="N64" s="96">
        <f t="shared" si="5"/>
        <v>0</v>
      </c>
      <c r="O64" s="103">
        <f t="shared" si="6"/>
        <v>0</v>
      </c>
      <c r="P64" s="104" t="str">
        <f t="shared" si="7"/>
        <v/>
      </c>
      <c r="Q64" s="105">
        <f t="shared" si="8"/>
        <v>0</v>
      </c>
      <c r="R64" s="106" t="str">
        <f t="shared" si="9"/>
        <v/>
      </c>
      <c r="S64" s="107"/>
      <c r="T64" s="92"/>
      <c r="U64" s="92"/>
      <c r="V64" s="101">
        <f t="shared" si="10"/>
        <v>0</v>
      </c>
      <c r="W64" s="97">
        <f t="shared" si="11"/>
        <v>0</v>
      </c>
      <c r="X64" s="98" t="str">
        <f t="shared" si="12"/>
        <v/>
      </c>
      <c r="Y64" s="98" t="str">
        <f t="shared" si="13"/>
        <v/>
      </c>
      <c r="Z64" s="95" t="str">
        <f t="shared" si="14"/>
        <v/>
      </c>
      <c r="AA64" s="108" t="str">
        <f t="shared" si="15"/>
        <v/>
      </c>
      <c r="AB64" s="98" t="str">
        <f t="shared" si="16"/>
        <v/>
      </c>
      <c r="AC64" s="98" t="str">
        <f t="shared" si="17"/>
        <v/>
      </c>
      <c r="AD64" s="109" t="str">
        <f t="shared" si="18"/>
        <v/>
      </c>
      <c r="AE64" s="110"/>
      <c r="AF64" s="111"/>
      <c r="AG64" s="112"/>
      <c r="AH64" s="99" t="str">
        <f t="shared" si="19"/>
        <v/>
      </c>
      <c r="AI64" s="100" t="str">
        <f t="shared" si="20"/>
        <v/>
      </c>
      <c r="AJ64" s="96" t="str">
        <f t="shared" si="21"/>
        <v/>
      </c>
      <c r="AK64" s="98" t="str">
        <f t="shared" si="22"/>
        <v/>
      </c>
      <c r="AL64" s="201" t="str">
        <f t="shared" si="23"/>
        <v/>
      </c>
      <c r="AM64" s="160"/>
      <c r="AN64" s="157">
        <v>99.668000000000006</v>
      </c>
      <c r="AO64" s="152">
        <f t="shared" si="30"/>
        <v>0</v>
      </c>
      <c r="AP64" s="151" t="str">
        <f t="shared" si="31"/>
        <v/>
      </c>
      <c r="AQ64" s="151" t="str">
        <f t="shared" si="32"/>
        <v/>
      </c>
      <c r="AR64" s="235" t="str">
        <f t="shared" si="27"/>
        <v/>
      </c>
      <c r="AS64" s="134"/>
      <c r="AT64" s="149"/>
      <c r="AU64" s="134"/>
    </row>
    <row r="65" spans="1:47" ht="12" customHeight="1">
      <c r="A65" s="1"/>
      <c r="B65" s="18"/>
      <c r="C65" s="200"/>
      <c r="D65" s="122"/>
      <c r="E65" s="121"/>
      <c r="F65" s="92"/>
      <c r="G65" s="93"/>
      <c r="H65" s="101">
        <f t="shared" si="0"/>
        <v>0</v>
      </c>
      <c r="I65" s="94">
        <f t="shared" si="29"/>
        <v>0</v>
      </c>
      <c r="J65" s="102"/>
      <c r="K65" s="94">
        <f t="shared" si="2"/>
        <v>0</v>
      </c>
      <c r="L65" s="94">
        <f t="shared" si="28"/>
        <v>0</v>
      </c>
      <c r="M65" s="95">
        <f t="shared" si="4"/>
        <v>0</v>
      </c>
      <c r="N65" s="96">
        <f t="shared" si="5"/>
        <v>0</v>
      </c>
      <c r="O65" s="103">
        <f t="shared" si="6"/>
        <v>0</v>
      </c>
      <c r="P65" s="104" t="str">
        <f t="shared" si="7"/>
        <v/>
      </c>
      <c r="Q65" s="105">
        <f t="shared" si="8"/>
        <v>0</v>
      </c>
      <c r="R65" s="106" t="str">
        <f t="shared" si="9"/>
        <v/>
      </c>
      <c r="S65" s="107"/>
      <c r="T65" s="92"/>
      <c r="U65" s="92"/>
      <c r="V65" s="101">
        <f t="shared" si="10"/>
        <v>0</v>
      </c>
      <c r="W65" s="97">
        <f t="shared" si="11"/>
        <v>0</v>
      </c>
      <c r="X65" s="98" t="str">
        <f t="shared" si="12"/>
        <v/>
      </c>
      <c r="Y65" s="98" t="str">
        <f t="shared" si="13"/>
        <v/>
      </c>
      <c r="Z65" s="95" t="str">
        <f t="shared" si="14"/>
        <v/>
      </c>
      <c r="AA65" s="108" t="str">
        <f t="shared" si="15"/>
        <v/>
      </c>
      <c r="AB65" s="98" t="str">
        <f t="shared" si="16"/>
        <v/>
      </c>
      <c r="AC65" s="98" t="str">
        <f t="shared" si="17"/>
        <v/>
      </c>
      <c r="AD65" s="109" t="str">
        <f t="shared" si="18"/>
        <v/>
      </c>
      <c r="AE65" s="110"/>
      <c r="AF65" s="111"/>
      <c r="AG65" s="112"/>
      <c r="AH65" s="99" t="str">
        <f t="shared" si="19"/>
        <v/>
      </c>
      <c r="AI65" s="100" t="str">
        <f t="shared" si="20"/>
        <v/>
      </c>
      <c r="AJ65" s="96" t="str">
        <f t="shared" si="21"/>
        <v/>
      </c>
      <c r="AK65" s="98" t="str">
        <f t="shared" si="22"/>
        <v/>
      </c>
      <c r="AL65" s="201" t="str">
        <f t="shared" si="23"/>
        <v/>
      </c>
      <c r="AM65" s="160"/>
      <c r="AN65" s="156">
        <v>99.668000000000006</v>
      </c>
      <c r="AO65" s="152">
        <f t="shared" si="30"/>
        <v>0</v>
      </c>
      <c r="AP65" s="151" t="str">
        <f t="shared" si="31"/>
        <v/>
      </c>
      <c r="AQ65" s="151" t="str">
        <f t="shared" si="32"/>
        <v/>
      </c>
      <c r="AR65" s="235" t="str">
        <f t="shared" si="27"/>
        <v/>
      </c>
      <c r="AS65" s="134"/>
      <c r="AT65" s="149"/>
      <c r="AU65" s="134"/>
    </row>
    <row r="66" spans="1:47" ht="12" customHeight="1">
      <c r="A66" s="1"/>
      <c r="B66" s="18"/>
      <c r="C66" s="200"/>
      <c r="D66" s="122"/>
      <c r="E66" s="121"/>
      <c r="F66" s="92"/>
      <c r="G66" s="93"/>
      <c r="H66" s="101">
        <f t="shared" si="0"/>
        <v>0</v>
      </c>
      <c r="I66" s="94">
        <f t="shared" si="29"/>
        <v>0</v>
      </c>
      <c r="J66" s="102"/>
      <c r="K66" s="94">
        <f t="shared" si="2"/>
        <v>0</v>
      </c>
      <c r="L66" s="94">
        <f t="shared" si="28"/>
        <v>0</v>
      </c>
      <c r="M66" s="95">
        <f t="shared" si="4"/>
        <v>0</v>
      </c>
      <c r="N66" s="96">
        <f t="shared" si="5"/>
        <v>0</v>
      </c>
      <c r="O66" s="103">
        <f t="shared" si="6"/>
        <v>0</v>
      </c>
      <c r="P66" s="104" t="str">
        <f t="shared" si="7"/>
        <v/>
      </c>
      <c r="Q66" s="105">
        <f t="shared" si="8"/>
        <v>0</v>
      </c>
      <c r="R66" s="106" t="str">
        <f t="shared" si="9"/>
        <v/>
      </c>
      <c r="S66" s="107"/>
      <c r="T66" s="92"/>
      <c r="U66" s="92"/>
      <c r="V66" s="101">
        <f t="shared" si="10"/>
        <v>0</v>
      </c>
      <c r="W66" s="97">
        <f t="shared" si="11"/>
        <v>0</v>
      </c>
      <c r="X66" s="98" t="str">
        <f t="shared" si="12"/>
        <v/>
      </c>
      <c r="Y66" s="98" t="str">
        <f t="shared" si="13"/>
        <v/>
      </c>
      <c r="Z66" s="95" t="str">
        <f t="shared" si="14"/>
        <v/>
      </c>
      <c r="AA66" s="108" t="str">
        <f t="shared" si="15"/>
        <v/>
      </c>
      <c r="AB66" s="98" t="str">
        <f t="shared" si="16"/>
        <v/>
      </c>
      <c r="AC66" s="98" t="str">
        <f t="shared" si="17"/>
        <v/>
      </c>
      <c r="AD66" s="109" t="str">
        <f t="shared" si="18"/>
        <v/>
      </c>
      <c r="AE66" s="110"/>
      <c r="AF66" s="111"/>
      <c r="AG66" s="112"/>
      <c r="AH66" s="99" t="str">
        <f t="shared" si="19"/>
        <v/>
      </c>
      <c r="AI66" s="100" t="str">
        <f t="shared" si="20"/>
        <v/>
      </c>
      <c r="AJ66" s="96" t="str">
        <f t="shared" si="21"/>
        <v/>
      </c>
      <c r="AK66" s="98" t="str">
        <f t="shared" si="22"/>
        <v/>
      </c>
      <c r="AL66" s="201" t="str">
        <f t="shared" si="23"/>
        <v/>
      </c>
      <c r="AM66" s="160"/>
      <c r="AN66" s="157">
        <v>99.668000000000006</v>
      </c>
      <c r="AO66" s="152">
        <f t="shared" si="30"/>
        <v>0</v>
      </c>
      <c r="AP66" s="151" t="str">
        <f t="shared" si="31"/>
        <v/>
      </c>
      <c r="AQ66" s="151" t="str">
        <f t="shared" si="32"/>
        <v/>
      </c>
      <c r="AR66" s="235" t="str">
        <f t="shared" si="27"/>
        <v/>
      </c>
      <c r="AS66" s="134"/>
      <c r="AT66" s="149"/>
      <c r="AU66" s="134"/>
    </row>
    <row r="67" spans="1:47" ht="12" customHeight="1">
      <c r="A67" s="1"/>
      <c r="B67" s="18"/>
      <c r="C67" s="200"/>
      <c r="D67" s="122"/>
      <c r="E67" s="121"/>
      <c r="F67" s="92"/>
      <c r="G67" s="93"/>
      <c r="H67" s="101">
        <f t="shared" si="0"/>
        <v>0</v>
      </c>
      <c r="I67" s="94">
        <f t="shared" si="29"/>
        <v>0</v>
      </c>
      <c r="J67" s="102"/>
      <c r="K67" s="94">
        <f t="shared" si="2"/>
        <v>0</v>
      </c>
      <c r="L67" s="94">
        <f t="shared" si="28"/>
        <v>0</v>
      </c>
      <c r="M67" s="95">
        <f t="shared" si="4"/>
        <v>0</v>
      </c>
      <c r="N67" s="96">
        <f t="shared" si="5"/>
        <v>0</v>
      </c>
      <c r="O67" s="103">
        <f t="shared" si="6"/>
        <v>0</v>
      </c>
      <c r="P67" s="104" t="str">
        <f t="shared" si="7"/>
        <v/>
      </c>
      <c r="Q67" s="105">
        <f t="shared" si="8"/>
        <v>0</v>
      </c>
      <c r="R67" s="106" t="str">
        <f t="shared" si="9"/>
        <v/>
      </c>
      <c r="S67" s="107"/>
      <c r="T67" s="92"/>
      <c r="U67" s="92"/>
      <c r="V67" s="101">
        <f t="shared" si="10"/>
        <v>0</v>
      </c>
      <c r="W67" s="97">
        <f t="shared" si="11"/>
        <v>0</v>
      </c>
      <c r="X67" s="98" t="str">
        <f t="shared" si="12"/>
        <v/>
      </c>
      <c r="Y67" s="98" t="str">
        <f t="shared" si="13"/>
        <v/>
      </c>
      <c r="Z67" s="95" t="str">
        <f t="shared" si="14"/>
        <v/>
      </c>
      <c r="AA67" s="108" t="str">
        <f t="shared" si="15"/>
        <v/>
      </c>
      <c r="AB67" s="98" t="str">
        <f t="shared" si="16"/>
        <v/>
      </c>
      <c r="AC67" s="98" t="str">
        <f t="shared" si="17"/>
        <v/>
      </c>
      <c r="AD67" s="109" t="str">
        <f t="shared" si="18"/>
        <v/>
      </c>
      <c r="AE67" s="110"/>
      <c r="AF67" s="111"/>
      <c r="AG67" s="112"/>
      <c r="AH67" s="99" t="str">
        <f t="shared" si="19"/>
        <v/>
      </c>
      <c r="AI67" s="100" t="str">
        <f t="shared" si="20"/>
        <v/>
      </c>
      <c r="AJ67" s="96" t="str">
        <f t="shared" si="21"/>
        <v/>
      </c>
      <c r="AK67" s="98" t="str">
        <f t="shared" si="22"/>
        <v/>
      </c>
      <c r="AL67" s="201" t="str">
        <f t="shared" si="23"/>
        <v/>
      </c>
      <c r="AM67" s="160"/>
      <c r="AN67" s="156">
        <v>99.668000000000006</v>
      </c>
      <c r="AO67" s="152">
        <f t="shared" si="30"/>
        <v>0</v>
      </c>
      <c r="AP67" s="151" t="str">
        <f t="shared" si="31"/>
        <v/>
      </c>
      <c r="AQ67" s="151" t="str">
        <f t="shared" si="32"/>
        <v/>
      </c>
      <c r="AR67" s="235" t="str">
        <f t="shared" si="27"/>
        <v/>
      </c>
      <c r="AS67" s="134"/>
      <c r="AT67" s="149"/>
      <c r="AU67" s="134"/>
    </row>
    <row r="68" spans="1:47" ht="12" customHeight="1">
      <c r="A68" s="1"/>
      <c r="B68" s="18"/>
      <c r="C68" s="200"/>
      <c r="D68" s="122"/>
      <c r="E68" s="121"/>
      <c r="F68" s="92"/>
      <c r="G68" s="93"/>
      <c r="H68" s="101">
        <f t="shared" si="0"/>
        <v>0</v>
      </c>
      <c r="I68" s="94">
        <f t="shared" si="29"/>
        <v>0</v>
      </c>
      <c r="J68" s="102"/>
      <c r="K68" s="94">
        <f t="shared" si="2"/>
        <v>0</v>
      </c>
      <c r="L68" s="94">
        <f t="shared" si="28"/>
        <v>0</v>
      </c>
      <c r="M68" s="95">
        <f t="shared" si="4"/>
        <v>0</v>
      </c>
      <c r="N68" s="96">
        <f t="shared" si="5"/>
        <v>0</v>
      </c>
      <c r="O68" s="103">
        <f t="shared" si="6"/>
        <v>0</v>
      </c>
      <c r="P68" s="104" t="str">
        <f t="shared" si="7"/>
        <v/>
      </c>
      <c r="Q68" s="105">
        <f t="shared" si="8"/>
        <v>0</v>
      </c>
      <c r="R68" s="106" t="str">
        <f t="shared" si="9"/>
        <v/>
      </c>
      <c r="S68" s="107"/>
      <c r="T68" s="92"/>
      <c r="U68" s="92"/>
      <c r="V68" s="101">
        <f t="shared" si="10"/>
        <v>0</v>
      </c>
      <c r="W68" s="97">
        <f t="shared" si="11"/>
        <v>0</v>
      </c>
      <c r="X68" s="98" t="str">
        <f t="shared" si="12"/>
        <v/>
      </c>
      <c r="Y68" s="98" t="str">
        <f t="shared" si="13"/>
        <v/>
      </c>
      <c r="Z68" s="95" t="str">
        <f t="shared" si="14"/>
        <v/>
      </c>
      <c r="AA68" s="108" t="str">
        <f t="shared" si="15"/>
        <v/>
      </c>
      <c r="AB68" s="98" t="str">
        <f t="shared" si="16"/>
        <v/>
      </c>
      <c r="AC68" s="98" t="str">
        <f t="shared" si="17"/>
        <v/>
      </c>
      <c r="AD68" s="109" t="str">
        <f t="shared" si="18"/>
        <v/>
      </c>
      <c r="AE68" s="110"/>
      <c r="AF68" s="111"/>
      <c r="AG68" s="112"/>
      <c r="AH68" s="99" t="str">
        <f t="shared" si="19"/>
        <v/>
      </c>
      <c r="AI68" s="100" t="str">
        <f t="shared" si="20"/>
        <v/>
      </c>
      <c r="AJ68" s="96" t="str">
        <f t="shared" si="21"/>
        <v/>
      </c>
      <c r="AK68" s="98" t="str">
        <f t="shared" si="22"/>
        <v/>
      </c>
      <c r="AL68" s="201" t="str">
        <f t="shared" si="23"/>
        <v/>
      </c>
      <c r="AM68" s="160"/>
      <c r="AN68" s="157">
        <v>99.668000000000006</v>
      </c>
      <c r="AO68" s="152">
        <f t="shared" si="30"/>
        <v>0</v>
      </c>
      <c r="AP68" s="151" t="str">
        <f t="shared" si="31"/>
        <v/>
      </c>
      <c r="AQ68" s="151" t="str">
        <f t="shared" si="32"/>
        <v/>
      </c>
      <c r="AR68" s="235" t="str">
        <f t="shared" si="27"/>
        <v/>
      </c>
      <c r="AS68" s="134"/>
      <c r="AT68" s="149"/>
      <c r="AU68" s="134"/>
    </row>
    <row r="69" spans="1:47" ht="12" customHeight="1">
      <c r="A69" s="1"/>
      <c r="B69" s="18"/>
      <c r="C69" s="200"/>
      <c r="D69" s="122"/>
      <c r="E69" s="121"/>
      <c r="F69" s="92"/>
      <c r="G69" s="93"/>
      <c r="H69" s="101">
        <f t="shared" si="0"/>
        <v>0</v>
      </c>
      <c r="I69" s="94">
        <f t="shared" si="29"/>
        <v>0</v>
      </c>
      <c r="J69" s="102"/>
      <c r="K69" s="94">
        <f t="shared" si="2"/>
        <v>0</v>
      </c>
      <c r="L69" s="94">
        <f t="shared" si="28"/>
        <v>0</v>
      </c>
      <c r="M69" s="95">
        <f t="shared" si="4"/>
        <v>0</v>
      </c>
      <c r="N69" s="96">
        <f t="shared" si="5"/>
        <v>0</v>
      </c>
      <c r="O69" s="103">
        <f t="shared" si="6"/>
        <v>0</v>
      </c>
      <c r="P69" s="104" t="str">
        <f t="shared" si="7"/>
        <v/>
      </c>
      <c r="Q69" s="105">
        <f t="shared" si="8"/>
        <v>0</v>
      </c>
      <c r="R69" s="106" t="str">
        <f t="shared" si="9"/>
        <v/>
      </c>
      <c r="S69" s="107"/>
      <c r="T69" s="92"/>
      <c r="U69" s="92"/>
      <c r="V69" s="101">
        <f t="shared" si="10"/>
        <v>0</v>
      </c>
      <c r="W69" s="97">
        <f t="shared" si="11"/>
        <v>0</v>
      </c>
      <c r="X69" s="98" t="str">
        <f t="shared" si="12"/>
        <v/>
      </c>
      <c r="Y69" s="98" t="str">
        <f t="shared" si="13"/>
        <v/>
      </c>
      <c r="Z69" s="95" t="str">
        <f t="shared" si="14"/>
        <v/>
      </c>
      <c r="AA69" s="108" t="str">
        <f t="shared" si="15"/>
        <v/>
      </c>
      <c r="AB69" s="98" t="str">
        <f t="shared" si="16"/>
        <v/>
      </c>
      <c r="AC69" s="98" t="str">
        <f t="shared" si="17"/>
        <v/>
      </c>
      <c r="AD69" s="109" t="str">
        <f t="shared" si="18"/>
        <v/>
      </c>
      <c r="AE69" s="110"/>
      <c r="AF69" s="111"/>
      <c r="AG69" s="112"/>
      <c r="AH69" s="99" t="str">
        <f t="shared" si="19"/>
        <v/>
      </c>
      <c r="AI69" s="100" t="str">
        <f t="shared" si="20"/>
        <v/>
      </c>
      <c r="AJ69" s="96" t="str">
        <f t="shared" si="21"/>
        <v/>
      </c>
      <c r="AK69" s="98" t="str">
        <f t="shared" si="22"/>
        <v/>
      </c>
      <c r="AL69" s="201" t="str">
        <f t="shared" si="23"/>
        <v/>
      </c>
      <c r="AM69" s="160"/>
      <c r="AN69" s="156">
        <v>99.668000000000006</v>
      </c>
      <c r="AO69" s="152">
        <f t="shared" si="30"/>
        <v>0</v>
      </c>
      <c r="AP69" s="151" t="str">
        <f t="shared" si="31"/>
        <v/>
      </c>
      <c r="AQ69" s="151" t="str">
        <f t="shared" si="32"/>
        <v/>
      </c>
      <c r="AR69" s="235" t="str">
        <f t="shared" si="27"/>
        <v/>
      </c>
      <c r="AS69" s="149"/>
      <c r="AT69" s="149"/>
      <c r="AU69" s="149"/>
    </row>
    <row r="70" spans="1:47" ht="12" customHeight="1">
      <c r="A70" s="1"/>
      <c r="B70" s="18"/>
      <c r="C70" s="200"/>
      <c r="D70" s="122"/>
      <c r="E70" s="121"/>
      <c r="F70" s="92"/>
      <c r="G70" s="93"/>
      <c r="H70" s="101">
        <f t="shared" si="0"/>
        <v>0</v>
      </c>
      <c r="I70" s="94">
        <f t="shared" si="29"/>
        <v>0</v>
      </c>
      <c r="J70" s="102"/>
      <c r="K70" s="94">
        <f t="shared" si="2"/>
        <v>0</v>
      </c>
      <c r="L70" s="94">
        <f t="shared" si="28"/>
        <v>0</v>
      </c>
      <c r="M70" s="95">
        <f t="shared" si="4"/>
        <v>0</v>
      </c>
      <c r="N70" s="96">
        <f t="shared" si="5"/>
        <v>0</v>
      </c>
      <c r="O70" s="103">
        <f t="shared" si="6"/>
        <v>0</v>
      </c>
      <c r="P70" s="104" t="str">
        <f t="shared" si="7"/>
        <v/>
      </c>
      <c r="Q70" s="105">
        <f t="shared" si="8"/>
        <v>0</v>
      </c>
      <c r="R70" s="106" t="str">
        <f t="shared" si="9"/>
        <v/>
      </c>
      <c r="S70" s="107"/>
      <c r="T70" s="92"/>
      <c r="U70" s="92"/>
      <c r="V70" s="101">
        <f t="shared" si="10"/>
        <v>0</v>
      </c>
      <c r="W70" s="97">
        <f t="shared" si="11"/>
        <v>0</v>
      </c>
      <c r="X70" s="98" t="str">
        <f t="shared" si="12"/>
        <v/>
      </c>
      <c r="Y70" s="98" t="str">
        <f t="shared" si="13"/>
        <v/>
      </c>
      <c r="Z70" s="95" t="str">
        <f t="shared" si="14"/>
        <v/>
      </c>
      <c r="AA70" s="108" t="str">
        <f t="shared" si="15"/>
        <v/>
      </c>
      <c r="AB70" s="98" t="str">
        <f t="shared" si="16"/>
        <v/>
      </c>
      <c r="AC70" s="98" t="str">
        <f t="shared" si="17"/>
        <v/>
      </c>
      <c r="AD70" s="109" t="str">
        <f t="shared" si="18"/>
        <v/>
      </c>
      <c r="AE70" s="110"/>
      <c r="AF70" s="111"/>
      <c r="AG70" s="112"/>
      <c r="AH70" s="99" t="str">
        <f t="shared" si="19"/>
        <v/>
      </c>
      <c r="AI70" s="100" t="str">
        <f t="shared" si="20"/>
        <v/>
      </c>
      <c r="AJ70" s="96" t="str">
        <f t="shared" si="21"/>
        <v/>
      </c>
      <c r="AK70" s="98" t="str">
        <f t="shared" si="22"/>
        <v/>
      </c>
      <c r="AL70" s="201" t="str">
        <f t="shared" si="23"/>
        <v/>
      </c>
      <c r="AM70" s="160"/>
      <c r="AN70" s="157">
        <v>99.668000000000006</v>
      </c>
      <c r="AO70" s="152">
        <f t="shared" si="30"/>
        <v>0</v>
      </c>
      <c r="AP70" s="151" t="str">
        <f t="shared" si="31"/>
        <v/>
      </c>
      <c r="AQ70" s="151" t="str">
        <f t="shared" si="32"/>
        <v/>
      </c>
      <c r="AR70" s="235" t="str">
        <f t="shared" si="27"/>
        <v/>
      </c>
      <c r="AS70" s="134"/>
      <c r="AU70" s="18"/>
    </row>
    <row r="71" spans="1:47" ht="12" customHeight="1">
      <c r="A71" s="1"/>
      <c r="B71" s="18"/>
      <c r="C71" s="200"/>
      <c r="D71" s="122"/>
      <c r="E71" s="121"/>
      <c r="F71" s="92"/>
      <c r="G71" s="93"/>
      <c r="H71" s="101">
        <f t="shared" si="0"/>
        <v>0</v>
      </c>
      <c r="I71" s="94">
        <f t="shared" si="29"/>
        <v>0</v>
      </c>
      <c r="J71" s="102"/>
      <c r="K71" s="94">
        <f t="shared" si="2"/>
        <v>0</v>
      </c>
      <c r="L71" s="94">
        <f t="shared" si="28"/>
        <v>0</v>
      </c>
      <c r="M71" s="95">
        <f t="shared" si="4"/>
        <v>0</v>
      </c>
      <c r="N71" s="96">
        <f t="shared" si="5"/>
        <v>0</v>
      </c>
      <c r="O71" s="103">
        <f t="shared" si="6"/>
        <v>0</v>
      </c>
      <c r="P71" s="104" t="str">
        <f t="shared" si="7"/>
        <v/>
      </c>
      <c r="Q71" s="105">
        <f t="shared" si="8"/>
        <v>0</v>
      </c>
      <c r="R71" s="106" t="str">
        <f t="shared" si="9"/>
        <v/>
      </c>
      <c r="S71" s="107"/>
      <c r="T71" s="92"/>
      <c r="U71" s="92"/>
      <c r="V71" s="101">
        <f t="shared" si="10"/>
        <v>0</v>
      </c>
      <c r="W71" s="97">
        <f t="shared" si="11"/>
        <v>0</v>
      </c>
      <c r="X71" s="98" t="str">
        <f t="shared" si="12"/>
        <v/>
      </c>
      <c r="Y71" s="98" t="str">
        <f t="shared" si="13"/>
        <v/>
      </c>
      <c r="Z71" s="95" t="str">
        <f t="shared" si="14"/>
        <v/>
      </c>
      <c r="AA71" s="108" t="str">
        <f t="shared" si="15"/>
        <v/>
      </c>
      <c r="AB71" s="98" t="str">
        <f t="shared" si="16"/>
        <v/>
      </c>
      <c r="AC71" s="98" t="str">
        <f t="shared" si="17"/>
        <v/>
      </c>
      <c r="AD71" s="109" t="str">
        <f t="shared" si="18"/>
        <v/>
      </c>
      <c r="AE71" s="110"/>
      <c r="AF71" s="111"/>
      <c r="AG71" s="112"/>
      <c r="AH71" s="99" t="str">
        <f t="shared" si="19"/>
        <v/>
      </c>
      <c r="AI71" s="100" t="str">
        <f t="shared" si="20"/>
        <v/>
      </c>
      <c r="AJ71" s="96" t="str">
        <f t="shared" si="21"/>
        <v/>
      </c>
      <c r="AK71" s="98" t="str">
        <f t="shared" si="22"/>
        <v/>
      </c>
      <c r="AL71" s="201" t="str">
        <f t="shared" si="23"/>
        <v/>
      </c>
      <c r="AM71" s="160"/>
      <c r="AN71" s="156">
        <v>99.668000000000006</v>
      </c>
      <c r="AO71" s="152">
        <f t="shared" si="30"/>
        <v>0</v>
      </c>
      <c r="AP71" s="151" t="str">
        <f t="shared" si="31"/>
        <v/>
      </c>
      <c r="AQ71" s="151" t="str">
        <f t="shared" si="32"/>
        <v/>
      </c>
      <c r="AR71" s="235" t="str">
        <f t="shared" si="27"/>
        <v/>
      </c>
      <c r="AS71" s="134"/>
      <c r="AU71" s="18"/>
    </row>
    <row r="72" spans="1:47" ht="12" customHeight="1">
      <c r="A72" s="1"/>
      <c r="B72" s="18"/>
      <c r="C72" s="200"/>
      <c r="D72" s="122"/>
      <c r="E72" s="121"/>
      <c r="F72" s="92"/>
      <c r="G72" s="93"/>
      <c r="H72" s="101">
        <f t="shared" si="0"/>
        <v>0</v>
      </c>
      <c r="I72" s="94">
        <f t="shared" si="29"/>
        <v>0</v>
      </c>
      <c r="J72" s="102"/>
      <c r="K72" s="94">
        <f t="shared" si="2"/>
        <v>0</v>
      </c>
      <c r="L72" s="94">
        <f t="shared" si="28"/>
        <v>0</v>
      </c>
      <c r="M72" s="95">
        <f t="shared" si="4"/>
        <v>0</v>
      </c>
      <c r="N72" s="96">
        <f t="shared" si="5"/>
        <v>0</v>
      </c>
      <c r="O72" s="103">
        <f t="shared" si="6"/>
        <v>0</v>
      </c>
      <c r="P72" s="104" t="str">
        <f t="shared" si="7"/>
        <v/>
      </c>
      <c r="Q72" s="105">
        <f t="shared" si="8"/>
        <v>0</v>
      </c>
      <c r="R72" s="106" t="str">
        <f t="shared" si="9"/>
        <v/>
      </c>
      <c r="S72" s="107"/>
      <c r="T72" s="92"/>
      <c r="U72" s="92"/>
      <c r="V72" s="101">
        <f t="shared" si="10"/>
        <v>0</v>
      </c>
      <c r="W72" s="97">
        <f t="shared" si="11"/>
        <v>0</v>
      </c>
      <c r="X72" s="98" t="str">
        <f t="shared" si="12"/>
        <v/>
      </c>
      <c r="Y72" s="98" t="str">
        <f t="shared" si="13"/>
        <v/>
      </c>
      <c r="Z72" s="95" t="str">
        <f t="shared" si="14"/>
        <v/>
      </c>
      <c r="AA72" s="108" t="str">
        <f t="shared" si="15"/>
        <v/>
      </c>
      <c r="AB72" s="98" t="str">
        <f t="shared" si="16"/>
        <v/>
      </c>
      <c r="AC72" s="98" t="str">
        <f t="shared" si="17"/>
        <v/>
      </c>
      <c r="AD72" s="109" t="str">
        <f t="shared" si="18"/>
        <v/>
      </c>
      <c r="AE72" s="110"/>
      <c r="AF72" s="111"/>
      <c r="AG72" s="112"/>
      <c r="AH72" s="99" t="str">
        <f t="shared" si="19"/>
        <v/>
      </c>
      <c r="AI72" s="100" t="str">
        <f t="shared" si="20"/>
        <v/>
      </c>
      <c r="AJ72" s="96" t="str">
        <f t="shared" si="21"/>
        <v/>
      </c>
      <c r="AK72" s="98" t="str">
        <f t="shared" si="22"/>
        <v/>
      </c>
      <c r="AL72" s="201" t="str">
        <f t="shared" si="23"/>
        <v/>
      </c>
      <c r="AM72" s="160"/>
      <c r="AN72" s="157">
        <v>99.668000000000006</v>
      </c>
      <c r="AO72" s="152">
        <f t="shared" si="30"/>
        <v>0</v>
      </c>
      <c r="AP72" s="151" t="str">
        <f t="shared" si="31"/>
        <v/>
      </c>
      <c r="AQ72" s="151" t="str">
        <f t="shared" si="32"/>
        <v/>
      </c>
      <c r="AR72" s="235" t="str">
        <f t="shared" si="27"/>
        <v/>
      </c>
      <c r="AS72" s="134"/>
      <c r="AU72" s="18"/>
    </row>
    <row r="73" spans="1:47" ht="12" customHeight="1">
      <c r="A73" s="1"/>
      <c r="B73" s="18"/>
      <c r="C73" s="200"/>
      <c r="D73" s="122"/>
      <c r="E73" s="121"/>
      <c r="F73" s="92"/>
      <c r="G73" s="93"/>
      <c r="H73" s="101">
        <f t="shared" si="0"/>
        <v>0</v>
      </c>
      <c r="I73" s="94">
        <f t="shared" si="29"/>
        <v>0</v>
      </c>
      <c r="J73" s="102"/>
      <c r="K73" s="94">
        <f t="shared" si="2"/>
        <v>0</v>
      </c>
      <c r="L73" s="94">
        <f t="shared" si="28"/>
        <v>0</v>
      </c>
      <c r="M73" s="95">
        <f t="shared" si="4"/>
        <v>0</v>
      </c>
      <c r="N73" s="96">
        <f t="shared" si="5"/>
        <v>0</v>
      </c>
      <c r="O73" s="103">
        <f t="shared" si="6"/>
        <v>0</v>
      </c>
      <c r="P73" s="104" t="str">
        <f t="shared" si="7"/>
        <v/>
      </c>
      <c r="Q73" s="105">
        <f t="shared" si="8"/>
        <v>0</v>
      </c>
      <c r="R73" s="106" t="str">
        <f t="shared" si="9"/>
        <v/>
      </c>
      <c r="S73" s="107"/>
      <c r="T73" s="92"/>
      <c r="U73" s="92"/>
      <c r="V73" s="101">
        <f t="shared" si="10"/>
        <v>0</v>
      </c>
      <c r="W73" s="97">
        <f t="shared" si="11"/>
        <v>0</v>
      </c>
      <c r="X73" s="98" t="str">
        <f t="shared" si="12"/>
        <v/>
      </c>
      <c r="Y73" s="98" t="str">
        <f t="shared" si="13"/>
        <v/>
      </c>
      <c r="Z73" s="95" t="str">
        <f t="shared" si="14"/>
        <v/>
      </c>
      <c r="AA73" s="108" t="str">
        <f t="shared" si="15"/>
        <v/>
      </c>
      <c r="AB73" s="98" t="str">
        <f t="shared" si="16"/>
        <v/>
      </c>
      <c r="AC73" s="98" t="str">
        <f t="shared" si="17"/>
        <v/>
      </c>
      <c r="AD73" s="109" t="str">
        <f t="shared" si="18"/>
        <v/>
      </c>
      <c r="AE73" s="110"/>
      <c r="AF73" s="111"/>
      <c r="AG73" s="112"/>
      <c r="AH73" s="99" t="str">
        <f t="shared" si="19"/>
        <v/>
      </c>
      <c r="AI73" s="100" t="str">
        <f t="shared" si="20"/>
        <v/>
      </c>
      <c r="AJ73" s="96" t="str">
        <f t="shared" si="21"/>
        <v/>
      </c>
      <c r="AK73" s="98" t="str">
        <f t="shared" si="22"/>
        <v/>
      </c>
      <c r="AL73" s="201" t="str">
        <f t="shared" si="23"/>
        <v/>
      </c>
      <c r="AM73" s="160"/>
      <c r="AN73" s="156">
        <v>99.668000000000006</v>
      </c>
      <c r="AO73" s="152">
        <f t="shared" si="30"/>
        <v>0</v>
      </c>
      <c r="AP73" s="151" t="str">
        <f t="shared" si="31"/>
        <v/>
      </c>
      <c r="AQ73" s="151" t="str">
        <f t="shared" si="32"/>
        <v/>
      </c>
      <c r="AR73" s="235" t="str">
        <f t="shared" si="27"/>
        <v/>
      </c>
      <c r="AS73" s="134"/>
      <c r="AU73" s="18"/>
    </row>
    <row r="74" spans="1:47" ht="12" customHeight="1">
      <c r="A74" s="1"/>
      <c r="B74" s="18"/>
      <c r="C74" s="200"/>
      <c r="D74" s="122"/>
      <c r="E74" s="121"/>
      <c r="F74" s="92"/>
      <c r="G74" s="93"/>
      <c r="H74" s="101">
        <f t="shared" si="0"/>
        <v>0</v>
      </c>
      <c r="I74" s="94">
        <f t="shared" si="29"/>
        <v>0</v>
      </c>
      <c r="J74" s="102"/>
      <c r="K74" s="94">
        <f t="shared" si="2"/>
        <v>0</v>
      </c>
      <c r="L74" s="94">
        <f t="shared" si="28"/>
        <v>0</v>
      </c>
      <c r="M74" s="95">
        <f t="shared" si="4"/>
        <v>0</v>
      </c>
      <c r="N74" s="96">
        <f t="shared" si="5"/>
        <v>0</v>
      </c>
      <c r="O74" s="103">
        <f t="shared" si="6"/>
        <v>0</v>
      </c>
      <c r="P74" s="104" t="str">
        <f t="shared" si="7"/>
        <v/>
      </c>
      <c r="Q74" s="105">
        <f t="shared" si="8"/>
        <v>0</v>
      </c>
      <c r="R74" s="106" t="str">
        <f t="shared" si="9"/>
        <v/>
      </c>
      <c r="S74" s="107"/>
      <c r="T74" s="92"/>
      <c r="U74" s="92"/>
      <c r="V74" s="101">
        <f t="shared" si="10"/>
        <v>0</v>
      </c>
      <c r="W74" s="97">
        <f t="shared" si="11"/>
        <v>0</v>
      </c>
      <c r="X74" s="98" t="str">
        <f t="shared" si="12"/>
        <v/>
      </c>
      <c r="Y74" s="98" t="str">
        <f t="shared" si="13"/>
        <v/>
      </c>
      <c r="Z74" s="95" t="str">
        <f t="shared" si="14"/>
        <v/>
      </c>
      <c r="AA74" s="108" t="str">
        <f t="shared" si="15"/>
        <v/>
      </c>
      <c r="AB74" s="98" t="str">
        <f t="shared" si="16"/>
        <v/>
      </c>
      <c r="AC74" s="98" t="str">
        <f t="shared" si="17"/>
        <v/>
      </c>
      <c r="AD74" s="109" t="str">
        <f t="shared" si="18"/>
        <v/>
      </c>
      <c r="AE74" s="110"/>
      <c r="AF74" s="111"/>
      <c r="AG74" s="112"/>
      <c r="AH74" s="99" t="str">
        <f t="shared" si="19"/>
        <v/>
      </c>
      <c r="AI74" s="100" t="str">
        <f t="shared" si="20"/>
        <v/>
      </c>
      <c r="AJ74" s="96" t="str">
        <f t="shared" si="21"/>
        <v/>
      </c>
      <c r="AK74" s="98" t="str">
        <f t="shared" si="22"/>
        <v/>
      </c>
      <c r="AL74" s="201" t="str">
        <f t="shared" si="23"/>
        <v/>
      </c>
      <c r="AM74" s="160"/>
      <c r="AN74" s="157">
        <v>99.668000000000006</v>
      </c>
      <c r="AO74" s="152">
        <f t="shared" si="30"/>
        <v>0</v>
      </c>
      <c r="AP74" s="151" t="str">
        <f t="shared" si="31"/>
        <v/>
      </c>
      <c r="AQ74" s="151" t="str">
        <f t="shared" si="32"/>
        <v/>
      </c>
      <c r="AR74" s="235" t="str">
        <f t="shared" si="27"/>
        <v/>
      </c>
      <c r="AS74" s="134"/>
      <c r="AU74" s="18"/>
    </row>
    <row r="75" spans="1:47" ht="12" customHeight="1">
      <c r="A75" s="1"/>
      <c r="B75" s="18"/>
      <c r="C75" s="200"/>
      <c r="D75" s="122"/>
      <c r="E75" s="121"/>
      <c r="F75" s="92"/>
      <c r="G75" s="93"/>
      <c r="H75" s="101">
        <f t="shared" si="0"/>
        <v>0</v>
      </c>
      <c r="I75" s="94">
        <f t="shared" si="29"/>
        <v>0</v>
      </c>
      <c r="J75" s="102"/>
      <c r="K75" s="94">
        <f t="shared" si="2"/>
        <v>0</v>
      </c>
      <c r="L75" s="94">
        <f t="shared" si="28"/>
        <v>0</v>
      </c>
      <c r="M75" s="95">
        <f t="shared" si="4"/>
        <v>0</v>
      </c>
      <c r="N75" s="96">
        <f t="shared" si="5"/>
        <v>0</v>
      </c>
      <c r="O75" s="103">
        <f t="shared" si="6"/>
        <v>0</v>
      </c>
      <c r="P75" s="104" t="str">
        <f t="shared" si="7"/>
        <v/>
      </c>
      <c r="Q75" s="105">
        <f t="shared" si="8"/>
        <v>0</v>
      </c>
      <c r="R75" s="106" t="str">
        <f t="shared" si="9"/>
        <v/>
      </c>
      <c r="S75" s="107"/>
      <c r="T75" s="92"/>
      <c r="U75" s="92"/>
      <c r="V75" s="101">
        <f t="shared" si="10"/>
        <v>0</v>
      </c>
      <c r="W75" s="97">
        <f t="shared" si="11"/>
        <v>0</v>
      </c>
      <c r="X75" s="98" t="str">
        <f t="shared" si="12"/>
        <v/>
      </c>
      <c r="Y75" s="98" t="str">
        <f t="shared" si="13"/>
        <v/>
      </c>
      <c r="Z75" s="95" t="str">
        <f t="shared" si="14"/>
        <v/>
      </c>
      <c r="AA75" s="108" t="str">
        <f t="shared" si="15"/>
        <v/>
      </c>
      <c r="AB75" s="98" t="str">
        <f t="shared" si="16"/>
        <v/>
      </c>
      <c r="AC75" s="98" t="str">
        <f t="shared" si="17"/>
        <v/>
      </c>
      <c r="AD75" s="109" t="str">
        <f t="shared" si="18"/>
        <v/>
      </c>
      <c r="AE75" s="110"/>
      <c r="AF75" s="111"/>
      <c r="AG75" s="112"/>
      <c r="AH75" s="99" t="str">
        <f t="shared" si="19"/>
        <v/>
      </c>
      <c r="AI75" s="100" t="str">
        <f t="shared" si="20"/>
        <v/>
      </c>
      <c r="AJ75" s="96" t="str">
        <f t="shared" si="21"/>
        <v/>
      </c>
      <c r="AK75" s="98" t="str">
        <f t="shared" si="22"/>
        <v/>
      </c>
      <c r="AL75" s="201" t="str">
        <f t="shared" si="23"/>
        <v/>
      </c>
      <c r="AM75" s="160"/>
      <c r="AN75" s="156">
        <v>99.668000000000006</v>
      </c>
      <c r="AO75" s="152">
        <f t="shared" si="30"/>
        <v>0</v>
      </c>
      <c r="AP75" s="151" t="str">
        <f t="shared" si="31"/>
        <v/>
      </c>
      <c r="AQ75" s="151" t="str">
        <f t="shared" si="32"/>
        <v/>
      </c>
      <c r="AR75" s="235" t="str">
        <f t="shared" si="27"/>
        <v/>
      </c>
      <c r="AS75" s="134"/>
      <c r="AU75" s="18"/>
    </row>
    <row r="76" spans="1:47" ht="12" customHeight="1">
      <c r="A76" s="1"/>
      <c r="B76" s="18"/>
      <c r="C76" s="200"/>
      <c r="D76" s="122"/>
      <c r="E76" s="121"/>
      <c r="F76" s="92"/>
      <c r="G76" s="93"/>
      <c r="H76" s="101">
        <f t="shared" si="0"/>
        <v>0</v>
      </c>
      <c r="I76" s="94">
        <f t="shared" si="29"/>
        <v>0</v>
      </c>
      <c r="J76" s="102"/>
      <c r="K76" s="94">
        <f t="shared" si="2"/>
        <v>0</v>
      </c>
      <c r="L76" s="94">
        <f t="shared" si="28"/>
        <v>0</v>
      </c>
      <c r="M76" s="95">
        <f t="shared" si="4"/>
        <v>0</v>
      </c>
      <c r="N76" s="96">
        <f t="shared" si="5"/>
        <v>0</v>
      </c>
      <c r="O76" s="103">
        <f t="shared" si="6"/>
        <v>0</v>
      </c>
      <c r="P76" s="104" t="str">
        <f t="shared" si="7"/>
        <v/>
      </c>
      <c r="Q76" s="105">
        <f t="shared" si="8"/>
        <v>0</v>
      </c>
      <c r="R76" s="106" t="str">
        <f t="shared" si="9"/>
        <v/>
      </c>
      <c r="S76" s="107"/>
      <c r="T76" s="92"/>
      <c r="U76" s="92"/>
      <c r="V76" s="101">
        <f t="shared" si="10"/>
        <v>0</v>
      </c>
      <c r="W76" s="97">
        <f t="shared" si="11"/>
        <v>0</v>
      </c>
      <c r="X76" s="98" t="str">
        <f t="shared" si="12"/>
        <v/>
      </c>
      <c r="Y76" s="98" t="str">
        <f t="shared" si="13"/>
        <v/>
      </c>
      <c r="Z76" s="95" t="str">
        <f t="shared" si="14"/>
        <v/>
      </c>
      <c r="AA76" s="108" t="str">
        <f t="shared" si="15"/>
        <v/>
      </c>
      <c r="AB76" s="98" t="str">
        <f t="shared" si="16"/>
        <v/>
      </c>
      <c r="AC76" s="98" t="str">
        <f t="shared" si="17"/>
        <v/>
      </c>
      <c r="AD76" s="109" t="str">
        <f t="shared" si="18"/>
        <v/>
      </c>
      <c r="AE76" s="110"/>
      <c r="AF76" s="111"/>
      <c r="AG76" s="112"/>
      <c r="AH76" s="99" t="str">
        <f t="shared" si="19"/>
        <v/>
      </c>
      <c r="AI76" s="100" t="str">
        <f t="shared" si="20"/>
        <v/>
      </c>
      <c r="AJ76" s="96" t="str">
        <f t="shared" si="21"/>
        <v/>
      </c>
      <c r="AK76" s="98" t="str">
        <f t="shared" si="22"/>
        <v/>
      </c>
      <c r="AL76" s="201" t="str">
        <f t="shared" si="23"/>
        <v/>
      </c>
      <c r="AM76" s="160"/>
      <c r="AN76" s="157">
        <v>99.668000000000006</v>
      </c>
      <c r="AO76" s="152">
        <f t="shared" si="30"/>
        <v>0</v>
      </c>
      <c r="AP76" s="151" t="str">
        <f t="shared" si="31"/>
        <v/>
      </c>
      <c r="AQ76" s="151" t="str">
        <f t="shared" si="32"/>
        <v/>
      </c>
      <c r="AR76" s="235" t="str">
        <f t="shared" si="27"/>
        <v/>
      </c>
      <c r="AS76" s="134"/>
      <c r="AU76" s="18"/>
    </row>
    <row r="77" spans="1:47" ht="12" customHeight="1">
      <c r="A77" s="1"/>
      <c r="B77" s="18"/>
      <c r="C77" s="200"/>
      <c r="D77" s="122"/>
      <c r="E77" s="121"/>
      <c r="F77" s="92"/>
      <c r="G77" s="93"/>
      <c r="H77" s="101">
        <f t="shared" si="0"/>
        <v>0</v>
      </c>
      <c r="I77" s="94">
        <f t="shared" si="29"/>
        <v>0</v>
      </c>
      <c r="J77" s="102"/>
      <c r="K77" s="94">
        <f t="shared" si="2"/>
        <v>0</v>
      </c>
      <c r="L77" s="94">
        <f t="shared" si="28"/>
        <v>0</v>
      </c>
      <c r="M77" s="95">
        <f t="shared" si="4"/>
        <v>0</v>
      </c>
      <c r="N77" s="96">
        <f t="shared" si="5"/>
        <v>0</v>
      </c>
      <c r="O77" s="103">
        <f t="shared" si="6"/>
        <v>0</v>
      </c>
      <c r="P77" s="104" t="str">
        <f t="shared" si="7"/>
        <v/>
      </c>
      <c r="Q77" s="105">
        <f t="shared" si="8"/>
        <v>0</v>
      </c>
      <c r="R77" s="106" t="str">
        <f t="shared" si="9"/>
        <v/>
      </c>
      <c r="S77" s="107"/>
      <c r="T77" s="92"/>
      <c r="U77" s="92"/>
      <c r="V77" s="101">
        <f t="shared" si="10"/>
        <v>0</v>
      </c>
      <c r="W77" s="97">
        <f t="shared" si="11"/>
        <v>0</v>
      </c>
      <c r="X77" s="98" t="str">
        <f t="shared" si="12"/>
        <v/>
      </c>
      <c r="Y77" s="98" t="str">
        <f t="shared" si="13"/>
        <v/>
      </c>
      <c r="Z77" s="95" t="str">
        <f t="shared" si="14"/>
        <v/>
      </c>
      <c r="AA77" s="108" t="str">
        <f t="shared" si="15"/>
        <v/>
      </c>
      <c r="AB77" s="98" t="str">
        <f t="shared" si="16"/>
        <v/>
      </c>
      <c r="AC77" s="98" t="str">
        <f t="shared" si="17"/>
        <v/>
      </c>
      <c r="AD77" s="109" t="str">
        <f t="shared" si="18"/>
        <v/>
      </c>
      <c r="AE77" s="110"/>
      <c r="AF77" s="111"/>
      <c r="AG77" s="112"/>
      <c r="AH77" s="99" t="str">
        <f t="shared" si="19"/>
        <v/>
      </c>
      <c r="AI77" s="100" t="str">
        <f t="shared" si="20"/>
        <v/>
      </c>
      <c r="AJ77" s="96" t="str">
        <f t="shared" si="21"/>
        <v/>
      </c>
      <c r="AK77" s="98" t="str">
        <f t="shared" si="22"/>
        <v/>
      </c>
      <c r="AL77" s="201" t="str">
        <f t="shared" si="23"/>
        <v/>
      </c>
      <c r="AM77" s="160"/>
      <c r="AN77" s="156">
        <v>99.668000000000006</v>
      </c>
      <c r="AO77" s="152">
        <f t="shared" si="30"/>
        <v>0</v>
      </c>
      <c r="AP77" s="151" t="str">
        <f t="shared" si="31"/>
        <v/>
      </c>
      <c r="AQ77" s="151" t="str">
        <f t="shared" si="32"/>
        <v/>
      </c>
      <c r="AR77" s="235" t="str">
        <f t="shared" si="27"/>
        <v/>
      </c>
      <c r="AS77" s="134"/>
      <c r="AU77" s="18"/>
    </row>
    <row r="78" spans="1:47" ht="12" customHeight="1">
      <c r="A78" s="1"/>
      <c r="B78" s="18"/>
      <c r="C78" s="200"/>
      <c r="D78" s="122"/>
      <c r="E78" s="121"/>
      <c r="F78" s="92"/>
      <c r="G78" s="93"/>
      <c r="H78" s="101">
        <f t="shared" si="0"/>
        <v>0</v>
      </c>
      <c r="I78" s="94">
        <f t="shared" si="29"/>
        <v>0</v>
      </c>
      <c r="J78" s="102"/>
      <c r="K78" s="94">
        <f t="shared" si="2"/>
        <v>0</v>
      </c>
      <c r="L78" s="94">
        <f t="shared" si="28"/>
        <v>0</v>
      </c>
      <c r="M78" s="95">
        <f t="shared" si="4"/>
        <v>0</v>
      </c>
      <c r="N78" s="96">
        <f t="shared" si="5"/>
        <v>0</v>
      </c>
      <c r="O78" s="103">
        <f t="shared" si="6"/>
        <v>0</v>
      </c>
      <c r="P78" s="104" t="str">
        <f t="shared" si="7"/>
        <v/>
      </c>
      <c r="Q78" s="105">
        <f t="shared" si="8"/>
        <v>0</v>
      </c>
      <c r="R78" s="106" t="str">
        <f t="shared" si="9"/>
        <v/>
      </c>
      <c r="S78" s="107"/>
      <c r="T78" s="92"/>
      <c r="U78" s="92"/>
      <c r="V78" s="101">
        <f t="shared" si="10"/>
        <v>0</v>
      </c>
      <c r="W78" s="97">
        <f t="shared" si="11"/>
        <v>0</v>
      </c>
      <c r="X78" s="98" t="str">
        <f t="shared" si="12"/>
        <v/>
      </c>
      <c r="Y78" s="98" t="str">
        <f t="shared" si="13"/>
        <v/>
      </c>
      <c r="Z78" s="95" t="str">
        <f t="shared" si="14"/>
        <v/>
      </c>
      <c r="AA78" s="108" t="str">
        <f t="shared" si="15"/>
        <v/>
      </c>
      <c r="AB78" s="98" t="str">
        <f t="shared" si="16"/>
        <v/>
      </c>
      <c r="AC78" s="98" t="str">
        <f t="shared" si="17"/>
        <v/>
      </c>
      <c r="AD78" s="109" t="str">
        <f t="shared" si="18"/>
        <v/>
      </c>
      <c r="AE78" s="110"/>
      <c r="AF78" s="111"/>
      <c r="AG78" s="112"/>
      <c r="AH78" s="99" t="str">
        <f t="shared" si="19"/>
        <v/>
      </c>
      <c r="AI78" s="100" t="str">
        <f t="shared" si="20"/>
        <v/>
      </c>
      <c r="AJ78" s="96" t="str">
        <f t="shared" si="21"/>
        <v/>
      </c>
      <c r="AK78" s="98" t="str">
        <f t="shared" si="22"/>
        <v/>
      </c>
      <c r="AL78" s="201" t="str">
        <f t="shared" si="23"/>
        <v/>
      </c>
      <c r="AM78" s="160"/>
      <c r="AN78" s="157">
        <v>99.668000000000006</v>
      </c>
      <c r="AO78" s="152">
        <f t="shared" si="30"/>
        <v>0</v>
      </c>
      <c r="AP78" s="151" t="str">
        <f t="shared" si="31"/>
        <v/>
      </c>
      <c r="AQ78" s="151" t="str">
        <f t="shared" si="32"/>
        <v/>
      </c>
      <c r="AR78" s="235" t="str">
        <f t="shared" si="27"/>
        <v/>
      </c>
      <c r="AS78" s="134"/>
      <c r="AU78" s="18"/>
    </row>
    <row r="79" spans="1:47" ht="12" customHeight="1">
      <c r="A79" s="1"/>
      <c r="B79" s="18"/>
      <c r="C79" s="200"/>
      <c r="D79" s="122"/>
      <c r="E79" s="121"/>
      <c r="F79" s="92"/>
      <c r="G79" s="93"/>
      <c r="H79" s="101">
        <f t="shared" si="0"/>
        <v>0</v>
      </c>
      <c r="I79" s="94">
        <f t="shared" si="29"/>
        <v>0</v>
      </c>
      <c r="J79" s="102"/>
      <c r="K79" s="94">
        <f t="shared" ref="K79:K115" si="33">IFERROR(F79*J79,"")</f>
        <v>0</v>
      </c>
      <c r="L79" s="94">
        <f t="shared" si="28"/>
        <v>0</v>
      </c>
      <c r="M79" s="95">
        <f t="shared" ref="M79:M115" si="34">IFERROR(IF(G79&gt;J79,"",(G79-J79)*-F79),"")</f>
        <v>0</v>
      </c>
      <c r="N79" s="96">
        <f t="shared" si="5"/>
        <v>0</v>
      </c>
      <c r="O79" s="103">
        <f t="shared" ref="O79:O115" si="35">IFERROR(G79-J79,"")</f>
        <v>0</v>
      </c>
      <c r="P79" s="104" t="str">
        <f t="shared" ref="P79:P115" si="36">IFERROR(-O79/G79,"")</f>
        <v/>
      </c>
      <c r="Q79" s="105">
        <f t="shared" ref="Q79:Q115" si="37">IF(T79&gt;0,"",O79)</f>
        <v>0</v>
      </c>
      <c r="R79" s="106" t="str">
        <f t="shared" ref="R79:R115" si="38">IF(T79&gt;0,"",P79)</f>
        <v/>
      </c>
      <c r="S79" s="107"/>
      <c r="T79" s="92"/>
      <c r="U79" s="92"/>
      <c r="V79" s="101">
        <f t="shared" si="10"/>
        <v>0</v>
      </c>
      <c r="W79" s="97">
        <f t="shared" ref="W79:W103" si="39">V79-H79</f>
        <v>0</v>
      </c>
      <c r="X79" s="98" t="str">
        <f t="shared" ref="X79:X103" si="40">IF(OR(F79="",T79=""),"",(V79-H79))</f>
        <v/>
      </c>
      <c r="Y79" s="98" t="str">
        <f t="shared" si="13"/>
        <v/>
      </c>
      <c r="Z79" s="95" t="str">
        <f t="shared" si="14"/>
        <v/>
      </c>
      <c r="AA79" s="108" t="str">
        <f t="shared" ref="AA79:AA103" si="41">IFERROR(Z79/H79,"")</f>
        <v/>
      </c>
      <c r="AB79" s="98" t="str">
        <f t="shared" si="16"/>
        <v/>
      </c>
      <c r="AC79" s="98" t="str">
        <f t="shared" si="17"/>
        <v/>
      </c>
      <c r="AD79" s="109" t="str">
        <f t="shared" si="18"/>
        <v/>
      </c>
      <c r="AE79" s="110"/>
      <c r="AF79" s="111"/>
      <c r="AG79" s="112"/>
      <c r="AH79" s="99" t="str">
        <f t="shared" ref="AH79:AH103" si="42">IF(AND(D79&lt;&gt;"",S79&lt;&gt;""),IF(D79=S79,"D","S"),"")</f>
        <v/>
      </c>
      <c r="AI79" s="100" t="str">
        <f t="shared" ref="AI79:AI103" si="43">IFERROR(IF(D79=S79,Z79*0.2,""),"")</f>
        <v/>
      </c>
      <c r="AJ79" s="96" t="str">
        <f t="shared" si="21"/>
        <v/>
      </c>
      <c r="AK79" s="98" t="str">
        <f t="shared" ref="AK79:AK103" si="44">IFERROR(IF(D79&lt;&gt;S79,X79*0.15,""),"")</f>
        <v/>
      </c>
      <c r="AL79" s="201" t="str">
        <f t="shared" si="23"/>
        <v/>
      </c>
      <c r="AM79" s="160"/>
      <c r="AN79" s="156">
        <v>99.668000000000006</v>
      </c>
      <c r="AO79" s="152">
        <f t="shared" si="30"/>
        <v>0</v>
      </c>
      <c r="AP79" s="151" t="str">
        <f t="shared" si="31"/>
        <v/>
      </c>
      <c r="AQ79" s="151" t="str">
        <f t="shared" si="32"/>
        <v/>
      </c>
      <c r="AR79" s="235" t="str">
        <f t="shared" si="27"/>
        <v/>
      </c>
      <c r="AS79" s="134"/>
      <c r="AU79" s="18"/>
    </row>
    <row r="80" spans="1:47" ht="12" customHeight="1">
      <c r="A80" s="1"/>
      <c r="B80" s="18"/>
      <c r="C80" s="200"/>
      <c r="D80" s="122"/>
      <c r="E80" s="121"/>
      <c r="F80" s="92"/>
      <c r="G80" s="93"/>
      <c r="H80" s="101">
        <f t="shared" si="0"/>
        <v>0</v>
      </c>
      <c r="I80" s="94">
        <f t="shared" si="29"/>
        <v>0</v>
      </c>
      <c r="J80" s="102"/>
      <c r="K80" s="94">
        <f t="shared" si="33"/>
        <v>0</v>
      </c>
      <c r="L80" s="94">
        <f t="shared" si="28"/>
        <v>0</v>
      </c>
      <c r="M80" s="95">
        <f t="shared" si="34"/>
        <v>0</v>
      </c>
      <c r="N80" s="96">
        <f t="shared" si="5"/>
        <v>0</v>
      </c>
      <c r="O80" s="103">
        <f t="shared" si="35"/>
        <v>0</v>
      </c>
      <c r="P80" s="104" t="str">
        <f t="shared" si="36"/>
        <v/>
      </c>
      <c r="Q80" s="105">
        <f t="shared" si="37"/>
        <v>0</v>
      </c>
      <c r="R80" s="106" t="str">
        <f t="shared" si="38"/>
        <v/>
      </c>
      <c r="S80" s="107"/>
      <c r="T80" s="92"/>
      <c r="U80" s="92"/>
      <c r="V80" s="101">
        <f t="shared" si="10"/>
        <v>0</v>
      </c>
      <c r="W80" s="97">
        <f t="shared" si="39"/>
        <v>0</v>
      </c>
      <c r="X80" s="98" t="str">
        <f t="shared" si="40"/>
        <v/>
      </c>
      <c r="Y80" s="98" t="str">
        <f t="shared" si="13"/>
        <v/>
      </c>
      <c r="Z80" s="95" t="str">
        <f t="shared" si="14"/>
        <v/>
      </c>
      <c r="AA80" s="108" t="str">
        <f t="shared" si="41"/>
        <v/>
      </c>
      <c r="AB80" s="98" t="str">
        <f t="shared" si="16"/>
        <v/>
      </c>
      <c r="AC80" s="98" t="str">
        <f t="shared" si="17"/>
        <v/>
      </c>
      <c r="AD80" s="109" t="str">
        <f t="shared" si="18"/>
        <v/>
      </c>
      <c r="AE80" s="110"/>
      <c r="AF80" s="111"/>
      <c r="AG80" s="112"/>
      <c r="AH80" s="99" t="str">
        <f t="shared" si="42"/>
        <v/>
      </c>
      <c r="AI80" s="100" t="str">
        <f t="shared" si="43"/>
        <v/>
      </c>
      <c r="AJ80" s="96" t="str">
        <f t="shared" si="21"/>
        <v/>
      </c>
      <c r="AK80" s="98" t="str">
        <f t="shared" si="44"/>
        <v/>
      </c>
      <c r="AL80" s="201" t="str">
        <f t="shared" si="23"/>
        <v/>
      </c>
      <c r="AM80" s="160"/>
      <c r="AN80" s="157">
        <v>99.668000000000006</v>
      </c>
      <c r="AO80" s="152">
        <f t="shared" ref="AO80:AO115" si="45">5%*AM80</f>
        <v>0</v>
      </c>
      <c r="AP80" s="151" t="str">
        <f t="shared" si="31"/>
        <v/>
      </c>
      <c r="AQ80" s="151" t="str">
        <f t="shared" si="32"/>
        <v/>
      </c>
      <c r="AR80" s="235" t="str">
        <f t="shared" ref="AR80:AR115" si="46">IFERROR(AQ80*AN80%,"")</f>
        <v/>
      </c>
      <c r="AS80" s="134"/>
      <c r="AU80" s="18"/>
    </row>
    <row r="81" spans="1:47" ht="12" customHeight="1">
      <c r="A81" s="1"/>
      <c r="B81" s="18"/>
      <c r="C81" s="200"/>
      <c r="D81" s="122"/>
      <c r="E81" s="121"/>
      <c r="F81" s="92"/>
      <c r="G81" s="93"/>
      <c r="H81" s="101">
        <f t="shared" si="0"/>
        <v>0</v>
      </c>
      <c r="I81" s="94">
        <f t="shared" si="29"/>
        <v>0</v>
      </c>
      <c r="J81" s="102"/>
      <c r="K81" s="94">
        <f t="shared" si="33"/>
        <v>0</v>
      </c>
      <c r="L81" s="94">
        <f t="shared" si="28"/>
        <v>0</v>
      </c>
      <c r="M81" s="95">
        <f t="shared" si="34"/>
        <v>0</v>
      </c>
      <c r="N81" s="96">
        <f t="shared" si="5"/>
        <v>0</v>
      </c>
      <c r="O81" s="103">
        <f t="shared" si="35"/>
        <v>0</v>
      </c>
      <c r="P81" s="104" t="str">
        <f t="shared" si="36"/>
        <v/>
      </c>
      <c r="Q81" s="105">
        <f t="shared" si="37"/>
        <v>0</v>
      </c>
      <c r="R81" s="106" t="str">
        <f t="shared" si="38"/>
        <v/>
      </c>
      <c r="S81" s="107"/>
      <c r="T81" s="92"/>
      <c r="U81" s="92"/>
      <c r="V81" s="101">
        <f t="shared" si="10"/>
        <v>0</v>
      </c>
      <c r="W81" s="97">
        <f t="shared" si="39"/>
        <v>0</v>
      </c>
      <c r="X81" s="98" t="str">
        <f t="shared" si="40"/>
        <v/>
      </c>
      <c r="Y81" s="98" t="str">
        <f t="shared" si="13"/>
        <v/>
      </c>
      <c r="Z81" s="95" t="str">
        <f t="shared" si="14"/>
        <v/>
      </c>
      <c r="AA81" s="108" t="str">
        <f t="shared" si="41"/>
        <v/>
      </c>
      <c r="AB81" s="98" t="str">
        <f t="shared" si="16"/>
        <v/>
      </c>
      <c r="AC81" s="98" t="str">
        <f t="shared" si="17"/>
        <v/>
      </c>
      <c r="AD81" s="109" t="str">
        <f t="shared" si="18"/>
        <v/>
      </c>
      <c r="AE81" s="110"/>
      <c r="AF81" s="111"/>
      <c r="AG81" s="112"/>
      <c r="AH81" s="99" t="str">
        <f t="shared" si="42"/>
        <v/>
      </c>
      <c r="AI81" s="100" t="str">
        <f t="shared" si="43"/>
        <v/>
      </c>
      <c r="AJ81" s="96" t="str">
        <f t="shared" si="21"/>
        <v/>
      </c>
      <c r="AK81" s="98" t="str">
        <f t="shared" si="44"/>
        <v/>
      </c>
      <c r="AL81" s="201" t="str">
        <f t="shared" si="23"/>
        <v/>
      </c>
      <c r="AM81" s="160"/>
      <c r="AN81" s="156">
        <v>99.668000000000006</v>
      </c>
      <c r="AO81" s="152">
        <f t="shared" si="45"/>
        <v>0</v>
      </c>
      <c r="AP81" s="151" t="str">
        <f t="shared" si="31"/>
        <v/>
      </c>
      <c r="AQ81" s="151" t="str">
        <f t="shared" si="32"/>
        <v/>
      </c>
      <c r="AR81" s="235" t="str">
        <f t="shared" si="46"/>
        <v/>
      </c>
      <c r="AS81" s="134"/>
      <c r="AU81" s="18"/>
    </row>
    <row r="82" spans="1:47" ht="12" customHeight="1">
      <c r="A82" s="1"/>
      <c r="B82" s="18"/>
      <c r="C82" s="200"/>
      <c r="D82" s="122"/>
      <c r="E82" s="121"/>
      <c r="F82" s="92"/>
      <c r="G82" s="93"/>
      <c r="H82" s="101">
        <f t="shared" si="0"/>
        <v>0</v>
      </c>
      <c r="I82" s="94">
        <f t="shared" si="29"/>
        <v>0</v>
      </c>
      <c r="J82" s="102"/>
      <c r="K82" s="94">
        <f t="shared" si="33"/>
        <v>0</v>
      </c>
      <c r="L82" s="94">
        <f t="shared" si="28"/>
        <v>0</v>
      </c>
      <c r="M82" s="95">
        <f t="shared" si="34"/>
        <v>0</v>
      </c>
      <c r="N82" s="96">
        <f t="shared" si="5"/>
        <v>0</v>
      </c>
      <c r="O82" s="103">
        <f t="shared" si="35"/>
        <v>0</v>
      </c>
      <c r="P82" s="104" t="str">
        <f t="shared" si="36"/>
        <v/>
      </c>
      <c r="Q82" s="105">
        <f t="shared" si="37"/>
        <v>0</v>
      </c>
      <c r="R82" s="106" t="str">
        <f t="shared" si="38"/>
        <v/>
      </c>
      <c r="S82" s="107"/>
      <c r="T82" s="92"/>
      <c r="U82" s="92"/>
      <c r="V82" s="101">
        <f t="shared" si="10"/>
        <v>0</v>
      </c>
      <c r="W82" s="97">
        <f t="shared" si="39"/>
        <v>0</v>
      </c>
      <c r="X82" s="98" t="str">
        <f t="shared" si="40"/>
        <v/>
      </c>
      <c r="Y82" s="98" t="str">
        <f t="shared" si="13"/>
        <v/>
      </c>
      <c r="Z82" s="95" t="str">
        <f t="shared" si="14"/>
        <v/>
      </c>
      <c r="AA82" s="108" t="str">
        <f t="shared" si="41"/>
        <v/>
      </c>
      <c r="AB82" s="98" t="str">
        <f t="shared" si="16"/>
        <v/>
      </c>
      <c r="AC82" s="98" t="str">
        <f t="shared" si="17"/>
        <v/>
      </c>
      <c r="AD82" s="109" t="str">
        <f t="shared" si="18"/>
        <v/>
      </c>
      <c r="AE82" s="110"/>
      <c r="AF82" s="111"/>
      <c r="AG82" s="112"/>
      <c r="AH82" s="99" t="str">
        <f t="shared" si="42"/>
        <v/>
      </c>
      <c r="AI82" s="100" t="str">
        <f t="shared" si="43"/>
        <v/>
      </c>
      <c r="AJ82" s="96" t="str">
        <f t="shared" si="21"/>
        <v/>
      </c>
      <c r="AK82" s="98" t="str">
        <f t="shared" si="44"/>
        <v/>
      </c>
      <c r="AL82" s="201" t="str">
        <f t="shared" si="23"/>
        <v/>
      </c>
      <c r="AM82" s="160"/>
      <c r="AN82" s="157">
        <v>99.668000000000006</v>
      </c>
      <c r="AO82" s="152">
        <f t="shared" si="45"/>
        <v>0</v>
      </c>
      <c r="AP82" s="151" t="str">
        <f t="shared" si="31"/>
        <v/>
      </c>
      <c r="AQ82" s="151" t="str">
        <f t="shared" si="32"/>
        <v/>
      </c>
      <c r="AR82" s="235" t="str">
        <f t="shared" si="46"/>
        <v/>
      </c>
      <c r="AS82" s="134"/>
      <c r="AU82" s="18"/>
    </row>
    <row r="83" spans="1:47" ht="12" customHeight="1">
      <c r="A83" s="1"/>
      <c r="B83" s="18"/>
      <c r="C83" s="200"/>
      <c r="D83" s="122"/>
      <c r="E83" s="121"/>
      <c r="F83" s="92"/>
      <c r="G83" s="93"/>
      <c r="H83" s="101">
        <f t="shared" si="0"/>
        <v>0</v>
      </c>
      <c r="I83" s="94">
        <f t="shared" si="29"/>
        <v>0</v>
      </c>
      <c r="J83" s="102"/>
      <c r="K83" s="94">
        <f t="shared" si="33"/>
        <v>0</v>
      </c>
      <c r="L83" s="94">
        <f t="shared" si="28"/>
        <v>0</v>
      </c>
      <c r="M83" s="95">
        <f t="shared" si="34"/>
        <v>0</v>
      </c>
      <c r="N83" s="96">
        <f t="shared" si="5"/>
        <v>0</v>
      </c>
      <c r="O83" s="103">
        <f t="shared" si="35"/>
        <v>0</v>
      </c>
      <c r="P83" s="104" t="str">
        <f t="shared" si="36"/>
        <v/>
      </c>
      <c r="Q83" s="105">
        <f t="shared" si="37"/>
        <v>0</v>
      </c>
      <c r="R83" s="106" t="str">
        <f t="shared" si="38"/>
        <v/>
      </c>
      <c r="S83" s="107"/>
      <c r="T83" s="92"/>
      <c r="U83" s="92"/>
      <c r="V83" s="101">
        <f t="shared" si="10"/>
        <v>0</v>
      </c>
      <c r="W83" s="97">
        <f t="shared" si="39"/>
        <v>0</v>
      </c>
      <c r="X83" s="98" t="str">
        <f t="shared" si="40"/>
        <v/>
      </c>
      <c r="Y83" s="98" t="str">
        <f t="shared" si="13"/>
        <v/>
      </c>
      <c r="Z83" s="95" t="str">
        <f t="shared" si="14"/>
        <v/>
      </c>
      <c r="AA83" s="108" t="str">
        <f t="shared" si="41"/>
        <v/>
      </c>
      <c r="AB83" s="98" t="str">
        <f t="shared" si="16"/>
        <v/>
      </c>
      <c r="AC83" s="98" t="str">
        <f t="shared" si="17"/>
        <v/>
      </c>
      <c r="AD83" s="109" t="str">
        <f t="shared" si="18"/>
        <v/>
      </c>
      <c r="AE83" s="110"/>
      <c r="AF83" s="111"/>
      <c r="AG83" s="112"/>
      <c r="AH83" s="99" t="str">
        <f t="shared" si="42"/>
        <v/>
      </c>
      <c r="AI83" s="100" t="str">
        <f t="shared" si="43"/>
        <v/>
      </c>
      <c r="AJ83" s="96" t="str">
        <f t="shared" si="21"/>
        <v/>
      </c>
      <c r="AK83" s="98" t="str">
        <f t="shared" si="44"/>
        <v/>
      </c>
      <c r="AL83" s="201" t="str">
        <f t="shared" si="23"/>
        <v/>
      </c>
      <c r="AM83" s="160"/>
      <c r="AN83" s="156">
        <v>99.668000000000006</v>
      </c>
      <c r="AO83" s="152">
        <f t="shared" si="45"/>
        <v>0</v>
      </c>
      <c r="AP83" s="151" t="str">
        <f t="shared" si="31"/>
        <v/>
      </c>
      <c r="AQ83" s="151" t="str">
        <f t="shared" si="32"/>
        <v/>
      </c>
      <c r="AR83" s="235" t="str">
        <f t="shared" si="46"/>
        <v/>
      </c>
      <c r="AS83" s="134"/>
      <c r="AU83" s="18"/>
    </row>
    <row r="84" spans="1:47" ht="12" customHeight="1">
      <c r="A84" s="1"/>
      <c r="B84" s="18"/>
      <c r="C84" s="200"/>
      <c r="D84" s="122"/>
      <c r="E84" s="121"/>
      <c r="F84" s="92"/>
      <c r="G84" s="93"/>
      <c r="H84" s="101">
        <f t="shared" si="0"/>
        <v>0</v>
      </c>
      <c r="I84" s="94">
        <f t="shared" si="29"/>
        <v>0</v>
      </c>
      <c r="J84" s="102"/>
      <c r="K84" s="94">
        <f t="shared" si="33"/>
        <v>0</v>
      </c>
      <c r="L84" s="94">
        <f t="shared" si="28"/>
        <v>0</v>
      </c>
      <c r="M84" s="95">
        <f t="shared" si="34"/>
        <v>0</v>
      </c>
      <c r="N84" s="96">
        <f t="shared" si="5"/>
        <v>0</v>
      </c>
      <c r="O84" s="103">
        <f t="shared" si="35"/>
        <v>0</v>
      </c>
      <c r="P84" s="104" t="str">
        <f t="shared" si="36"/>
        <v/>
      </c>
      <c r="Q84" s="105">
        <f t="shared" si="37"/>
        <v>0</v>
      </c>
      <c r="R84" s="106" t="str">
        <f t="shared" si="38"/>
        <v/>
      </c>
      <c r="S84" s="107"/>
      <c r="T84" s="92"/>
      <c r="U84" s="92"/>
      <c r="V84" s="101">
        <f t="shared" si="10"/>
        <v>0</v>
      </c>
      <c r="W84" s="97">
        <f t="shared" si="39"/>
        <v>0</v>
      </c>
      <c r="X84" s="98" t="str">
        <f t="shared" si="40"/>
        <v/>
      </c>
      <c r="Y84" s="98" t="str">
        <f t="shared" si="13"/>
        <v/>
      </c>
      <c r="Z84" s="95" t="str">
        <f t="shared" si="14"/>
        <v/>
      </c>
      <c r="AA84" s="108" t="str">
        <f t="shared" si="41"/>
        <v/>
      </c>
      <c r="AB84" s="98" t="str">
        <f t="shared" si="16"/>
        <v/>
      </c>
      <c r="AC84" s="98" t="str">
        <f t="shared" si="17"/>
        <v/>
      </c>
      <c r="AD84" s="109" t="str">
        <f t="shared" si="18"/>
        <v/>
      </c>
      <c r="AE84" s="110"/>
      <c r="AF84" s="111"/>
      <c r="AG84" s="112"/>
      <c r="AH84" s="99" t="str">
        <f t="shared" si="42"/>
        <v/>
      </c>
      <c r="AI84" s="100" t="str">
        <f t="shared" si="43"/>
        <v/>
      </c>
      <c r="AJ84" s="96" t="str">
        <f t="shared" si="21"/>
        <v/>
      </c>
      <c r="AK84" s="98" t="str">
        <f t="shared" si="44"/>
        <v/>
      </c>
      <c r="AL84" s="201" t="str">
        <f t="shared" si="23"/>
        <v/>
      </c>
      <c r="AM84" s="160"/>
      <c r="AN84" s="157">
        <v>99.668000000000006</v>
      </c>
      <c r="AO84" s="152">
        <f t="shared" si="45"/>
        <v>0</v>
      </c>
      <c r="AP84" s="151" t="str">
        <f t="shared" si="31"/>
        <v/>
      </c>
      <c r="AQ84" s="151" t="str">
        <f t="shared" si="32"/>
        <v/>
      </c>
      <c r="AR84" s="235" t="str">
        <f t="shared" si="46"/>
        <v/>
      </c>
      <c r="AS84" s="134"/>
      <c r="AU84" s="18"/>
    </row>
    <row r="85" spans="1:47" ht="12" customHeight="1">
      <c r="A85" s="1"/>
      <c r="B85" s="18"/>
      <c r="C85" s="200"/>
      <c r="D85" s="122"/>
      <c r="E85" s="121"/>
      <c r="F85" s="92"/>
      <c r="G85" s="93"/>
      <c r="H85" s="101">
        <f t="shared" si="0"/>
        <v>0</v>
      </c>
      <c r="I85" s="94">
        <f t="shared" si="29"/>
        <v>0</v>
      </c>
      <c r="J85" s="102"/>
      <c r="K85" s="94">
        <f t="shared" si="33"/>
        <v>0</v>
      </c>
      <c r="L85" s="94">
        <f t="shared" si="28"/>
        <v>0</v>
      </c>
      <c r="M85" s="95">
        <f t="shared" si="34"/>
        <v>0</v>
      </c>
      <c r="N85" s="96">
        <f t="shared" si="5"/>
        <v>0</v>
      </c>
      <c r="O85" s="103">
        <f t="shared" si="35"/>
        <v>0</v>
      </c>
      <c r="P85" s="104" t="str">
        <f t="shared" si="36"/>
        <v/>
      </c>
      <c r="Q85" s="105">
        <f t="shared" si="37"/>
        <v>0</v>
      </c>
      <c r="R85" s="106" t="str">
        <f t="shared" si="38"/>
        <v/>
      </c>
      <c r="S85" s="107"/>
      <c r="T85" s="92"/>
      <c r="U85" s="92"/>
      <c r="V85" s="101">
        <f t="shared" si="10"/>
        <v>0</v>
      </c>
      <c r="W85" s="97">
        <f t="shared" si="39"/>
        <v>0</v>
      </c>
      <c r="X85" s="98" t="str">
        <f t="shared" si="40"/>
        <v/>
      </c>
      <c r="Y85" s="98" t="str">
        <f t="shared" si="13"/>
        <v/>
      </c>
      <c r="Z85" s="95" t="str">
        <f t="shared" si="14"/>
        <v/>
      </c>
      <c r="AA85" s="108" t="str">
        <f t="shared" si="41"/>
        <v/>
      </c>
      <c r="AB85" s="98" t="str">
        <f t="shared" si="16"/>
        <v/>
      </c>
      <c r="AC85" s="98" t="str">
        <f t="shared" si="17"/>
        <v/>
      </c>
      <c r="AD85" s="109" t="str">
        <f t="shared" si="18"/>
        <v/>
      </c>
      <c r="AE85" s="110"/>
      <c r="AF85" s="111"/>
      <c r="AG85" s="112"/>
      <c r="AH85" s="99" t="str">
        <f t="shared" si="42"/>
        <v/>
      </c>
      <c r="AI85" s="100" t="str">
        <f t="shared" si="43"/>
        <v/>
      </c>
      <c r="AJ85" s="96" t="str">
        <f t="shared" si="21"/>
        <v/>
      </c>
      <c r="AK85" s="98" t="str">
        <f t="shared" si="44"/>
        <v/>
      </c>
      <c r="AL85" s="201" t="str">
        <f t="shared" si="23"/>
        <v/>
      </c>
      <c r="AM85" s="160"/>
      <c r="AN85" s="156">
        <v>99.668000000000006</v>
      </c>
      <c r="AO85" s="152">
        <f t="shared" si="45"/>
        <v>0</v>
      </c>
      <c r="AP85" s="151" t="str">
        <f t="shared" si="31"/>
        <v/>
      </c>
      <c r="AQ85" s="151" t="str">
        <f t="shared" si="32"/>
        <v/>
      </c>
      <c r="AR85" s="235" t="str">
        <f t="shared" si="46"/>
        <v/>
      </c>
      <c r="AS85" s="134"/>
      <c r="AU85" s="18"/>
    </row>
    <row r="86" spans="1:47" ht="12" customHeight="1">
      <c r="A86" s="1"/>
      <c r="B86" s="18"/>
      <c r="C86" s="200"/>
      <c r="D86" s="122"/>
      <c r="E86" s="121"/>
      <c r="F86" s="92"/>
      <c r="G86" s="93"/>
      <c r="H86" s="101">
        <f t="shared" si="0"/>
        <v>0</v>
      </c>
      <c r="I86" s="94">
        <f t="shared" si="29"/>
        <v>0</v>
      </c>
      <c r="J86" s="102"/>
      <c r="K86" s="94">
        <f t="shared" si="33"/>
        <v>0</v>
      </c>
      <c r="L86" s="94">
        <f t="shared" ref="L86:L115" si="47">IF(T86&gt;0,"",K86)</f>
        <v>0</v>
      </c>
      <c r="M86" s="95">
        <f t="shared" si="34"/>
        <v>0</v>
      </c>
      <c r="N86" s="96">
        <f t="shared" si="5"/>
        <v>0</v>
      </c>
      <c r="O86" s="103">
        <f t="shared" si="35"/>
        <v>0</v>
      </c>
      <c r="P86" s="104" t="str">
        <f t="shared" si="36"/>
        <v/>
      </c>
      <c r="Q86" s="105">
        <f t="shared" si="37"/>
        <v>0</v>
      </c>
      <c r="R86" s="106" t="str">
        <f t="shared" si="38"/>
        <v/>
      </c>
      <c r="S86" s="107"/>
      <c r="T86" s="92"/>
      <c r="U86" s="92"/>
      <c r="V86" s="101">
        <f t="shared" si="10"/>
        <v>0</v>
      </c>
      <c r="W86" s="97">
        <f t="shared" si="39"/>
        <v>0</v>
      </c>
      <c r="X86" s="98" t="str">
        <f t="shared" si="40"/>
        <v/>
      </c>
      <c r="Y86" s="98" t="str">
        <f t="shared" si="13"/>
        <v/>
      </c>
      <c r="Z86" s="95" t="str">
        <f t="shared" si="14"/>
        <v/>
      </c>
      <c r="AA86" s="108" t="str">
        <f t="shared" si="41"/>
        <v/>
      </c>
      <c r="AB86" s="98" t="str">
        <f t="shared" si="16"/>
        <v/>
      </c>
      <c r="AC86" s="98" t="str">
        <f t="shared" si="17"/>
        <v/>
      </c>
      <c r="AD86" s="109" t="str">
        <f t="shared" si="18"/>
        <v/>
      </c>
      <c r="AE86" s="110"/>
      <c r="AF86" s="111"/>
      <c r="AG86" s="112"/>
      <c r="AH86" s="99" t="str">
        <f t="shared" si="42"/>
        <v/>
      </c>
      <c r="AI86" s="100" t="str">
        <f t="shared" si="43"/>
        <v/>
      </c>
      <c r="AJ86" s="96" t="str">
        <f t="shared" si="21"/>
        <v/>
      </c>
      <c r="AK86" s="98" t="str">
        <f t="shared" si="44"/>
        <v/>
      </c>
      <c r="AL86" s="201" t="str">
        <f t="shared" si="23"/>
        <v/>
      </c>
      <c r="AM86" s="160"/>
      <c r="AN86" s="157">
        <v>99.668000000000006</v>
      </c>
      <c r="AO86" s="152">
        <f t="shared" si="45"/>
        <v>0</v>
      </c>
      <c r="AP86" s="151" t="str">
        <f t="shared" si="31"/>
        <v/>
      </c>
      <c r="AQ86" s="151" t="str">
        <f t="shared" si="32"/>
        <v/>
      </c>
      <c r="AR86" s="235" t="str">
        <f t="shared" si="46"/>
        <v/>
      </c>
      <c r="AS86" s="134"/>
      <c r="AU86" s="18"/>
    </row>
    <row r="87" spans="1:47" ht="12" customHeight="1">
      <c r="A87" s="1"/>
      <c r="B87" s="18"/>
      <c r="C87" s="200"/>
      <c r="D87" s="122"/>
      <c r="E87" s="121"/>
      <c r="F87" s="92"/>
      <c r="G87" s="93"/>
      <c r="H87" s="101">
        <f t="shared" si="0"/>
        <v>0</v>
      </c>
      <c r="I87" s="94">
        <f t="shared" ref="I87:I115" si="48">IF(T87&gt;0,"",H87)</f>
        <v>0</v>
      </c>
      <c r="J87" s="102"/>
      <c r="K87" s="94">
        <f t="shared" si="33"/>
        <v>0</v>
      </c>
      <c r="L87" s="94">
        <f t="shared" si="47"/>
        <v>0</v>
      </c>
      <c r="M87" s="95">
        <f t="shared" si="34"/>
        <v>0</v>
      </c>
      <c r="N87" s="96">
        <f t="shared" si="5"/>
        <v>0</v>
      </c>
      <c r="O87" s="103">
        <f t="shared" si="35"/>
        <v>0</v>
      </c>
      <c r="P87" s="104" t="str">
        <f t="shared" si="36"/>
        <v/>
      </c>
      <c r="Q87" s="105">
        <f t="shared" si="37"/>
        <v>0</v>
      </c>
      <c r="R87" s="106" t="str">
        <f t="shared" si="38"/>
        <v/>
      </c>
      <c r="S87" s="107"/>
      <c r="T87" s="92"/>
      <c r="U87" s="92"/>
      <c r="V87" s="101">
        <f t="shared" si="10"/>
        <v>0</v>
      </c>
      <c r="W87" s="97">
        <f t="shared" si="39"/>
        <v>0</v>
      </c>
      <c r="X87" s="98" t="str">
        <f t="shared" si="40"/>
        <v/>
      </c>
      <c r="Y87" s="98" t="str">
        <f t="shared" si="13"/>
        <v/>
      </c>
      <c r="Z87" s="95" t="str">
        <f t="shared" si="14"/>
        <v/>
      </c>
      <c r="AA87" s="108" t="str">
        <f t="shared" si="41"/>
        <v/>
      </c>
      <c r="AB87" s="98" t="str">
        <f t="shared" si="16"/>
        <v/>
      </c>
      <c r="AC87" s="98" t="str">
        <f t="shared" si="17"/>
        <v/>
      </c>
      <c r="AD87" s="109" t="str">
        <f t="shared" si="18"/>
        <v/>
      </c>
      <c r="AE87" s="110"/>
      <c r="AF87" s="111"/>
      <c r="AG87" s="112"/>
      <c r="AH87" s="99" t="str">
        <f t="shared" si="42"/>
        <v/>
      </c>
      <c r="AI87" s="100" t="str">
        <f t="shared" si="43"/>
        <v/>
      </c>
      <c r="AJ87" s="96" t="str">
        <f t="shared" si="21"/>
        <v/>
      </c>
      <c r="AK87" s="98" t="str">
        <f t="shared" si="44"/>
        <v/>
      </c>
      <c r="AL87" s="201" t="str">
        <f t="shared" si="23"/>
        <v/>
      </c>
      <c r="AM87" s="160"/>
      <c r="AN87" s="156">
        <v>99.668000000000006</v>
      </c>
      <c r="AO87" s="152">
        <f t="shared" si="45"/>
        <v>0</v>
      </c>
      <c r="AP87" s="151" t="str">
        <f t="shared" si="31"/>
        <v/>
      </c>
      <c r="AQ87" s="151" t="str">
        <f t="shared" si="32"/>
        <v/>
      </c>
      <c r="AR87" s="235" t="str">
        <f t="shared" si="46"/>
        <v/>
      </c>
      <c r="AS87" s="134"/>
      <c r="AU87" s="18"/>
    </row>
    <row r="88" spans="1:47" ht="12" customHeight="1">
      <c r="A88" s="1"/>
      <c r="B88" s="18"/>
      <c r="C88" s="200"/>
      <c r="D88" s="122"/>
      <c r="E88" s="121"/>
      <c r="F88" s="92"/>
      <c r="G88" s="93"/>
      <c r="H88" s="101">
        <f t="shared" si="0"/>
        <v>0</v>
      </c>
      <c r="I88" s="94">
        <f t="shared" si="48"/>
        <v>0</v>
      </c>
      <c r="J88" s="102"/>
      <c r="K88" s="94">
        <f t="shared" si="33"/>
        <v>0</v>
      </c>
      <c r="L88" s="94">
        <f t="shared" si="47"/>
        <v>0</v>
      </c>
      <c r="M88" s="95">
        <f t="shared" si="34"/>
        <v>0</v>
      </c>
      <c r="N88" s="96">
        <f t="shared" si="5"/>
        <v>0</v>
      </c>
      <c r="O88" s="103">
        <f t="shared" si="35"/>
        <v>0</v>
      </c>
      <c r="P88" s="104" t="str">
        <f t="shared" si="36"/>
        <v/>
      </c>
      <c r="Q88" s="105">
        <f t="shared" si="37"/>
        <v>0</v>
      </c>
      <c r="R88" s="106" t="str">
        <f t="shared" si="38"/>
        <v/>
      </c>
      <c r="S88" s="107"/>
      <c r="T88" s="92"/>
      <c r="U88" s="92"/>
      <c r="V88" s="101">
        <f t="shared" si="10"/>
        <v>0</v>
      </c>
      <c r="W88" s="97">
        <f t="shared" si="39"/>
        <v>0</v>
      </c>
      <c r="X88" s="98" t="str">
        <f t="shared" si="40"/>
        <v/>
      </c>
      <c r="Y88" s="98" t="str">
        <f t="shared" si="13"/>
        <v/>
      </c>
      <c r="Z88" s="95" t="str">
        <f t="shared" si="14"/>
        <v/>
      </c>
      <c r="AA88" s="108" t="str">
        <f t="shared" si="41"/>
        <v/>
      </c>
      <c r="AB88" s="98" t="str">
        <f t="shared" si="16"/>
        <v/>
      </c>
      <c r="AC88" s="98" t="str">
        <f t="shared" si="17"/>
        <v/>
      </c>
      <c r="AD88" s="109" t="str">
        <f t="shared" si="18"/>
        <v/>
      </c>
      <c r="AE88" s="110"/>
      <c r="AF88" s="111"/>
      <c r="AG88" s="112"/>
      <c r="AH88" s="99" t="str">
        <f t="shared" si="42"/>
        <v/>
      </c>
      <c r="AI88" s="100" t="str">
        <f t="shared" si="43"/>
        <v/>
      </c>
      <c r="AJ88" s="96" t="str">
        <f t="shared" si="21"/>
        <v/>
      </c>
      <c r="AK88" s="98" t="str">
        <f t="shared" si="44"/>
        <v/>
      </c>
      <c r="AL88" s="201" t="str">
        <f t="shared" si="23"/>
        <v/>
      </c>
      <c r="AM88" s="160"/>
      <c r="AN88" s="157">
        <v>99.668000000000006</v>
      </c>
      <c r="AO88" s="152">
        <f t="shared" si="45"/>
        <v>0</v>
      </c>
      <c r="AP88" s="151" t="str">
        <f t="shared" si="31"/>
        <v/>
      </c>
      <c r="AQ88" s="151" t="str">
        <f t="shared" si="32"/>
        <v/>
      </c>
      <c r="AR88" s="235" t="str">
        <f t="shared" si="46"/>
        <v/>
      </c>
      <c r="AS88" s="134"/>
      <c r="AU88" s="18"/>
    </row>
    <row r="89" spans="1:47" ht="12" customHeight="1">
      <c r="A89" s="1"/>
      <c r="B89" s="18"/>
      <c r="C89" s="200"/>
      <c r="D89" s="122"/>
      <c r="E89" s="121"/>
      <c r="F89" s="92"/>
      <c r="G89" s="93"/>
      <c r="H89" s="101">
        <f t="shared" si="0"/>
        <v>0</v>
      </c>
      <c r="I89" s="94">
        <f t="shared" si="48"/>
        <v>0</v>
      </c>
      <c r="J89" s="102"/>
      <c r="K89" s="94">
        <f t="shared" si="33"/>
        <v>0</v>
      </c>
      <c r="L89" s="94">
        <f t="shared" si="47"/>
        <v>0</v>
      </c>
      <c r="M89" s="95">
        <f t="shared" si="34"/>
        <v>0</v>
      </c>
      <c r="N89" s="96">
        <f t="shared" si="5"/>
        <v>0</v>
      </c>
      <c r="O89" s="103">
        <f t="shared" si="35"/>
        <v>0</v>
      </c>
      <c r="P89" s="104" t="str">
        <f t="shared" si="36"/>
        <v/>
      </c>
      <c r="Q89" s="105">
        <f t="shared" si="37"/>
        <v>0</v>
      </c>
      <c r="R89" s="106" t="str">
        <f t="shared" si="38"/>
        <v/>
      </c>
      <c r="S89" s="107"/>
      <c r="T89" s="92"/>
      <c r="U89" s="92"/>
      <c r="V89" s="101">
        <f t="shared" si="10"/>
        <v>0</v>
      </c>
      <c r="W89" s="97">
        <f t="shared" si="39"/>
        <v>0</v>
      </c>
      <c r="X89" s="98" t="str">
        <f t="shared" si="40"/>
        <v/>
      </c>
      <c r="Y89" s="98" t="str">
        <f t="shared" si="13"/>
        <v/>
      </c>
      <c r="Z89" s="95" t="str">
        <f t="shared" si="14"/>
        <v/>
      </c>
      <c r="AA89" s="108" t="str">
        <f t="shared" si="41"/>
        <v/>
      </c>
      <c r="AB89" s="98" t="str">
        <f t="shared" si="16"/>
        <v/>
      </c>
      <c r="AC89" s="98" t="str">
        <f t="shared" si="17"/>
        <v/>
      </c>
      <c r="AD89" s="109" t="str">
        <f t="shared" si="18"/>
        <v/>
      </c>
      <c r="AE89" s="110"/>
      <c r="AF89" s="111"/>
      <c r="AG89" s="112"/>
      <c r="AH89" s="99" t="str">
        <f t="shared" si="42"/>
        <v/>
      </c>
      <c r="AI89" s="100" t="str">
        <f t="shared" si="43"/>
        <v/>
      </c>
      <c r="AJ89" s="96" t="str">
        <f t="shared" si="21"/>
        <v/>
      </c>
      <c r="AK89" s="98" t="str">
        <f t="shared" si="44"/>
        <v/>
      </c>
      <c r="AL89" s="201" t="str">
        <f t="shared" si="23"/>
        <v/>
      </c>
      <c r="AM89" s="160"/>
      <c r="AN89" s="156">
        <v>99.668000000000006</v>
      </c>
      <c r="AO89" s="152">
        <f t="shared" si="45"/>
        <v>0</v>
      </c>
      <c r="AP89" s="151" t="str">
        <f t="shared" si="31"/>
        <v/>
      </c>
      <c r="AQ89" s="151" t="str">
        <f t="shared" si="32"/>
        <v/>
      </c>
      <c r="AR89" s="235" t="str">
        <f t="shared" si="46"/>
        <v/>
      </c>
      <c r="AS89" s="134"/>
      <c r="AT89" s="149"/>
      <c r="AU89" s="134"/>
    </row>
    <row r="90" spans="1:47" ht="12" customHeight="1">
      <c r="A90" s="1"/>
      <c r="B90" s="18"/>
      <c r="C90" s="200"/>
      <c r="D90" s="122"/>
      <c r="E90" s="121"/>
      <c r="F90" s="92"/>
      <c r="G90" s="93"/>
      <c r="H90" s="101">
        <f t="shared" si="0"/>
        <v>0</v>
      </c>
      <c r="I90" s="94">
        <f t="shared" si="48"/>
        <v>0</v>
      </c>
      <c r="J90" s="102"/>
      <c r="K90" s="94">
        <f t="shared" si="33"/>
        <v>0</v>
      </c>
      <c r="L90" s="94">
        <f t="shared" si="47"/>
        <v>0</v>
      </c>
      <c r="M90" s="95">
        <f t="shared" si="34"/>
        <v>0</v>
      </c>
      <c r="N90" s="96">
        <f t="shared" si="5"/>
        <v>0</v>
      </c>
      <c r="O90" s="103">
        <f t="shared" si="35"/>
        <v>0</v>
      </c>
      <c r="P90" s="104" t="str">
        <f t="shared" si="36"/>
        <v/>
      </c>
      <c r="Q90" s="105">
        <f t="shared" si="37"/>
        <v>0</v>
      </c>
      <c r="R90" s="106" t="str">
        <f t="shared" si="38"/>
        <v/>
      </c>
      <c r="S90" s="107"/>
      <c r="T90" s="92"/>
      <c r="U90" s="92"/>
      <c r="V90" s="101">
        <f t="shared" si="10"/>
        <v>0</v>
      </c>
      <c r="W90" s="97">
        <f t="shared" si="39"/>
        <v>0</v>
      </c>
      <c r="X90" s="98" t="str">
        <f t="shared" si="40"/>
        <v/>
      </c>
      <c r="Y90" s="98" t="str">
        <f t="shared" si="13"/>
        <v/>
      </c>
      <c r="Z90" s="95" t="str">
        <f t="shared" si="14"/>
        <v/>
      </c>
      <c r="AA90" s="108" t="str">
        <f t="shared" si="41"/>
        <v/>
      </c>
      <c r="AB90" s="98" t="str">
        <f t="shared" si="16"/>
        <v/>
      </c>
      <c r="AC90" s="98" t="str">
        <f t="shared" si="17"/>
        <v/>
      </c>
      <c r="AD90" s="109" t="str">
        <f t="shared" si="18"/>
        <v/>
      </c>
      <c r="AE90" s="110"/>
      <c r="AF90" s="111"/>
      <c r="AG90" s="112"/>
      <c r="AH90" s="99" t="str">
        <f t="shared" si="42"/>
        <v/>
      </c>
      <c r="AI90" s="100" t="str">
        <f t="shared" si="43"/>
        <v/>
      </c>
      <c r="AJ90" s="96" t="str">
        <f t="shared" si="21"/>
        <v/>
      </c>
      <c r="AK90" s="98" t="str">
        <f t="shared" si="44"/>
        <v/>
      </c>
      <c r="AL90" s="201" t="str">
        <f t="shared" si="23"/>
        <v/>
      </c>
      <c r="AM90" s="160"/>
      <c r="AN90" s="157">
        <v>99.668000000000006</v>
      </c>
      <c r="AO90" s="152">
        <f t="shared" si="45"/>
        <v>0</v>
      </c>
      <c r="AP90" s="151" t="str">
        <f t="shared" si="31"/>
        <v/>
      </c>
      <c r="AQ90" s="151" t="str">
        <f t="shared" si="32"/>
        <v/>
      </c>
      <c r="AR90" s="235" t="str">
        <f t="shared" si="46"/>
        <v/>
      </c>
      <c r="AS90" s="134"/>
      <c r="AT90" s="149"/>
      <c r="AU90" s="134"/>
    </row>
    <row r="91" spans="1:47" ht="12" customHeight="1">
      <c r="A91" s="1"/>
      <c r="B91" s="18"/>
      <c r="C91" s="200"/>
      <c r="D91" s="122"/>
      <c r="E91" s="121"/>
      <c r="F91" s="92"/>
      <c r="G91" s="93"/>
      <c r="H91" s="101">
        <f t="shared" si="0"/>
        <v>0</v>
      </c>
      <c r="I91" s="94">
        <f t="shared" si="48"/>
        <v>0</v>
      </c>
      <c r="J91" s="102"/>
      <c r="K91" s="94">
        <f t="shared" si="33"/>
        <v>0</v>
      </c>
      <c r="L91" s="94">
        <f t="shared" si="47"/>
        <v>0</v>
      </c>
      <c r="M91" s="95">
        <f t="shared" si="34"/>
        <v>0</v>
      </c>
      <c r="N91" s="96">
        <f t="shared" si="5"/>
        <v>0</v>
      </c>
      <c r="O91" s="103">
        <f t="shared" si="35"/>
        <v>0</v>
      </c>
      <c r="P91" s="104" t="str">
        <f t="shared" si="36"/>
        <v/>
      </c>
      <c r="Q91" s="105">
        <f t="shared" si="37"/>
        <v>0</v>
      </c>
      <c r="R91" s="106" t="str">
        <f t="shared" si="38"/>
        <v/>
      </c>
      <c r="S91" s="107"/>
      <c r="T91" s="92"/>
      <c r="U91" s="92"/>
      <c r="V91" s="101">
        <f t="shared" si="10"/>
        <v>0</v>
      </c>
      <c r="W91" s="97">
        <f t="shared" si="39"/>
        <v>0</v>
      </c>
      <c r="X91" s="98" t="str">
        <f t="shared" si="40"/>
        <v/>
      </c>
      <c r="Y91" s="98" t="str">
        <f t="shared" si="13"/>
        <v/>
      </c>
      <c r="Z91" s="95" t="str">
        <f t="shared" si="14"/>
        <v/>
      </c>
      <c r="AA91" s="108" t="str">
        <f t="shared" si="41"/>
        <v/>
      </c>
      <c r="AB91" s="98" t="str">
        <f t="shared" si="16"/>
        <v/>
      </c>
      <c r="AC91" s="98" t="str">
        <f t="shared" si="17"/>
        <v/>
      </c>
      <c r="AD91" s="109" t="str">
        <f t="shared" si="18"/>
        <v/>
      </c>
      <c r="AE91" s="110"/>
      <c r="AF91" s="111"/>
      <c r="AG91" s="112"/>
      <c r="AH91" s="99" t="str">
        <f t="shared" si="42"/>
        <v/>
      </c>
      <c r="AI91" s="100" t="str">
        <f t="shared" si="43"/>
        <v/>
      </c>
      <c r="AJ91" s="96" t="str">
        <f t="shared" si="21"/>
        <v/>
      </c>
      <c r="AK91" s="98" t="str">
        <f t="shared" si="44"/>
        <v/>
      </c>
      <c r="AL91" s="201" t="str">
        <f t="shared" si="23"/>
        <v/>
      </c>
      <c r="AM91" s="160"/>
      <c r="AN91" s="156">
        <v>99.668000000000006</v>
      </c>
      <c r="AO91" s="152">
        <f t="shared" si="45"/>
        <v>0</v>
      </c>
      <c r="AP91" s="151" t="str">
        <f t="shared" si="31"/>
        <v/>
      </c>
      <c r="AQ91" s="151" t="str">
        <f t="shared" si="32"/>
        <v/>
      </c>
      <c r="AR91" s="235" t="str">
        <f t="shared" si="46"/>
        <v/>
      </c>
      <c r="AS91" s="134"/>
      <c r="AT91" s="149"/>
      <c r="AU91" s="134"/>
    </row>
    <row r="92" spans="1:47" ht="12" customHeight="1">
      <c r="A92" s="1"/>
      <c r="B92" s="18"/>
      <c r="C92" s="200"/>
      <c r="D92" s="122"/>
      <c r="E92" s="121"/>
      <c r="F92" s="92"/>
      <c r="G92" s="93"/>
      <c r="H92" s="101">
        <f t="shared" si="0"/>
        <v>0</v>
      </c>
      <c r="I92" s="94">
        <f t="shared" si="48"/>
        <v>0</v>
      </c>
      <c r="J92" s="102"/>
      <c r="K92" s="94">
        <f t="shared" si="33"/>
        <v>0</v>
      </c>
      <c r="L92" s="94">
        <f t="shared" si="47"/>
        <v>0</v>
      </c>
      <c r="M92" s="95">
        <f t="shared" si="34"/>
        <v>0</v>
      </c>
      <c r="N92" s="96">
        <f t="shared" si="5"/>
        <v>0</v>
      </c>
      <c r="O92" s="103">
        <f t="shared" si="35"/>
        <v>0</v>
      </c>
      <c r="P92" s="104" t="str">
        <f t="shared" si="36"/>
        <v/>
      </c>
      <c r="Q92" s="105">
        <f t="shared" si="37"/>
        <v>0</v>
      </c>
      <c r="R92" s="106" t="str">
        <f t="shared" si="38"/>
        <v/>
      </c>
      <c r="S92" s="107"/>
      <c r="T92" s="92"/>
      <c r="U92" s="92"/>
      <c r="V92" s="101">
        <f t="shared" si="10"/>
        <v>0</v>
      </c>
      <c r="W92" s="97">
        <f t="shared" si="39"/>
        <v>0</v>
      </c>
      <c r="X92" s="98" t="str">
        <f t="shared" si="40"/>
        <v/>
      </c>
      <c r="Y92" s="98" t="str">
        <f t="shared" si="13"/>
        <v/>
      </c>
      <c r="Z92" s="95" t="str">
        <f t="shared" si="14"/>
        <v/>
      </c>
      <c r="AA92" s="108" t="str">
        <f t="shared" si="41"/>
        <v/>
      </c>
      <c r="AB92" s="98" t="str">
        <f t="shared" si="16"/>
        <v/>
      </c>
      <c r="AC92" s="98" t="str">
        <f t="shared" si="17"/>
        <v/>
      </c>
      <c r="AD92" s="109" t="str">
        <f t="shared" si="18"/>
        <v/>
      </c>
      <c r="AE92" s="110"/>
      <c r="AF92" s="111"/>
      <c r="AG92" s="112"/>
      <c r="AH92" s="99" t="str">
        <f t="shared" si="42"/>
        <v/>
      </c>
      <c r="AI92" s="100" t="str">
        <f t="shared" si="43"/>
        <v/>
      </c>
      <c r="AJ92" s="96" t="str">
        <f t="shared" si="21"/>
        <v/>
      </c>
      <c r="AK92" s="98" t="str">
        <f t="shared" si="44"/>
        <v/>
      </c>
      <c r="AL92" s="201" t="str">
        <f t="shared" si="23"/>
        <v/>
      </c>
      <c r="AM92" s="160"/>
      <c r="AN92" s="157">
        <v>99.668000000000006</v>
      </c>
      <c r="AO92" s="152">
        <f t="shared" si="45"/>
        <v>0</v>
      </c>
      <c r="AP92" s="151" t="str">
        <f t="shared" si="31"/>
        <v/>
      </c>
      <c r="AQ92" s="151" t="str">
        <f t="shared" si="32"/>
        <v/>
      </c>
      <c r="AR92" s="235" t="str">
        <f t="shared" si="46"/>
        <v/>
      </c>
      <c r="AS92" s="134"/>
      <c r="AT92" s="149"/>
      <c r="AU92" s="134"/>
    </row>
    <row r="93" spans="1:47" ht="12" customHeight="1">
      <c r="A93" s="1"/>
      <c r="B93" s="18"/>
      <c r="C93" s="200"/>
      <c r="D93" s="122"/>
      <c r="E93" s="121"/>
      <c r="F93" s="92"/>
      <c r="G93" s="93"/>
      <c r="H93" s="101">
        <f t="shared" si="0"/>
        <v>0</v>
      </c>
      <c r="I93" s="94">
        <f t="shared" si="48"/>
        <v>0</v>
      </c>
      <c r="J93" s="102"/>
      <c r="K93" s="94">
        <f t="shared" si="33"/>
        <v>0</v>
      </c>
      <c r="L93" s="94">
        <f t="shared" si="47"/>
        <v>0</v>
      </c>
      <c r="M93" s="95">
        <f t="shared" si="34"/>
        <v>0</v>
      </c>
      <c r="N93" s="96">
        <f t="shared" si="5"/>
        <v>0</v>
      </c>
      <c r="O93" s="103">
        <f t="shared" si="35"/>
        <v>0</v>
      </c>
      <c r="P93" s="104" t="str">
        <f t="shared" si="36"/>
        <v/>
      </c>
      <c r="Q93" s="105">
        <f t="shared" si="37"/>
        <v>0</v>
      </c>
      <c r="R93" s="106" t="str">
        <f t="shared" si="38"/>
        <v/>
      </c>
      <c r="S93" s="107"/>
      <c r="T93" s="92"/>
      <c r="U93" s="92"/>
      <c r="V93" s="101">
        <f t="shared" si="10"/>
        <v>0</v>
      </c>
      <c r="W93" s="97">
        <f t="shared" si="39"/>
        <v>0</v>
      </c>
      <c r="X93" s="98" t="str">
        <f t="shared" si="40"/>
        <v/>
      </c>
      <c r="Y93" s="98" t="str">
        <f t="shared" si="13"/>
        <v/>
      </c>
      <c r="Z93" s="95" t="str">
        <f t="shared" si="14"/>
        <v/>
      </c>
      <c r="AA93" s="108" t="str">
        <f t="shared" si="41"/>
        <v/>
      </c>
      <c r="AB93" s="98" t="str">
        <f t="shared" si="16"/>
        <v/>
      </c>
      <c r="AC93" s="98" t="str">
        <f t="shared" si="17"/>
        <v/>
      </c>
      <c r="AD93" s="109" t="str">
        <f t="shared" si="18"/>
        <v/>
      </c>
      <c r="AE93" s="110"/>
      <c r="AF93" s="111"/>
      <c r="AG93" s="112"/>
      <c r="AH93" s="99" t="str">
        <f t="shared" si="42"/>
        <v/>
      </c>
      <c r="AI93" s="100" t="str">
        <f t="shared" si="43"/>
        <v/>
      </c>
      <c r="AJ93" s="96" t="str">
        <f t="shared" si="21"/>
        <v/>
      </c>
      <c r="AK93" s="98" t="str">
        <f t="shared" si="44"/>
        <v/>
      </c>
      <c r="AL93" s="201" t="str">
        <f t="shared" si="23"/>
        <v/>
      </c>
      <c r="AM93" s="160"/>
      <c r="AN93" s="156">
        <v>99.668000000000006</v>
      </c>
      <c r="AO93" s="152">
        <f t="shared" si="45"/>
        <v>0</v>
      </c>
      <c r="AP93" s="151" t="str">
        <f t="shared" si="31"/>
        <v/>
      </c>
      <c r="AQ93" s="151" t="str">
        <f t="shared" si="32"/>
        <v/>
      </c>
      <c r="AR93" s="235" t="str">
        <f t="shared" si="46"/>
        <v/>
      </c>
      <c r="AS93" s="134"/>
      <c r="AT93" s="149"/>
      <c r="AU93" s="134"/>
    </row>
    <row r="94" spans="1:47" ht="12" customHeight="1">
      <c r="A94" s="1"/>
      <c r="B94" s="18"/>
      <c r="C94" s="200"/>
      <c r="D94" s="122"/>
      <c r="E94" s="121"/>
      <c r="F94" s="92"/>
      <c r="G94" s="93"/>
      <c r="H94" s="101">
        <f t="shared" si="0"/>
        <v>0</v>
      </c>
      <c r="I94" s="94">
        <f t="shared" si="48"/>
        <v>0</v>
      </c>
      <c r="J94" s="102"/>
      <c r="K94" s="94">
        <f t="shared" si="33"/>
        <v>0</v>
      </c>
      <c r="L94" s="94">
        <f t="shared" si="47"/>
        <v>0</v>
      </c>
      <c r="M94" s="95">
        <f t="shared" si="34"/>
        <v>0</v>
      </c>
      <c r="N94" s="96">
        <f t="shared" si="5"/>
        <v>0</v>
      </c>
      <c r="O94" s="103">
        <f t="shared" si="35"/>
        <v>0</v>
      </c>
      <c r="P94" s="104" t="str">
        <f t="shared" si="36"/>
        <v/>
      </c>
      <c r="Q94" s="105">
        <f t="shared" si="37"/>
        <v>0</v>
      </c>
      <c r="R94" s="106" t="str">
        <f t="shared" si="38"/>
        <v/>
      </c>
      <c r="S94" s="107"/>
      <c r="T94" s="92"/>
      <c r="U94" s="92"/>
      <c r="V94" s="101">
        <f t="shared" si="10"/>
        <v>0</v>
      </c>
      <c r="W94" s="97">
        <f t="shared" si="39"/>
        <v>0</v>
      </c>
      <c r="X94" s="98" t="str">
        <f t="shared" si="40"/>
        <v/>
      </c>
      <c r="Y94" s="98" t="str">
        <f t="shared" si="13"/>
        <v/>
      </c>
      <c r="Z94" s="95" t="str">
        <f t="shared" si="14"/>
        <v/>
      </c>
      <c r="AA94" s="108" t="str">
        <f t="shared" si="41"/>
        <v/>
      </c>
      <c r="AB94" s="98" t="str">
        <f t="shared" si="16"/>
        <v/>
      </c>
      <c r="AC94" s="98" t="str">
        <f t="shared" si="17"/>
        <v/>
      </c>
      <c r="AD94" s="109" t="str">
        <f t="shared" si="18"/>
        <v/>
      </c>
      <c r="AE94" s="110"/>
      <c r="AF94" s="111"/>
      <c r="AG94" s="112"/>
      <c r="AH94" s="99" t="str">
        <f t="shared" si="42"/>
        <v/>
      </c>
      <c r="AI94" s="100" t="str">
        <f t="shared" si="43"/>
        <v/>
      </c>
      <c r="AJ94" s="96" t="str">
        <f t="shared" si="21"/>
        <v/>
      </c>
      <c r="AK94" s="98" t="str">
        <f t="shared" si="44"/>
        <v/>
      </c>
      <c r="AL94" s="201" t="str">
        <f t="shared" si="23"/>
        <v/>
      </c>
      <c r="AM94" s="160"/>
      <c r="AN94" s="157">
        <v>99.668000000000006</v>
      </c>
      <c r="AO94" s="152">
        <f t="shared" si="45"/>
        <v>0</v>
      </c>
      <c r="AP94" s="151" t="str">
        <f t="shared" si="31"/>
        <v/>
      </c>
      <c r="AQ94" s="151" t="str">
        <f t="shared" si="32"/>
        <v/>
      </c>
      <c r="AR94" s="235" t="str">
        <f t="shared" si="46"/>
        <v/>
      </c>
      <c r="AS94" s="134"/>
      <c r="AT94" s="149"/>
      <c r="AU94" s="134"/>
    </row>
    <row r="95" spans="1:47" ht="12" customHeight="1">
      <c r="A95" s="1"/>
      <c r="B95" s="18"/>
      <c r="C95" s="200"/>
      <c r="D95" s="122"/>
      <c r="E95" s="121"/>
      <c r="F95" s="92"/>
      <c r="G95" s="93"/>
      <c r="H95" s="101">
        <f t="shared" si="0"/>
        <v>0</v>
      </c>
      <c r="I95" s="94">
        <f t="shared" si="48"/>
        <v>0</v>
      </c>
      <c r="J95" s="102"/>
      <c r="K95" s="94">
        <f t="shared" si="33"/>
        <v>0</v>
      </c>
      <c r="L95" s="94">
        <f t="shared" si="47"/>
        <v>0</v>
      </c>
      <c r="M95" s="95">
        <f t="shared" si="34"/>
        <v>0</v>
      </c>
      <c r="N95" s="96">
        <f t="shared" si="5"/>
        <v>0</v>
      </c>
      <c r="O95" s="103">
        <f t="shared" si="35"/>
        <v>0</v>
      </c>
      <c r="P95" s="104" t="str">
        <f t="shared" si="36"/>
        <v/>
      </c>
      <c r="Q95" s="105">
        <f t="shared" si="37"/>
        <v>0</v>
      </c>
      <c r="R95" s="106" t="str">
        <f t="shared" si="38"/>
        <v/>
      </c>
      <c r="S95" s="107"/>
      <c r="T95" s="92"/>
      <c r="U95" s="92"/>
      <c r="V95" s="101">
        <f t="shared" si="10"/>
        <v>0</v>
      </c>
      <c r="W95" s="97">
        <f t="shared" si="39"/>
        <v>0</v>
      </c>
      <c r="X95" s="98" t="str">
        <f t="shared" si="40"/>
        <v/>
      </c>
      <c r="Y95" s="98" t="str">
        <f t="shared" si="13"/>
        <v/>
      </c>
      <c r="Z95" s="95" t="str">
        <f t="shared" si="14"/>
        <v/>
      </c>
      <c r="AA95" s="108" t="str">
        <f t="shared" si="41"/>
        <v/>
      </c>
      <c r="AB95" s="98" t="str">
        <f t="shared" si="16"/>
        <v/>
      </c>
      <c r="AC95" s="98" t="str">
        <f t="shared" si="17"/>
        <v/>
      </c>
      <c r="AD95" s="109" t="str">
        <f t="shared" si="18"/>
        <v/>
      </c>
      <c r="AE95" s="110"/>
      <c r="AF95" s="111"/>
      <c r="AG95" s="112"/>
      <c r="AH95" s="99" t="str">
        <f t="shared" si="42"/>
        <v/>
      </c>
      <c r="AI95" s="100" t="str">
        <f t="shared" si="43"/>
        <v/>
      </c>
      <c r="AJ95" s="96" t="str">
        <f t="shared" si="21"/>
        <v/>
      </c>
      <c r="AK95" s="98" t="str">
        <f t="shared" si="44"/>
        <v/>
      </c>
      <c r="AL95" s="201" t="str">
        <f t="shared" si="23"/>
        <v/>
      </c>
      <c r="AM95" s="160"/>
      <c r="AN95" s="156">
        <v>99.668000000000006</v>
      </c>
      <c r="AO95" s="152">
        <f t="shared" si="45"/>
        <v>0</v>
      </c>
      <c r="AP95" s="151" t="str">
        <f t="shared" si="31"/>
        <v/>
      </c>
      <c r="AQ95" s="151" t="str">
        <f t="shared" si="32"/>
        <v/>
      </c>
      <c r="AR95" s="235" t="str">
        <f t="shared" si="46"/>
        <v/>
      </c>
      <c r="AS95" s="134"/>
      <c r="AT95" s="149"/>
      <c r="AU95" s="134"/>
    </row>
    <row r="96" spans="1:47" ht="12" customHeight="1">
      <c r="A96" s="1"/>
      <c r="B96" s="18"/>
      <c r="C96" s="200"/>
      <c r="D96" s="122"/>
      <c r="E96" s="121"/>
      <c r="F96" s="92"/>
      <c r="G96" s="93"/>
      <c r="H96" s="101">
        <f t="shared" si="0"/>
        <v>0</v>
      </c>
      <c r="I96" s="94">
        <f t="shared" si="48"/>
        <v>0</v>
      </c>
      <c r="J96" s="102"/>
      <c r="K96" s="94">
        <f t="shared" si="33"/>
        <v>0</v>
      </c>
      <c r="L96" s="94">
        <f t="shared" si="47"/>
        <v>0</v>
      </c>
      <c r="M96" s="95">
        <f t="shared" si="34"/>
        <v>0</v>
      </c>
      <c r="N96" s="96">
        <f t="shared" si="5"/>
        <v>0</v>
      </c>
      <c r="O96" s="103">
        <f t="shared" si="35"/>
        <v>0</v>
      </c>
      <c r="P96" s="104" t="str">
        <f t="shared" si="36"/>
        <v/>
      </c>
      <c r="Q96" s="105">
        <f t="shared" si="37"/>
        <v>0</v>
      </c>
      <c r="R96" s="106" t="str">
        <f t="shared" si="38"/>
        <v/>
      </c>
      <c r="S96" s="107"/>
      <c r="T96" s="92"/>
      <c r="U96" s="92"/>
      <c r="V96" s="101">
        <f t="shared" si="10"/>
        <v>0</v>
      </c>
      <c r="W96" s="97">
        <f t="shared" si="39"/>
        <v>0</v>
      </c>
      <c r="X96" s="98" t="str">
        <f t="shared" si="40"/>
        <v/>
      </c>
      <c r="Y96" s="98" t="str">
        <f t="shared" si="13"/>
        <v/>
      </c>
      <c r="Z96" s="95" t="str">
        <f t="shared" si="14"/>
        <v/>
      </c>
      <c r="AA96" s="108" t="str">
        <f t="shared" si="41"/>
        <v/>
      </c>
      <c r="AB96" s="98" t="str">
        <f t="shared" si="16"/>
        <v/>
      </c>
      <c r="AC96" s="98" t="str">
        <f t="shared" si="17"/>
        <v/>
      </c>
      <c r="AD96" s="109" t="str">
        <f t="shared" si="18"/>
        <v/>
      </c>
      <c r="AE96" s="110"/>
      <c r="AF96" s="111"/>
      <c r="AG96" s="112"/>
      <c r="AH96" s="99" t="str">
        <f t="shared" si="42"/>
        <v/>
      </c>
      <c r="AI96" s="100" t="str">
        <f t="shared" si="43"/>
        <v/>
      </c>
      <c r="AJ96" s="96" t="str">
        <f t="shared" si="21"/>
        <v/>
      </c>
      <c r="AK96" s="98" t="str">
        <f t="shared" si="44"/>
        <v/>
      </c>
      <c r="AL96" s="201" t="str">
        <f t="shared" si="23"/>
        <v/>
      </c>
      <c r="AM96" s="160"/>
      <c r="AN96" s="157">
        <v>99.668000000000006</v>
      </c>
      <c r="AO96" s="152">
        <f t="shared" si="45"/>
        <v>0</v>
      </c>
      <c r="AP96" s="151" t="str">
        <f t="shared" si="31"/>
        <v/>
      </c>
      <c r="AQ96" s="151" t="str">
        <f t="shared" si="32"/>
        <v/>
      </c>
      <c r="AR96" s="235" t="str">
        <f t="shared" si="46"/>
        <v/>
      </c>
      <c r="AS96" s="134"/>
      <c r="AT96" s="149"/>
      <c r="AU96" s="134"/>
    </row>
    <row r="97" spans="1:47" ht="12" customHeight="1">
      <c r="A97" s="1"/>
      <c r="B97" s="18"/>
      <c r="C97" s="200"/>
      <c r="D97" s="122"/>
      <c r="E97" s="121"/>
      <c r="F97" s="92"/>
      <c r="G97" s="93"/>
      <c r="H97" s="101">
        <f t="shared" si="0"/>
        <v>0</v>
      </c>
      <c r="I97" s="94">
        <f t="shared" si="48"/>
        <v>0</v>
      </c>
      <c r="J97" s="102"/>
      <c r="K97" s="94">
        <f t="shared" si="33"/>
        <v>0</v>
      </c>
      <c r="L97" s="94">
        <f t="shared" si="47"/>
        <v>0</v>
      </c>
      <c r="M97" s="95">
        <f t="shared" si="34"/>
        <v>0</v>
      </c>
      <c r="N97" s="96">
        <f t="shared" si="5"/>
        <v>0</v>
      </c>
      <c r="O97" s="103">
        <f t="shared" si="35"/>
        <v>0</v>
      </c>
      <c r="P97" s="104" t="str">
        <f t="shared" si="36"/>
        <v/>
      </c>
      <c r="Q97" s="105">
        <f t="shared" si="37"/>
        <v>0</v>
      </c>
      <c r="R97" s="106" t="str">
        <f t="shared" si="38"/>
        <v/>
      </c>
      <c r="S97" s="107"/>
      <c r="T97" s="92"/>
      <c r="U97" s="92"/>
      <c r="V97" s="101">
        <f t="shared" si="10"/>
        <v>0</v>
      </c>
      <c r="W97" s="97">
        <f t="shared" si="39"/>
        <v>0</v>
      </c>
      <c r="X97" s="98" t="str">
        <f t="shared" si="40"/>
        <v/>
      </c>
      <c r="Y97" s="98" t="str">
        <f t="shared" si="13"/>
        <v/>
      </c>
      <c r="Z97" s="95" t="str">
        <f t="shared" si="14"/>
        <v/>
      </c>
      <c r="AA97" s="108" t="str">
        <f t="shared" si="41"/>
        <v/>
      </c>
      <c r="AB97" s="98" t="str">
        <f t="shared" si="16"/>
        <v/>
      </c>
      <c r="AC97" s="98" t="str">
        <f t="shared" si="17"/>
        <v/>
      </c>
      <c r="AD97" s="109" t="str">
        <f t="shared" si="18"/>
        <v/>
      </c>
      <c r="AE97" s="110"/>
      <c r="AF97" s="111"/>
      <c r="AG97" s="112"/>
      <c r="AH97" s="99" t="str">
        <f t="shared" si="42"/>
        <v/>
      </c>
      <c r="AI97" s="100" t="str">
        <f t="shared" si="43"/>
        <v/>
      </c>
      <c r="AJ97" s="96" t="str">
        <f t="shared" si="21"/>
        <v/>
      </c>
      <c r="AK97" s="98" t="str">
        <f t="shared" si="44"/>
        <v/>
      </c>
      <c r="AL97" s="201" t="str">
        <f t="shared" si="23"/>
        <v/>
      </c>
      <c r="AM97" s="160"/>
      <c r="AN97" s="156">
        <v>99.668000000000006</v>
      </c>
      <c r="AO97" s="152">
        <f t="shared" si="45"/>
        <v>0</v>
      </c>
      <c r="AP97" s="151" t="str">
        <f t="shared" ref="AP97:AP115" si="49">IF(J97&gt;G97,J97,"")</f>
        <v/>
      </c>
      <c r="AQ97" s="151" t="str">
        <f t="shared" ref="AQ97:AQ115" si="50">IFERROR(AM97*AP97,"")</f>
        <v/>
      </c>
      <c r="AR97" s="235" t="str">
        <f t="shared" si="46"/>
        <v/>
      </c>
      <c r="AS97" s="134"/>
      <c r="AT97" s="149"/>
      <c r="AU97" s="134"/>
    </row>
    <row r="98" spans="1:47" ht="12" customHeight="1">
      <c r="A98" s="1"/>
      <c r="B98" s="18"/>
      <c r="C98" s="200"/>
      <c r="D98" s="122"/>
      <c r="E98" s="121"/>
      <c r="F98" s="92"/>
      <c r="G98" s="93"/>
      <c r="H98" s="101">
        <f t="shared" si="0"/>
        <v>0</v>
      </c>
      <c r="I98" s="94">
        <f t="shared" si="48"/>
        <v>0</v>
      </c>
      <c r="J98" s="102"/>
      <c r="K98" s="94">
        <f t="shared" si="33"/>
        <v>0</v>
      </c>
      <c r="L98" s="94">
        <f t="shared" si="47"/>
        <v>0</v>
      </c>
      <c r="M98" s="95">
        <f t="shared" si="34"/>
        <v>0</v>
      </c>
      <c r="N98" s="96">
        <f t="shared" si="5"/>
        <v>0</v>
      </c>
      <c r="O98" s="103">
        <f t="shared" si="35"/>
        <v>0</v>
      </c>
      <c r="P98" s="104" t="str">
        <f t="shared" si="36"/>
        <v/>
      </c>
      <c r="Q98" s="105">
        <f t="shared" si="37"/>
        <v>0</v>
      </c>
      <c r="R98" s="106" t="str">
        <f t="shared" si="38"/>
        <v/>
      </c>
      <c r="S98" s="107"/>
      <c r="T98" s="92"/>
      <c r="U98" s="92"/>
      <c r="V98" s="101">
        <f t="shared" si="10"/>
        <v>0</v>
      </c>
      <c r="W98" s="97">
        <f t="shared" si="39"/>
        <v>0</v>
      </c>
      <c r="X98" s="98" t="str">
        <f t="shared" si="40"/>
        <v/>
      </c>
      <c r="Y98" s="98" t="str">
        <f t="shared" si="13"/>
        <v/>
      </c>
      <c r="Z98" s="95" t="str">
        <f t="shared" si="14"/>
        <v/>
      </c>
      <c r="AA98" s="108" t="str">
        <f t="shared" si="41"/>
        <v/>
      </c>
      <c r="AB98" s="98" t="str">
        <f t="shared" si="16"/>
        <v/>
      </c>
      <c r="AC98" s="98" t="str">
        <f t="shared" si="17"/>
        <v/>
      </c>
      <c r="AD98" s="109" t="str">
        <f t="shared" si="18"/>
        <v/>
      </c>
      <c r="AE98" s="110"/>
      <c r="AF98" s="111"/>
      <c r="AG98" s="112"/>
      <c r="AH98" s="99" t="str">
        <f t="shared" si="42"/>
        <v/>
      </c>
      <c r="AI98" s="100" t="str">
        <f t="shared" si="43"/>
        <v/>
      </c>
      <c r="AJ98" s="96" t="str">
        <f t="shared" si="21"/>
        <v/>
      </c>
      <c r="AK98" s="98" t="str">
        <f t="shared" si="44"/>
        <v/>
      </c>
      <c r="AL98" s="201" t="str">
        <f t="shared" si="23"/>
        <v/>
      </c>
      <c r="AM98" s="160"/>
      <c r="AN98" s="157">
        <v>99.668000000000006</v>
      </c>
      <c r="AO98" s="152">
        <f t="shared" si="45"/>
        <v>0</v>
      </c>
      <c r="AP98" s="151" t="str">
        <f t="shared" si="49"/>
        <v/>
      </c>
      <c r="AQ98" s="151" t="str">
        <f t="shared" si="50"/>
        <v/>
      </c>
      <c r="AR98" s="235" t="str">
        <f t="shared" si="46"/>
        <v/>
      </c>
      <c r="AS98" s="134"/>
      <c r="AT98" s="149"/>
      <c r="AU98" s="134"/>
    </row>
    <row r="99" spans="1:47" ht="12" customHeight="1">
      <c r="A99" s="1"/>
      <c r="B99" s="18"/>
      <c r="C99" s="200"/>
      <c r="D99" s="122"/>
      <c r="E99" s="121"/>
      <c r="F99" s="92"/>
      <c r="G99" s="93"/>
      <c r="H99" s="101">
        <f t="shared" si="0"/>
        <v>0</v>
      </c>
      <c r="I99" s="94">
        <f t="shared" si="48"/>
        <v>0</v>
      </c>
      <c r="J99" s="102"/>
      <c r="K99" s="94">
        <f t="shared" si="33"/>
        <v>0</v>
      </c>
      <c r="L99" s="94">
        <f t="shared" si="47"/>
        <v>0</v>
      </c>
      <c r="M99" s="95">
        <f t="shared" si="34"/>
        <v>0</v>
      </c>
      <c r="N99" s="96">
        <f t="shared" si="5"/>
        <v>0</v>
      </c>
      <c r="O99" s="103">
        <f t="shared" si="35"/>
        <v>0</v>
      </c>
      <c r="P99" s="104" t="str">
        <f t="shared" si="36"/>
        <v/>
      </c>
      <c r="Q99" s="105">
        <f t="shared" si="37"/>
        <v>0</v>
      </c>
      <c r="R99" s="106" t="str">
        <f t="shared" si="38"/>
        <v/>
      </c>
      <c r="S99" s="107"/>
      <c r="T99" s="92"/>
      <c r="U99" s="92"/>
      <c r="V99" s="101">
        <f t="shared" si="10"/>
        <v>0</v>
      </c>
      <c r="W99" s="97">
        <f t="shared" si="39"/>
        <v>0</v>
      </c>
      <c r="X99" s="98" t="str">
        <f t="shared" si="40"/>
        <v/>
      </c>
      <c r="Y99" s="98" t="str">
        <f t="shared" si="13"/>
        <v/>
      </c>
      <c r="Z99" s="95" t="str">
        <f t="shared" si="14"/>
        <v/>
      </c>
      <c r="AA99" s="108" t="str">
        <f t="shared" si="41"/>
        <v/>
      </c>
      <c r="AB99" s="98" t="str">
        <f t="shared" si="16"/>
        <v/>
      </c>
      <c r="AC99" s="98" t="str">
        <f t="shared" si="17"/>
        <v/>
      </c>
      <c r="AD99" s="109" t="str">
        <f t="shared" si="18"/>
        <v/>
      </c>
      <c r="AE99" s="110"/>
      <c r="AF99" s="111"/>
      <c r="AG99" s="112"/>
      <c r="AH99" s="99" t="str">
        <f t="shared" si="42"/>
        <v/>
      </c>
      <c r="AI99" s="100" t="str">
        <f t="shared" si="43"/>
        <v/>
      </c>
      <c r="AJ99" s="96" t="str">
        <f t="shared" si="21"/>
        <v/>
      </c>
      <c r="AK99" s="98" t="str">
        <f t="shared" si="44"/>
        <v/>
      </c>
      <c r="AL99" s="201" t="str">
        <f t="shared" si="23"/>
        <v/>
      </c>
      <c r="AM99" s="160"/>
      <c r="AN99" s="156">
        <v>99.668000000000006</v>
      </c>
      <c r="AO99" s="152">
        <f t="shared" si="45"/>
        <v>0</v>
      </c>
      <c r="AP99" s="151" t="str">
        <f t="shared" si="49"/>
        <v/>
      </c>
      <c r="AQ99" s="151" t="str">
        <f t="shared" si="50"/>
        <v/>
      </c>
      <c r="AR99" s="235" t="str">
        <f t="shared" si="46"/>
        <v/>
      </c>
      <c r="AS99" s="134"/>
      <c r="AT99" s="149"/>
      <c r="AU99" s="134"/>
    </row>
    <row r="100" spans="1:47" ht="12" customHeight="1">
      <c r="A100" s="1"/>
      <c r="B100" s="18"/>
      <c r="C100" s="200"/>
      <c r="D100" s="122"/>
      <c r="E100" s="121"/>
      <c r="F100" s="92"/>
      <c r="G100" s="93"/>
      <c r="H100" s="101">
        <f t="shared" si="0"/>
        <v>0</v>
      </c>
      <c r="I100" s="94">
        <f t="shared" si="48"/>
        <v>0</v>
      </c>
      <c r="J100" s="102"/>
      <c r="K100" s="94">
        <f t="shared" si="33"/>
        <v>0</v>
      </c>
      <c r="L100" s="94">
        <f t="shared" si="47"/>
        <v>0</v>
      </c>
      <c r="M100" s="95">
        <f t="shared" si="34"/>
        <v>0</v>
      </c>
      <c r="N100" s="96">
        <f t="shared" si="5"/>
        <v>0</v>
      </c>
      <c r="O100" s="103">
        <f t="shared" si="35"/>
        <v>0</v>
      </c>
      <c r="P100" s="104" t="str">
        <f t="shared" si="36"/>
        <v/>
      </c>
      <c r="Q100" s="105">
        <f t="shared" si="37"/>
        <v>0</v>
      </c>
      <c r="R100" s="106" t="str">
        <f t="shared" si="38"/>
        <v/>
      </c>
      <c r="S100" s="107"/>
      <c r="T100" s="92"/>
      <c r="U100" s="92"/>
      <c r="V100" s="101">
        <f t="shared" si="10"/>
        <v>0</v>
      </c>
      <c r="W100" s="97">
        <f t="shared" si="39"/>
        <v>0</v>
      </c>
      <c r="X100" s="98" t="str">
        <f t="shared" si="40"/>
        <v/>
      </c>
      <c r="Y100" s="98" t="str">
        <f t="shared" si="13"/>
        <v/>
      </c>
      <c r="Z100" s="95" t="str">
        <f t="shared" si="14"/>
        <v/>
      </c>
      <c r="AA100" s="108" t="str">
        <f t="shared" si="41"/>
        <v/>
      </c>
      <c r="AB100" s="98" t="str">
        <f t="shared" si="16"/>
        <v/>
      </c>
      <c r="AC100" s="98" t="str">
        <f t="shared" si="17"/>
        <v/>
      </c>
      <c r="AD100" s="109" t="str">
        <f t="shared" si="18"/>
        <v/>
      </c>
      <c r="AE100" s="110"/>
      <c r="AF100" s="111"/>
      <c r="AG100" s="112"/>
      <c r="AH100" s="99" t="str">
        <f t="shared" si="42"/>
        <v/>
      </c>
      <c r="AI100" s="100" t="str">
        <f t="shared" si="43"/>
        <v/>
      </c>
      <c r="AJ100" s="96" t="str">
        <f t="shared" si="21"/>
        <v/>
      </c>
      <c r="AK100" s="98" t="str">
        <f t="shared" si="44"/>
        <v/>
      </c>
      <c r="AL100" s="201" t="str">
        <f t="shared" si="23"/>
        <v/>
      </c>
      <c r="AM100" s="160"/>
      <c r="AN100" s="157">
        <v>99.668000000000006</v>
      </c>
      <c r="AO100" s="152">
        <f t="shared" si="45"/>
        <v>0</v>
      </c>
      <c r="AP100" s="151" t="str">
        <f t="shared" si="49"/>
        <v/>
      </c>
      <c r="AQ100" s="151" t="str">
        <f t="shared" si="50"/>
        <v/>
      </c>
      <c r="AR100" s="235" t="str">
        <f t="shared" si="46"/>
        <v/>
      </c>
      <c r="AS100" s="134"/>
      <c r="AT100" s="149"/>
      <c r="AU100" s="134"/>
    </row>
    <row r="101" spans="1:47" ht="12" customHeight="1">
      <c r="A101" s="1"/>
      <c r="B101" s="18"/>
      <c r="C101" s="200"/>
      <c r="D101" s="122"/>
      <c r="E101" s="121"/>
      <c r="F101" s="92"/>
      <c r="G101" s="93"/>
      <c r="H101" s="101">
        <f t="shared" si="0"/>
        <v>0</v>
      </c>
      <c r="I101" s="94">
        <f t="shared" si="48"/>
        <v>0</v>
      </c>
      <c r="J101" s="102"/>
      <c r="K101" s="94">
        <f t="shared" si="33"/>
        <v>0</v>
      </c>
      <c r="L101" s="94">
        <f t="shared" si="47"/>
        <v>0</v>
      </c>
      <c r="M101" s="95">
        <f t="shared" si="34"/>
        <v>0</v>
      </c>
      <c r="N101" s="96">
        <f t="shared" si="5"/>
        <v>0</v>
      </c>
      <c r="O101" s="103">
        <f t="shared" si="35"/>
        <v>0</v>
      </c>
      <c r="P101" s="104" t="str">
        <f t="shared" si="36"/>
        <v/>
      </c>
      <c r="Q101" s="105">
        <f t="shared" si="37"/>
        <v>0</v>
      </c>
      <c r="R101" s="106" t="str">
        <f t="shared" si="38"/>
        <v/>
      </c>
      <c r="S101" s="107"/>
      <c r="T101" s="92"/>
      <c r="U101" s="92"/>
      <c r="V101" s="101">
        <f t="shared" si="10"/>
        <v>0</v>
      </c>
      <c r="W101" s="97">
        <f t="shared" si="39"/>
        <v>0</v>
      </c>
      <c r="X101" s="98" t="str">
        <f t="shared" si="40"/>
        <v/>
      </c>
      <c r="Y101" s="98" t="str">
        <f t="shared" si="13"/>
        <v/>
      </c>
      <c r="Z101" s="95" t="str">
        <f t="shared" si="14"/>
        <v/>
      </c>
      <c r="AA101" s="108" t="str">
        <f t="shared" si="41"/>
        <v/>
      </c>
      <c r="AB101" s="98" t="str">
        <f t="shared" si="16"/>
        <v/>
      </c>
      <c r="AC101" s="98" t="str">
        <f t="shared" si="17"/>
        <v/>
      </c>
      <c r="AD101" s="109" t="str">
        <f t="shared" si="18"/>
        <v/>
      </c>
      <c r="AE101" s="110"/>
      <c r="AF101" s="111"/>
      <c r="AG101" s="112"/>
      <c r="AH101" s="99" t="str">
        <f t="shared" si="42"/>
        <v/>
      </c>
      <c r="AI101" s="100" t="str">
        <f t="shared" si="43"/>
        <v/>
      </c>
      <c r="AJ101" s="96" t="str">
        <f t="shared" si="21"/>
        <v/>
      </c>
      <c r="AK101" s="98" t="str">
        <f t="shared" si="44"/>
        <v/>
      </c>
      <c r="AL101" s="201" t="str">
        <f t="shared" si="23"/>
        <v/>
      </c>
      <c r="AM101" s="160"/>
      <c r="AN101" s="156">
        <v>99.668000000000006</v>
      </c>
      <c r="AO101" s="152">
        <f t="shared" si="45"/>
        <v>0</v>
      </c>
      <c r="AP101" s="151" t="str">
        <f t="shared" si="49"/>
        <v/>
      </c>
      <c r="AQ101" s="151" t="str">
        <f t="shared" si="50"/>
        <v/>
      </c>
      <c r="AR101" s="235" t="str">
        <f t="shared" si="46"/>
        <v/>
      </c>
      <c r="AS101" s="134"/>
      <c r="AT101" s="149"/>
      <c r="AU101" s="134"/>
    </row>
    <row r="102" spans="1:47" ht="12" customHeight="1">
      <c r="A102" s="1"/>
      <c r="B102" s="18"/>
      <c r="C102" s="200"/>
      <c r="D102" s="122"/>
      <c r="E102" s="121"/>
      <c r="F102" s="92"/>
      <c r="G102" s="93"/>
      <c r="H102" s="101">
        <f t="shared" si="0"/>
        <v>0</v>
      </c>
      <c r="I102" s="94">
        <f t="shared" si="48"/>
        <v>0</v>
      </c>
      <c r="J102" s="102"/>
      <c r="K102" s="94">
        <f t="shared" si="33"/>
        <v>0</v>
      </c>
      <c r="L102" s="94">
        <f t="shared" si="47"/>
        <v>0</v>
      </c>
      <c r="M102" s="95">
        <f t="shared" si="34"/>
        <v>0</v>
      </c>
      <c r="N102" s="96">
        <f t="shared" si="5"/>
        <v>0</v>
      </c>
      <c r="O102" s="103">
        <f t="shared" si="35"/>
        <v>0</v>
      </c>
      <c r="P102" s="104" t="str">
        <f t="shared" si="36"/>
        <v/>
      </c>
      <c r="Q102" s="105">
        <f t="shared" si="37"/>
        <v>0</v>
      </c>
      <c r="R102" s="106" t="str">
        <f t="shared" si="38"/>
        <v/>
      </c>
      <c r="S102" s="107"/>
      <c r="T102" s="92"/>
      <c r="U102" s="92"/>
      <c r="V102" s="101">
        <f t="shared" si="10"/>
        <v>0</v>
      </c>
      <c r="W102" s="97">
        <f t="shared" si="39"/>
        <v>0</v>
      </c>
      <c r="X102" s="98" t="str">
        <f t="shared" si="40"/>
        <v/>
      </c>
      <c r="Y102" s="98" t="str">
        <f t="shared" si="13"/>
        <v/>
      </c>
      <c r="Z102" s="95" t="str">
        <f t="shared" si="14"/>
        <v/>
      </c>
      <c r="AA102" s="108" t="str">
        <f t="shared" si="41"/>
        <v/>
      </c>
      <c r="AB102" s="98" t="str">
        <f t="shared" si="16"/>
        <v/>
      </c>
      <c r="AC102" s="98" t="str">
        <f t="shared" si="17"/>
        <v/>
      </c>
      <c r="AD102" s="109" t="str">
        <f t="shared" si="18"/>
        <v/>
      </c>
      <c r="AE102" s="110"/>
      <c r="AF102" s="111"/>
      <c r="AG102" s="112"/>
      <c r="AH102" s="99" t="str">
        <f t="shared" si="42"/>
        <v/>
      </c>
      <c r="AI102" s="100" t="str">
        <f t="shared" si="43"/>
        <v/>
      </c>
      <c r="AJ102" s="96" t="str">
        <f t="shared" si="21"/>
        <v/>
      </c>
      <c r="AK102" s="98" t="str">
        <f t="shared" si="44"/>
        <v/>
      </c>
      <c r="AL102" s="201" t="str">
        <f t="shared" si="23"/>
        <v/>
      </c>
      <c r="AM102" s="160"/>
      <c r="AN102" s="157">
        <v>99.668000000000006</v>
      </c>
      <c r="AO102" s="152">
        <f t="shared" si="45"/>
        <v>0</v>
      </c>
      <c r="AP102" s="151" t="str">
        <f t="shared" si="49"/>
        <v/>
      </c>
      <c r="AQ102" s="151" t="str">
        <f t="shared" si="50"/>
        <v/>
      </c>
      <c r="AR102" s="235" t="str">
        <f t="shared" si="46"/>
        <v/>
      </c>
      <c r="AS102" s="134"/>
      <c r="AT102" s="149"/>
      <c r="AU102" s="134"/>
    </row>
    <row r="103" spans="1:47" ht="12" customHeight="1">
      <c r="A103" s="1"/>
      <c r="B103" s="18"/>
      <c r="C103" s="200"/>
      <c r="D103" s="122"/>
      <c r="E103" s="121"/>
      <c r="F103" s="92"/>
      <c r="G103" s="93"/>
      <c r="H103" s="101">
        <f t="shared" si="0"/>
        <v>0</v>
      </c>
      <c r="I103" s="94">
        <f t="shared" si="48"/>
        <v>0</v>
      </c>
      <c r="J103" s="102"/>
      <c r="K103" s="94">
        <f t="shared" si="33"/>
        <v>0</v>
      </c>
      <c r="L103" s="94">
        <f t="shared" si="47"/>
        <v>0</v>
      </c>
      <c r="M103" s="95">
        <f t="shared" si="34"/>
        <v>0</v>
      </c>
      <c r="N103" s="96">
        <f t="shared" si="5"/>
        <v>0</v>
      </c>
      <c r="O103" s="103">
        <f t="shared" si="35"/>
        <v>0</v>
      </c>
      <c r="P103" s="104" t="str">
        <f t="shared" si="36"/>
        <v/>
      </c>
      <c r="Q103" s="105">
        <f t="shared" si="37"/>
        <v>0</v>
      </c>
      <c r="R103" s="106" t="str">
        <f t="shared" si="38"/>
        <v/>
      </c>
      <c r="S103" s="107"/>
      <c r="T103" s="92"/>
      <c r="U103" s="92"/>
      <c r="V103" s="101">
        <f t="shared" si="10"/>
        <v>0</v>
      </c>
      <c r="W103" s="97">
        <f t="shared" si="39"/>
        <v>0</v>
      </c>
      <c r="X103" s="98" t="str">
        <f t="shared" si="40"/>
        <v/>
      </c>
      <c r="Y103" s="98" t="str">
        <f t="shared" si="13"/>
        <v/>
      </c>
      <c r="Z103" s="95" t="str">
        <f t="shared" si="14"/>
        <v/>
      </c>
      <c r="AA103" s="108" t="str">
        <f t="shared" si="41"/>
        <v/>
      </c>
      <c r="AB103" s="98" t="str">
        <f t="shared" si="16"/>
        <v/>
      </c>
      <c r="AC103" s="98" t="str">
        <f t="shared" si="17"/>
        <v/>
      </c>
      <c r="AD103" s="109" t="str">
        <f t="shared" si="18"/>
        <v/>
      </c>
      <c r="AE103" s="110"/>
      <c r="AF103" s="111"/>
      <c r="AG103" s="112"/>
      <c r="AH103" s="99" t="str">
        <f t="shared" si="42"/>
        <v/>
      </c>
      <c r="AI103" s="100" t="str">
        <f t="shared" si="43"/>
        <v/>
      </c>
      <c r="AJ103" s="96" t="str">
        <f t="shared" si="21"/>
        <v/>
      </c>
      <c r="AK103" s="98" t="str">
        <f t="shared" si="44"/>
        <v/>
      </c>
      <c r="AL103" s="201" t="str">
        <f t="shared" si="23"/>
        <v/>
      </c>
      <c r="AM103" s="160"/>
      <c r="AN103" s="156">
        <v>99.668000000000006</v>
      </c>
      <c r="AO103" s="152">
        <f t="shared" si="45"/>
        <v>0</v>
      </c>
      <c r="AP103" s="151" t="str">
        <f t="shared" si="49"/>
        <v/>
      </c>
      <c r="AQ103" s="151" t="str">
        <f t="shared" si="50"/>
        <v/>
      </c>
      <c r="AR103" s="235" t="str">
        <f t="shared" si="46"/>
        <v/>
      </c>
      <c r="AS103" s="134"/>
      <c r="AT103" s="149"/>
      <c r="AU103" s="134"/>
    </row>
    <row r="104" spans="1:47" ht="12" customHeight="1">
      <c r="A104" s="1"/>
      <c r="B104" s="18"/>
      <c r="C104" s="200"/>
      <c r="D104" s="122"/>
      <c r="E104" s="121"/>
      <c r="F104" s="92"/>
      <c r="G104" s="93"/>
      <c r="H104" s="101">
        <f t="shared" ref="H104:H115" si="51">F104*G104</f>
        <v>0</v>
      </c>
      <c r="I104" s="94">
        <f t="shared" si="48"/>
        <v>0</v>
      </c>
      <c r="J104" s="102"/>
      <c r="K104" s="94">
        <f t="shared" si="33"/>
        <v>0</v>
      </c>
      <c r="L104" s="94">
        <f t="shared" si="47"/>
        <v>0</v>
      </c>
      <c r="M104" s="95">
        <f t="shared" si="34"/>
        <v>0</v>
      </c>
      <c r="N104" s="96">
        <f t="shared" ref="N104:N115" si="52">IF(T104&gt;0,"",M104)</f>
        <v>0</v>
      </c>
      <c r="O104" s="103">
        <f t="shared" si="35"/>
        <v>0</v>
      </c>
      <c r="P104" s="104" t="str">
        <f t="shared" si="36"/>
        <v/>
      </c>
      <c r="Q104" s="105">
        <f t="shared" si="37"/>
        <v>0</v>
      </c>
      <c r="R104" s="106" t="str">
        <f t="shared" si="38"/>
        <v/>
      </c>
      <c r="S104" s="107"/>
      <c r="T104" s="92"/>
      <c r="U104" s="92"/>
      <c r="V104" s="101"/>
      <c r="W104" s="97"/>
      <c r="X104" s="98"/>
      <c r="Y104" s="98"/>
      <c r="Z104" s="95"/>
      <c r="AA104" s="108"/>
      <c r="AB104" s="98"/>
      <c r="AC104" s="98"/>
      <c r="AD104" s="109"/>
      <c r="AE104" s="110"/>
      <c r="AF104" s="111"/>
      <c r="AG104" s="112"/>
      <c r="AH104" s="99"/>
      <c r="AI104" s="100"/>
      <c r="AJ104" s="96"/>
      <c r="AK104" s="98"/>
      <c r="AL104" s="201"/>
      <c r="AM104" s="160"/>
      <c r="AN104" s="157">
        <v>99.668000000000006</v>
      </c>
      <c r="AO104" s="152">
        <f t="shared" si="45"/>
        <v>0</v>
      </c>
      <c r="AP104" s="151" t="str">
        <f t="shared" si="49"/>
        <v/>
      </c>
      <c r="AQ104" s="151" t="str">
        <f t="shared" si="50"/>
        <v/>
      </c>
      <c r="AR104" s="235" t="str">
        <f t="shared" si="46"/>
        <v/>
      </c>
      <c r="AS104" s="134"/>
      <c r="AT104" s="149"/>
      <c r="AU104" s="134"/>
    </row>
    <row r="105" spans="1:47" ht="12" customHeight="1">
      <c r="A105" s="1"/>
      <c r="B105" s="18"/>
      <c r="C105" s="200"/>
      <c r="D105" s="122"/>
      <c r="E105" s="121"/>
      <c r="F105" s="92"/>
      <c r="G105" s="93"/>
      <c r="H105" s="101">
        <f t="shared" si="51"/>
        <v>0</v>
      </c>
      <c r="I105" s="94">
        <f t="shared" si="48"/>
        <v>0</v>
      </c>
      <c r="J105" s="102"/>
      <c r="K105" s="94">
        <f t="shared" si="33"/>
        <v>0</v>
      </c>
      <c r="L105" s="94">
        <f t="shared" si="47"/>
        <v>0</v>
      </c>
      <c r="M105" s="95">
        <f t="shared" si="34"/>
        <v>0</v>
      </c>
      <c r="N105" s="96">
        <f t="shared" si="52"/>
        <v>0</v>
      </c>
      <c r="O105" s="103">
        <f t="shared" si="35"/>
        <v>0</v>
      </c>
      <c r="P105" s="104" t="str">
        <f t="shared" si="36"/>
        <v/>
      </c>
      <c r="Q105" s="105">
        <f t="shared" si="37"/>
        <v>0</v>
      </c>
      <c r="R105" s="106" t="str">
        <f t="shared" si="38"/>
        <v/>
      </c>
      <c r="S105" s="107"/>
      <c r="T105" s="92"/>
      <c r="U105" s="92"/>
      <c r="V105" s="101"/>
      <c r="W105" s="97"/>
      <c r="X105" s="98"/>
      <c r="Y105" s="98"/>
      <c r="Z105" s="95"/>
      <c r="AA105" s="108"/>
      <c r="AB105" s="98"/>
      <c r="AC105" s="98"/>
      <c r="AD105" s="109"/>
      <c r="AE105" s="110"/>
      <c r="AF105" s="111"/>
      <c r="AG105" s="112"/>
      <c r="AH105" s="99"/>
      <c r="AI105" s="100"/>
      <c r="AJ105" s="96"/>
      <c r="AK105" s="98"/>
      <c r="AL105" s="201"/>
      <c r="AM105" s="160"/>
      <c r="AN105" s="156">
        <v>99.668000000000006</v>
      </c>
      <c r="AO105" s="152">
        <f t="shared" si="45"/>
        <v>0</v>
      </c>
      <c r="AP105" s="151" t="str">
        <f t="shared" si="49"/>
        <v/>
      </c>
      <c r="AQ105" s="151" t="str">
        <f t="shared" si="50"/>
        <v/>
      </c>
      <c r="AR105" s="235" t="str">
        <f t="shared" si="46"/>
        <v/>
      </c>
      <c r="AS105" s="134"/>
      <c r="AT105" s="149"/>
      <c r="AU105" s="134"/>
    </row>
    <row r="106" spans="1:47" ht="12" customHeight="1">
      <c r="A106" s="1"/>
      <c r="B106" s="18"/>
      <c r="C106" s="200"/>
      <c r="D106" s="122"/>
      <c r="E106" s="121"/>
      <c r="F106" s="92"/>
      <c r="G106" s="93"/>
      <c r="H106" s="101">
        <f t="shared" si="51"/>
        <v>0</v>
      </c>
      <c r="I106" s="94">
        <f t="shared" si="48"/>
        <v>0</v>
      </c>
      <c r="J106" s="102"/>
      <c r="K106" s="94">
        <f t="shared" si="33"/>
        <v>0</v>
      </c>
      <c r="L106" s="94">
        <f t="shared" si="47"/>
        <v>0</v>
      </c>
      <c r="M106" s="95">
        <f t="shared" si="34"/>
        <v>0</v>
      </c>
      <c r="N106" s="96">
        <f t="shared" si="52"/>
        <v>0</v>
      </c>
      <c r="O106" s="103">
        <f t="shared" si="35"/>
        <v>0</v>
      </c>
      <c r="P106" s="104" t="str">
        <f t="shared" si="36"/>
        <v/>
      </c>
      <c r="Q106" s="105">
        <f t="shared" si="37"/>
        <v>0</v>
      </c>
      <c r="R106" s="106" t="str">
        <f t="shared" si="38"/>
        <v/>
      </c>
      <c r="S106" s="107"/>
      <c r="T106" s="92"/>
      <c r="U106" s="92"/>
      <c r="V106" s="101"/>
      <c r="W106" s="97"/>
      <c r="X106" s="98"/>
      <c r="Y106" s="98"/>
      <c r="Z106" s="95"/>
      <c r="AA106" s="108"/>
      <c r="AB106" s="98"/>
      <c r="AC106" s="98"/>
      <c r="AD106" s="109"/>
      <c r="AE106" s="110"/>
      <c r="AF106" s="111"/>
      <c r="AG106" s="112"/>
      <c r="AH106" s="99"/>
      <c r="AI106" s="100"/>
      <c r="AJ106" s="96"/>
      <c r="AK106" s="98"/>
      <c r="AL106" s="201"/>
      <c r="AM106" s="160"/>
      <c r="AN106" s="157">
        <v>99.668000000000006</v>
      </c>
      <c r="AO106" s="152">
        <f t="shared" si="45"/>
        <v>0</v>
      </c>
      <c r="AP106" s="151" t="str">
        <f t="shared" si="49"/>
        <v/>
      </c>
      <c r="AQ106" s="151" t="str">
        <f t="shared" si="50"/>
        <v/>
      </c>
      <c r="AR106" s="235" t="str">
        <f t="shared" si="46"/>
        <v/>
      </c>
      <c r="AS106" s="149"/>
      <c r="AT106" s="149"/>
      <c r="AU106" s="149"/>
    </row>
    <row r="107" spans="1:47" ht="12" customHeight="1">
      <c r="A107" s="1"/>
      <c r="B107" s="18"/>
      <c r="C107" s="200"/>
      <c r="D107" s="122"/>
      <c r="E107" s="121"/>
      <c r="F107" s="92"/>
      <c r="G107" s="93"/>
      <c r="H107" s="101">
        <f t="shared" si="51"/>
        <v>0</v>
      </c>
      <c r="I107" s="94">
        <f t="shared" si="48"/>
        <v>0</v>
      </c>
      <c r="J107" s="102"/>
      <c r="K107" s="94">
        <f t="shared" si="33"/>
        <v>0</v>
      </c>
      <c r="L107" s="94">
        <f t="shared" si="47"/>
        <v>0</v>
      </c>
      <c r="M107" s="95">
        <f t="shared" si="34"/>
        <v>0</v>
      </c>
      <c r="N107" s="96">
        <f t="shared" si="52"/>
        <v>0</v>
      </c>
      <c r="O107" s="103">
        <f t="shared" si="35"/>
        <v>0</v>
      </c>
      <c r="P107" s="104" t="str">
        <f t="shared" si="36"/>
        <v/>
      </c>
      <c r="Q107" s="105">
        <f t="shared" si="37"/>
        <v>0</v>
      </c>
      <c r="R107" s="106" t="str">
        <f t="shared" si="38"/>
        <v/>
      </c>
      <c r="S107" s="107"/>
      <c r="T107" s="92"/>
      <c r="U107" s="92"/>
      <c r="V107" s="101"/>
      <c r="W107" s="97"/>
      <c r="X107" s="98"/>
      <c r="Y107" s="98"/>
      <c r="Z107" s="95"/>
      <c r="AA107" s="108"/>
      <c r="AB107" s="98"/>
      <c r="AC107" s="98"/>
      <c r="AD107" s="109"/>
      <c r="AE107" s="110"/>
      <c r="AF107" s="111"/>
      <c r="AG107" s="112"/>
      <c r="AH107" s="99"/>
      <c r="AI107" s="100"/>
      <c r="AJ107" s="96"/>
      <c r="AK107" s="98"/>
      <c r="AL107" s="201"/>
      <c r="AM107" s="160"/>
      <c r="AN107" s="156">
        <v>99.668000000000006</v>
      </c>
      <c r="AO107" s="152">
        <f t="shared" si="45"/>
        <v>0</v>
      </c>
      <c r="AP107" s="151" t="str">
        <f t="shared" si="49"/>
        <v/>
      </c>
      <c r="AQ107" s="151" t="str">
        <f t="shared" si="50"/>
        <v/>
      </c>
      <c r="AR107" s="235" t="str">
        <f t="shared" si="46"/>
        <v/>
      </c>
      <c r="AS107" s="134"/>
      <c r="AU107" s="18"/>
    </row>
    <row r="108" spans="1:47" ht="12" customHeight="1">
      <c r="A108" s="1"/>
      <c r="B108" s="18"/>
      <c r="C108" s="200"/>
      <c r="D108" s="122"/>
      <c r="E108" s="121"/>
      <c r="F108" s="92"/>
      <c r="G108" s="93"/>
      <c r="H108" s="101">
        <f t="shared" si="51"/>
        <v>0</v>
      </c>
      <c r="I108" s="94">
        <f t="shared" si="48"/>
        <v>0</v>
      </c>
      <c r="J108" s="102"/>
      <c r="K108" s="94">
        <f t="shared" si="33"/>
        <v>0</v>
      </c>
      <c r="L108" s="94">
        <f t="shared" si="47"/>
        <v>0</v>
      </c>
      <c r="M108" s="95">
        <f t="shared" si="34"/>
        <v>0</v>
      </c>
      <c r="N108" s="96">
        <f t="shared" si="52"/>
        <v>0</v>
      </c>
      <c r="O108" s="103">
        <f t="shared" si="35"/>
        <v>0</v>
      </c>
      <c r="P108" s="104" t="str">
        <f t="shared" si="36"/>
        <v/>
      </c>
      <c r="Q108" s="105">
        <f t="shared" si="37"/>
        <v>0</v>
      </c>
      <c r="R108" s="106" t="str">
        <f t="shared" si="38"/>
        <v/>
      </c>
      <c r="S108" s="107"/>
      <c r="T108" s="92"/>
      <c r="U108" s="92"/>
      <c r="V108" s="101">
        <f t="shared" ref="V108:V115" si="53">T108*U108</f>
        <v>0</v>
      </c>
      <c r="W108" s="97">
        <f t="shared" ref="W108:W115" si="54">V108-H108</f>
        <v>0</v>
      </c>
      <c r="X108" s="98" t="str">
        <f t="shared" ref="X108:X116" si="55">IF(OR(F108="",T108=""),"",(V108-H108))</f>
        <v/>
      </c>
      <c r="Y108" s="98" t="str">
        <f t="shared" ref="Y108:Y115" si="56">IF(W108&lt;0,W108*-1,"")</f>
        <v/>
      </c>
      <c r="Z108" s="95" t="str">
        <f t="shared" ref="Z108:Z115" si="57">X108</f>
        <v/>
      </c>
      <c r="AA108" s="108" t="str">
        <f t="shared" ref="AA108:AA115" si="58">IFERROR(Z108/H108,"")</f>
        <v/>
      </c>
      <c r="AB108" s="98" t="str">
        <f t="shared" ref="AB108:AB115" si="59">IF(W108&gt;0,W108,"")</f>
        <v/>
      </c>
      <c r="AC108" s="98" t="str">
        <f t="shared" ref="AC108:AC115" si="60">IF(W108&lt;0,W108,"")</f>
        <v/>
      </c>
      <c r="AD108" s="109" t="str">
        <f t="shared" ref="AD108:AD115" si="61">IF(U108&gt;0,AC108,"")</f>
        <v/>
      </c>
      <c r="AE108" s="110"/>
      <c r="AF108" s="111"/>
      <c r="AG108" s="112"/>
      <c r="AH108" s="99" t="str">
        <f t="shared" ref="AH108:AH115" si="62">IF(AND(D108&lt;&gt;"",S108&lt;&gt;""),IF(D108=S108,"D","S"),"")</f>
        <v/>
      </c>
      <c r="AI108" s="100" t="str">
        <f t="shared" ref="AI108:AI115" si="63">IFERROR(IF(D108=S108,Z108*0.2,""),"")</f>
        <v/>
      </c>
      <c r="AJ108" s="96" t="str">
        <f t="shared" ref="AJ108:AJ115" si="64">IFERROR(IF(AI108&gt;0,AI108,""),"")</f>
        <v/>
      </c>
      <c r="AK108" s="98" t="str">
        <f t="shared" ref="AK108:AK115" si="65">IFERROR(IF(D108&lt;&gt;S108,X108*0.15,""),"")</f>
        <v/>
      </c>
      <c r="AL108" s="201" t="str">
        <f t="shared" ref="AL108:AL115" si="66">IF(AK108&gt;0,AK108,"")</f>
        <v/>
      </c>
      <c r="AM108" s="160"/>
      <c r="AN108" s="157">
        <v>99.668000000000006</v>
      </c>
      <c r="AO108" s="152">
        <f t="shared" si="45"/>
        <v>0</v>
      </c>
      <c r="AP108" s="151" t="str">
        <f t="shared" si="49"/>
        <v/>
      </c>
      <c r="AQ108" s="151" t="str">
        <f t="shared" si="50"/>
        <v/>
      </c>
      <c r="AR108" s="235" t="str">
        <f t="shared" si="46"/>
        <v/>
      </c>
      <c r="AS108" s="134"/>
      <c r="AU108" s="18"/>
    </row>
    <row r="109" spans="1:47" ht="12" customHeight="1">
      <c r="A109" s="1"/>
      <c r="B109" s="18"/>
      <c r="C109" s="200"/>
      <c r="D109" s="122"/>
      <c r="E109" s="121"/>
      <c r="F109" s="92"/>
      <c r="G109" s="93"/>
      <c r="H109" s="101">
        <f t="shared" si="51"/>
        <v>0</v>
      </c>
      <c r="I109" s="94">
        <f t="shared" si="48"/>
        <v>0</v>
      </c>
      <c r="J109" s="102"/>
      <c r="K109" s="94">
        <f t="shared" si="33"/>
        <v>0</v>
      </c>
      <c r="L109" s="94">
        <f t="shared" si="47"/>
        <v>0</v>
      </c>
      <c r="M109" s="95">
        <f t="shared" si="34"/>
        <v>0</v>
      </c>
      <c r="N109" s="96">
        <f t="shared" si="52"/>
        <v>0</v>
      </c>
      <c r="O109" s="103">
        <f t="shared" si="35"/>
        <v>0</v>
      </c>
      <c r="P109" s="104" t="str">
        <f t="shared" si="36"/>
        <v/>
      </c>
      <c r="Q109" s="105">
        <f t="shared" si="37"/>
        <v>0</v>
      </c>
      <c r="R109" s="106" t="str">
        <f t="shared" si="38"/>
        <v/>
      </c>
      <c r="S109" s="107"/>
      <c r="T109" s="92"/>
      <c r="U109" s="92"/>
      <c r="V109" s="101">
        <f t="shared" si="53"/>
        <v>0</v>
      </c>
      <c r="W109" s="97">
        <f t="shared" si="54"/>
        <v>0</v>
      </c>
      <c r="X109" s="98" t="str">
        <f t="shared" si="55"/>
        <v/>
      </c>
      <c r="Y109" s="98" t="str">
        <f t="shared" si="56"/>
        <v/>
      </c>
      <c r="Z109" s="95" t="str">
        <f t="shared" si="57"/>
        <v/>
      </c>
      <c r="AA109" s="108" t="str">
        <f t="shared" si="58"/>
        <v/>
      </c>
      <c r="AB109" s="98" t="str">
        <f t="shared" si="59"/>
        <v/>
      </c>
      <c r="AC109" s="98" t="str">
        <f t="shared" si="60"/>
        <v/>
      </c>
      <c r="AD109" s="109" t="str">
        <f t="shared" si="61"/>
        <v/>
      </c>
      <c r="AE109" s="110"/>
      <c r="AF109" s="111"/>
      <c r="AG109" s="112"/>
      <c r="AH109" s="99" t="str">
        <f t="shared" si="62"/>
        <v/>
      </c>
      <c r="AI109" s="100" t="str">
        <f t="shared" si="63"/>
        <v/>
      </c>
      <c r="AJ109" s="96" t="str">
        <f t="shared" si="64"/>
        <v/>
      </c>
      <c r="AK109" s="98" t="str">
        <f t="shared" si="65"/>
        <v/>
      </c>
      <c r="AL109" s="201" t="str">
        <f t="shared" si="66"/>
        <v/>
      </c>
      <c r="AM109" s="160"/>
      <c r="AN109" s="156">
        <v>99.668000000000006</v>
      </c>
      <c r="AO109" s="152">
        <f t="shared" si="45"/>
        <v>0</v>
      </c>
      <c r="AP109" s="151" t="str">
        <f t="shared" si="49"/>
        <v/>
      </c>
      <c r="AQ109" s="151" t="str">
        <f t="shared" si="50"/>
        <v/>
      </c>
      <c r="AR109" s="235" t="str">
        <f t="shared" si="46"/>
        <v/>
      </c>
      <c r="AS109" s="134"/>
      <c r="AU109" s="18"/>
    </row>
    <row r="110" spans="1:47" ht="12" customHeight="1">
      <c r="A110" s="1"/>
      <c r="B110" s="18"/>
      <c r="C110" s="200"/>
      <c r="D110" s="122"/>
      <c r="E110" s="121"/>
      <c r="F110" s="92"/>
      <c r="G110" s="93"/>
      <c r="H110" s="101">
        <f t="shared" si="51"/>
        <v>0</v>
      </c>
      <c r="I110" s="94">
        <f t="shared" si="48"/>
        <v>0</v>
      </c>
      <c r="J110" s="102"/>
      <c r="K110" s="94">
        <f t="shared" si="33"/>
        <v>0</v>
      </c>
      <c r="L110" s="94">
        <f t="shared" si="47"/>
        <v>0</v>
      </c>
      <c r="M110" s="95">
        <f t="shared" si="34"/>
        <v>0</v>
      </c>
      <c r="N110" s="96">
        <f t="shared" si="52"/>
        <v>0</v>
      </c>
      <c r="O110" s="103">
        <f t="shared" si="35"/>
        <v>0</v>
      </c>
      <c r="P110" s="104" t="str">
        <f t="shared" si="36"/>
        <v/>
      </c>
      <c r="Q110" s="105">
        <f t="shared" si="37"/>
        <v>0</v>
      </c>
      <c r="R110" s="106" t="str">
        <f t="shared" si="38"/>
        <v/>
      </c>
      <c r="S110" s="107"/>
      <c r="T110" s="92"/>
      <c r="U110" s="92"/>
      <c r="V110" s="101">
        <f t="shared" si="53"/>
        <v>0</v>
      </c>
      <c r="W110" s="97">
        <f t="shared" si="54"/>
        <v>0</v>
      </c>
      <c r="X110" s="98" t="str">
        <f t="shared" si="55"/>
        <v/>
      </c>
      <c r="Y110" s="98" t="str">
        <f t="shared" si="56"/>
        <v/>
      </c>
      <c r="Z110" s="95" t="str">
        <f t="shared" si="57"/>
        <v/>
      </c>
      <c r="AA110" s="108" t="str">
        <f t="shared" si="58"/>
        <v/>
      </c>
      <c r="AB110" s="98" t="str">
        <f t="shared" si="59"/>
        <v/>
      </c>
      <c r="AC110" s="98" t="str">
        <f t="shared" si="60"/>
        <v/>
      </c>
      <c r="AD110" s="109" t="str">
        <f t="shared" si="61"/>
        <v/>
      </c>
      <c r="AE110" s="110"/>
      <c r="AF110" s="111"/>
      <c r="AG110" s="112"/>
      <c r="AH110" s="99" t="str">
        <f t="shared" si="62"/>
        <v/>
      </c>
      <c r="AI110" s="100" t="str">
        <f t="shared" si="63"/>
        <v/>
      </c>
      <c r="AJ110" s="96" t="str">
        <f t="shared" si="64"/>
        <v/>
      </c>
      <c r="AK110" s="98" t="str">
        <f t="shared" si="65"/>
        <v/>
      </c>
      <c r="AL110" s="201" t="str">
        <f t="shared" si="66"/>
        <v/>
      </c>
      <c r="AM110" s="160"/>
      <c r="AN110" s="157">
        <v>99.668000000000006</v>
      </c>
      <c r="AO110" s="152">
        <f t="shared" si="45"/>
        <v>0</v>
      </c>
      <c r="AP110" s="151" t="str">
        <f t="shared" si="49"/>
        <v/>
      </c>
      <c r="AQ110" s="151" t="str">
        <f t="shared" si="50"/>
        <v/>
      </c>
      <c r="AR110" s="235" t="str">
        <f t="shared" si="46"/>
        <v/>
      </c>
      <c r="AS110" s="134"/>
      <c r="AU110" s="18"/>
    </row>
    <row r="111" spans="1:47" ht="12" customHeight="1">
      <c r="A111" s="1"/>
      <c r="B111" s="18"/>
      <c r="C111" s="200"/>
      <c r="D111" s="122"/>
      <c r="E111" s="121"/>
      <c r="F111" s="92"/>
      <c r="G111" s="93"/>
      <c r="H111" s="101">
        <f t="shared" si="51"/>
        <v>0</v>
      </c>
      <c r="I111" s="94">
        <f t="shared" si="48"/>
        <v>0</v>
      </c>
      <c r="J111" s="102"/>
      <c r="K111" s="94">
        <f t="shared" si="33"/>
        <v>0</v>
      </c>
      <c r="L111" s="94">
        <f t="shared" si="47"/>
        <v>0</v>
      </c>
      <c r="M111" s="95">
        <f t="shared" si="34"/>
        <v>0</v>
      </c>
      <c r="N111" s="96">
        <f t="shared" si="52"/>
        <v>0</v>
      </c>
      <c r="O111" s="103">
        <f t="shared" si="35"/>
        <v>0</v>
      </c>
      <c r="P111" s="104" t="str">
        <f t="shared" si="36"/>
        <v/>
      </c>
      <c r="Q111" s="105">
        <f t="shared" si="37"/>
        <v>0</v>
      </c>
      <c r="R111" s="106" t="str">
        <f t="shared" si="38"/>
        <v/>
      </c>
      <c r="S111" s="107"/>
      <c r="T111" s="92"/>
      <c r="U111" s="92"/>
      <c r="V111" s="101">
        <f t="shared" si="53"/>
        <v>0</v>
      </c>
      <c r="W111" s="97">
        <f t="shared" si="54"/>
        <v>0</v>
      </c>
      <c r="X111" s="98" t="str">
        <f t="shared" si="55"/>
        <v/>
      </c>
      <c r="Y111" s="98" t="str">
        <f t="shared" si="56"/>
        <v/>
      </c>
      <c r="Z111" s="95" t="str">
        <f t="shared" si="57"/>
        <v/>
      </c>
      <c r="AA111" s="108" t="str">
        <f t="shared" si="58"/>
        <v/>
      </c>
      <c r="AB111" s="98" t="str">
        <f t="shared" si="59"/>
        <v/>
      </c>
      <c r="AC111" s="98" t="str">
        <f t="shared" si="60"/>
        <v/>
      </c>
      <c r="AD111" s="109" t="str">
        <f t="shared" si="61"/>
        <v/>
      </c>
      <c r="AE111" s="110"/>
      <c r="AF111" s="111"/>
      <c r="AG111" s="112"/>
      <c r="AH111" s="99" t="str">
        <f t="shared" si="62"/>
        <v/>
      </c>
      <c r="AI111" s="100" t="str">
        <f t="shared" si="63"/>
        <v/>
      </c>
      <c r="AJ111" s="96" t="str">
        <f t="shared" si="64"/>
        <v/>
      </c>
      <c r="AK111" s="98" t="str">
        <f t="shared" si="65"/>
        <v/>
      </c>
      <c r="AL111" s="201" t="str">
        <f t="shared" si="66"/>
        <v/>
      </c>
      <c r="AM111" s="160"/>
      <c r="AN111" s="156">
        <v>99.668000000000006</v>
      </c>
      <c r="AO111" s="152">
        <f t="shared" si="45"/>
        <v>0</v>
      </c>
      <c r="AP111" s="151" t="str">
        <f t="shared" si="49"/>
        <v/>
      </c>
      <c r="AQ111" s="151" t="str">
        <f t="shared" si="50"/>
        <v/>
      </c>
      <c r="AR111" s="235" t="str">
        <f t="shared" si="46"/>
        <v/>
      </c>
      <c r="AS111" s="134"/>
      <c r="AU111" s="18"/>
    </row>
    <row r="112" spans="1:47" ht="12" customHeight="1">
      <c r="A112" s="1"/>
      <c r="B112" s="18"/>
      <c r="C112" s="200"/>
      <c r="D112" s="122"/>
      <c r="E112" s="121"/>
      <c r="F112" s="92"/>
      <c r="G112" s="93"/>
      <c r="H112" s="101">
        <f t="shared" si="51"/>
        <v>0</v>
      </c>
      <c r="I112" s="94">
        <f t="shared" si="48"/>
        <v>0</v>
      </c>
      <c r="J112" s="102"/>
      <c r="K112" s="94">
        <f t="shared" si="33"/>
        <v>0</v>
      </c>
      <c r="L112" s="94">
        <f t="shared" si="47"/>
        <v>0</v>
      </c>
      <c r="M112" s="95">
        <f t="shared" si="34"/>
        <v>0</v>
      </c>
      <c r="N112" s="96">
        <f t="shared" si="52"/>
        <v>0</v>
      </c>
      <c r="O112" s="103">
        <f t="shared" si="35"/>
        <v>0</v>
      </c>
      <c r="P112" s="104" t="str">
        <f t="shared" si="36"/>
        <v/>
      </c>
      <c r="Q112" s="105">
        <f t="shared" si="37"/>
        <v>0</v>
      </c>
      <c r="R112" s="106" t="str">
        <f t="shared" si="38"/>
        <v/>
      </c>
      <c r="S112" s="107"/>
      <c r="T112" s="92"/>
      <c r="U112" s="92"/>
      <c r="V112" s="101">
        <f t="shared" si="53"/>
        <v>0</v>
      </c>
      <c r="W112" s="97">
        <f t="shared" si="54"/>
        <v>0</v>
      </c>
      <c r="X112" s="98" t="str">
        <f t="shared" si="55"/>
        <v/>
      </c>
      <c r="Y112" s="98" t="str">
        <f t="shared" si="56"/>
        <v/>
      </c>
      <c r="Z112" s="95" t="str">
        <f t="shared" si="57"/>
        <v/>
      </c>
      <c r="AA112" s="108" t="str">
        <f t="shared" si="58"/>
        <v/>
      </c>
      <c r="AB112" s="98" t="str">
        <f t="shared" si="59"/>
        <v/>
      </c>
      <c r="AC112" s="98" t="str">
        <f t="shared" si="60"/>
        <v/>
      </c>
      <c r="AD112" s="109" t="str">
        <f t="shared" si="61"/>
        <v/>
      </c>
      <c r="AE112" s="110"/>
      <c r="AF112" s="111"/>
      <c r="AG112" s="112"/>
      <c r="AH112" s="99" t="str">
        <f t="shared" si="62"/>
        <v/>
      </c>
      <c r="AI112" s="100" t="str">
        <f t="shared" si="63"/>
        <v/>
      </c>
      <c r="AJ112" s="96" t="str">
        <f t="shared" si="64"/>
        <v/>
      </c>
      <c r="AK112" s="98" t="str">
        <f t="shared" si="65"/>
        <v/>
      </c>
      <c r="AL112" s="201" t="str">
        <f t="shared" si="66"/>
        <v/>
      </c>
      <c r="AM112" s="160"/>
      <c r="AN112" s="157">
        <v>99.668000000000006</v>
      </c>
      <c r="AO112" s="152">
        <f t="shared" si="45"/>
        <v>0</v>
      </c>
      <c r="AP112" s="151" t="str">
        <f t="shared" si="49"/>
        <v/>
      </c>
      <c r="AQ112" s="151" t="str">
        <f t="shared" si="50"/>
        <v/>
      </c>
      <c r="AR112" s="235" t="str">
        <f t="shared" si="46"/>
        <v/>
      </c>
      <c r="AS112" s="134"/>
      <c r="AU112" s="18"/>
    </row>
    <row r="113" spans="1:47" ht="12" customHeight="1">
      <c r="A113" s="1"/>
      <c r="B113" s="18"/>
      <c r="C113" s="200"/>
      <c r="D113" s="122"/>
      <c r="E113" s="121"/>
      <c r="F113" s="92"/>
      <c r="G113" s="93"/>
      <c r="H113" s="101">
        <f t="shared" si="51"/>
        <v>0</v>
      </c>
      <c r="I113" s="94">
        <f t="shared" si="48"/>
        <v>0</v>
      </c>
      <c r="J113" s="102"/>
      <c r="K113" s="94">
        <f t="shared" si="33"/>
        <v>0</v>
      </c>
      <c r="L113" s="94">
        <f t="shared" si="47"/>
        <v>0</v>
      </c>
      <c r="M113" s="95">
        <f t="shared" si="34"/>
        <v>0</v>
      </c>
      <c r="N113" s="96">
        <f t="shared" si="52"/>
        <v>0</v>
      </c>
      <c r="O113" s="103">
        <f t="shared" si="35"/>
        <v>0</v>
      </c>
      <c r="P113" s="104" t="str">
        <f t="shared" si="36"/>
        <v/>
      </c>
      <c r="Q113" s="105">
        <f t="shared" si="37"/>
        <v>0</v>
      </c>
      <c r="R113" s="106" t="str">
        <f t="shared" si="38"/>
        <v/>
      </c>
      <c r="S113" s="107"/>
      <c r="T113" s="92"/>
      <c r="U113" s="92"/>
      <c r="V113" s="101">
        <f t="shared" si="53"/>
        <v>0</v>
      </c>
      <c r="W113" s="97">
        <f t="shared" si="54"/>
        <v>0</v>
      </c>
      <c r="X113" s="98" t="str">
        <f t="shared" si="55"/>
        <v/>
      </c>
      <c r="Y113" s="98" t="str">
        <f t="shared" si="56"/>
        <v/>
      </c>
      <c r="Z113" s="95" t="str">
        <f t="shared" si="57"/>
        <v/>
      </c>
      <c r="AA113" s="108" t="str">
        <f t="shared" si="58"/>
        <v/>
      </c>
      <c r="AB113" s="98" t="str">
        <f t="shared" si="59"/>
        <v/>
      </c>
      <c r="AC113" s="98" t="str">
        <f t="shared" si="60"/>
        <v/>
      </c>
      <c r="AD113" s="109" t="str">
        <f t="shared" si="61"/>
        <v/>
      </c>
      <c r="AE113" s="110"/>
      <c r="AF113" s="111"/>
      <c r="AG113" s="112"/>
      <c r="AH113" s="99" t="str">
        <f t="shared" si="62"/>
        <v/>
      </c>
      <c r="AI113" s="100" t="str">
        <f t="shared" si="63"/>
        <v/>
      </c>
      <c r="AJ113" s="96" t="str">
        <f t="shared" si="64"/>
        <v/>
      </c>
      <c r="AK113" s="98" t="str">
        <f t="shared" si="65"/>
        <v/>
      </c>
      <c r="AL113" s="201" t="str">
        <f t="shared" si="66"/>
        <v/>
      </c>
      <c r="AM113" s="160"/>
      <c r="AN113" s="156">
        <v>99.668000000000006</v>
      </c>
      <c r="AO113" s="152">
        <f t="shared" si="45"/>
        <v>0</v>
      </c>
      <c r="AP113" s="151" t="str">
        <f t="shared" si="49"/>
        <v/>
      </c>
      <c r="AQ113" s="151" t="str">
        <f t="shared" si="50"/>
        <v/>
      </c>
      <c r="AR113" s="235" t="str">
        <f t="shared" si="46"/>
        <v/>
      </c>
      <c r="AS113" s="134"/>
      <c r="AU113" s="18"/>
    </row>
    <row r="114" spans="1:47" ht="12" customHeight="1">
      <c r="A114" s="1"/>
      <c r="B114" s="18"/>
      <c r="C114" s="200"/>
      <c r="D114" s="122"/>
      <c r="E114" s="121"/>
      <c r="F114" s="92"/>
      <c r="G114" s="93"/>
      <c r="H114" s="101">
        <f t="shared" si="51"/>
        <v>0</v>
      </c>
      <c r="I114" s="94">
        <f t="shared" si="48"/>
        <v>0</v>
      </c>
      <c r="J114" s="102"/>
      <c r="K114" s="94">
        <f t="shared" si="33"/>
        <v>0</v>
      </c>
      <c r="L114" s="94">
        <f t="shared" si="47"/>
        <v>0</v>
      </c>
      <c r="M114" s="95">
        <f t="shared" si="34"/>
        <v>0</v>
      </c>
      <c r="N114" s="96">
        <f t="shared" si="52"/>
        <v>0</v>
      </c>
      <c r="O114" s="103">
        <f t="shared" si="35"/>
        <v>0</v>
      </c>
      <c r="P114" s="104" t="str">
        <f t="shared" si="36"/>
        <v/>
      </c>
      <c r="Q114" s="105">
        <f t="shared" si="37"/>
        <v>0</v>
      </c>
      <c r="R114" s="106" t="str">
        <f t="shared" si="38"/>
        <v/>
      </c>
      <c r="S114" s="107"/>
      <c r="T114" s="92"/>
      <c r="U114" s="92"/>
      <c r="V114" s="101">
        <f t="shared" si="53"/>
        <v>0</v>
      </c>
      <c r="W114" s="97">
        <f t="shared" si="54"/>
        <v>0</v>
      </c>
      <c r="X114" s="98" t="str">
        <f t="shared" si="55"/>
        <v/>
      </c>
      <c r="Y114" s="98" t="str">
        <f t="shared" si="56"/>
        <v/>
      </c>
      <c r="Z114" s="95" t="str">
        <f t="shared" si="57"/>
        <v/>
      </c>
      <c r="AA114" s="108" t="str">
        <f t="shared" si="58"/>
        <v/>
      </c>
      <c r="AB114" s="98" t="str">
        <f t="shared" si="59"/>
        <v/>
      </c>
      <c r="AC114" s="98" t="str">
        <f t="shared" si="60"/>
        <v/>
      </c>
      <c r="AD114" s="109" t="str">
        <f t="shared" si="61"/>
        <v/>
      </c>
      <c r="AE114" s="110"/>
      <c r="AF114" s="111"/>
      <c r="AG114" s="112"/>
      <c r="AH114" s="99" t="str">
        <f t="shared" si="62"/>
        <v/>
      </c>
      <c r="AI114" s="100" t="str">
        <f t="shared" si="63"/>
        <v/>
      </c>
      <c r="AJ114" s="96" t="str">
        <f t="shared" si="64"/>
        <v/>
      </c>
      <c r="AK114" s="98" t="str">
        <f t="shared" si="65"/>
        <v/>
      </c>
      <c r="AL114" s="201" t="str">
        <f t="shared" si="66"/>
        <v/>
      </c>
      <c r="AM114" s="160"/>
      <c r="AN114" s="157">
        <v>99.668000000000006</v>
      </c>
      <c r="AO114" s="152">
        <f t="shared" si="45"/>
        <v>0</v>
      </c>
      <c r="AP114" s="151" t="str">
        <f t="shared" si="49"/>
        <v/>
      </c>
      <c r="AQ114" s="151" t="str">
        <f t="shared" si="50"/>
        <v/>
      </c>
      <c r="AR114" s="235" t="str">
        <f t="shared" si="46"/>
        <v/>
      </c>
      <c r="AS114" s="134"/>
      <c r="AU114" s="18"/>
    </row>
    <row r="115" spans="1:47" ht="12" customHeight="1" thickBot="1">
      <c r="A115" s="1"/>
      <c r="B115" s="18"/>
      <c r="C115" s="204"/>
      <c r="D115" s="205"/>
      <c r="E115" s="206"/>
      <c r="F115" s="207"/>
      <c r="G115" s="208"/>
      <c r="H115" s="209">
        <f t="shared" si="51"/>
        <v>0</v>
      </c>
      <c r="I115" s="210">
        <f t="shared" si="48"/>
        <v>0</v>
      </c>
      <c r="J115" s="211"/>
      <c r="K115" s="210">
        <f t="shared" si="33"/>
        <v>0</v>
      </c>
      <c r="L115" s="210">
        <f t="shared" si="47"/>
        <v>0</v>
      </c>
      <c r="M115" s="212">
        <f t="shared" si="34"/>
        <v>0</v>
      </c>
      <c r="N115" s="213">
        <f t="shared" si="52"/>
        <v>0</v>
      </c>
      <c r="O115" s="214">
        <f t="shared" si="35"/>
        <v>0</v>
      </c>
      <c r="P115" s="215" t="str">
        <f t="shared" si="36"/>
        <v/>
      </c>
      <c r="Q115" s="216">
        <f t="shared" si="37"/>
        <v>0</v>
      </c>
      <c r="R115" s="217" t="str">
        <f t="shared" si="38"/>
        <v/>
      </c>
      <c r="S115" s="218"/>
      <c r="T115" s="207"/>
      <c r="U115" s="207"/>
      <c r="V115" s="209">
        <f t="shared" si="53"/>
        <v>0</v>
      </c>
      <c r="W115" s="219">
        <f t="shared" si="54"/>
        <v>0</v>
      </c>
      <c r="X115" s="220" t="str">
        <f t="shared" si="55"/>
        <v/>
      </c>
      <c r="Y115" s="220" t="str">
        <f t="shared" si="56"/>
        <v/>
      </c>
      <c r="Z115" s="212" t="str">
        <f t="shared" si="57"/>
        <v/>
      </c>
      <c r="AA115" s="221" t="str">
        <f t="shared" si="58"/>
        <v/>
      </c>
      <c r="AB115" s="220" t="str">
        <f t="shared" si="59"/>
        <v/>
      </c>
      <c r="AC115" s="220" t="str">
        <f t="shared" si="60"/>
        <v/>
      </c>
      <c r="AD115" s="222" t="str">
        <f t="shared" si="61"/>
        <v/>
      </c>
      <c r="AE115" s="223"/>
      <c r="AF115" s="224"/>
      <c r="AG115" s="225"/>
      <c r="AH115" s="226" t="str">
        <f t="shared" si="62"/>
        <v/>
      </c>
      <c r="AI115" s="227" t="str">
        <f t="shared" si="63"/>
        <v/>
      </c>
      <c r="AJ115" s="213" t="str">
        <f t="shared" si="64"/>
        <v/>
      </c>
      <c r="AK115" s="220" t="str">
        <f t="shared" si="65"/>
        <v/>
      </c>
      <c r="AL115" s="228" t="str">
        <f t="shared" si="66"/>
        <v/>
      </c>
      <c r="AM115" s="161"/>
      <c r="AN115" s="236">
        <v>99.668000000000006</v>
      </c>
      <c r="AO115" s="237">
        <f t="shared" si="45"/>
        <v>0</v>
      </c>
      <c r="AP115" s="238" t="str">
        <f t="shared" si="49"/>
        <v/>
      </c>
      <c r="AQ115" s="238" t="str">
        <f t="shared" si="50"/>
        <v/>
      </c>
      <c r="AR115" s="239" t="str">
        <f t="shared" si="46"/>
        <v/>
      </c>
      <c r="AS115" s="134"/>
      <c r="AU115" s="18"/>
    </row>
    <row r="116" spans="1:47" ht="12" customHeight="1" thickBot="1">
      <c r="A116" s="1"/>
      <c r="B116" s="18"/>
      <c r="C116" s="164"/>
      <c r="D116" s="323" t="s">
        <v>92</v>
      </c>
      <c r="E116" s="324"/>
      <c r="F116" s="165"/>
      <c r="G116" s="166"/>
      <c r="H116" s="167">
        <f>SUM(H15:H115)</f>
        <v>0</v>
      </c>
      <c r="I116" s="167">
        <f>SUM(I15:I115)</f>
        <v>0</v>
      </c>
      <c r="J116" s="167"/>
      <c r="K116" s="168">
        <f>SUM(K15:K115)</f>
        <v>0</v>
      </c>
      <c r="L116" s="169">
        <f>SUM(L15:L115)</f>
        <v>0</v>
      </c>
      <c r="M116" s="170"/>
      <c r="N116" s="167">
        <f>SUM(N17:N115)</f>
        <v>0</v>
      </c>
      <c r="O116" s="168"/>
      <c r="P116" s="170"/>
      <c r="Q116" s="171"/>
      <c r="R116" s="172"/>
      <c r="S116" s="172"/>
      <c r="T116" s="172"/>
      <c r="U116" s="166"/>
      <c r="V116" s="167">
        <f>SUM(V15:V115)</f>
        <v>0</v>
      </c>
      <c r="W116" s="168">
        <f>V116-F116</f>
        <v>0</v>
      </c>
      <c r="X116" s="173" t="str">
        <f t="shared" si="55"/>
        <v/>
      </c>
      <c r="Y116" s="173">
        <f>SUM(Y15:Y115)</f>
        <v>0</v>
      </c>
      <c r="Z116" s="169">
        <f>SUM(Z14:Z115)</f>
        <v>0</v>
      </c>
      <c r="AA116" s="170"/>
      <c r="AB116" s="167">
        <f t="shared" ref="AB116:AG116" si="67">SUM(AB14:AB115)</f>
        <v>0</v>
      </c>
      <c r="AC116" s="167">
        <f t="shared" si="67"/>
        <v>0</v>
      </c>
      <c r="AD116" s="171">
        <f t="shared" si="67"/>
        <v>0</v>
      </c>
      <c r="AE116" s="167">
        <f t="shared" si="67"/>
        <v>0</v>
      </c>
      <c r="AF116" s="167">
        <f t="shared" si="67"/>
        <v>0</v>
      </c>
      <c r="AG116" s="167">
        <f t="shared" si="67"/>
        <v>0</v>
      </c>
      <c r="AH116" s="168"/>
      <c r="AI116" s="170">
        <f t="shared" ref="AI116:AL116" si="68">SUM(AI14:AI115)</f>
        <v>0</v>
      </c>
      <c r="AJ116" s="174">
        <f t="shared" si="68"/>
        <v>0</v>
      </c>
      <c r="AK116" s="169">
        <f t="shared" si="68"/>
        <v>0</v>
      </c>
      <c r="AL116" s="175">
        <f t="shared" si="68"/>
        <v>0</v>
      </c>
      <c r="AM116" s="1"/>
      <c r="AN116" s="1"/>
      <c r="AO116" s="18"/>
      <c r="AP116" s="18"/>
      <c r="AQ116" s="18"/>
      <c r="AR116" s="18"/>
      <c r="AS116" s="18"/>
    </row>
    <row r="117" spans="1:4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8"/>
      <c r="AP117" s="18"/>
      <c r="AQ117" s="18"/>
      <c r="AR117" s="18"/>
      <c r="AS117" s="18"/>
    </row>
    <row r="118" spans="1:4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8"/>
      <c r="AP118" s="18"/>
      <c r="AQ118" s="18"/>
      <c r="AR118" s="18"/>
      <c r="AS118" s="18"/>
    </row>
    <row r="119" spans="1:4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4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8"/>
      <c r="AP119" s="18"/>
      <c r="AQ119" s="18"/>
      <c r="AR119" s="18"/>
      <c r="AS119" s="18"/>
    </row>
    <row r="120" spans="1:47" ht="12" customHeight="1">
      <c r="A120" s="1"/>
      <c r="B120" s="1"/>
      <c r="C120" s="1"/>
      <c r="D120" s="1"/>
      <c r="E120" s="1"/>
      <c r="F120" s="1"/>
      <c r="G120" s="1"/>
      <c r="H120" s="59"/>
      <c r="I120" s="7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4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8"/>
      <c r="AP120" s="18"/>
      <c r="AQ120" s="18"/>
      <c r="AR120" s="18"/>
      <c r="AS120" s="18"/>
    </row>
    <row r="121" spans="1:4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8"/>
      <c r="AP121" s="18"/>
      <c r="AQ121" s="18"/>
      <c r="AR121" s="18"/>
      <c r="AS121" s="18"/>
    </row>
    <row r="122" spans="1:47" ht="12" customHeight="1">
      <c r="A122" s="1"/>
      <c r="B122" s="1"/>
      <c r="C122" s="1"/>
      <c r="D122" s="1"/>
      <c r="E122" s="1"/>
      <c r="F122" s="1"/>
      <c r="G122" s="1"/>
      <c r="H122" s="76"/>
      <c r="I122" s="7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8"/>
      <c r="AP122" s="18"/>
      <c r="AQ122" s="18"/>
      <c r="AR122" s="18"/>
      <c r="AS122" s="18"/>
    </row>
    <row r="123" spans="1:4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8"/>
      <c r="AP123" s="18"/>
      <c r="AQ123" s="18"/>
      <c r="AR123" s="18"/>
      <c r="AS123" s="18"/>
    </row>
    <row r="124" spans="1:4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8"/>
      <c r="AP124" s="18"/>
      <c r="AQ124" s="18"/>
      <c r="AR124" s="18"/>
      <c r="AS124" s="18"/>
    </row>
    <row r="125" spans="1:4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8"/>
      <c r="AP125" s="18"/>
      <c r="AQ125" s="18"/>
      <c r="AR125" s="18"/>
      <c r="AS125" s="18"/>
    </row>
    <row r="126" spans="1:4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8"/>
      <c r="AP126" s="18"/>
      <c r="AQ126" s="18"/>
      <c r="AR126" s="18"/>
      <c r="AS126" s="18"/>
    </row>
    <row r="127" spans="1:4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8"/>
      <c r="AP127" s="18"/>
      <c r="AQ127" s="18"/>
      <c r="AR127" s="18"/>
      <c r="AS127" s="18"/>
    </row>
    <row r="128" spans="1:4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8"/>
      <c r="AP128" s="18"/>
      <c r="AQ128" s="18"/>
      <c r="AR128" s="18"/>
      <c r="AS128" s="18"/>
    </row>
    <row r="129" spans="1:45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8"/>
      <c r="AP129" s="18"/>
      <c r="AQ129" s="18"/>
      <c r="AR129" s="18"/>
      <c r="AS129" s="18"/>
    </row>
    <row r="130" spans="1:45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8"/>
      <c r="AP130" s="18"/>
      <c r="AQ130" s="18"/>
      <c r="AR130" s="18"/>
      <c r="AS130" s="18"/>
    </row>
    <row r="131" spans="1:45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8"/>
      <c r="AP131" s="18"/>
      <c r="AQ131" s="18"/>
      <c r="AR131" s="18"/>
      <c r="AS131" s="18"/>
    </row>
    <row r="132" spans="1:45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8"/>
      <c r="AP132" s="18"/>
      <c r="AQ132" s="18"/>
      <c r="AR132" s="18"/>
      <c r="AS132" s="18"/>
    </row>
    <row r="133" spans="1:45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6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8"/>
      <c r="AP133" s="18"/>
      <c r="AQ133" s="18"/>
      <c r="AR133" s="18"/>
      <c r="AS133" s="18"/>
    </row>
    <row r="134" spans="1:45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8"/>
      <c r="AP134" s="18"/>
      <c r="AQ134" s="18"/>
      <c r="AR134" s="18"/>
      <c r="AS134" s="18"/>
    </row>
    <row r="135" spans="1:45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8"/>
      <c r="AP135" s="18"/>
      <c r="AQ135" s="18"/>
      <c r="AR135" s="18"/>
      <c r="AS135" s="18"/>
    </row>
    <row r="136" spans="1:45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8"/>
      <c r="AP136" s="18"/>
      <c r="AQ136" s="18"/>
      <c r="AR136" s="18"/>
      <c r="AS136" s="18"/>
    </row>
    <row r="137" spans="1:45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8"/>
      <c r="AP137" s="18"/>
      <c r="AQ137" s="18"/>
      <c r="AR137" s="18"/>
      <c r="AS137" s="18"/>
    </row>
    <row r="138" spans="1:45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8"/>
      <c r="AP138" s="18"/>
      <c r="AQ138" s="18"/>
      <c r="AR138" s="18"/>
      <c r="AS138" s="18"/>
    </row>
    <row r="139" spans="1:45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8"/>
      <c r="AP139" s="18"/>
      <c r="AQ139" s="18"/>
      <c r="AR139" s="18"/>
      <c r="AS139" s="18"/>
    </row>
    <row r="140" spans="1:45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8"/>
      <c r="AP140" s="18"/>
      <c r="AQ140" s="18"/>
      <c r="AR140" s="18"/>
      <c r="AS140" s="18"/>
    </row>
    <row r="141" spans="1:45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8"/>
      <c r="AP141" s="18"/>
      <c r="AQ141" s="18"/>
      <c r="AR141" s="18"/>
      <c r="AS141" s="18"/>
    </row>
    <row r="142" spans="1:45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8"/>
      <c r="AP142" s="18"/>
      <c r="AQ142" s="18"/>
      <c r="AR142" s="18"/>
      <c r="AS142" s="18"/>
    </row>
    <row r="143" spans="1:45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8"/>
      <c r="AP143" s="18"/>
      <c r="AQ143" s="18"/>
      <c r="AR143" s="18"/>
      <c r="AS143" s="18"/>
    </row>
    <row r="144" spans="1:45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8"/>
      <c r="AP144" s="18"/>
      <c r="AQ144" s="18"/>
      <c r="AR144" s="18"/>
      <c r="AS144" s="18"/>
    </row>
    <row r="145" spans="1:45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8"/>
      <c r="AP145" s="18"/>
      <c r="AQ145" s="18"/>
      <c r="AR145" s="18"/>
      <c r="AS145" s="18"/>
    </row>
    <row r="146" spans="1:45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8"/>
      <c r="AP146" s="18"/>
      <c r="AQ146" s="18"/>
      <c r="AR146" s="18"/>
      <c r="AS146" s="18"/>
    </row>
    <row r="147" spans="1:45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8"/>
      <c r="AP147" s="18"/>
      <c r="AQ147" s="18"/>
      <c r="AR147" s="18"/>
      <c r="AS147" s="18"/>
    </row>
    <row r="148" spans="1:45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8"/>
      <c r="AP148" s="18"/>
      <c r="AQ148" s="18"/>
      <c r="AR148" s="18"/>
      <c r="AS148" s="18"/>
    </row>
    <row r="149" spans="1:45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8"/>
      <c r="AP149" s="18"/>
      <c r="AQ149" s="18"/>
      <c r="AR149" s="18"/>
      <c r="AS149" s="18"/>
    </row>
    <row r="150" spans="1:45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8"/>
      <c r="AP150" s="18"/>
      <c r="AQ150" s="18"/>
      <c r="AR150" s="18"/>
      <c r="AS150" s="18"/>
    </row>
    <row r="151" spans="1:45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8"/>
      <c r="AP151" s="18"/>
      <c r="AQ151" s="18"/>
      <c r="AR151" s="18"/>
      <c r="AS151" s="18"/>
    </row>
    <row r="152" spans="1:45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8"/>
      <c r="AP152" s="18"/>
      <c r="AQ152" s="18"/>
      <c r="AR152" s="18"/>
      <c r="AS152" s="18"/>
    </row>
    <row r="153" spans="1:45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8"/>
      <c r="AP153" s="18"/>
      <c r="AQ153" s="18"/>
      <c r="AR153" s="18"/>
      <c r="AS153" s="18"/>
    </row>
    <row r="154" spans="1:45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8"/>
      <c r="AP154" s="18"/>
      <c r="AQ154" s="18"/>
      <c r="AR154" s="18"/>
      <c r="AS154" s="18"/>
    </row>
    <row r="155" spans="1:45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8"/>
      <c r="AP155" s="18"/>
      <c r="AQ155" s="18"/>
      <c r="AR155" s="18"/>
      <c r="AS155" s="18"/>
    </row>
    <row r="156" spans="1:45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8"/>
      <c r="AP156" s="18"/>
      <c r="AQ156" s="18"/>
      <c r="AR156" s="18"/>
      <c r="AS156" s="18"/>
    </row>
    <row r="157" spans="1:45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8"/>
      <c r="AP157" s="18"/>
      <c r="AQ157" s="18"/>
      <c r="AR157" s="18"/>
      <c r="AS157" s="18"/>
    </row>
    <row r="158" spans="1:45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8"/>
      <c r="AP158" s="18"/>
      <c r="AQ158" s="18"/>
      <c r="AR158" s="18"/>
      <c r="AS158" s="18"/>
    </row>
    <row r="159" spans="1:45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8"/>
      <c r="AP159" s="18"/>
      <c r="AQ159" s="18"/>
      <c r="AR159" s="18"/>
      <c r="AS159" s="18"/>
    </row>
    <row r="160" spans="1:45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8"/>
      <c r="AP160" s="18"/>
      <c r="AQ160" s="18"/>
      <c r="AR160" s="18"/>
      <c r="AS160" s="18"/>
    </row>
    <row r="161" spans="1:45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8"/>
      <c r="AP161" s="18"/>
      <c r="AQ161" s="18"/>
      <c r="AR161" s="18"/>
      <c r="AS161" s="18"/>
    </row>
    <row r="162" spans="1:45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8"/>
      <c r="AP162" s="18"/>
      <c r="AQ162" s="18"/>
      <c r="AR162" s="18"/>
      <c r="AS162" s="18"/>
    </row>
    <row r="163" spans="1:45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8"/>
      <c r="AP163" s="18"/>
      <c r="AQ163" s="18"/>
      <c r="AR163" s="18"/>
      <c r="AS163" s="18"/>
    </row>
    <row r="164" spans="1:45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8"/>
      <c r="AP164" s="18"/>
      <c r="AQ164" s="18"/>
      <c r="AR164" s="18"/>
      <c r="AS164" s="18"/>
    </row>
    <row r="165" spans="1:45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8"/>
      <c r="AP165" s="18"/>
      <c r="AQ165" s="18"/>
      <c r="AR165" s="18"/>
      <c r="AS165" s="18"/>
    </row>
    <row r="166" spans="1:45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8"/>
      <c r="AP166" s="18"/>
      <c r="AQ166" s="18"/>
      <c r="AR166" s="18"/>
      <c r="AS166" s="18"/>
    </row>
    <row r="167" spans="1:45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8"/>
      <c r="AP167" s="18"/>
      <c r="AQ167" s="18"/>
      <c r="AR167" s="18"/>
      <c r="AS167" s="18"/>
    </row>
    <row r="168" spans="1:45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8"/>
      <c r="AP168" s="18"/>
      <c r="AQ168" s="18"/>
      <c r="AR168" s="18"/>
      <c r="AS168" s="18"/>
    </row>
    <row r="169" spans="1:45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8"/>
      <c r="AP169" s="18"/>
      <c r="AQ169" s="18"/>
      <c r="AR169" s="18"/>
      <c r="AS169" s="18"/>
    </row>
    <row r="170" spans="1:45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8"/>
      <c r="AP170" s="18"/>
      <c r="AQ170" s="18"/>
      <c r="AR170" s="18"/>
      <c r="AS170" s="18"/>
    </row>
    <row r="171" spans="1:45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8"/>
      <c r="AP171" s="18"/>
      <c r="AQ171" s="18"/>
      <c r="AR171" s="18"/>
      <c r="AS171" s="18"/>
    </row>
    <row r="172" spans="1:45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8"/>
      <c r="AP172" s="18"/>
      <c r="AQ172" s="18"/>
      <c r="AR172" s="18"/>
      <c r="AS172" s="18"/>
    </row>
    <row r="173" spans="1:45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8"/>
      <c r="AP173" s="18"/>
      <c r="AQ173" s="18"/>
      <c r="AR173" s="18"/>
      <c r="AS173" s="18"/>
    </row>
    <row r="174" spans="1:45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8"/>
      <c r="AP174" s="18"/>
      <c r="AQ174" s="18"/>
      <c r="AR174" s="18"/>
      <c r="AS174" s="18"/>
    </row>
    <row r="175" spans="1:45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8"/>
      <c r="AP175" s="18"/>
      <c r="AQ175" s="18"/>
      <c r="AR175" s="18"/>
      <c r="AS175" s="18"/>
    </row>
    <row r="176" spans="1:45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8"/>
      <c r="AP176" s="18"/>
      <c r="AQ176" s="18"/>
      <c r="AR176" s="18"/>
      <c r="AS176" s="18"/>
    </row>
    <row r="177" spans="1:45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8"/>
      <c r="AP177" s="18"/>
      <c r="AQ177" s="18"/>
      <c r="AR177" s="18"/>
      <c r="AS177" s="18"/>
    </row>
    <row r="178" spans="1:45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8"/>
      <c r="AP178" s="18"/>
      <c r="AQ178" s="18"/>
      <c r="AR178" s="18"/>
      <c r="AS178" s="18"/>
    </row>
    <row r="179" spans="1:45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8"/>
      <c r="AP179" s="18"/>
      <c r="AQ179" s="18"/>
      <c r="AR179" s="18"/>
      <c r="AS179" s="18"/>
    </row>
    <row r="180" spans="1:45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8"/>
      <c r="AP180" s="18"/>
      <c r="AQ180" s="18"/>
      <c r="AR180" s="18"/>
      <c r="AS180" s="18"/>
    </row>
    <row r="181" spans="1:45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8"/>
      <c r="AP181" s="18"/>
      <c r="AQ181" s="18"/>
      <c r="AR181" s="18"/>
      <c r="AS181" s="18"/>
    </row>
    <row r="182" spans="1:45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8"/>
      <c r="AP182" s="18"/>
      <c r="AQ182" s="18"/>
      <c r="AR182" s="18"/>
      <c r="AS182" s="18"/>
    </row>
    <row r="183" spans="1:45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8"/>
      <c r="AP183" s="18"/>
      <c r="AQ183" s="18"/>
      <c r="AR183" s="18"/>
      <c r="AS183" s="18"/>
    </row>
    <row r="184" spans="1:45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8"/>
      <c r="AP184" s="18"/>
      <c r="AQ184" s="18"/>
      <c r="AR184" s="18"/>
      <c r="AS184" s="18"/>
    </row>
    <row r="185" spans="1:45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8"/>
      <c r="AP185" s="18"/>
      <c r="AQ185" s="18"/>
      <c r="AR185" s="18"/>
      <c r="AS185" s="18"/>
    </row>
    <row r="186" spans="1:45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8"/>
      <c r="AP186" s="18"/>
      <c r="AQ186" s="18"/>
      <c r="AR186" s="18"/>
      <c r="AS186" s="18"/>
    </row>
    <row r="187" spans="1:45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8"/>
      <c r="AP187" s="18"/>
      <c r="AQ187" s="18"/>
      <c r="AR187" s="18"/>
      <c r="AS187" s="18"/>
    </row>
    <row r="188" spans="1:45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8"/>
      <c r="AP188" s="18"/>
      <c r="AQ188" s="18"/>
      <c r="AR188" s="18"/>
      <c r="AS188" s="18"/>
    </row>
    <row r="189" spans="1:45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8"/>
      <c r="AP189" s="18"/>
      <c r="AQ189" s="18"/>
      <c r="AR189" s="18"/>
      <c r="AS189" s="18"/>
    </row>
    <row r="190" spans="1:45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8"/>
      <c r="AP190" s="18"/>
      <c r="AQ190" s="18"/>
      <c r="AR190" s="18"/>
      <c r="AS190" s="18"/>
    </row>
    <row r="191" spans="1:45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8"/>
      <c r="AP191" s="18"/>
      <c r="AQ191" s="18"/>
      <c r="AR191" s="18"/>
      <c r="AS191" s="18"/>
    </row>
    <row r="192" spans="1:45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8"/>
      <c r="AP192" s="18"/>
      <c r="AQ192" s="18"/>
      <c r="AR192" s="18"/>
      <c r="AS192" s="18"/>
    </row>
    <row r="193" spans="1:45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8"/>
      <c r="AP193" s="18"/>
      <c r="AQ193" s="18"/>
      <c r="AR193" s="18"/>
      <c r="AS193" s="18"/>
    </row>
    <row r="194" spans="1:45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8"/>
      <c r="AP194" s="18"/>
      <c r="AQ194" s="18"/>
      <c r="AR194" s="18"/>
      <c r="AS194" s="18"/>
    </row>
    <row r="195" spans="1:45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8"/>
      <c r="AP195" s="18"/>
      <c r="AQ195" s="18"/>
      <c r="AR195" s="18"/>
      <c r="AS195" s="18"/>
    </row>
    <row r="196" spans="1:45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8"/>
      <c r="AP196" s="18"/>
      <c r="AQ196" s="18"/>
      <c r="AR196" s="18"/>
      <c r="AS196" s="18"/>
    </row>
    <row r="197" spans="1:45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8"/>
      <c r="AP197" s="18"/>
      <c r="AQ197" s="18"/>
      <c r="AR197" s="18"/>
      <c r="AS197" s="18"/>
    </row>
    <row r="198" spans="1:45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8"/>
      <c r="AP198" s="18"/>
      <c r="AQ198" s="18"/>
      <c r="AR198" s="18"/>
      <c r="AS198" s="18"/>
    </row>
    <row r="199" spans="1:45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8"/>
      <c r="AP199" s="18"/>
      <c r="AQ199" s="18"/>
      <c r="AR199" s="18"/>
      <c r="AS199" s="18"/>
    </row>
    <row r="200" spans="1:45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8"/>
      <c r="AP200" s="18"/>
      <c r="AQ200" s="18"/>
      <c r="AR200" s="18"/>
      <c r="AS200" s="18"/>
    </row>
    <row r="201" spans="1:45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8"/>
      <c r="AP201" s="18"/>
      <c r="AQ201" s="18"/>
      <c r="AR201" s="18"/>
      <c r="AS201" s="18"/>
    </row>
    <row r="202" spans="1:45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8"/>
      <c r="AP202" s="18"/>
      <c r="AQ202" s="18"/>
      <c r="AR202" s="18"/>
      <c r="AS202" s="18"/>
    </row>
    <row r="203" spans="1:45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8"/>
      <c r="AP203" s="18"/>
      <c r="AQ203" s="18"/>
      <c r="AR203" s="18"/>
      <c r="AS203" s="18"/>
    </row>
    <row r="204" spans="1:45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8"/>
      <c r="AP204" s="18"/>
      <c r="AQ204" s="18"/>
      <c r="AR204" s="18"/>
      <c r="AS204" s="18"/>
    </row>
    <row r="205" spans="1:45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8"/>
      <c r="AP205" s="18"/>
      <c r="AQ205" s="18"/>
      <c r="AR205" s="18"/>
      <c r="AS205" s="18"/>
    </row>
    <row r="206" spans="1:45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8"/>
      <c r="AP206" s="18"/>
      <c r="AQ206" s="18"/>
      <c r="AR206" s="18"/>
      <c r="AS206" s="18"/>
    </row>
    <row r="207" spans="1:45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8"/>
      <c r="AP207" s="18"/>
      <c r="AQ207" s="18"/>
      <c r="AR207" s="18"/>
      <c r="AS207" s="18"/>
    </row>
    <row r="208" spans="1:45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8"/>
      <c r="AP208" s="18"/>
      <c r="AQ208" s="18"/>
      <c r="AR208" s="18"/>
      <c r="AS208" s="18"/>
    </row>
    <row r="209" spans="1:45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8"/>
      <c r="AP209" s="18"/>
      <c r="AQ209" s="18"/>
      <c r="AR209" s="18"/>
      <c r="AS209" s="18"/>
    </row>
    <row r="210" spans="1:45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8"/>
      <c r="AP210" s="18"/>
      <c r="AQ210" s="18"/>
      <c r="AR210" s="18"/>
      <c r="AS210" s="18"/>
    </row>
    <row r="211" spans="1:45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8"/>
      <c r="AP211" s="18"/>
      <c r="AQ211" s="18"/>
      <c r="AR211" s="18"/>
      <c r="AS211" s="18"/>
    </row>
    <row r="212" spans="1:45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8"/>
      <c r="AP212" s="18"/>
      <c r="AQ212" s="18"/>
      <c r="AR212" s="18"/>
      <c r="AS212" s="18"/>
    </row>
    <row r="213" spans="1:45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8"/>
      <c r="AP213" s="18"/>
      <c r="AQ213" s="18"/>
      <c r="AR213" s="18"/>
      <c r="AS213" s="18"/>
    </row>
    <row r="214" spans="1:45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8"/>
      <c r="AP214" s="18"/>
      <c r="AQ214" s="18"/>
      <c r="AR214" s="18"/>
      <c r="AS214" s="18"/>
    </row>
    <row r="215" spans="1:45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8"/>
      <c r="AP215" s="18"/>
      <c r="AQ215" s="18"/>
      <c r="AR215" s="18"/>
      <c r="AS215" s="18"/>
    </row>
    <row r="216" spans="1:45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8"/>
      <c r="AP216" s="18"/>
      <c r="AQ216" s="18"/>
      <c r="AR216" s="18"/>
      <c r="AS216" s="18"/>
    </row>
    <row r="217" spans="1:45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8"/>
      <c r="AP217" s="18"/>
      <c r="AQ217" s="18"/>
      <c r="AR217" s="18"/>
      <c r="AS217" s="18"/>
    </row>
    <row r="218" spans="1:45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8"/>
      <c r="AP218" s="18"/>
      <c r="AQ218" s="18"/>
      <c r="AR218" s="18"/>
      <c r="AS218" s="18"/>
    </row>
    <row r="219" spans="1:45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8"/>
      <c r="AP219" s="18"/>
      <c r="AQ219" s="18"/>
      <c r="AR219" s="18"/>
      <c r="AS219" s="18"/>
    </row>
    <row r="220" spans="1:45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8"/>
      <c r="AP220" s="18"/>
      <c r="AQ220" s="18"/>
      <c r="AR220" s="18"/>
      <c r="AS220" s="18"/>
    </row>
    <row r="221" spans="1:45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8"/>
      <c r="AP221" s="18"/>
      <c r="AQ221" s="18"/>
      <c r="AR221" s="18"/>
      <c r="AS221" s="18"/>
    </row>
    <row r="222" spans="1:45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8"/>
      <c r="AP222" s="18"/>
      <c r="AQ222" s="18"/>
      <c r="AR222" s="18"/>
      <c r="AS222" s="18"/>
    </row>
    <row r="223" spans="1:45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8"/>
      <c r="AP223" s="18"/>
      <c r="AQ223" s="18"/>
      <c r="AR223" s="18"/>
      <c r="AS223" s="18"/>
    </row>
    <row r="224" spans="1:45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8"/>
      <c r="AP224" s="18"/>
      <c r="AQ224" s="18"/>
      <c r="AR224" s="18"/>
      <c r="AS224" s="18"/>
    </row>
    <row r="225" spans="1:45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8"/>
      <c r="AP225" s="18"/>
      <c r="AQ225" s="18"/>
      <c r="AR225" s="18"/>
      <c r="AS225" s="18"/>
    </row>
    <row r="226" spans="1:45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8"/>
      <c r="AP226" s="18"/>
      <c r="AQ226" s="18"/>
      <c r="AR226" s="18"/>
      <c r="AS226" s="18"/>
    </row>
    <row r="227" spans="1:45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8"/>
      <c r="AP227" s="18"/>
      <c r="AQ227" s="18"/>
      <c r="AR227" s="18"/>
      <c r="AS227" s="18"/>
    </row>
    <row r="228" spans="1:45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8"/>
      <c r="AP228" s="18"/>
      <c r="AQ228" s="18"/>
      <c r="AR228" s="18"/>
      <c r="AS228" s="18"/>
    </row>
    <row r="229" spans="1:45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8"/>
      <c r="AP229" s="18"/>
      <c r="AQ229" s="18"/>
      <c r="AR229" s="18"/>
      <c r="AS229" s="18"/>
    </row>
    <row r="230" spans="1:45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8"/>
      <c r="AP230" s="18"/>
      <c r="AQ230" s="18"/>
      <c r="AR230" s="18"/>
      <c r="AS230" s="18"/>
    </row>
    <row r="231" spans="1:45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8"/>
      <c r="AP231" s="18"/>
      <c r="AQ231" s="18"/>
      <c r="AR231" s="18"/>
      <c r="AS231" s="18"/>
    </row>
    <row r="232" spans="1:45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8"/>
      <c r="AP232" s="18"/>
      <c r="AQ232" s="18"/>
      <c r="AR232" s="18"/>
      <c r="AS232" s="18"/>
    </row>
    <row r="233" spans="1:45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8"/>
      <c r="AP233" s="18"/>
      <c r="AQ233" s="18"/>
      <c r="AR233" s="18"/>
      <c r="AS233" s="18"/>
    </row>
    <row r="234" spans="1:45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8"/>
      <c r="AP234" s="18"/>
      <c r="AQ234" s="18"/>
      <c r="AR234" s="18"/>
      <c r="AS234" s="18"/>
    </row>
    <row r="235" spans="1:45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8"/>
      <c r="AP235" s="18"/>
      <c r="AQ235" s="18"/>
      <c r="AR235" s="18"/>
      <c r="AS235" s="18"/>
    </row>
    <row r="236" spans="1:45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8"/>
      <c r="AP236" s="18"/>
      <c r="AQ236" s="18"/>
      <c r="AR236" s="18"/>
      <c r="AS236" s="18"/>
    </row>
    <row r="237" spans="1:45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8"/>
      <c r="AP237" s="18"/>
      <c r="AQ237" s="18"/>
      <c r="AR237" s="18"/>
      <c r="AS237" s="18"/>
    </row>
    <row r="238" spans="1:45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8"/>
      <c r="AP238" s="18"/>
      <c r="AQ238" s="18"/>
      <c r="AR238" s="18"/>
      <c r="AS238" s="18"/>
    </row>
    <row r="239" spans="1:45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8"/>
      <c r="AP239" s="18"/>
      <c r="AQ239" s="18"/>
      <c r="AR239" s="18"/>
      <c r="AS239" s="18"/>
    </row>
    <row r="240" spans="1:45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8"/>
      <c r="AP240" s="18"/>
      <c r="AQ240" s="18"/>
      <c r="AR240" s="18"/>
      <c r="AS240" s="18"/>
    </row>
    <row r="241" spans="1:45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8"/>
      <c r="AP241" s="18"/>
      <c r="AQ241" s="18"/>
      <c r="AR241" s="18"/>
      <c r="AS241" s="18"/>
    </row>
    <row r="242" spans="1:45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8"/>
      <c r="AP242" s="18"/>
      <c r="AQ242" s="18"/>
      <c r="AR242" s="18"/>
      <c r="AS242" s="18"/>
    </row>
    <row r="243" spans="1:45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8"/>
      <c r="AP243" s="18"/>
      <c r="AQ243" s="18"/>
      <c r="AR243" s="18"/>
      <c r="AS243" s="18"/>
    </row>
    <row r="244" spans="1:45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8"/>
      <c r="AP244" s="18"/>
      <c r="AQ244" s="18"/>
      <c r="AR244" s="18"/>
      <c r="AS244" s="18"/>
    </row>
    <row r="245" spans="1:45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8"/>
      <c r="AP245" s="18"/>
      <c r="AQ245" s="18"/>
      <c r="AR245" s="18"/>
      <c r="AS245" s="18"/>
    </row>
    <row r="246" spans="1:45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8"/>
      <c r="AP246" s="18"/>
      <c r="AQ246" s="18"/>
      <c r="AR246" s="18"/>
      <c r="AS246" s="18"/>
    </row>
    <row r="247" spans="1:45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8"/>
      <c r="AP247" s="18"/>
      <c r="AQ247" s="18"/>
      <c r="AR247" s="18"/>
      <c r="AS247" s="18"/>
    </row>
    <row r="248" spans="1:45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8"/>
      <c r="AP248" s="18"/>
      <c r="AQ248" s="18"/>
      <c r="AR248" s="18"/>
      <c r="AS248" s="18"/>
    </row>
    <row r="249" spans="1:45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8"/>
      <c r="AP249" s="18"/>
      <c r="AQ249" s="18"/>
      <c r="AR249" s="18"/>
      <c r="AS249" s="18"/>
    </row>
    <row r="250" spans="1:45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8"/>
      <c r="AP250" s="18"/>
      <c r="AQ250" s="18"/>
      <c r="AR250" s="18"/>
      <c r="AS250" s="18"/>
    </row>
    <row r="251" spans="1:45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8"/>
      <c r="AP251" s="18"/>
      <c r="AQ251" s="18"/>
      <c r="AR251" s="18"/>
      <c r="AS251" s="18"/>
    </row>
    <row r="252" spans="1:45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8"/>
      <c r="AP252" s="18"/>
      <c r="AQ252" s="18"/>
      <c r="AR252" s="18"/>
      <c r="AS252" s="18"/>
    </row>
    <row r="253" spans="1:45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8"/>
      <c r="AP253" s="18"/>
      <c r="AQ253" s="18"/>
      <c r="AR253" s="18"/>
      <c r="AS253" s="18"/>
    </row>
    <row r="254" spans="1:45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8"/>
      <c r="AP254" s="18"/>
      <c r="AQ254" s="18"/>
      <c r="AR254" s="18"/>
      <c r="AS254" s="18"/>
    </row>
    <row r="255" spans="1:45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8"/>
      <c r="AP255" s="18"/>
      <c r="AQ255" s="18"/>
      <c r="AR255" s="18"/>
      <c r="AS255" s="18"/>
    </row>
    <row r="256" spans="1:45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8"/>
      <c r="AP256" s="18"/>
      <c r="AQ256" s="18"/>
      <c r="AR256" s="18"/>
      <c r="AS256" s="18"/>
    </row>
    <row r="257" spans="1:45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8"/>
      <c r="AP257" s="18"/>
      <c r="AQ257" s="18"/>
      <c r="AR257" s="18"/>
      <c r="AS257" s="18"/>
    </row>
    <row r="258" spans="1:45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8"/>
      <c r="AP258" s="18"/>
      <c r="AQ258" s="18"/>
      <c r="AR258" s="18"/>
      <c r="AS258" s="18"/>
    </row>
    <row r="259" spans="1:45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8"/>
      <c r="AP259" s="18"/>
      <c r="AQ259" s="18"/>
      <c r="AR259" s="18"/>
      <c r="AS259" s="18"/>
    </row>
    <row r="260" spans="1:45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8"/>
      <c r="AP260" s="18"/>
      <c r="AQ260" s="18"/>
      <c r="AR260" s="18"/>
      <c r="AS260" s="18"/>
    </row>
    <row r="261" spans="1:45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8"/>
      <c r="AP261" s="18"/>
      <c r="AQ261" s="18"/>
      <c r="AR261" s="18"/>
      <c r="AS261" s="18"/>
    </row>
    <row r="262" spans="1:45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8"/>
      <c r="AP262" s="18"/>
      <c r="AQ262" s="18"/>
      <c r="AR262" s="18"/>
      <c r="AS262" s="18"/>
    </row>
    <row r="263" spans="1:45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8"/>
      <c r="AP263" s="18"/>
      <c r="AQ263" s="18"/>
      <c r="AR263" s="18"/>
      <c r="AS263" s="18"/>
    </row>
    <row r="264" spans="1:45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8"/>
      <c r="AP264" s="18"/>
      <c r="AQ264" s="18"/>
      <c r="AR264" s="18"/>
      <c r="AS264" s="18"/>
    </row>
    <row r="265" spans="1:45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8"/>
      <c r="AP265" s="18"/>
      <c r="AQ265" s="18"/>
      <c r="AR265" s="18"/>
      <c r="AS265" s="18"/>
    </row>
    <row r="266" spans="1:45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8"/>
      <c r="AP266" s="18"/>
      <c r="AQ266" s="18"/>
      <c r="AR266" s="18"/>
      <c r="AS266" s="18"/>
    </row>
    <row r="267" spans="1:45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8"/>
      <c r="AP267" s="18"/>
      <c r="AQ267" s="18"/>
      <c r="AR267" s="18"/>
      <c r="AS267" s="18"/>
    </row>
    <row r="268" spans="1:45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8"/>
      <c r="AP268" s="18"/>
      <c r="AQ268" s="18"/>
      <c r="AR268" s="18"/>
      <c r="AS268" s="18"/>
    </row>
    <row r="269" spans="1:45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8"/>
      <c r="AP269" s="18"/>
      <c r="AQ269" s="18"/>
      <c r="AR269" s="18"/>
      <c r="AS269" s="18"/>
    </row>
    <row r="270" spans="1:45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8"/>
      <c r="AP270" s="18"/>
      <c r="AQ270" s="18"/>
      <c r="AR270" s="18"/>
      <c r="AS270" s="18"/>
    </row>
    <row r="271" spans="1:45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8"/>
      <c r="AP271" s="18"/>
      <c r="AQ271" s="18"/>
      <c r="AR271" s="18"/>
      <c r="AS271" s="18"/>
    </row>
    <row r="272" spans="1:45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8"/>
      <c r="AP272" s="18"/>
      <c r="AQ272" s="18"/>
      <c r="AR272" s="18"/>
      <c r="AS272" s="18"/>
    </row>
    <row r="273" spans="1:45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8"/>
      <c r="AP273" s="18"/>
      <c r="AQ273" s="18"/>
      <c r="AR273" s="18"/>
      <c r="AS273" s="18"/>
    </row>
    <row r="274" spans="1:45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8"/>
      <c r="AP274" s="18"/>
      <c r="AQ274" s="18"/>
      <c r="AR274" s="18"/>
      <c r="AS274" s="18"/>
    </row>
    <row r="275" spans="1:45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8"/>
      <c r="AP275" s="18"/>
      <c r="AQ275" s="18"/>
      <c r="AR275" s="18"/>
      <c r="AS275" s="18"/>
    </row>
    <row r="276" spans="1:45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8"/>
      <c r="AP276" s="18"/>
      <c r="AQ276" s="18"/>
      <c r="AR276" s="18"/>
      <c r="AS276" s="18"/>
    </row>
    <row r="277" spans="1:45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8"/>
      <c r="AP277" s="18"/>
      <c r="AQ277" s="18"/>
      <c r="AR277" s="18"/>
      <c r="AS277" s="18"/>
    </row>
    <row r="278" spans="1:45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8"/>
      <c r="AP278" s="18"/>
      <c r="AQ278" s="18"/>
      <c r="AR278" s="18"/>
      <c r="AS278" s="18"/>
    </row>
    <row r="279" spans="1:45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8"/>
      <c r="AP279" s="18"/>
      <c r="AQ279" s="18"/>
      <c r="AR279" s="18"/>
      <c r="AS279" s="18"/>
    </row>
    <row r="280" spans="1:45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8"/>
      <c r="AP280" s="18"/>
      <c r="AQ280" s="18"/>
      <c r="AR280" s="18"/>
      <c r="AS280" s="18"/>
    </row>
    <row r="281" spans="1:45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8"/>
      <c r="AP281" s="18"/>
      <c r="AQ281" s="18"/>
      <c r="AR281" s="18"/>
      <c r="AS281" s="18"/>
    </row>
    <row r="282" spans="1:45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8"/>
      <c r="AP282" s="18"/>
      <c r="AQ282" s="18"/>
      <c r="AR282" s="18"/>
      <c r="AS282" s="18"/>
    </row>
    <row r="283" spans="1:45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8"/>
      <c r="AP283" s="18"/>
      <c r="AQ283" s="18"/>
      <c r="AR283" s="18"/>
      <c r="AS283" s="18"/>
    </row>
    <row r="284" spans="1:45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8"/>
      <c r="AP284" s="18"/>
      <c r="AQ284" s="18"/>
      <c r="AR284" s="18"/>
      <c r="AS284" s="18"/>
    </row>
    <row r="285" spans="1:45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8"/>
      <c r="AP285" s="18"/>
      <c r="AQ285" s="18"/>
      <c r="AR285" s="18"/>
      <c r="AS285" s="18"/>
    </row>
    <row r="286" spans="1:45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8"/>
      <c r="AP286" s="18"/>
      <c r="AQ286" s="18"/>
      <c r="AR286" s="18"/>
      <c r="AS286" s="18"/>
    </row>
    <row r="287" spans="1:45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8"/>
      <c r="AP287" s="18"/>
      <c r="AQ287" s="18"/>
      <c r="AR287" s="18"/>
      <c r="AS287" s="18"/>
    </row>
    <row r="288" spans="1:45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8"/>
      <c r="AP288" s="18"/>
      <c r="AQ288" s="18"/>
      <c r="AR288" s="18"/>
      <c r="AS288" s="18"/>
    </row>
    <row r="289" spans="1:45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8"/>
      <c r="AP289" s="18"/>
      <c r="AQ289" s="18"/>
      <c r="AR289" s="18"/>
      <c r="AS289" s="18"/>
    </row>
    <row r="290" spans="1:45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8"/>
      <c r="AP290" s="18"/>
      <c r="AQ290" s="18"/>
      <c r="AR290" s="18"/>
      <c r="AS290" s="18"/>
    </row>
    <row r="291" spans="1:45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8"/>
      <c r="AP291" s="18"/>
      <c r="AQ291" s="18"/>
      <c r="AR291" s="18"/>
      <c r="AS291" s="18"/>
    </row>
    <row r="292" spans="1:45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8"/>
      <c r="AP292" s="18"/>
      <c r="AQ292" s="18"/>
      <c r="AR292" s="18"/>
      <c r="AS292" s="18"/>
    </row>
    <row r="293" spans="1:45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8"/>
      <c r="AP293" s="18"/>
      <c r="AQ293" s="18"/>
      <c r="AR293" s="18"/>
      <c r="AS293" s="18"/>
    </row>
    <row r="294" spans="1:45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8"/>
      <c r="AP294" s="18"/>
      <c r="AQ294" s="18"/>
      <c r="AR294" s="18"/>
      <c r="AS294" s="18"/>
    </row>
    <row r="295" spans="1:45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8"/>
      <c r="AP295" s="18"/>
      <c r="AQ295" s="18"/>
      <c r="AR295" s="18"/>
      <c r="AS295" s="18"/>
    </row>
    <row r="296" spans="1:45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8"/>
      <c r="AP296" s="18"/>
      <c r="AQ296" s="18"/>
      <c r="AR296" s="18"/>
      <c r="AS296" s="18"/>
    </row>
    <row r="297" spans="1:45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8"/>
      <c r="AP297" s="18"/>
      <c r="AQ297" s="18"/>
      <c r="AR297" s="18"/>
      <c r="AS297" s="18"/>
    </row>
    <row r="298" spans="1:45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8"/>
      <c r="AP298" s="18"/>
      <c r="AQ298" s="18"/>
      <c r="AR298" s="18"/>
      <c r="AS298" s="18"/>
    </row>
    <row r="299" spans="1:45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8"/>
      <c r="AP299" s="18"/>
      <c r="AQ299" s="18"/>
      <c r="AR299" s="18"/>
      <c r="AS299" s="18"/>
    </row>
    <row r="300" spans="1:45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8"/>
      <c r="AP300" s="18"/>
      <c r="AQ300" s="18"/>
      <c r="AR300" s="18"/>
      <c r="AS300" s="18"/>
    </row>
    <row r="301" spans="1:45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8"/>
      <c r="AP301" s="18"/>
      <c r="AQ301" s="18"/>
      <c r="AR301" s="18"/>
      <c r="AS301" s="18"/>
    </row>
    <row r="302" spans="1:45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8"/>
      <c r="AP302" s="18"/>
      <c r="AQ302" s="18"/>
      <c r="AR302" s="18"/>
      <c r="AS302" s="18"/>
    </row>
    <row r="303" spans="1:45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8"/>
      <c r="AP303" s="18"/>
      <c r="AQ303" s="18"/>
      <c r="AR303" s="18"/>
      <c r="AS303" s="18"/>
    </row>
    <row r="304" spans="1:45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8"/>
      <c r="AP304" s="18"/>
      <c r="AQ304" s="18"/>
      <c r="AR304" s="18"/>
      <c r="AS304" s="18"/>
    </row>
    <row r="305" spans="1:45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8"/>
      <c r="AP305" s="18"/>
      <c r="AQ305" s="18"/>
      <c r="AR305" s="18"/>
      <c r="AS305" s="18"/>
    </row>
    <row r="306" spans="1:45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8"/>
      <c r="AP306" s="18"/>
      <c r="AQ306" s="18"/>
      <c r="AR306" s="18"/>
      <c r="AS306" s="18"/>
    </row>
    <row r="307" spans="1:45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8"/>
      <c r="AP307" s="18"/>
      <c r="AQ307" s="18"/>
      <c r="AR307" s="18"/>
      <c r="AS307" s="18"/>
    </row>
    <row r="308" spans="1:45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8"/>
      <c r="AP308" s="18"/>
      <c r="AQ308" s="18"/>
      <c r="AR308" s="18"/>
      <c r="AS308" s="18"/>
    </row>
    <row r="309" spans="1:45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8"/>
      <c r="AP309" s="18"/>
      <c r="AQ309" s="18"/>
      <c r="AR309" s="18"/>
      <c r="AS309" s="18"/>
    </row>
    <row r="310" spans="1:45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8"/>
      <c r="AP310" s="18"/>
      <c r="AQ310" s="18"/>
      <c r="AR310" s="18"/>
      <c r="AS310" s="18"/>
    </row>
    <row r="311" spans="1:45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8"/>
      <c r="AP311" s="18"/>
      <c r="AQ311" s="18"/>
      <c r="AR311" s="18"/>
      <c r="AS311" s="18"/>
    </row>
    <row r="312" spans="1:45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8"/>
      <c r="AP312" s="18"/>
      <c r="AQ312" s="18"/>
      <c r="AR312" s="18"/>
      <c r="AS312" s="18"/>
    </row>
    <row r="313" spans="1:45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8"/>
      <c r="AP313" s="18"/>
      <c r="AQ313" s="18"/>
      <c r="AR313" s="18"/>
      <c r="AS313" s="18"/>
    </row>
    <row r="314" spans="1:45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8"/>
      <c r="AP314" s="18"/>
      <c r="AQ314" s="18"/>
      <c r="AR314" s="18"/>
      <c r="AS314" s="18"/>
    </row>
    <row r="315" spans="1:45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8"/>
      <c r="AP315" s="18"/>
      <c r="AQ315" s="18"/>
      <c r="AR315" s="18"/>
      <c r="AS315" s="18"/>
    </row>
    <row r="316" spans="1:45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8"/>
      <c r="AP316" s="18"/>
      <c r="AQ316" s="18"/>
      <c r="AR316" s="18"/>
      <c r="AS316" s="18"/>
    </row>
    <row r="317" spans="1:45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</row>
    <row r="318" spans="1:45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</row>
    <row r="319" spans="1:45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</row>
    <row r="320" spans="1:45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</row>
    <row r="321" spans="1:45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</row>
    <row r="322" spans="1:45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</row>
    <row r="323" spans="1:45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</row>
    <row r="324" spans="1:45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</row>
    <row r="325" spans="1:45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</row>
    <row r="326" spans="1:45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</row>
    <row r="327" spans="1:45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</row>
    <row r="328" spans="1:45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</row>
    <row r="329" spans="1:45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</row>
    <row r="330" spans="1:45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</row>
    <row r="331" spans="1:45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</row>
    <row r="332" spans="1:45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</row>
    <row r="333" spans="1:45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</row>
    <row r="334" spans="1:45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</row>
    <row r="335" spans="1:45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</row>
    <row r="336" spans="1:45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</row>
    <row r="337" spans="1:45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</row>
    <row r="338" spans="1:45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</row>
    <row r="339" spans="1:45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</row>
    <row r="340" spans="1:45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</row>
    <row r="341" spans="1:45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</row>
    <row r="342" spans="1:45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</row>
    <row r="343" spans="1:45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</row>
    <row r="344" spans="1:45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</row>
    <row r="345" spans="1:45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</row>
    <row r="346" spans="1:45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</row>
    <row r="347" spans="1:45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</row>
    <row r="348" spans="1:45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</row>
    <row r="349" spans="1:45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</row>
    <row r="350" spans="1:45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</row>
    <row r="351" spans="1:45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</row>
    <row r="352" spans="1:45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</row>
    <row r="353" spans="1:45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</row>
    <row r="354" spans="1:45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</row>
    <row r="355" spans="1:45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</row>
    <row r="356" spans="1:45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</row>
    <row r="357" spans="1:45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</row>
    <row r="358" spans="1:45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</row>
    <row r="359" spans="1:45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</row>
    <row r="360" spans="1:45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</row>
    <row r="361" spans="1:45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</row>
    <row r="362" spans="1:45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</row>
    <row r="363" spans="1:45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</row>
    <row r="364" spans="1:45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</row>
    <row r="365" spans="1:45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</row>
    <row r="366" spans="1:45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</row>
    <row r="367" spans="1:45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</row>
    <row r="368" spans="1:45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</row>
    <row r="369" spans="1:45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</row>
    <row r="370" spans="1:45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</row>
    <row r="371" spans="1:45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</row>
    <row r="372" spans="1:45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</row>
    <row r="373" spans="1:45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</row>
    <row r="374" spans="1:45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</row>
    <row r="375" spans="1:45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</row>
    <row r="376" spans="1:45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</row>
    <row r="377" spans="1:45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</row>
    <row r="378" spans="1:45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</row>
    <row r="379" spans="1:45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</row>
    <row r="380" spans="1:45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</row>
    <row r="381" spans="1:45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</row>
    <row r="382" spans="1:45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</row>
    <row r="383" spans="1:45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</row>
    <row r="384" spans="1:45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</row>
    <row r="385" spans="1:45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</row>
    <row r="386" spans="1:45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</row>
    <row r="387" spans="1:45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</row>
    <row r="388" spans="1:45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</row>
    <row r="389" spans="1:45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</row>
    <row r="390" spans="1:45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</row>
    <row r="391" spans="1:45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</row>
    <row r="392" spans="1:45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</row>
    <row r="393" spans="1:45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</row>
    <row r="394" spans="1:45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</row>
    <row r="395" spans="1:45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</row>
    <row r="396" spans="1:45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</row>
    <row r="397" spans="1:45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</row>
    <row r="398" spans="1:45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</row>
    <row r="399" spans="1:45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</row>
    <row r="400" spans="1:45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</row>
    <row r="401" spans="1:45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</row>
    <row r="402" spans="1:45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</row>
    <row r="403" spans="1:45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</row>
    <row r="404" spans="1:45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</row>
    <row r="405" spans="1:45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</row>
    <row r="406" spans="1:45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</row>
    <row r="407" spans="1:45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</row>
    <row r="408" spans="1:45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</row>
    <row r="409" spans="1:45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</row>
    <row r="410" spans="1:45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</row>
    <row r="411" spans="1:45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</row>
    <row r="412" spans="1:45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</row>
    <row r="413" spans="1:45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</row>
    <row r="414" spans="1:45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</row>
    <row r="415" spans="1:45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</row>
    <row r="416" spans="1:45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</row>
    <row r="417" spans="1:45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</row>
    <row r="418" spans="1:45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</row>
    <row r="419" spans="1:45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</row>
    <row r="420" spans="1:45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</row>
    <row r="421" spans="1:45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</row>
    <row r="422" spans="1:45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</row>
    <row r="423" spans="1:45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</row>
    <row r="424" spans="1:45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</row>
    <row r="425" spans="1:45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</row>
    <row r="426" spans="1:45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</row>
    <row r="427" spans="1:45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</row>
    <row r="428" spans="1:45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</row>
    <row r="429" spans="1:45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</row>
    <row r="430" spans="1:45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</row>
    <row r="431" spans="1:45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</row>
    <row r="432" spans="1:45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</row>
    <row r="433" spans="1:45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</row>
    <row r="434" spans="1:45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</row>
    <row r="435" spans="1:45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</row>
    <row r="436" spans="1:45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</row>
    <row r="437" spans="1:45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</row>
    <row r="438" spans="1:45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</row>
    <row r="439" spans="1:45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</row>
    <row r="440" spans="1:45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</row>
    <row r="441" spans="1:45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</row>
    <row r="442" spans="1:45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</row>
    <row r="443" spans="1:45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</row>
    <row r="444" spans="1:45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</row>
    <row r="445" spans="1:45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</row>
    <row r="446" spans="1:45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</row>
    <row r="447" spans="1:45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</row>
    <row r="448" spans="1:45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</row>
    <row r="449" spans="1:45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</row>
    <row r="450" spans="1:45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</row>
    <row r="451" spans="1:45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</row>
    <row r="452" spans="1:45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</row>
    <row r="453" spans="1:45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</row>
    <row r="454" spans="1:45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</row>
    <row r="455" spans="1:45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</row>
    <row r="456" spans="1:45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</row>
    <row r="457" spans="1:45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</row>
    <row r="458" spans="1:45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</row>
    <row r="459" spans="1:45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</row>
    <row r="460" spans="1:45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</row>
    <row r="461" spans="1:45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</row>
    <row r="462" spans="1:45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</row>
    <row r="463" spans="1:45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</row>
    <row r="464" spans="1:45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</row>
    <row r="465" spans="1:45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</row>
    <row r="466" spans="1:45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</row>
    <row r="467" spans="1:45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</row>
    <row r="468" spans="1:45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</row>
    <row r="469" spans="1:45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</row>
    <row r="470" spans="1:45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</row>
    <row r="471" spans="1:45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</row>
    <row r="472" spans="1:45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</row>
    <row r="473" spans="1:45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</row>
    <row r="474" spans="1:45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</row>
    <row r="475" spans="1:45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</row>
    <row r="476" spans="1:45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</row>
    <row r="477" spans="1:45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</row>
    <row r="478" spans="1:45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</row>
    <row r="479" spans="1:45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</row>
    <row r="480" spans="1:45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</row>
    <row r="481" spans="1:45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</row>
    <row r="482" spans="1:45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</row>
    <row r="483" spans="1:45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</row>
    <row r="484" spans="1:45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</row>
    <row r="485" spans="1:45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</row>
    <row r="486" spans="1:45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</row>
    <row r="487" spans="1:45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</row>
    <row r="488" spans="1:45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</row>
    <row r="489" spans="1:45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</row>
    <row r="490" spans="1:45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</row>
    <row r="491" spans="1:45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</row>
    <row r="492" spans="1:45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</row>
    <row r="493" spans="1:45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</row>
    <row r="494" spans="1:45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</row>
    <row r="495" spans="1:45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</row>
    <row r="496" spans="1:45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</row>
    <row r="497" spans="1:45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</row>
    <row r="498" spans="1:45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</row>
    <row r="499" spans="1:45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</row>
    <row r="500" spans="1:45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</row>
    <row r="501" spans="1:45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</row>
    <row r="502" spans="1:45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</row>
    <row r="503" spans="1:45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</row>
    <row r="504" spans="1:45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</row>
    <row r="505" spans="1:45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</row>
    <row r="506" spans="1:45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</row>
    <row r="507" spans="1:45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</row>
    <row r="508" spans="1:45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</row>
    <row r="509" spans="1:45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</row>
    <row r="510" spans="1:45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</row>
    <row r="511" spans="1:45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</row>
    <row r="512" spans="1:45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</row>
    <row r="513" spans="1:45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</row>
    <row r="514" spans="1:45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</row>
    <row r="515" spans="1:45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</row>
    <row r="516" spans="1:45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</row>
    <row r="517" spans="1:45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</row>
    <row r="518" spans="1:45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</row>
    <row r="519" spans="1:45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</row>
    <row r="520" spans="1:45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</row>
    <row r="521" spans="1:45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</row>
    <row r="522" spans="1:45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</row>
    <row r="523" spans="1:45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</row>
    <row r="524" spans="1:45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</row>
    <row r="525" spans="1:45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</row>
    <row r="526" spans="1:45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</row>
    <row r="527" spans="1:45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</row>
    <row r="528" spans="1:45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</row>
    <row r="529" spans="1:45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</row>
    <row r="530" spans="1:45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</row>
    <row r="531" spans="1:45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</row>
    <row r="532" spans="1:45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</row>
    <row r="533" spans="1:45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</row>
    <row r="534" spans="1:45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</row>
    <row r="535" spans="1:45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</row>
    <row r="536" spans="1:45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</row>
    <row r="537" spans="1:45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</row>
    <row r="538" spans="1:45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</row>
    <row r="539" spans="1:45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</row>
    <row r="540" spans="1:45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</row>
    <row r="541" spans="1:45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</row>
    <row r="542" spans="1:45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</row>
    <row r="543" spans="1:45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</row>
    <row r="544" spans="1:45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</row>
    <row r="545" spans="1:45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</row>
    <row r="546" spans="1:45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</row>
    <row r="547" spans="1:45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</row>
    <row r="548" spans="1:45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</row>
    <row r="549" spans="1:45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</row>
    <row r="550" spans="1:45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</row>
    <row r="551" spans="1:45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</row>
    <row r="552" spans="1:45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</row>
    <row r="553" spans="1:45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</row>
    <row r="554" spans="1:45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</row>
    <row r="555" spans="1:45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</row>
    <row r="556" spans="1:45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</row>
    <row r="557" spans="1:45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</row>
    <row r="558" spans="1:45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</row>
    <row r="559" spans="1:45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</row>
    <row r="560" spans="1:45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</row>
    <row r="561" spans="1:45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</row>
    <row r="562" spans="1:45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</row>
    <row r="563" spans="1:45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</row>
    <row r="564" spans="1:45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</row>
    <row r="565" spans="1:45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</row>
    <row r="566" spans="1:45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</row>
    <row r="567" spans="1:45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</row>
    <row r="568" spans="1:45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</row>
    <row r="569" spans="1:45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</row>
    <row r="570" spans="1:45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</row>
    <row r="571" spans="1:45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</row>
    <row r="572" spans="1:45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</row>
    <row r="573" spans="1:45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</row>
    <row r="574" spans="1:45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</row>
    <row r="575" spans="1:45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</row>
    <row r="576" spans="1:45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</row>
    <row r="577" spans="1:45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</row>
    <row r="578" spans="1:45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</row>
    <row r="579" spans="1:45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</row>
    <row r="580" spans="1:45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</row>
    <row r="581" spans="1:45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</row>
    <row r="582" spans="1:45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</row>
    <row r="583" spans="1:45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</row>
    <row r="584" spans="1:45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</row>
    <row r="585" spans="1:45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</row>
    <row r="586" spans="1:45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</row>
    <row r="587" spans="1:45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</row>
    <row r="588" spans="1:45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</row>
    <row r="589" spans="1:45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</row>
    <row r="590" spans="1:45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</row>
    <row r="591" spans="1:45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</row>
    <row r="592" spans="1:45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</row>
    <row r="593" spans="1:45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</row>
    <row r="594" spans="1:45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</row>
    <row r="595" spans="1:45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</row>
    <row r="596" spans="1:45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</row>
    <row r="597" spans="1:45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</row>
    <row r="598" spans="1:45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</row>
    <row r="599" spans="1:45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</row>
    <row r="600" spans="1:45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</row>
    <row r="601" spans="1:45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</row>
    <row r="602" spans="1:45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</row>
    <row r="603" spans="1:45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</row>
    <row r="604" spans="1:45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</row>
    <row r="605" spans="1:45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</row>
    <row r="606" spans="1:45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</row>
    <row r="607" spans="1:45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</row>
    <row r="608" spans="1:45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</row>
    <row r="609" spans="1:45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</row>
    <row r="610" spans="1:45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</row>
    <row r="611" spans="1:45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</row>
    <row r="612" spans="1:45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</row>
    <row r="613" spans="1:45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</row>
    <row r="614" spans="1:45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</row>
    <row r="615" spans="1:45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</row>
    <row r="616" spans="1:45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</row>
    <row r="617" spans="1:45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</row>
    <row r="618" spans="1:45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</row>
    <row r="619" spans="1:45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</row>
    <row r="620" spans="1:45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</row>
    <row r="621" spans="1:45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</row>
    <row r="622" spans="1:45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</row>
    <row r="623" spans="1:45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</row>
    <row r="624" spans="1:45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</row>
    <row r="625" spans="1:45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</row>
    <row r="626" spans="1:45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</row>
    <row r="627" spans="1:45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</row>
    <row r="628" spans="1:45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</row>
    <row r="629" spans="1:45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</row>
    <row r="630" spans="1:45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</row>
    <row r="631" spans="1:45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</row>
    <row r="632" spans="1:45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</row>
    <row r="633" spans="1:45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</row>
    <row r="634" spans="1:45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</row>
    <row r="635" spans="1:45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</row>
    <row r="636" spans="1:45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</row>
    <row r="637" spans="1:45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</row>
    <row r="638" spans="1:45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</row>
    <row r="639" spans="1:45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</row>
    <row r="640" spans="1:45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</row>
    <row r="641" spans="1:45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</row>
    <row r="642" spans="1:45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</row>
    <row r="643" spans="1:45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</row>
    <row r="644" spans="1:45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</row>
    <row r="645" spans="1:45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</row>
    <row r="646" spans="1:45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</row>
    <row r="647" spans="1:45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</row>
    <row r="648" spans="1:45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</row>
    <row r="649" spans="1:45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</row>
    <row r="650" spans="1:45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</row>
    <row r="651" spans="1:45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</row>
    <row r="652" spans="1:45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</row>
    <row r="653" spans="1:45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</row>
    <row r="654" spans="1:45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</row>
    <row r="655" spans="1:45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</row>
    <row r="656" spans="1:45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</row>
    <row r="657" spans="1:45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</row>
    <row r="658" spans="1:45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</row>
    <row r="659" spans="1:45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</row>
    <row r="660" spans="1:45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</row>
    <row r="661" spans="1:45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</row>
    <row r="662" spans="1:45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</row>
    <row r="663" spans="1:45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</row>
    <row r="664" spans="1:45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</row>
    <row r="665" spans="1:45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</row>
    <row r="666" spans="1:45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</row>
    <row r="667" spans="1:45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</row>
    <row r="668" spans="1:45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</row>
    <row r="669" spans="1:45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</row>
    <row r="670" spans="1:45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</row>
    <row r="671" spans="1:45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</row>
    <row r="672" spans="1:45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</row>
    <row r="673" spans="1:45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</row>
    <row r="674" spans="1:45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</row>
    <row r="675" spans="1:45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</row>
    <row r="676" spans="1:45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</row>
    <row r="677" spans="1:45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</row>
    <row r="678" spans="1:45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</row>
    <row r="679" spans="1:45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</row>
    <row r="680" spans="1:45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</row>
    <row r="681" spans="1:45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</row>
    <row r="682" spans="1:45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</row>
    <row r="683" spans="1:45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</row>
    <row r="684" spans="1:45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</row>
    <row r="685" spans="1:45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</row>
    <row r="686" spans="1:45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</row>
    <row r="687" spans="1:45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</row>
    <row r="688" spans="1:45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</row>
    <row r="689" spans="1:45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</row>
    <row r="690" spans="1:45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</row>
    <row r="691" spans="1:45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</row>
    <row r="692" spans="1:45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</row>
    <row r="693" spans="1:45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</row>
    <row r="694" spans="1:45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</row>
    <row r="695" spans="1:45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</row>
    <row r="696" spans="1:45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</row>
    <row r="697" spans="1:45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</row>
    <row r="698" spans="1:45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</row>
    <row r="699" spans="1:45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</row>
    <row r="700" spans="1:45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</row>
    <row r="701" spans="1:45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</row>
    <row r="702" spans="1:45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</row>
    <row r="703" spans="1:45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</row>
    <row r="704" spans="1:45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</row>
    <row r="705" spans="1:45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</row>
    <row r="706" spans="1:45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</row>
    <row r="707" spans="1:45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</row>
    <row r="708" spans="1:45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</row>
    <row r="709" spans="1:45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</row>
    <row r="710" spans="1:45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</row>
    <row r="711" spans="1:45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</row>
    <row r="712" spans="1:45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</row>
    <row r="713" spans="1:45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</row>
    <row r="714" spans="1:45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</row>
    <row r="715" spans="1:45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</row>
    <row r="716" spans="1:45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</row>
    <row r="717" spans="1:45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</row>
    <row r="718" spans="1:45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</row>
    <row r="719" spans="1:45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</row>
    <row r="720" spans="1:45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</row>
    <row r="721" spans="1:45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</row>
    <row r="722" spans="1:45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</row>
    <row r="723" spans="1:45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</row>
    <row r="724" spans="1:45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</row>
    <row r="725" spans="1:45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</row>
    <row r="726" spans="1:45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</row>
    <row r="727" spans="1:45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</row>
    <row r="728" spans="1:45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</row>
    <row r="729" spans="1:45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</row>
    <row r="730" spans="1:45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</row>
    <row r="731" spans="1:45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</row>
    <row r="732" spans="1:45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</row>
    <row r="733" spans="1:45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</row>
    <row r="734" spans="1:45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</row>
    <row r="735" spans="1:45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</row>
    <row r="736" spans="1:45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</row>
    <row r="737" spans="1:45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</row>
    <row r="738" spans="1:45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</row>
    <row r="739" spans="1:45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</row>
    <row r="740" spans="1:45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</row>
    <row r="741" spans="1:45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</row>
    <row r="742" spans="1:45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</row>
    <row r="743" spans="1:45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</row>
    <row r="744" spans="1:45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</row>
    <row r="745" spans="1:45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</row>
    <row r="746" spans="1:45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</row>
    <row r="747" spans="1:45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</row>
    <row r="748" spans="1:45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</row>
    <row r="749" spans="1:45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</row>
    <row r="750" spans="1:45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</row>
    <row r="751" spans="1:45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</row>
    <row r="752" spans="1:45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</row>
    <row r="753" spans="1:45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</row>
    <row r="754" spans="1:45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</row>
    <row r="755" spans="1:45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</row>
    <row r="756" spans="1:45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</row>
    <row r="757" spans="1:45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</row>
    <row r="758" spans="1:45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</row>
    <row r="759" spans="1:45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</row>
    <row r="760" spans="1:45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</row>
    <row r="761" spans="1:45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</row>
    <row r="762" spans="1:45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</row>
    <row r="763" spans="1:45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</row>
    <row r="764" spans="1:45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</row>
    <row r="765" spans="1:45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</row>
    <row r="766" spans="1:45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</row>
    <row r="767" spans="1:45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</row>
    <row r="768" spans="1:45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</row>
    <row r="769" spans="1:45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</row>
    <row r="770" spans="1:45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</row>
    <row r="771" spans="1:45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</row>
    <row r="772" spans="1:45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</row>
    <row r="773" spans="1:45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</row>
    <row r="774" spans="1:45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</row>
    <row r="775" spans="1:45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</row>
    <row r="776" spans="1:45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</row>
    <row r="777" spans="1:45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</row>
    <row r="778" spans="1:45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</row>
    <row r="779" spans="1:45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</row>
    <row r="780" spans="1:45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</row>
    <row r="781" spans="1:45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</row>
    <row r="782" spans="1:45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</row>
    <row r="783" spans="1:45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</row>
    <row r="784" spans="1:45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</row>
    <row r="785" spans="1:45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</row>
    <row r="786" spans="1:45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</row>
    <row r="787" spans="1:45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</row>
    <row r="788" spans="1:45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</row>
    <row r="789" spans="1:45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</row>
    <row r="790" spans="1:45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</row>
    <row r="791" spans="1:45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</row>
    <row r="792" spans="1:45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</row>
    <row r="793" spans="1:45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</row>
    <row r="794" spans="1:45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</row>
    <row r="795" spans="1:45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</row>
    <row r="796" spans="1:45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</row>
    <row r="797" spans="1:45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</row>
    <row r="798" spans="1:45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</row>
    <row r="799" spans="1:45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</row>
    <row r="800" spans="1:45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</row>
    <row r="801" spans="1:45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</row>
    <row r="802" spans="1:45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</row>
    <row r="803" spans="1:45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</row>
    <row r="804" spans="1:45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</row>
    <row r="805" spans="1:45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</row>
    <row r="806" spans="1:45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</row>
    <row r="807" spans="1:45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</row>
    <row r="808" spans="1:45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</row>
    <row r="809" spans="1:45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</row>
    <row r="810" spans="1:45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</row>
    <row r="811" spans="1:45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</row>
    <row r="812" spans="1:45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</row>
    <row r="813" spans="1:45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</row>
    <row r="814" spans="1:45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</row>
    <row r="815" spans="1:45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</row>
    <row r="816" spans="1:45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</row>
    <row r="817" spans="1:45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</row>
    <row r="818" spans="1:45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</row>
    <row r="819" spans="1:45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</row>
    <row r="820" spans="1:45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</row>
    <row r="821" spans="1:45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</row>
    <row r="822" spans="1:45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</row>
    <row r="823" spans="1:45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</row>
    <row r="824" spans="1:45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</row>
    <row r="825" spans="1:45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</row>
    <row r="826" spans="1:45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</row>
    <row r="827" spans="1:45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</row>
    <row r="828" spans="1:45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</row>
    <row r="829" spans="1:45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</row>
    <row r="830" spans="1:45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</row>
    <row r="831" spans="1:45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</row>
    <row r="832" spans="1:45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</row>
    <row r="833" spans="1:45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</row>
    <row r="834" spans="1:45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</row>
    <row r="835" spans="1:45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</row>
    <row r="836" spans="1:45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</row>
    <row r="837" spans="1:45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</row>
    <row r="838" spans="1:45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</row>
    <row r="839" spans="1:45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</row>
    <row r="840" spans="1:45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</row>
    <row r="841" spans="1:45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</row>
    <row r="842" spans="1:45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</row>
    <row r="843" spans="1:45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</row>
    <row r="844" spans="1:45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</row>
    <row r="845" spans="1:45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</row>
    <row r="846" spans="1:45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</row>
    <row r="847" spans="1:45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</row>
    <row r="848" spans="1:45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</row>
    <row r="849" spans="1:45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</row>
    <row r="850" spans="1:45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</row>
    <row r="851" spans="1:45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</row>
    <row r="852" spans="1:45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</row>
    <row r="853" spans="1:45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</row>
    <row r="854" spans="1:45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</row>
    <row r="855" spans="1:45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</row>
    <row r="856" spans="1:45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</row>
    <row r="857" spans="1:45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</row>
    <row r="858" spans="1:45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</row>
    <row r="859" spans="1:45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</row>
    <row r="860" spans="1:45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</row>
    <row r="861" spans="1:45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</row>
    <row r="862" spans="1:45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</row>
    <row r="863" spans="1:45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</row>
    <row r="864" spans="1:45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</row>
    <row r="865" spans="1:45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</row>
    <row r="866" spans="1:45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</row>
    <row r="867" spans="1:45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</row>
    <row r="868" spans="1:45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</row>
    <row r="869" spans="1:45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</row>
    <row r="870" spans="1:45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</row>
    <row r="871" spans="1:45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</row>
    <row r="872" spans="1:45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</row>
    <row r="873" spans="1:45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</row>
    <row r="874" spans="1:45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</row>
    <row r="875" spans="1:45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</row>
    <row r="876" spans="1:45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</row>
    <row r="877" spans="1:45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</row>
    <row r="878" spans="1:45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</row>
    <row r="879" spans="1:45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</row>
    <row r="880" spans="1:45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</row>
    <row r="881" spans="1:45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</row>
    <row r="882" spans="1:45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</row>
    <row r="883" spans="1:45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</row>
    <row r="884" spans="1:45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</row>
    <row r="885" spans="1:45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</row>
    <row r="886" spans="1:45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</row>
    <row r="887" spans="1:45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</row>
    <row r="888" spans="1:45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</row>
    <row r="889" spans="1:45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</row>
    <row r="890" spans="1:45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</row>
    <row r="891" spans="1:45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</row>
    <row r="892" spans="1:45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</row>
    <row r="893" spans="1:45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</row>
    <row r="894" spans="1:45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</row>
    <row r="895" spans="1:45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</row>
    <row r="896" spans="1:45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</row>
    <row r="897" spans="1:45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</row>
    <row r="898" spans="1:45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</row>
    <row r="899" spans="1:45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</row>
    <row r="900" spans="1:45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</row>
    <row r="901" spans="1:45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</row>
    <row r="902" spans="1:45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</row>
    <row r="903" spans="1:45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</row>
    <row r="904" spans="1:45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</row>
    <row r="905" spans="1:45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</row>
    <row r="906" spans="1:45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</row>
    <row r="907" spans="1:45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</row>
    <row r="908" spans="1:45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</row>
    <row r="909" spans="1:45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</row>
    <row r="910" spans="1:45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</row>
    <row r="911" spans="1:45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</row>
    <row r="912" spans="1:45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</row>
    <row r="913" spans="1:45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</row>
    <row r="914" spans="1:45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</row>
    <row r="915" spans="1:45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</row>
    <row r="916" spans="1:45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</row>
    <row r="917" spans="1:45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</row>
    <row r="918" spans="1:45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</row>
    <row r="919" spans="1:45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</row>
    <row r="920" spans="1:45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</row>
    <row r="921" spans="1:45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</row>
    <row r="922" spans="1:45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</row>
    <row r="923" spans="1:45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</row>
    <row r="924" spans="1:45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</row>
    <row r="925" spans="1:45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</row>
    <row r="926" spans="1:45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</row>
    <row r="927" spans="1:45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</row>
    <row r="928" spans="1:45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</row>
    <row r="929" spans="1:45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</row>
    <row r="930" spans="1:45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</row>
    <row r="931" spans="1:45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</row>
    <row r="932" spans="1:45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</row>
    <row r="933" spans="1:45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</row>
    <row r="934" spans="1:45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</row>
    <row r="935" spans="1:45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</row>
    <row r="936" spans="1:45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</row>
    <row r="937" spans="1:45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</row>
    <row r="938" spans="1:45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</row>
    <row r="939" spans="1:45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</row>
    <row r="940" spans="1:45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</row>
    <row r="941" spans="1:45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</row>
    <row r="942" spans="1:45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</row>
    <row r="943" spans="1:45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</row>
    <row r="944" spans="1:45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</row>
    <row r="945" spans="1:45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</row>
    <row r="946" spans="1:45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</row>
    <row r="947" spans="1:45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</row>
    <row r="948" spans="1:45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</row>
    <row r="949" spans="1:45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</row>
    <row r="950" spans="1:45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</row>
    <row r="951" spans="1:45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</row>
    <row r="952" spans="1:45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</row>
    <row r="953" spans="1:45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</row>
    <row r="954" spans="1:45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</row>
    <row r="955" spans="1:45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</row>
    <row r="956" spans="1:45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</row>
    <row r="957" spans="1:45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</row>
    <row r="958" spans="1:45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</row>
    <row r="959" spans="1:45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</row>
    <row r="960" spans="1:45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</row>
    <row r="961" spans="1:45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</row>
    <row r="962" spans="1:45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</row>
    <row r="963" spans="1:45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</row>
    <row r="964" spans="1:45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</row>
    <row r="965" spans="1:45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</row>
    <row r="966" spans="1:45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</row>
    <row r="967" spans="1:45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</row>
    <row r="968" spans="1:45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</row>
    <row r="969" spans="1:45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</row>
    <row r="970" spans="1:45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</row>
    <row r="971" spans="1:45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</row>
    <row r="972" spans="1:45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</row>
    <row r="973" spans="1:45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</row>
    <row r="974" spans="1:45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</row>
    <row r="975" spans="1:45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</row>
    <row r="976" spans="1:45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</row>
    <row r="977" spans="1:45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</row>
    <row r="978" spans="1:45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</row>
    <row r="979" spans="1:45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</row>
    <row r="980" spans="1:45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</row>
    <row r="981" spans="1:45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</row>
    <row r="982" spans="1:45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</row>
    <row r="983" spans="1:45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</row>
    <row r="984" spans="1:45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</row>
    <row r="985" spans="1:45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</row>
    <row r="986" spans="1:45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</row>
    <row r="987" spans="1:45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</row>
    <row r="988" spans="1:45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</row>
    <row r="989" spans="1:45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</row>
    <row r="990" spans="1:45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</row>
    <row r="991" spans="1:45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</row>
    <row r="992" spans="1:45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</row>
    <row r="993" spans="1:45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</row>
    <row r="994" spans="1:45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</row>
    <row r="995" spans="1:45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</row>
  </sheetData>
  <autoFilter ref="C14:AK14" xr:uid="{00000000-0009-0000-0000-000006000000}"/>
  <mergeCells count="63">
    <mergeCell ref="C4:E4"/>
    <mergeCell ref="F4:G4"/>
    <mergeCell ref="AJ5:AL5"/>
    <mergeCell ref="AE7:AH7"/>
    <mergeCell ref="AJ7:AL7"/>
    <mergeCell ref="H4:N4"/>
    <mergeCell ref="Q4:R4"/>
    <mergeCell ref="V4:AA4"/>
    <mergeCell ref="AB4:AD4"/>
    <mergeCell ref="AE4:AH4"/>
    <mergeCell ref="AJ4:AL4"/>
    <mergeCell ref="C7:G8"/>
    <mergeCell ref="H7:N7"/>
    <mergeCell ref="Q7:R7"/>
    <mergeCell ref="V7:AA7"/>
    <mergeCell ref="AB7:AD7"/>
    <mergeCell ref="C2:E2"/>
    <mergeCell ref="C3:E3"/>
    <mergeCell ref="F3:G3"/>
    <mergeCell ref="H3:N3"/>
    <mergeCell ref="Q3:R3"/>
    <mergeCell ref="F2:G2"/>
    <mergeCell ref="AM4:AP4"/>
    <mergeCell ref="AM5:AP5"/>
    <mergeCell ref="S1:U1"/>
    <mergeCell ref="V1:AA1"/>
    <mergeCell ref="H2:N2"/>
    <mergeCell ref="Q2:R2"/>
    <mergeCell ref="V2:AA2"/>
    <mergeCell ref="V3:AA3"/>
    <mergeCell ref="AB3:AD3"/>
    <mergeCell ref="AE3:AH3"/>
    <mergeCell ref="AJ3:AL3"/>
    <mergeCell ref="AB2:AP2"/>
    <mergeCell ref="AM3:AP3"/>
    <mergeCell ref="H5:N5"/>
    <mergeCell ref="Q5:R5"/>
    <mergeCell ref="V5:AA5"/>
    <mergeCell ref="AB5:AD5"/>
    <mergeCell ref="AE5:AH5"/>
    <mergeCell ref="AJ8:AL8"/>
    <mergeCell ref="H6:N6"/>
    <mergeCell ref="Q6:R6"/>
    <mergeCell ref="V6:AA6"/>
    <mergeCell ref="AB6:AD6"/>
    <mergeCell ref="AE6:AH6"/>
    <mergeCell ref="AJ6:AL6"/>
    <mergeCell ref="AF9:AH9"/>
    <mergeCell ref="H8:N8"/>
    <mergeCell ref="Q8:R8"/>
    <mergeCell ref="V8:AA8"/>
    <mergeCell ref="AB8:AD8"/>
    <mergeCell ref="AE8:AH8"/>
    <mergeCell ref="D116:E116"/>
    <mergeCell ref="C9:G10"/>
    <mergeCell ref="H9:N10"/>
    <mergeCell ref="Q9:R10"/>
    <mergeCell ref="AA9:AE9"/>
    <mergeCell ref="AM6:AP6"/>
    <mergeCell ref="AM7:AP7"/>
    <mergeCell ref="AM8:AP8"/>
    <mergeCell ref="AM12:AM14"/>
    <mergeCell ref="AQ12:AQ14"/>
  </mergeCells>
  <conditionalFormatting sqref="C63:C116 C14:C61">
    <cfRule type="cellIs" dxfId="287" priority="13" operator="equal">
      <formula>"C"</formula>
    </cfRule>
  </conditionalFormatting>
  <conditionalFormatting sqref="C63:C116 C14:C61">
    <cfRule type="cellIs" dxfId="286" priority="14" operator="equal">
      <formula>"I"</formula>
    </cfRule>
  </conditionalFormatting>
  <conditionalFormatting sqref="H15:H115 V15:V115">
    <cfRule type="cellIs" dxfId="285" priority="15" operator="equal">
      <formula>0</formula>
    </cfRule>
  </conditionalFormatting>
  <conditionalFormatting sqref="W14:W115 Q15:Q115">
    <cfRule type="cellIs" dxfId="284" priority="16" operator="equal">
      <formula>0</formula>
    </cfRule>
  </conditionalFormatting>
  <conditionalFormatting sqref="AH14:AH115">
    <cfRule type="cellIs" dxfId="283" priority="17" operator="equal">
      <formula>"D"</formula>
    </cfRule>
  </conditionalFormatting>
  <conditionalFormatting sqref="AH14:AH115">
    <cfRule type="cellIs" dxfId="282" priority="18" operator="equal">
      <formula>"S"</formula>
    </cfRule>
  </conditionalFormatting>
  <conditionalFormatting sqref="Q2">
    <cfRule type="cellIs" dxfId="281" priority="19" operator="equal">
      <formula>0</formula>
    </cfRule>
  </conditionalFormatting>
  <conditionalFormatting sqref="Q3">
    <cfRule type="cellIs" dxfId="280" priority="20" operator="equal">
      <formula>0</formula>
    </cfRule>
  </conditionalFormatting>
  <conditionalFormatting sqref="Q8">
    <cfRule type="cellIs" dxfId="279" priority="21" operator="lessThan">
      <formula>0</formula>
    </cfRule>
  </conditionalFormatting>
  <conditionalFormatting sqref="Q8">
    <cfRule type="cellIs" dxfId="278" priority="22" operator="lessThan">
      <formula>0</formula>
    </cfRule>
  </conditionalFormatting>
  <conditionalFormatting sqref="Q8">
    <cfRule type="cellIs" dxfId="277" priority="23" operator="greaterThan">
      <formula>0</formula>
    </cfRule>
  </conditionalFormatting>
  <conditionalFormatting sqref="M15:N115">
    <cfRule type="cellIs" dxfId="276" priority="24" operator="equal">
      <formula>0</formula>
    </cfRule>
  </conditionalFormatting>
  <conditionalFormatting sqref="R15:R115 P15:P115">
    <cfRule type="cellIs" dxfId="275" priority="25" operator="lessThan">
      <formula>0</formula>
    </cfRule>
  </conditionalFormatting>
  <conditionalFormatting sqref="R15:R115 P15:P115">
    <cfRule type="cellIs" dxfId="274" priority="26" operator="greaterThan">
      <formula>0</formula>
    </cfRule>
  </conditionalFormatting>
  <conditionalFormatting sqref="V4">
    <cfRule type="cellIs" dxfId="273" priority="27" operator="greaterThan">
      <formula>0</formula>
    </cfRule>
  </conditionalFormatting>
  <conditionalFormatting sqref="F4">
    <cfRule type="cellIs" dxfId="272" priority="28" operator="lessThan">
      <formula>0</formula>
    </cfRule>
  </conditionalFormatting>
  <conditionalFormatting sqref="F4">
    <cfRule type="cellIs" dxfId="271" priority="29" operator="greaterThan">
      <formula>0</formula>
    </cfRule>
  </conditionalFormatting>
  <conditionalFormatting sqref="AB15:AB115">
    <cfRule type="cellIs" dxfId="270" priority="30" operator="greaterThan">
      <formula>0.000001</formula>
    </cfRule>
  </conditionalFormatting>
  <conditionalFormatting sqref="AA15:AA115">
    <cfRule type="cellIs" dxfId="269" priority="31" operator="lessThan">
      <formula>0</formula>
    </cfRule>
  </conditionalFormatting>
  <conditionalFormatting sqref="AA15:AA115">
    <cfRule type="cellIs" dxfId="268" priority="32" operator="greaterThan">
      <formula>0</formula>
    </cfRule>
  </conditionalFormatting>
  <conditionalFormatting sqref="AA15:AA115">
    <cfRule type="cellIs" dxfId="267" priority="33" operator="equal">
      <formula>0</formula>
    </cfRule>
  </conditionalFormatting>
  <conditionalFormatting sqref="M15:N115">
    <cfRule type="expression" dxfId="266" priority="34">
      <formula>J15&gt;#REF!</formula>
    </cfRule>
  </conditionalFormatting>
  <conditionalFormatting sqref="B10 C9">
    <cfRule type="cellIs" dxfId="265" priority="35" operator="greaterThan">
      <formula>0</formula>
    </cfRule>
  </conditionalFormatting>
  <conditionalFormatting sqref="B10 C9">
    <cfRule type="cellIs" dxfId="264" priority="36" operator="lessThan">
      <formula>0</formula>
    </cfRule>
  </conditionalFormatting>
  <conditionalFormatting sqref="AD15:AD115">
    <cfRule type="cellIs" dxfId="263" priority="12" operator="lessThan">
      <formula>0</formula>
    </cfRule>
  </conditionalFormatting>
  <conditionalFormatting sqref="C62">
    <cfRule type="cellIs" dxfId="262" priority="10" operator="equal">
      <formula>"C"</formula>
    </cfRule>
  </conditionalFormatting>
  <conditionalFormatting sqref="C62">
    <cfRule type="cellIs" dxfId="261" priority="11" operator="equal">
      <formula>"I"</formula>
    </cfRule>
  </conditionalFormatting>
  <conditionalFormatting sqref="K15:K115">
    <cfRule type="cellIs" dxfId="260" priority="9" operator="equal">
      <formula>0</formula>
    </cfRule>
  </conditionalFormatting>
  <conditionalFormatting sqref="L15:L115">
    <cfRule type="cellIs" dxfId="259" priority="8" operator="equal">
      <formula>0</formula>
    </cfRule>
  </conditionalFormatting>
  <conditionalFormatting sqref="F2:G4">
    <cfRule type="cellIs" dxfId="258" priority="7" operator="equal">
      <formula>0</formula>
    </cfRule>
  </conditionalFormatting>
  <conditionalFormatting sqref="C9:G10">
    <cfRule type="cellIs" dxfId="257" priority="6" operator="equal">
      <formula>0</formula>
    </cfRule>
  </conditionalFormatting>
  <conditionalFormatting sqref="Q2:R10">
    <cfRule type="cellIs" dxfId="256" priority="5" operator="equal">
      <formula>0</formula>
    </cfRule>
  </conditionalFormatting>
  <conditionalFormatting sqref="V3:AA8">
    <cfRule type="cellIs" dxfId="255" priority="4" operator="equal">
      <formula>0</formula>
    </cfRule>
  </conditionalFormatting>
  <conditionalFormatting sqref="AP15:AP115">
    <cfRule type="cellIs" dxfId="254" priority="3" operator="greaterThan">
      <formula>0</formula>
    </cfRule>
  </conditionalFormatting>
  <conditionalFormatting sqref="AR15:AR115">
    <cfRule type="cellIs" dxfId="253" priority="2" operator="equal">
      <formula>0</formula>
    </cfRule>
  </conditionalFormatting>
  <conditionalFormatting sqref="AQ15:AQ115">
    <cfRule type="cellIs" dxfId="252" priority="1" operator="equal">
      <formula>0</formula>
    </cfRule>
  </conditionalFormatting>
  <pageMargins left="0.511811024" right="0.511811024" top="0.78740157499999996" bottom="0.78740157499999996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U995"/>
  <sheetViews>
    <sheetView showGridLines="0" workbookViewId="0">
      <pane xSplit="44" ySplit="14" topLeftCell="AS15" activePane="bottomRight" state="frozen"/>
      <selection pane="topRight" activeCell="AS1" sqref="AS1"/>
      <selection pane="bottomLeft" activeCell="A15" sqref="A15"/>
      <selection pane="bottomRight" activeCell="AS15" sqref="AS15"/>
    </sheetView>
  </sheetViews>
  <sheetFormatPr defaultColWidth="14.42578125" defaultRowHeight="15" customHeight="1"/>
  <cols>
    <col min="1" max="1" width="0.85546875" style="130" customWidth="1"/>
    <col min="2" max="2" width="0.28515625" style="130" customWidth="1"/>
    <col min="3" max="3" width="2.5703125" style="130" customWidth="1"/>
    <col min="4" max="4" width="5.28515625" style="130" customWidth="1"/>
    <col min="5" max="5" width="7.140625" style="130" customWidth="1"/>
    <col min="6" max="6" width="5" style="130" customWidth="1"/>
    <col min="7" max="7" width="7" style="130" customWidth="1"/>
    <col min="8" max="8" width="7.42578125" style="130" customWidth="1"/>
    <col min="9" max="9" width="10.42578125" style="130" hidden="1" customWidth="1"/>
    <col min="10" max="10" width="5.85546875" style="130" customWidth="1"/>
    <col min="11" max="11" width="7.85546875" style="130" hidden="1" customWidth="1"/>
    <col min="12" max="12" width="7.28515625" style="130" customWidth="1"/>
    <col min="13" max="13" width="6.140625" style="130" customWidth="1"/>
    <col min="14" max="14" width="7.85546875" style="130" customWidth="1"/>
    <col min="15" max="15" width="8" style="130" hidden="1" customWidth="1"/>
    <col min="16" max="16" width="9.5703125" style="130" hidden="1" customWidth="1"/>
    <col min="17" max="17" width="6.140625" style="130" customWidth="1"/>
    <col min="18" max="18" width="8.140625" style="130" customWidth="1"/>
    <col min="19" max="19" width="4.42578125" style="130" customWidth="1"/>
    <col min="20" max="21" width="5.140625" style="130" customWidth="1"/>
    <col min="22" max="22" width="7.42578125" style="130" customWidth="1"/>
    <col min="23" max="23" width="10" style="130" hidden="1" customWidth="1"/>
    <col min="24" max="25" width="9.42578125" style="130" hidden="1" customWidth="1"/>
    <col min="26" max="26" width="7.85546875" style="130" hidden="1" customWidth="1"/>
    <col min="27" max="27" width="6.140625" style="130" customWidth="1"/>
    <col min="28" max="28" width="6.5703125" style="130" customWidth="1"/>
    <col min="29" max="29" width="10" style="130" hidden="1" customWidth="1"/>
    <col min="30" max="30" width="7" style="130" customWidth="1"/>
    <col min="31" max="31" width="5.28515625" style="130" customWidth="1"/>
    <col min="32" max="32" width="4.28515625" style="130" customWidth="1"/>
    <col min="33" max="33" width="3.85546875" style="130" customWidth="1"/>
    <col min="34" max="34" width="2.7109375" style="130" customWidth="1"/>
    <col min="35" max="35" width="8" style="130" hidden="1" customWidth="1"/>
    <col min="36" max="36" width="5.42578125" style="130" customWidth="1"/>
    <col min="37" max="37" width="2.140625" style="130" hidden="1" customWidth="1"/>
    <col min="38" max="38" width="5.7109375" style="130" customWidth="1"/>
    <col min="39" max="39" width="4.85546875" style="130" customWidth="1"/>
    <col min="40" max="41" width="6.42578125" style="130" hidden="1" customWidth="1"/>
    <col min="42" max="42" width="6.140625" style="130" customWidth="1"/>
    <col min="43" max="43" width="5.140625" style="130" customWidth="1"/>
    <col min="44" max="45" width="5.42578125" style="130" customWidth="1"/>
    <col min="46" max="46" width="3.28515625" style="130" customWidth="1"/>
    <col min="47" max="47" width="4.7109375" style="130" customWidth="1"/>
    <col min="48" max="48" width="6.28515625" style="130" customWidth="1"/>
    <col min="49" max="49" width="8.5703125" style="130" customWidth="1"/>
    <col min="50" max="16384" width="14.42578125" style="130"/>
  </cols>
  <sheetData>
    <row r="1" spans="1:47" ht="12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55" t="s">
        <v>4</v>
      </c>
      <c r="T1" s="356"/>
      <c r="U1" s="357"/>
      <c r="V1" s="358"/>
      <c r="W1" s="356"/>
      <c r="X1" s="356"/>
      <c r="Y1" s="356"/>
      <c r="Z1" s="356"/>
      <c r="AA1" s="359"/>
      <c r="AB1" s="18"/>
      <c r="AC1" s="1"/>
      <c r="AD1" s="18"/>
      <c r="AE1" s="1"/>
      <c r="AF1" s="1"/>
      <c r="AG1" s="1"/>
      <c r="AH1" s="1"/>
      <c r="AI1" s="1"/>
      <c r="AJ1" s="1"/>
      <c r="AK1" s="1"/>
      <c r="AL1" s="1"/>
      <c r="AM1" s="1"/>
      <c r="AN1" s="1"/>
      <c r="AO1" s="18"/>
      <c r="AP1" s="18"/>
      <c r="AQ1" s="18"/>
      <c r="AR1" s="18"/>
      <c r="AS1" s="18"/>
    </row>
    <row r="2" spans="1:47" ht="12" customHeight="1" thickBot="1">
      <c r="A2" s="1"/>
      <c r="B2" s="1"/>
      <c r="C2" s="373" t="s">
        <v>1</v>
      </c>
      <c r="D2" s="374"/>
      <c r="E2" s="375"/>
      <c r="F2" s="360">
        <f>I116</f>
        <v>0</v>
      </c>
      <c r="G2" s="361"/>
      <c r="H2" s="362" t="s">
        <v>2</v>
      </c>
      <c r="I2" s="363"/>
      <c r="J2" s="364"/>
      <c r="K2" s="364"/>
      <c r="L2" s="364"/>
      <c r="M2" s="364"/>
      <c r="N2" s="365"/>
      <c r="O2" s="79"/>
      <c r="P2" s="79"/>
      <c r="Q2" s="366">
        <f>AE116</f>
        <v>0</v>
      </c>
      <c r="R2" s="367"/>
      <c r="S2" s="80" t="s">
        <v>107</v>
      </c>
      <c r="T2" s="81"/>
      <c r="U2" s="81"/>
      <c r="V2" s="368">
        <f ca="1">TODAY()</f>
        <v>44211</v>
      </c>
      <c r="W2" s="369"/>
      <c r="X2" s="369"/>
      <c r="Y2" s="369"/>
      <c r="Z2" s="369"/>
      <c r="AA2" s="370"/>
      <c r="AB2" s="294" t="s">
        <v>93</v>
      </c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6"/>
      <c r="AQ2" s="153"/>
      <c r="AR2" s="153"/>
      <c r="AS2" s="18"/>
    </row>
    <row r="3" spans="1:47" ht="12" customHeight="1">
      <c r="A3" s="1"/>
      <c r="B3" s="1"/>
      <c r="C3" s="376" t="s">
        <v>5</v>
      </c>
      <c r="D3" s="307"/>
      <c r="E3" s="377"/>
      <c r="F3" s="378">
        <f>L116</f>
        <v>0</v>
      </c>
      <c r="G3" s="370"/>
      <c r="H3" s="354" t="s">
        <v>6</v>
      </c>
      <c r="I3" s="328"/>
      <c r="J3" s="329"/>
      <c r="K3" s="329"/>
      <c r="L3" s="329"/>
      <c r="M3" s="329"/>
      <c r="N3" s="330"/>
      <c r="O3" s="82"/>
      <c r="P3" s="82"/>
      <c r="Q3" s="313">
        <f>AF116</f>
        <v>0</v>
      </c>
      <c r="R3" s="331"/>
      <c r="S3" s="83" t="s">
        <v>94</v>
      </c>
      <c r="T3" s="84"/>
      <c r="U3" s="84"/>
      <c r="V3" s="313">
        <v>383680.32</v>
      </c>
      <c r="W3" s="307"/>
      <c r="X3" s="307"/>
      <c r="Y3" s="307"/>
      <c r="Z3" s="307"/>
      <c r="AA3" s="307"/>
      <c r="AB3" s="314"/>
      <c r="AC3" s="311"/>
      <c r="AD3" s="311"/>
      <c r="AE3" s="310" t="s">
        <v>95</v>
      </c>
      <c r="AF3" s="311"/>
      <c r="AG3" s="311"/>
      <c r="AH3" s="311"/>
      <c r="AI3" s="229"/>
      <c r="AJ3" s="312" t="s">
        <v>96</v>
      </c>
      <c r="AK3" s="311"/>
      <c r="AL3" s="311"/>
      <c r="AM3" s="292" t="s">
        <v>92</v>
      </c>
      <c r="AN3" s="292"/>
      <c r="AO3" s="292"/>
      <c r="AP3" s="293"/>
      <c r="AQ3" s="154"/>
      <c r="AR3" s="154"/>
      <c r="AS3" s="18"/>
    </row>
    <row r="4" spans="1:47" ht="12.75" customHeight="1" thickBot="1">
      <c r="A4" s="1"/>
      <c r="B4" s="1"/>
      <c r="C4" s="379" t="str">
        <f>IF(L4&lt;0,"NEGATIVO EM AÇÕES","POSITIVO EM AÇÕES")</f>
        <v>POSITIVO EM AÇÕES</v>
      </c>
      <c r="D4" s="339"/>
      <c r="E4" s="380"/>
      <c r="F4" s="381">
        <f>F3-F2</f>
        <v>0</v>
      </c>
      <c r="G4" s="340"/>
      <c r="H4" s="354" t="s">
        <v>97</v>
      </c>
      <c r="I4" s="328"/>
      <c r="J4" s="329"/>
      <c r="K4" s="329"/>
      <c r="L4" s="329"/>
      <c r="M4" s="329"/>
      <c r="N4" s="330"/>
      <c r="O4" s="82"/>
      <c r="P4" s="82"/>
      <c r="Q4" s="313" t="str">
        <f>IF(V116&gt;20000,V116,"")</f>
        <v/>
      </c>
      <c r="R4" s="331"/>
      <c r="S4" s="83" t="s">
        <v>98</v>
      </c>
      <c r="T4" s="84"/>
      <c r="U4" s="84"/>
      <c r="V4" s="313">
        <f>Q8</f>
        <v>0</v>
      </c>
      <c r="W4" s="307"/>
      <c r="X4" s="307"/>
      <c r="Y4" s="307"/>
      <c r="Z4" s="307"/>
      <c r="AA4" s="307"/>
      <c r="AB4" s="308" t="s">
        <v>109</v>
      </c>
      <c r="AC4" s="309"/>
      <c r="AD4" s="309"/>
      <c r="AE4" s="371">
        <v>188000</v>
      </c>
      <c r="AF4" s="372"/>
      <c r="AG4" s="372"/>
      <c r="AH4" s="372"/>
      <c r="AI4" s="85"/>
      <c r="AJ4" s="371">
        <v>104865.95</v>
      </c>
      <c r="AK4" s="309"/>
      <c r="AL4" s="309"/>
      <c r="AM4" s="300">
        <f>AE4+AJ4</f>
        <v>292865.95</v>
      </c>
      <c r="AN4" s="300"/>
      <c r="AO4" s="300"/>
      <c r="AP4" s="301"/>
      <c r="AQ4" s="154"/>
      <c r="AR4" s="154"/>
      <c r="AS4" s="18"/>
    </row>
    <row r="5" spans="1:47" ht="12.75" customHeight="1">
      <c r="A5" s="1"/>
      <c r="B5" s="60"/>
      <c r="C5" s="86"/>
      <c r="D5" s="86"/>
      <c r="E5" s="87"/>
      <c r="F5" s="87"/>
      <c r="G5" s="87"/>
      <c r="H5" s="354" t="s">
        <v>11</v>
      </c>
      <c r="I5" s="328"/>
      <c r="J5" s="329"/>
      <c r="K5" s="329"/>
      <c r="L5" s="329"/>
      <c r="M5" s="329"/>
      <c r="N5" s="330"/>
      <c r="O5" s="82"/>
      <c r="P5" s="82"/>
      <c r="Q5" s="313">
        <f>Z116+Q2+Q3</f>
        <v>0</v>
      </c>
      <c r="R5" s="331"/>
      <c r="S5" s="83" t="s">
        <v>99</v>
      </c>
      <c r="T5" s="84"/>
      <c r="U5" s="84"/>
      <c r="V5" s="306">
        <f>V4/V3</f>
        <v>0</v>
      </c>
      <c r="W5" s="307"/>
      <c r="X5" s="307"/>
      <c r="Y5" s="307"/>
      <c r="Z5" s="307"/>
      <c r="AA5" s="307"/>
      <c r="AB5" s="308" t="s">
        <v>110</v>
      </c>
      <c r="AC5" s="309"/>
      <c r="AD5" s="309"/>
      <c r="AE5" s="371">
        <v>239441.81</v>
      </c>
      <c r="AF5" s="372"/>
      <c r="AG5" s="372"/>
      <c r="AH5" s="372"/>
      <c r="AI5" s="85"/>
      <c r="AJ5" s="371">
        <v>115982.19</v>
      </c>
      <c r="AK5" s="309"/>
      <c r="AL5" s="309"/>
      <c r="AM5" s="300">
        <f>AE5+AJ5</f>
        <v>355424</v>
      </c>
      <c r="AN5" s="300"/>
      <c r="AO5" s="300"/>
      <c r="AP5" s="301"/>
      <c r="AQ5" s="154"/>
      <c r="AR5" s="154"/>
      <c r="AS5" s="18"/>
    </row>
    <row r="6" spans="1:47" ht="12" customHeight="1" thickBot="1">
      <c r="A6" s="1"/>
      <c r="B6" s="1"/>
      <c r="C6" s="87"/>
      <c r="D6" s="87"/>
      <c r="E6" s="87"/>
      <c r="F6" s="87"/>
      <c r="G6" s="87"/>
      <c r="H6" s="354" t="s">
        <v>13</v>
      </c>
      <c r="I6" s="328"/>
      <c r="J6" s="329"/>
      <c r="K6" s="329"/>
      <c r="L6" s="329"/>
      <c r="M6" s="329"/>
      <c r="N6" s="330"/>
      <c r="O6" s="82"/>
      <c r="P6" s="82"/>
      <c r="Q6" s="313" t="str">
        <f>IF(AL116&gt;10,AL116,"0,00")</f>
        <v>0,00</v>
      </c>
      <c r="R6" s="331"/>
      <c r="S6" s="83" t="s">
        <v>100</v>
      </c>
      <c r="T6" s="84"/>
      <c r="U6" s="84"/>
      <c r="V6" s="313">
        <f>V4</f>
        <v>0</v>
      </c>
      <c r="W6" s="307"/>
      <c r="X6" s="307"/>
      <c r="Y6" s="307"/>
      <c r="Z6" s="307"/>
      <c r="AA6" s="307"/>
      <c r="AB6" s="308" t="s">
        <v>101</v>
      </c>
      <c r="AC6" s="309"/>
      <c r="AD6" s="309"/>
      <c r="AE6" s="371">
        <v>273015.99</v>
      </c>
      <c r="AF6" s="372"/>
      <c r="AG6" s="372"/>
      <c r="AH6" s="372"/>
      <c r="AI6" s="85"/>
      <c r="AJ6" s="371">
        <v>130872.64</v>
      </c>
      <c r="AK6" s="309"/>
      <c r="AL6" s="309"/>
      <c r="AM6" s="300">
        <f>AE6+AJ6</f>
        <v>403888.63</v>
      </c>
      <c r="AN6" s="300"/>
      <c r="AO6" s="300"/>
      <c r="AP6" s="301"/>
      <c r="AQ6" s="154"/>
      <c r="AR6" s="154"/>
      <c r="AS6" s="18"/>
    </row>
    <row r="7" spans="1:47" ht="14.25" customHeight="1">
      <c r="A7" s="1"/>
      <c r="B7" s="1"/>
      <c r="C7" s="342" t="s">
        <v>17</v>
      </c>
      <c r="D7" s="343"/>
      <c r="E7" s="343"/>
      <c r="F7" s="343"/>
      <c r="G7" s="344"/>
      <c r="H7" s="328" t="s">
        <v>15</v>
      </c>
      <c r="I7" s="328"/>
      <c r="J7" s="329"/>
      <c r="K7" s="329"/>
      <c r="L7" s="329"/>
      <c r="M7" s="329"/>
      <c r="N7" s="330"/>
      <c r="O7" s="82"/>
      <c r="P7" s="82"/>
      <c r="Q7" s="313" t="str">
        <f>IF(AJ116&gt;10,AJ116,"0,00")</f>
        <v>0,00</v>
      </c>
      <c r="R7" s="331"/>
      <c r="S7" s="83" t="s">
        <v>102</v>
      </c>
      <c r="T7" s="84"/>
      <c r="U7" s="84"/>
      <c r="V7" s="306">
        <f>V6/V3</f>
        <v>0</v>
      </c>
      <c r="W7" s="307"/>
      <c r="X7" s="307"/>
      <c r="Y7" s="307"/>
      <c r="Z7" s="307"/>
      <c r="AA7" s="307"/>
      <c r="AB7" s="308" t="s">
        <v>103</v>
      </c>
      <c r="AC7" s="309"/>
      <c r="AD7" s="309"/>
      <c r="AE7" s="315">
        <f>((AE5/AE4)-1)</f>
        <v>0.27362664893617028</v>
      </c>
      <c r="AF7" s="309"/>
      <c r="AG7" s="309"/>
      <c r="AH7" s="309"/>
      <c r="AI7" s="85"/>
      <c r="AJ7" s="315">
        <f>((AJ5/AJ4)-1)</f>
        <v>0.10600428451751975</v>
      </c>
      <c r="AK7" s="309"/>
      <c r="AL7" s="309"/>
      <c r="AM7" s="302">
        <f>((AM5/AM4)-1)</f>
        <v>0.21360642983590261</v>
      </c>
      <c r="AN7" s="302"/>
      <c r="AO7" s="302"/>
      <c r="AP7" s="303"/>
      <c r="AQ7" s="155"/>
      <c r="AR7" s="155"/>
      <c r="AS7" s="18"/>
    </row>
    <row r="8" spans="1:47" ht="12" customHeight="1" thickBot="1">
      <c r="A8" s="1"/>
      <c r="B8" s="18"/>
      <c r="C8" s="345"/>
      <c r="D8" s="346"/>
      <c r="E8" s="346"/>
      <c r="F8" s="346"/>
      <c r="G8" s="347"/>
      <c r="H8" s="328" t="s">
        <v>104</v>
      </c>
      <c r="I8" s="328"/>
      <c r="J8" s="329"/>
      <c r="K8" s="329"/>
      <c r="L8" s="329"/>
      <c r="M8" s="329"/>
      <c r="N8" s="330"/>
      <c r="O8" s="82"/>
      <c r="P8" s="82"/>
      <c r="Q8" s="332">
        <f>Q5-Q6-Q7</f>
        <v>0</v>
      </c>
      <c r="R8" s="331"/>
      <c r="S8" s="88" t="s">
        <v>105</v>
      </c>
      <c r="T8" s="89"/>
      <c r="U8" s="89"/>
      <c r="V8" s="338">
        <f>V3+V6</f>
        <v>383680.32</v>
      </c>
      <c r="W8" s="339"/>
      <c r="X8" s="339"/>
      <c r="Y8" s="339"/>
      <c r="Z8" s="339"/>
      <c r="AA8" s="340"/>
      <c r="AB8" s="341" t="s">
        <v>106</v>
      </c>
      <c r="AC8" s="317"/>
      <c r="AD8" s="317"/>
      <c r="AE8" s="316">
        <f>((AE6/AE4)-1)</f>
        <v>0.45221271276595743</v>
      </c>
      <c r="AF8" s="317"/>
      <c r="AG8" s="317"/>
      <c r="AH8" s="317"/>
      <c r="AI8" s="90"/>
      <c r="AJ8" s="316">
        <f>((AJ6/AJ4)-1)</f>
        <v>0.24799937443946307</v>
      </c>
      <c r="AK8" s="317"/>
      <c r="AL8" s="317"/>
      <c r="AM8" s="304">
        <f>((AM6/AM4)-1)</f>
        <v>0.37909043369500606</v>
      </c>
      <c r="AN8" s="304"/>
      <c r="AO8" s="304"/>
      <c r="AP8" s="305"/>
      <c r="AQ8" s="155"/>
      <c r="AR8" s="155"/>
      <c r="AS8" s="18"/>
    </row>
    <row r="9" spans="1:47" ht="12" customHeight="1">
      <c r="A9" s="1"/>
      <c r="B9" s="18"/>
      <c r="C9" s="348">
        <f>F4</f>
        <v>0</v>
      </c>
      <c r="D9" s="349"/>
      <c r="E9" s="349"/>
      <c r="F9" s="349"/>
      <c r="G9" s="350"/>
      <c r="H9" s="318" t="s">
        <v>20</v>
      </c>
      <c r="I9" s="318"/>
      <c r="J9" s="319"/>
      <c r="K9" s="319"/>
      <c r="L9" s="319"/>
      <c r="M9" s="319"/>
      <c r="N9" s="320"/>
      <c r="O9" s="73"/>
      <c r="P9" s="73"/>
      <c r="Q9" s="333">
        <f>N116</f>
        <v>0</v>
      </c>
      <c r="R9" s="334"/>
      <c r="S9" s="61"/>
      <c r="T9" s="61"/>
      <c r="U9" s="61"/>
      <c r="V9" s="18"/>
      <c r="W9" s="18"/>
      <c r="X9" s="18"/>
      <c r="Y9" s="18"/>
      <c r="Z9" s="1"/>
      <c r="AA9" s="325"/>
      <c r="AB9" s="326"/>
      <c r="AC9" s="326"/>
      <c r="AD9" s="326"/>
      <c r="AE9" s="327"/>
      <c r="AF9" s="337"/>
      <c r="AG9" s="326"/>
      <c r="AH9" s="327"/>
      <c r="AI9" s="1"/>
      <c r="AJ9" s="1"/>
      <c r="AK9" s="1"/>
      <c r="AL9" s="1"/>
      <c r="AM9" s="1"/>
      <c r="AN9" s="1"/>
      <c r="AO9" s="18"/>
      <c r="AP9" s="18"/>
      <c r="AQ9" s="18"/>
      <c r="AR9" s="18"/>
      <c r="AS9" s="18"/>
    </row>
    <row r="10" spans="1:47" ht="12" customHeight="1" thickBot="1">
      <c r="A10" s="1"/>
      <c r="B10" s="62"/>
      <c r="C10" s="351"/>
      <c r="D10" s="352"/>
      <c r="E10" s="352"/>
      <c r="F10" s="352"/>
      <c r="G10" s="353"/>
      <c r="H10" s="321"/>
      <c r="I10" s="321"/>
      <c r="J10" s="321"/>
      <c r="K10" s="321"/>
      <c r="L10" s="321"/>
      <c r="M10" s="321"/>
      <c r="N10" s="322"/>
      <c r="O10" s="74"/>
      <c r="P10" s="74"/>
      <c r="Q10" s="335"/>
      <c r="R10" s="336"/>
      <c r="S10" s="61"/>
      <c r="T10" s="61"/>
      <c r="U10" s="61"/>
      <c r="V10" s="18"/>
      <c r="W10" s="18"/>
      <c r="X10" s="18"/>
      <c r="Y10" s="18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8"/>
      <c r="AP10" s="18"/>
      <c r="AQ10" s="18"/>
      <c r="AR10" s="18"/>
      <c r="AS10" s="18"/>
    </row>
    <row r="11" spans="1:47" ht="12" customHeight="1" thickBot="1">
      <c r="A11" s="1"/>
      <c r="B11" s="1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123"/>
      <c r="AA11" s="87"/>
      <c r="AB11" s="87"/>
      <c r="AC11" s="87"/>
      <c r="AD11" s="87"/>
      <c r="AE11" s="87"/>
      <c r="AF11" s="87"/>
      <c r="AG11" s="87"/>
      <c r="AH11" s="87"/>
      <c r="AI11" s="124" t="s">
        <v>21</v>
      </c>
      <c r="AJ11" s="125" t="s">
        <v>21</v>
      </c>
      <c r="AK11" s="125" t="s">
        <v>22</v>
      </c>
      <c r="AL11" s="125" t="s">
        <v>125</v>
      </c>
      <c r="AS11" s="18"/>
    </row>
    <row r="12" spans="1:47" ht="12" customHeight="1">
      <c r="A12" s="1"/>
      <c r="B12" s="18"/>
      <c r="C12" s="126" t="s">
        <v>23</v>
      </c>
      <c r="D12" s="127" t="s">
        <v>24</v>
      </c>
      <c r="E12" s="127" t="s">
        <v>25</v>
      </c>
      <c r="F12" s="127" t="s">
        <v>26</v>
      </c>
      <c r="G12" s="127" t="s">
        <v>34</v>
      </c>
      <c r="H12" s="127" t="s">
        <v>35</v>
      </c>
      <c r="I12" s="128"/>
      <c r="J12" s="127" t="s">
        <v>27</v>
      </c>
      <c r="K12" s="127" t="s">
        <v>28</v>
      </c>
      <c r="L12" s="127" t="s">
        <v>123</v>
      </c>
      <c r="M12" s="127" t="s">
        <v>29</v>
      </c>
      <c r="N12" s="127" t="s">
        <v>30</v>
      </c>
      <c r="O12" s="127"/>
      <c r="P12" s="127" t="s">
        <v>31</v>
      </c>
      <c r="Q12" s="127" t="s">
        <v>32</v>
      </c>
      <c r="R12" s="127" t="s">
        <v>33</v>
      </c>
      <c r="S12" s="127" t="s">
        <v>36</v>
      </c>
      <c r="T12" s="127" t="s">
        <v>37</v>
      </c>
      <c r="U12" s="127" t="s">
        <v>38</v>
      </c>
      <c r="V12" s="127" t="s">
        <v>39</v>
      </c>
      <c r="W12" s="127" t="s">
        <v>40</v>
      </c>
      <c r="X12" s="127"/>
      <c r="Y12" s="127"/>
      <c r="Z12" s="127" t="s">
        <v>41</v>
      </c>
      <c r="AA12" s="127" t="s">
        <v>31</v>
      </c>
      <c r="AB12" s="127" t="s">
        <v>42</v>
      </c>
      <c r="AC12" s="127" t="s">
        <v>43</v>
      </c>
      <c r="AD12" s="127" t="s">
        <v>44</v>
      </c>
      <c r="AE12" s="127" t="s">
        <v>45</v>
      </c>
      <c r="AF12" s="127" t="s">
        <v>46</v>
      </c>
      <c r="AG12" s="127" t="s">
        <v>47</v>
      </c>
      <c r="AH12" s="127" t="s">
        <v>48</v>
      </c>
      <c r="AI12" s="127" t="s">
        <v>49</v>
      </c>
      <c r="AJ12" s="127" t="s">
        <v>49</v>
      </c>
      <c r="AK12" s="127" t="s">
        <v>49</v>
      </c>
      <c r="AL12" s="129" t="s">
        <v>49</v>
      </c>
      <c r="AM12" s="297" t="s">
        <v>31</v>
      </c>
      <c r="AN12" s="150" t="s">
        <v>126</v>
      </c>
      <c r="AO12" s="150" t="s">
        <v>126</v>
      </c>
      <c r="AP12" s="150" t="s">
        <v>128</v>
      </c>
      <c r="AQ12" s="298" t="s">
        <v>127</v>
      </c>
      <c r="AR12" s="132" t="s">
        <v>130</v>
      </c>
      <c r="AS12" s="18"/>
    </row>
    <row r="13" spans="1:47" ht="3.75" customHeight="1">
      <c r="A13" s="1"/>
      <c r="B13" s="18"/>
      <c r="C13" s="27"/>
      <c r="D13" s="28"/>
      <c r="E13" s="28"/>
      <c r="F13" s="28"/>
      <c r="G13" s="28"/>
      <c r="H13" s="28"/>
      <c r="I13" s="77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  <c r="AM13" s="297"/>
      <c r="AN13" s="1"/>
      <c r="AO13" s="18"/>
      <c r="AP13" s="150"/>
      <c r="AQ13" s="298"/>
      <c r="AR13" s="132"/>
      <c r="AS13" s="18"/>
    </row>
    <row r="14" spans="1:47" ht="12" customHeight="1" thickBot="1">
      <c r="A14" s="1"/>
      <c r="B14" s="18"/>
      <c r="C14" s="162"/>
      <c r="D14" s="163"/>
      <c r="E14" s="63"/>
      <c r="F14" s="63"/>
      <c r="G14" s="64"/>
      <c r="H14" s="64"/>
      <c r="I14" s="64"/>
      <c r="J14" s="64"/>
      <c r="K14" s="64"/>
      <c r="L14" s="64"/>
      <c r="M14" s="65"/>
      <c r="N14" s="65"/>
      <c r="O14" s="64"/>
      <c r="P14" s="64"/>
      <c r="Q14" s="64"/>
      <c r="R14" s="64"/>
      <c r="S14" s="66"/>
      <c r="T14" s="63"/>
      <c r="U14" s="63"/>
      <c r="V14" s="64"/>
      <c r="W14" s="64"/>
      <c r="X14" s="64"/>
      <c r="Y14" s="64"/>
      <c r="Z14" s="64"/>
      <c r="AA14" s="67"/>
      <c r="AB14" s="64"/>
      <c r="AC14" s="64"/>
      <c r="AD14" s="64"/>
      <c r="AE14" s="64"/>
      <c r="AF14" s="64"/>
      <c r="AG14" s="64"/>
      <c r="AH14" s="63"/>
      <c r="AI14" s="64"/>
      <c r="AJ14" s="64"/>
      <c r="AK14" s="64"/>
      <c r="AL14" s="68"/>
      <c r="AM14" s="297"/>
      <c r="AN14" s="230"/>
      <c r="AO14" s="231"/>
      <c r="AP14" s="150" t="s">
        <v>129</v>
      </c>
      <c r="AQ14" s="298"/>
      <c r="AR14" s="132" t="s">
        <v>131</v>
      </c>
      <c r="AS14" s="18"/>
      <c r="AT14" s="18"/>
    </row>
    <row r="15" spans="1:47" ht="12" customHeight="1">
      <c r="A15" s="1"/>
      <c r="B15" s="18"/>
      <c r="C15" s="176"/>
      <c r="D15" s="177"/>
      <c r="E15" s="178"/>
      <c r="F15" s="178"/>
      <c r="G15" s="179"/>
      <c r="H15" s="180">
        <f t="shared" ref="H15:H103" si="0">F15*G15</f>
        <v>0</v>
      </c>
      <c r="I15" s="181">
        <f t="shared" ref="I15:I20" si="1">IF(T15&gt;0,"",H15)</f>
        <v>0</v>
      </c>
      <c r="J15" s="182"/>
      <c r="K15" s="181">
        <f t="shared" ref="K15:K78" si="2">IFERROR(F15*J15,"")</f>
        <v>0</v>
      </c>
      <c r="L15" s="181">
        <f t="shared" ref="L15:L20" si="3">IF(T15&gt;0,"",K15)</f>
        <v>0</v>
      </c>
      <c r="M15" s="183">
        <f t="shared" ref="M15:M78" si="4">IFERROR(IF(G15&gt;J15,"",(G15-J15)*-F15),"")</f>
        <v>0</v>
      </c>
      <c r="N15" s="184">
        <f t="shared" ref="N15:N103" si="5">IF(T15&gt;0,"",M15)</f>
        <v>0</v>
      </c>
      <c r="O15" s="185">
        <f t="shared" ref="O15:O78" si="6">IFERROR(G15-J15,"")</f>
        <v>0</v>
      </c>
      <c r="P15" s="186" t="str">
        <f t="shared" ref="P15:P78" si="7">IFERROR(-O15/G15,"")</f>
        <v/>
      </c>
      <c r="Q15" s="187">
        <f t="shared" ref="Q15:Q78" si="8">IF(T15&gt;0,"",O15)</f>
        <v>0</v>
      </c>
      <c r="R15" s="188" t="str">
        <f t="shared" ref="R15:R78" si="9">IF(T15&gt;0,"",P15)</f>
        <v/>
      </c>
      <c r="S15" s="189"/>
      <c r="T15" s="178"/>
      <c r="U15" s="178"/>
      <c r="V15" s="180">
        <f t="shared" ref="V15:V103" si="10">T15*U15</f>
        <v>0</v>
      </c>
      <c r="W15" s="190">
        <f t="shared" ref="W15:W78" si="11">V15-H15</f>
        <v>0</v>
      </c>
      <c r="X15" s="191" t="str">
        <f t="shared" ref="X15:X78" si="12">IF(OR(F15="",T15=""),"",(V15-H15))</f>
        <v/>
      </c>
      <c r="Y15" s="191" t="str">
        <f t="shared" ref="Y15:Y103" si="13">IF(W15&lt;0,W15*-1,"")</f>
        <v/>
      </c>
      <c r="Z15" s="183" t="str">
        <f t="shared" ref="Z15:Z103" si="14">X15</f>
        <v/>
      </c>
      <c r="AA15" s="192" t="str">
        <f t="shared" ref="AA15:AA78" si="15">IFERROR(Z15/H15,"")</f>
        <v/>
      </c>
      <c r="AB15" s="191" t="str">
        <f t="shared" ref="AB15:AB103" si="16">IF(W15&gt;0,W15,"")</f>
        <v/>
      </c>
      <c r="AC15" s="191" t="str">
        <f t="shared" ref="AC15:AC103" si="17">IF(W15&lt;0,W15,"")</f>
        <v/>
      </c>
      <c r="AD15" s="193" t="str">
        <f t="shared" ref="AD15:AD103" si="18">IF(U15&gt;0,AC15,"")</f>
        <v/>
      </c>
      <c r="AE15" s="194"/>
      <c r="AF15" s="195"/>
      <c r="AG15" s="196"/>
      <c r="AH15" s="197" t="str">
        <f t="shared" ref="AH15:AH78" si="19">IF(AND(D15&lt;&gt;"",S15&lt;&gt;""),IF(D15=S15,"D","S"),"")</f>
        <v/>
      </c>
      <c r="AI15" s="198" t="str">
        <f t="shared" ref="AI15:AI78" si="20">IFERROR(IF(D15=S15,Z15*0.2,""),"")</f>
        <v/>
      </c>
      <c r="AJ15" s="184" t="str">
        <f t="shared" ref="AJ15:AJ103" si="21">IFERROR(IF(AI15&gt;0,AI15,""),"")</f>
        <v/>
      </c>
      <c r="AK15" s="191" t="str">
        <f t="shared" ref="AK15:AK78" si="22">IFERROR(IF(D15&lt;&gt;S15,X15*0.15,""),"")</f>
        <v/>
      </c>
      <c r="AL15" s="199" t="str">
        <f t="shared" ref="AL15:AL103" si="23">IF(AK15&gt;0,AK15,"")</f>
        <v/>
      </c>
      <c r="AM15" s="158"/>
      <c r="AN15" s="232">
        <v>99.668000000000006</v>
      </c>
      <c r="AO15" s="233">
        <f t="shared" ref="AO15:AO31" si="24">AM15-0.0000005</f>
        <v>-4.9999999999999998E-7</v>
      </c>
      <c r="AP15" s="233" t="str">
        <f t="shared" ref="AP15:AP31" si="25">IF(J15&gt;G15,J15,"")</f>
        <v/>
      </c>
      <c r="AQ15" s="233" t="str">
        <f t="shared" ref="AQ15:AQ31" si="26">IFERROR(AM15*AP15,"")</f>
        <v/>
      </c>
      <c r="AR15" s="234" t="str">
        <f>IFERROR(AQ15*AN15%,"")</f>
        <v/>
      </c>
      <c r="AS15" s="134"/>
      <c r="AT15" s="149"/>
      <c r="AU15" s="134"/>
    </row>
    <row r="16" spans="1:47" ht="12" customHeight="1">
      <c r="A16" s="1"/>
      <c r="B16" s="18"/>
      <c r="C16" s="200"/>
      <c r="D16" s="91"/>
      <c r="E16" s="92"/>
      <c r="F16" s="92"/>
      <c r="G16" s="93"/>
      <c r="H16" s="101">
        <f t="shared" si="0"/>
        <v>0</v>
      </c>
      <c r="I16" s="94">
        <f t="shared" si="1"/>
        <v>0</v>
      </c>
      <c r="J16" s="102"/>
      <c r="K16" s="94">
        <f t="shared" si="2"/>
        <v>0</v>
      </c>
      <c r="L16" s="94">
        <f t="shared" si="3"/>
        <v>0</v>
      </c>
      <c r="M16" s="95">
        <f t="shared" si="4"/>
        <v>0</v>
      </c>
      <c r="N16" s="96">
        <f t="shared" si="5"/>
        <v>0</v>
      </c>
      <c r="O16" s="103">
        <f t="shared" si="6"/>
        <v>0</v>
      </c>
      <c r="P16" s="104" t="str">
        <f t="shared" si="7"/>
        <v/>
      </c>
      <c r="Q16" s="105">
        <f t="shared" si="8"/>
        <v>0</v>
      </c>
      <c r="R16" s="106" t="str">
        <f t="shared" si="9"/>
        <v/>
      </c>
      <c r="S16" s="107"/>
      <c r="T16" s="92"/>
      <c r="U16" s="92"/>
      <c r="V16" s="101">
        <f t="shared" si="10"/>
        <v>0</v>
      </c>
      <c r="W16" s="97">
        <f t="shared" si="11"/>
        <v>0</v>
      </c>
      <c r="X16" s="98" t="str">
        <f t="shared" si="12"/>
        <v/>
      </c>
      <c r="Y16" s="98" t="str">
        <f t="shared" si="13"/>
        <v/>
      </c>
      <c r="Z16" s="95" t="str">
        <f t="shared" si="14"/>
        <v/>
      </c>
      <c r="AA16" s="108" t="str">
        <f t="shared" si="15"/>
        <v/>
      </c>
      <c r="AB16" s="98" t="str">
        <f t="shared" si="16"/>
        <v/>
      </c>
      <c r="AC16" s="98" t="str">
        <f t="shared" si="17"/>
        <v/>
      </c>
      <c r="AD16" s="109" t="str">
        <f t="shared" si="18"/>
        <v/>
      </c>
      <c r="AE16" s="110"/>
      <c r="AF16" s="111"/>
      <c r="AG16" s="112"/>
      <c r="AH16" s="99" t="str">
        <f t="shared" si="19"/>
        <v/>
      </c>
      <c r="AI16" s="100" t="str">
        <f t="shared" si="20"/>
        <v/>
      </c>
      <c r="AJ16" s="96" t="str">
        <f t="shared" si="21"/>
        <v/>
      </c>
      <c r="AK16" s="98" t="str">
        <f t="shared" si="22"/>
        <v/>
      </c>
      <c r="AL16" s="201" t="str">
        <f t="shared" si="23"/>
        <v/>
      </c>
      <c r="AM16" s="159"/>
      <c r="AN16" s="157">
        <v>99.668000000000006</v>
      </c>
      <c r="AO16" s="151">
        <f t="shared" si="24"/>
        <v>-4.9999999999999998E-7</v>
      </c>
      <c r="AP16" s="151" t="str">
        <f t="shared" si="25"/>
        <v/>
      </c>
      <c r="AQ16" s="151" t="str">
        <f t="shared" si="26"/>
        <v/>
      </c>
      <c r="AR16" s="235" t="str">
        <f t="shared" ref="AR16:AR79" si="27">IFERROR(AQ16*AN16%,"")</f>
        <v/>
      </c>
      <c r="AS16" s="134"/>
      <c r="AT16" s="149"/>
      <c r="AU16" s="134"/>
    </row>
    <row r="17" spans="1:47" ht="12" customHeight="1">
      <c r="A17" s="1"/>
      <c r="B17" s="18"/>
      <c r="C17" s="200"/>
      <c r="D17" s="91"/>
      <c r="E17" s="92"/>
      <c r="F17" s="92"/>
      <c r="G17" s="93"/>
      <c r="H17" s="101">
        <f t="shared" si="0"/>
        <v>0</v>
      </c>
      <c r="I17" s="94">
        <f t="shared" si="1"/>
        <v>0</v>
      </c>
      <c r="J17" s="102"/>
      <c r="K17" s="94">
        <f t="shared" si="2"/>
        <v>0</v>
      </c>
      <c r="L17" s="94">
        <f t="shared" si="3"/>
        <v>0</v>
      </c>
      <c r="M17" s="95">
        <f t="shared" si="4"/>
        <v>0</v>
      </c>
      <c r="N17" s="96">
        <f t="shared" si="5"/>
        <v>0</v>
      </c>
      <c r="O17" s="103">
        <f t="shared" si="6"/>
        <v>0</v>
      </c>
      <c r="P17" s="104" t="str">
        <f t="shared" si="7"/>
        <v/>
      </c>
      <c r="Q17" s="105">
        <f t="shared" si="8"/>
        <v>0</v>
      </c>
      <c r="R17" s="106" t="str">
        <f t="shared" si="9"/>
        <v/>
      </c>
      <c r="S17" s="107"/>
      <c r="T17" s="92"/>
      <c r="U17" s="92"/>
      <c r="V17" s="101">
        <f t="shared" si="10"/>
        <v>0</v>
      </c>
      <c r="W17" s="97">
        <f t="shared" si="11"/>
        <v>0</v>
      </c>
      <c r="X17" s="98" t="str">
        <f t="shared" si="12"/>
        <v/>
      </c>
      <c r="Y17" s="98" t="str">
        <f t="shared" si="13"/>
        <v/>
      </c>
      <c r="Z17" s="95" t="str">
        <f t="shared" si="14"/>
        <v/>
      </c>
      <c r="AA17" s="108" t="str">
        <f t="shared" si="15"/>
        <v/>
      </c>
      <c r="AB17" s="98" t="str">
        <f t="shared" si="16"/>
        <v/>
      </c>
      <c r="AC17" s="98" t="str">
        <f t="shared" si="17"/>
        <v/>
      </c>
      <c r="AD17" s="109" t="str">
        <f t="shared" si="18"/>
        <v/>
      </c>
      <c r="AE17" s="110"/>
      <c r="AF17" s="111"/>
      <c r="AG17" s="112"/>
      <c r="AH17" s="99" t="str">
        <f t="shared" si="19"/>
        <v/>
      </c>
      <c r="AI17" s="100" t="str">
        <f t="shared" si="20"/>
        <v/>
      </c>
      <c r="AJ17" s="96" t="str">
        <f t="shared" si="21"/>
        <v/>
      </c>
      <c r="AK17" s="98" t="str">
        <f t="shared" si="22"/>
        <v/>
      </c>
      <c r="AL17" s="201" t="str">
        <f t="shared" si="23"/>
        <v/>
      </c>
      <c r="AM17" s="160"/>
      <c r="AN17" s="156">
        <v>99.668000000000006</v>
      </c>
      <c r="AO17" s="151">
        <f t="shared" si="24"/>
        <v>-4.9999999999999998E-7</v>
      </c>
      <c r="AP17" s="151" t="str">
        <f t="shared" si="25"/>
        <v/>
      </c>
      <c r="AQ17" s="151" t="str">
        <f t="shared" si="26"/>
        <v/>
      </c>
      <c r="AR17" s="235" t="str">
        <f t="shared" si="27"/>
        <v/>
      </c>
      <c r="AS17" s="134"/>
      <c r="AT17" s="149"/>
      <c r="AU17" s="134"/>
    </row>
    <row r="18" spans="1:47" ht="12" customHeight="1">
      <c r="A18" s="1"/>
      <c r="B18" s="18"/>
      <c r="C18" s="200"/>
      <c r="D18" s="91"/>
      <c r="E18" s="92"/>
      <c r="F18" s="92"/>
      <c r="G18" s="93"/>
      <c r="H18" s="101">
        <f t="shared" si="0"/>
        <v>0</v>
      </c>
      <c r="I18" s="94">
        <f t="shared" si="1"/>
        <v>0</v>
      </c>
      <c r="J18" s="102"/>
      <c r="K18" s="94">
        <f t="shared" si="2"/>
        <v>0</v>
      </c>
      <c r="L18" s="94">
        <f t="shared" si="3"/>
        <v>0</v>
      </c>
      <c r="M18" s="95">
        <f t="shared" si="4"/>
        <v>0</v>
      </c>
      <c r="N18" s="96">
        <f t="shared" si="5"/>
        <v>0</v>
      </c>
      <c r="O18" s="103">
        <f t="shared" si="6"/>
        <v>0</v>
      </c>
      <c r="P18" s="104" t="str">
        <f t="shared" si="7"/>
        <v/>
      </c>
      <c r="Q18" s="105">
        <f t="shared" si="8"/>
        <v>0</v>
      </c>
      <c r="R18" s="106" t="str">
        <f t="shared" si="9"/>
        <v/>
      </c>
      <c r="S18" s="107"/>
      <c r="T18" s="92"/>
      <c r="U18" s="92"/>
      <c r="V18" s="101">
        <f t="shared" si="10"/>
        <v>0</v>
      </c>
      <c r="W18" s="97">
        <f t="shared" si="11"/>
        <v>0</v>
      </c>
      <c r="X18" s="98" t="str">
        <f t="shared" si="12"/>
        <v/>
      </c>
      <c r="Y18" s="98" t="str">
        <f t="shared" si="13"/>
        <v/>
      </c>
      <c r="Z18" s="95" t="str">
        <f t="shared" si="14"/>
        <v/>
      </c>
      <c r="AA18" s="108" t="str">
        <f t="shared" si="15"/>
        <v/>
      </c>
      <c r="AB18" s="98" t="str">
        <f t="shared" si="16"/>
        <v/>
      </c>
      <c r="AC18" s="98" t="str">
        <f t="shared" si="17"/>
        <v/>
      </c>
      <c r="AD18" s="109" t="str">
        <f t="shared" si="18"/>
        <v/>
      </c>
      <c r="AE18" s="110"/>
      <c r="AF18" s="111"/>
      <c r="AG18" s="112"/>
      <c r="AH18" s="99" t="str">
        <f t="shared" si="19"/>
        <v/>
      </c>
      <c r="AI18" s="100" t="str">
        <f t="shared" si="20"/>
        <v/>
      </c>
      <c r="AJ18" s="96" t="str">
        <f t="shared" si="21"/>
        <v/>
      </c>
      <c r="AK18" s="98" t="str">
        <f t="shared" si="22"/>
        <v/>
      </c>
      <c r="AL18" s="201" t="str">
        <f t="shared" si="23"/>
        <v/>
      </c>
      <c r="AM18" s="159"/>
      <c r="AN18" s="157">
        <v>99.668000000000006</v>
      </c>
      <c r="AO18" s="151">
        <f t="shared" si="24"/>
        <v>-4.9999999999999998E-7</v>
      </c>
      <c r="AP18" s="151" t="str">
        <f t="shared" si="25"/>
        <v/>
      </c>
      <c r="AQ18" s="151" t="str">
        <f t="shared" si="26"/>
        <v/>
      </c>
      <c r="AR18" s="235" t="str">
        <f t="shared" si="27"/>
        <v/>
      </c>
      <c r="AS18" s="134"/>
      <c r="AT18" s="149"/>
      <c r="AU18" s="134"/>
    </row>
    <row r="19" spans="1:47" ht="12" customHeight="1">
      <c r="A19" s="1"/>
      <c r="B19" s="18"/>
      <c r="C19" s="200"/>
      <c r="D19" s="91"/>
      <c r="E19" s="92"/>
      <c r="F19" s="92"/>
      <c r="G19" s="93"/>
      <c r="H19" s="101">
        <f t="shared" si="0"/>
        <v>0</v>
      </c>
      <c r="I19" s="94">
        <f t="shared" si="1"/>
        <v>0</v>
      </c>
      <c r="J19" s="102"/>
      <c r="K19" s="94">
        <f t="shared" si="2"/>
        <v>0</v>
      </c>
      <c r="L19" s="94">
        <f t="shared" si="3"/>
        <v>0</v>
      </c>
      <c r="M19" s="95">
        <f t="shared" si="4"/>
        <v>0</v>
      </c>
      <c r="N19" s="96">
        <f t="shared" si="5"/>
        <v>0</v>
      </c>
      <c r="O19" s="103">
        <f t="shared" si="6"/>
        <v>0</v>
      </c>
      <c r="P19" s="104" t="str">
        <f t="shared" si="7"/>
        <v/>
      </c>
      <c r="Q19" s="105">
        <f t="shared" si="8"/>
        <v>0</v>
      </c>
      <c r="R19" s="106" t="str">
        <f t="shared" si="9"/>
        <v/>
      </c>
      <c r="S19" s="107"/>
      <c r="T19" s="92"/>
      <c r="U19" s="92"/>
      <c r="V19" s="101">
        <f t="shared" si="10"/>
        <v>0</v>
      </c>
      <c r="W19" s="97">
        <f t="shared" si="11"/>
        <v>0</v>
      </c>
      <c r="X19" s="98" t="str">
        <f t="shared" si="12"/>
        <v/>
      </c>
      <c r="Y19" s="98" t="str">
        <f t="shared" si="13"/>
        <v/>
      </c>
      <c r="Z19" s="95" t="str">
        <f t="shared" si="14"/>
        <v/>
      </c>
      <c r="AA19" s="108" t="str">
        <f t="shared" si="15"/>
        <v/>
      </c>
      <c r="AB19" s="98" t="str">
        <f t="shared" si="16"/>
        <v/>
      </c>
      <c r="AC19" s="98" t="str">
        <f t="shared" si="17"/>
        <v/>
      </c>
      <c r="AD19" s="109" t="str">
        <f t="shared" si="18"/>
        <v/>
      </c>
      <c r="AE19" s="110"/>
      <c r="AF19" s="111"/>
      <c r="AG19" s="112"/>
      <c r="AH19" s="99" t="str">
        <f t="shared" si="19"/>
        <v/>
      </c>
      <c r="AI19" s="100" t="str">
        <f t="shared" si="20"/>
        <v/>
      </c>
      <c r="AJ19" s="96" t="str">
        <f t="shared" si="21"/>
        <v/>
      </c>
      <c r="AK19" s="98" t="str">
        <f t="shared" si="22"/>
        <v/>
      </c>
      <c r="AL19" s="201" t="str">
        <f t="shared" si="23"/>
        <v/>
      </c>
      <c r="AM19" s="160"/>
      <c r="AN19" s="156">
        <v>99.668000000000006</v>
      </c>
      <c r="AO19" s="151">
        <f t="shared" si="24"/>
        <v>-4.9999999999999998E-7</v>
      </c>
      <c r="AP19" s="151" t="str">
        <f t="shared" si="25"/>
        <v/>
      </c>
      <c r="AQ19" s="151" t="str">
        <f t="shared" si="26"/>
        <v/>
      </c>
      <c r="AR19" s="235" t="str">
        <f t="shared" si="27"/>
        <v/>
      </c>
      <c r="AS19" s="134"/>
      <c r="AT19" s="149"/>
      <c r="AU19" s="134"/>
    </row>
    <row r="20" spans="1:47" ht="12" customHeight="1">
      <c r="A20" s="1"/>
      <c r="B20" s="18"/>
      <c r="C20" s="200"/>
      <c r="D20" s="91"/>
      <c r="E20" s="92"/>
      <c r="F20" s="92"/>
      <c r="G20" s="93"/>
      <c r="H20" s="101">
        <f t="shared" si="0"/>
        <v>0</v>
      </c>
      <c r="I20" s="94">
        <f t="shared" si="1"/>
        <v>0</v>
      </c>
      <c r="J20" s="102"/>
      <c r="K20" s="94">
        <f t="shared" si="2"/>
        <v>0</v>
      </c>
      <c r="L20" s="94">
        <f t="shared" si="3"/>
        <v>0</v>
      </c>
      <c r="M20" s="95">
        <f t="shared" si="4"/>
        <v>0</v>
      </c>
      <c r="N20" s="96">
        <f t="shared" si="5"/>
        <v>0</v>
      </c>
      <c r="O20" s="103">
        <f t="shared" si="6"/>
        <v>0</v>
      </c>
      <c r="P20" s="104" t="str">
        <f t="shared" si="7"/>
        <v/>
      </c>
      <c r="Q20" s="105">
        <f t="shared" si="8"/>
        <v>0</v>
      </c>
      <c r="R20" s="106" t="str">
        <f t="shared" si="9"/>
        <v/>
      </c>
      <c r="S20" s="107"/>
      <c r="T20" s="92"/>
      <c r="U20" s="92"/>
      <c r="V20" s="101">
        <f t="shared" si="10"/>
        <v>0</v>
      </c>
      <c r="W20" s="97">
        <f t="shared" si="11"/>
        <v>0</v>
      </c>
      <c r="X20" s="98" t="str">
        <f t="shared" si="12"/>
        <v/>
      </c>
      <c r="Y20" s="98" t="str">
        <f t="shared" si="13"/>
        <v/>
      </c>
      <c r="Z20" s="95" t="str">
        <f t="shared" si="14"/>
        <v/>
      </c>
      <c r="AA20" s="108" t="str">
        <f t="shared" si="15"/>
        <v/>
      </c>
      <c r="AB20" s="98" t="str">
        <f t="shared" si="16"/>
        <v/>
      </c>
      <c r="AC20" s="98" t="str">
        <f t="shared" si="17"/>
        <v/>
      </c>
      <c r="AD20" s="109" t="str">
        <f t="shared" si="18"/>
        <v/>
      </c>
      <c r="AE20" s="110"/>
      <c r="AF20" s="111"/>
      <c r="AG20" s="112"/>
      <c r="AH20" s="99" t="str">
        <f t="shared" si="19"/>
        <v/>
      </c>
      <c r="AI20" s="100" t="str">
        <f t="shared" si="20"/>
        <v/>
      </c>
      <c r="AJ20" s="96" t="str">
        <f t="shared" si="21"/>
        <v/>
      </c>
      <c r="AK20" s="98" t="str">
        <f t="shared" si="22"/>
        <v/>
      </c>
      <c r="AL20" s="201" t="str">
        <f t="shared" si="23"/>
        <v/>
      </c>
      <c r="AM20" s="159"/>
      <c r="AN20" s="157">
        <v>99.668000000000006</v>
      </c>
      <c r="AO20" s="151">
        <f t="shared" si="24"/>
        <v>-4.9999999999999998E-7</v>
      </c>
      <c r="AP20" s="151" t="str">
        <f t="shared" si="25"/>
        <v/>
      </c>
      <c r="AQ20" s="151" t="str">
        <f t="shared" si="26"/>
        <v/>
      </c>
      <c r="AR20" s="235" t="str">
        <f t="shared" si="27"/>
        <v/>
      </c>
      <c r="AS20" s="134"/>
      <c r="AT20" s="149"/>
      <c r="AU20" s="134"/>
    </row>
    <row r="21" spans="1:47" ht="12" customHeight="1">
      <c r="A21" s="1"/>
      <c r="B21" s="18"/>
      <c r="C21" s="202"/>
      <c r="D21" s="113"/>
      <c r="E21" s="92"/>
      <c r="F21" s="92"/>
      <c r="G21" s="93"/>
      <c r="H21" s="101">
        <f t="shared" si="0"/>
        <v>0</v>
      </c>
      <c r="I21" s="94">
        <f>IF(T21&gt;0,"",H21)</f>
        <v>0</v>
      </c>
      <c r="J21" s="102"/>
      <c r="K21" s="94">
        <f t="shared" si="2"/>
        <v>0</v>
      </c>
      <c r="L21" s="94">
        <f>IF(T21&gt;0,"",K21)</f>
        <v>0</v>
      </c>
      <c r="M21" s="95">
        <f t="shared" si="4"/>
        <v>0</v>
      </c>
      <c r="N21" s="96">
        <f t="shared" si="5"/>
        <v>0</v>
      </c>
      <c r="O21" s="103">
        <f t="shared" si="6"/>
        <v>0</v>
      </c>
      <c r="P21" s="104" t="str">
        <f t="shared" si="7"/>
        <v/>
      </c>
      <c r="Q21" s="105">
        <f t="shared" si="8"/>
        <v>0</v>
      </c>
      <c r="R21" s="106" t="str">
        <f t="shared" si="9"/>
        <v/>
      </c>
      <c r="S21" s="107"/>
      <c r="T21" s="92"/>
      <c r="U21" s="92"/>
      <c r="V21" s="101">
        <f t="shared" si="10"/>
        <v>0</v>
      </c>
      <c r="W21" s="97">
        <f t="shared" si="11"/>
        <v>0</v>
      </c>
      <c r="X21" s="98" t="str">
        <f t="shared" si="12"/>
        <v/>
      </c>
      <c r="Y21" s="98" t="str">
        <f t="shared" si="13"/>
        <v/>
      </c>
      <c r="Z21" s="95" t="str">
        <f t="shared" si="14"/>
        <v/>
      </c>
      <c r="AA21" s="108" t="str">
        <f t="shared" si="15"/>
        <v/>
      </c>
      <c r="AB21" s="98" t="str">
        <f t="shared" si="16"/>
        <v/>
      </c>
      <c r="AC21" s="98" t="str">
        <f t="shared" si="17"/>
        <v/>
      </c>
      <c r="AD21" s="109" t="str">
        <f t="shared" si="18"/>
        <v/>
      </c>
      <c r="AE21" s="110"/>
      <c r="AF21" s="111"/>
      <c r="AG21" s="112"/>
      <c r="AH21" s="99" t="str">
        <f t="shared" si="19"/>
        <v/>
      </c>
      <c r="AI21" s="100" t="str">
        <f t="shared" si="20"/>
        <v/>
      </c>
      <c r="AJ21" s="96" t="str">
        <f t="shared" si="21"/>
        <v/>
      </c>
      <c r="AK21" s="98" t="str">
        <f t="shared" si="22"/>
        <v/>
      </c>
      <c r="AL21" s="201" t="str">
        <f t="shared" si="23"/>
        <v/>
      </c>
      <c r="AM21" s="160"/>
      <c r="AN21" s="156">
        <v>99.668000000000006</v>
      </c>
      <c r="AO21" s="151">
        <f t="shared" si="24"/>
        <v>-4.9999999999999998E-7</v>
      </c>
      <c r="AP21" s="151" t="str">
        <f t="shared" si="25"/>
        <v/>
      </c>
      <c r="AQ21" s="151" t="str">
        <f t="shared" si="26"/>
        <v/>
      </c>
      <c r="AR21" s="235" t="str">
        <f t="shared" si="27"/>
        <v/>
      </c>
      <c r="AS21" s="134"/>
      <c r="AT21" s="149"/>
      <c r="AU21" s="134"/>
    </row>
    <row r="22" spans="1:47" ht="12" customHeight="1">
      <c r="A22" s="1"/>
      <c r="B22" s="18"/>
      <c r="C22" s="200"/>
      <c r="D22" s="113"/>
      <c r="E22" s="92"/>
      <c r="F22" s="92"/>
      <c r="G22" s="93"/>
      <c r="H22" s="101">
        <f t="shared" si="0"/>
        <v>0</v>
      </c>
      <c r="I22" s="94">
        <f>IF(T22&gt;0,"",H22)</f>
        <v>0</v>
      </c>
      <c r="J22" s="102"/>
      <c r="K22" s="94">
        <f t="shared" si="2"/>
        <v>0</v>
      </c>
      <c r="L22" s="94">
        <f t="shared" ref="L22:L85" si="28">IF(T22&gt;0,"",K22)</f>
        <v>0</v>
      </c>
      <c r="M22" s="95">
        <f t="shared" si="4"/>
        <v>0</v>
      </c>
      <c r="N22" s="96">
        <f t="shared" si="5"/>
        <v>0</v>
      </c>
      <c r="O22" s="103">
        <f t="shared" si="6"/>
        <v>0</v>
      </c>
      <c r="P22" s="104" t="str">
        <f t="shared" si="7"/>
        <v/>
      </c>
      <c r="Q22" s="105">
        <f t="shared" si="8"/>
        <v>0</v>
      </c>
      <c r="R22" s="106" t="str">
        <f t="shared" si="9"/>
        <v/>
      </c>
      <c r="S22" s="107"/>
      <c r="T22" s="92"/>
      <c r="U22" s="92"/>
      <c r="V22" s="101">
        <f t="shared" si="10"/>
        <v>0</v>
      </c>
      <c r="W22" s="97">
        <f t="shared" si="11"/>
        <v>0</v>
      </c>
      <c r="X22" s="98" t="str">
        <f t="shared" si="12"/>
        <v/>
      </c>
      <c r="Y22" s="98" t="str">
        <f t="shared" si="13"/>
        <v/>
      </c>
      <c r="Z22" s="95" t="str">
        <f t="shared" si="14"/>
        <v/>
      </c>
      <c r="AA22" s="108" t="str">
        <f t="shared" si="15"/>
        <v/>
      </c>
      <c r="AB22" s="98" t="str">
        <f t="shared" si="16"/>
        <v/>
      </c>
      <c r="AC22" s="98" t="str">
        <f t="shared" si="17"/>
        <v/>
      </c>
      <c r="AD22" s="109" t="str">
        <f t="shared" si="18"/>
        <v/>
      </c>
      <c r="AE22" s="110"/>
      <c r="AF22" s="111"/>
      <c r="AG22" s="112"/>
      <c r="AH22" s="99" t="str">
        <f t="shared" si="19"/>
        <v/>
      </c>
      <c r="AI22" s="100" t="str">
        <f t="shared" si="20"/>
        <v/>
      </c>
      <c r="AJ22" s="96" t="str">
        <f t="shared" si="21"/>
        <v/>
      </c>
      <c r="AK22" s="98" t="str">
        <f t="shared" si="22"/>
        <v/>
      </c>
      <c r="AL22" s="201" t="str">
        <f t="shared" si="23"/>
        <v/>
      </c>
      <c r="AM22" s="159"/>
      <c r="AN22" s="157">
        <v>99.668000000000006</v>
      </c>
      <c r="AO22" s="151">
        <f t="shared" si="24"/>
        <v>-4.9999999999999998E-7</v>
      </c>
      <c r="AP22" s="151" t="str">
        <f t="shared" si="25"/>
        <v/>
      </c>
      <c r="AQ22" s="151" t="str">
        <f t="shared" si="26"/>
        <v/>
      </c>
      <c r="AR22" s="235" t="str">
        <f t="shared" si="27"/>
        <v/>
      </c>
      <c r="AS22" s="134"/>
      <c r="AT22" s="149"/>
      <c r="AU22" s="134"/>
    </row>
    <row r="23" spans="1:47" ht="12" customHeight="1">
      <c r="A23" s="1"/>
      <c r="B23" s="18"/>
      <c r="C23" s="200"/>
      <c r="D23" s="113"/>
      <c r="E23" s="92"/>
      <c r="F23" s="92"/>
      <c r="G23" s="93"/>
      <c r="H23" s="101">
        <f t="shared" si="0"/>
        <v>0</v>
      </c>
      <c r="I23" s="94">
        <f t="shared" ref="I23:I86" si="29">IF(T23&gt;0,"",H23)</f>
        <v>0</v>
      </c>
      <c r="J23" s="102"/>
      <c r="K23" s="94">
        <f t="shared" si="2"/>
        <v>0</v>
      </c>
      <c r="L23" s="94">
        <f t="shared" si="28"/>
        <v>0</v>
      </c>
      <c r="M23" s="95">
        <f t="shared" si="4"/>
        <v>0</v>
      </c>
      <c r="N23" s="96">
        <f t="shared" si="5"/>
        <v>0</v>
      </c>
      <c r="O23" s="103">
        <f t="shared" si="6"/>
        <v>0</v>
      </c>
      <c r="P23" s="104" t="str">
        <f t="shared" si="7"/>
        <v/>
      </c>
      <c r="Q23" s="105">
        <f t="shared" si="8"/>
        <v>0</v>
      </c>
      <c r="R23" s="106" t="str">
        <f t="shared" si="9"/>
        <v/>
      </c>
      <c r="S23" s="107"/>
      <c r="T23" s="92"/>
      <c r="U23" s="92"/>
      <c r="V23" s="101">
        <f t="shared" si="10"/>
        <v>0</v>
      </c>
      <c r="W23" s="97">
        <f t="shared" si="11"/>
        <v>0</v>
      </c>
      <c r="X23" s="98" t="str">
        <f t="shared" si="12"/>
        <v/>
      </c>
      <c r="Y23" s="98" t="str">
        <f t="shared" si="13"/>
        <v/>
      </c>
      <c r="Z23" s="95" t="str">
        <f t="shared" si="14"/>
        <v/>
      </c>
      <c r="AA23" s="108" t="str">
        <f t="shared" si="15"/>
        <v/>
      </c>
      <c r="AB23" s="98" t="str">
        <f t="shared" si="16"/>
        <v/>
      </c>
      <c r="AC23" s="98" t="str">
        <f t="shared" si="17"/>
        <v/>
      </c>
      <c r="AD23" s="109" t="str">
        <f t="shared" si="18"/>
        <v/>
      </c>
      <c r="AE23" s="110"/>
      <c r="AF23" s="111"/>
      <c r="AG23" s="112"/>
      <c r="AH23" s="99" t="str">
        <f t="shared" si="19"/>
        <v/>
      </c>
      <c r="AI23" s="100" t="str">
        <f t="shared" si="20"/>
        <v/>
      </c>
      <c r="AJ23" s="96" t="str">
        <f t="shared" si="21"/>
        <v/>
      </c>
      <c r="AK23" s="98" t="str">
        <f t="shared" si="22"/>
        <v/>
      </c>
      <c r="AL23" s="201" t="str">
        <f t="shared" si="23"/>
        <v/>
      </c>
      <c r="AM23" s="160"/>
      <c r="AN23" s="156">
        <v>99.668000000000006</v>
      </c>
      <c r="AO23" s="151">
        <f t="shared" si="24"/>
        <v>-4.9999999999999998E-7</v>
      </c>
      <c r="AP23" s="151" t="str">
        <f t="shared" si="25"/>
        <v/>
      </c>
      <c r="AQ23" s="151" t="str">
        <f t="shared" si="26"/>
        <v/>
      </c>
      <c r="AR23" s="235" t="str">
        <f t="shared" si="27"/>
        <v/>
      </c>
      <c r="AS23" s="134"/>
      <c r="AT23" s="149"/>
      <c r="AU23" s="134"/>
    </row>
    <row r="24" spans="1:47" ht="12" customHeight="1">
      <c r="A24" s="1"/>
      <c r="B24" s="18"/>
      <c r="C24" s="200"/>
      <c r="D24" s="113"/>
      <c r="E24" s="92"/>
      <c r="F24" s="92"/>
      <c r="G24" s="93"/>
      <c r="H24" s="101">
        <f t="shared" si="0"/>
        <v>0</v>
      </c>
      <c r="I24" s="94">
        <f t="shared" si="29"/>
        <v>0</v>
      </c>
      <c r="J24" s="102"/>
      <c r="K24" s="94">
        <f t="shared" si="2"/>
        <v>0</v>
      </c>
      <c r="L24" s="94">
        <f t="shared" si="28"/>
        <v>0</v>
      </c>
      <c r="M24" s="95">
        <f t="shared" si="4"/>
        <v>0</v>
      </c>
      <c r="N24" s="96">
        <f t="shared" si="5"/>
        <v>0</v>
      </c>
      <c r="O24" s="103">
        <f t="shared" si="6"/>
        <v>0</v>
      </c>
      <c r="P24" s="104" t="str">
        <f t="shared" si="7"/>
        <v/>
      </c>
      <c r="Q24" s="105">
        <f t="shared" si="8"/>
        <v>0</v>
      </c>
      <c r="R24" s="106" t="str">
        <f t="shared" si="9"/>
        <v/>
      </c>
      <c r="S24" s="107"/>
      <c r="T24" s="92"/>
      <c r="U24" s="92"/>
      <c r="V24" s="101">
        <f t="shared" si="10"/>
        <v>0</v>
      </c>
      <c r="W24" s="97">
        <f t="shared" si="11"/>
        <v>0</v>
      </c>
      <c r="X24" s="98" t="str">
        <f t="shared" si="12"/>
        <v/>
      </c>
      <c r="Y24" s="98" t="str">
        <f t="shared" si="13"/>
        <v/>
      </c>
      <c r="Z24" s="95" t="str">
        <f t="shared" si="14"/>
        <v/>
      </c>
      <c r="AA24" s="108" t="str">
        <f t="shared" si="15"/>
        <v/>
      </c>
      <c r="AB24" s="98" t="str">
        <f t="shared" si="16"/>
        <v/>
      </c>
      <c r="AC24" s="98" t="str">
        <f t="shared" si="17"/>
        <v/>
      </c>
      <c r="AD24" s="109" t="str">
        <f t="shared" si="18"/>
        <v/>
      </c>
      <c r="AE24" s="110"/>
      <c r="AF24" s="111"/>
      <c r="AG24" s="112"/>
      <c r="AH24" s="99" t="str">
        <f t="shared" si="19"/>
        <v/>
      </c>
      <c r="AI24" s="100" t="str">
        <f t="shared" si="20"/>
        <v/>
      </c>
      <c r="AJ24" s="96" t="str">
        <f t="shared" si="21"/>
        <v/>
      </c>
      <c r="AK24" s="98" t="str">
        <f t="shared" si="22"/>
        <v/>
      </c>
      <c r="AL24" s="201" t="str">
        <f t="shared" si="23"/>
        <v/>
      </c>
      <c r="AM24" s="159"/>
      <c r="AN24" s="157">
        <v>99.668000000000006</v>
      </c>
      <c r="AO24" s="151">
        <f t="shared" si="24"/>
        <v>-4.9999999999999998E-7</v>
      </c>
      <c r="AP24" s="151" t="str">
        <f t="shared" si="25"/>
        <v/>
      </c>
      <c r="AQ24" s="151" t="str">
        <f t="shared" si="26"/>
        <v/>
      </c>
      <c r="AR24" s="235" t="str">
        <f t="shared" si="27"/>
        <v/>
      </c>
      <c r="AS24" s="134"/>
      <c r="AT24" s="149"/>
      <c r="AU24" s="134"/>
    </row>
    <row r="25" spans="1:47" ht="12" customHeight="1">
      <c r="A25" s="1"/>
      <c r="B25" s="18"/>
      <c r="C25" s="200"/>
      <c r="D25" s="113"/>
      <c r="E25" s="114"/>
      <c r="F25" s="92"/>
      <c r="G25" s="93"/>
      <c r="H25" s="101">
        <f t="shared" si="0"/>
        <v>0</v>
      </c>
      <c r="I25" s="94">
        <f t="shared" si="29"/>
        <v>0</v>
      </c>
      <c r="J25" s="102"/>
      <c r="K25" s="94">
        <f t="shared" si="2"/>
        <v>0</v>
      </c>
      <c r="L25" s="94">
        <f t="shared" si="28"/>
        <v>0</v>
      </c>
      <c r="M25" s="95">
        <f t="shared" si="4"/>
        <v>0</v>
      </c>
      <c r="N25" s="96">
        <f t="shared" si="5"/>
        <v>0</v>
      </c>
      <c r="O25" s="103">
        <f t="shared" si="6"/>
        <v>0</v>
      </c>
      <c r="P25" s="104" t="str">
        <f t="shared" si="7"/>
        <v/>
      </c>
      <c r="Q25" s="105">
        <f t="shared" si="8"/>
        <v>0</v>
      </c>
      <c r="R25" s="106" t="str">
        <f t="shared" si="9"/>
        <v/>
      </c>
      <c r="S25" s="107"/>
      <c r="T25" s="92"/>
      <c r="U25" s="92"/>
      <c r="V25" s="101">
        <f t="shared" si="10"/>
        <v>0</v>
      </c>
      <c r="W25" s="97">
        <f t="shared" si="11"/>
        <v>0</v>
      </c>
      <c r="X25" s="98" t="str">
        <f t="shared" si="12"/>
        <v/>
      </c>
      <c r="Y25" s="98" t="str">
        <f t="shared" si="13"/>
        <v/>
      </c>
      <c r="Z25" s="95" t="str">
        <f t="shared" si="14"/>
        <v/>
      </c>
      <c r="AA25" s="108" t="str">
        <f t="shared" si="15"/>
        <v/>
      </c>
      <c r="AB25" s="98" t="str">
        <f t="shared" si="16"/>
        <v/>
      </c>
      <c r="AC25" s="98" t="str">
        <f t="shared" si="17"/>
        <v/>
      </c>
      <c r="AD25" s="109" t="str">
        <f t="shared" si="18"/>
        <v/>
      </c>
      <c r="AE25" s="110"/>
      <c r="AF25" s="111"/>
      <c r="AG25" s="112"/>
      <c r="AH25" s="99" t="str">
        <f t="shared" si="19"/>
        <v/>
      </c>
      <c r="AI25" s="100" t="str">
        <f t="shared" si="20"/>
        <v/>
      </c>
      <c r="AJ25" s="96" t="str">
        <f t="shared" si="21"/>
        <v/>
      </c>
      <c r="AK25" s="98" t="str">
        <f t="shared" si="22"/>
        <v/>
      </c>
      <c r="AL25" s="201" t="str">
        <f t="shared" si="23"/>
        <v/>
      </c>
      <c r="AM25" s="160"/>
      <c r="AN25" s="156">
        <v>99.668000000000006</v>
      </c>
      <c r="AO25" s="151">
        <f t="shared" si="24"/>
        <v>-4.9999999999999998E-7</v>
      </c>
      <c r="AP25" s="151" t="str">
        <f t="shared" si="25"/>
        <v/>
      </c>
      <c r="AQ25" s="151" t="str">
        <f t="shared" si="26"/>
        <v/>
      </c>
      <c r="AR25" s="235" t="str">
        <f t="shared" si="27"/>
        <v/>
      </c>
      <c r="AS25" s="134"/>
      <c r="AT25" s="149"/>
      <c r="AU25" s="134"/>
    </row>
    <row r="26" spans="1:47" ht="12" customHeight="1">
      <c r="A26" s="1"/>
      <c r="B26" s="18"/>
      <c r="C26" s="200"/>
      <c r="D26" s="113"/>
      <c r="E26" s="114"/>
      <c r="F26" s="92"/>
      <c r="G26" s="93"/>
      <c r="H26" s="101">
        <f t="shared" si="0"/>
        <v>0</v>
      </c>
      <c r="I26" s="94">
        <f t="shared" si="29"/>
        <v>0</v>
      </c>
      <c r="J26" s="102"/>
      <c r="K26" s="94">
        <f t="shared" si="2"/>
        <v>0</v>
      </c>
      <c r="L26" s="94">
        <f t="shared" si="28"/>
        <v>0</v>
      </c>
      <c r="M26" s="95">
        <f t="shared" si="4"/>
        <v>0</v>
      </c>
      <c r="N26" s="96">
        <f t="shared" si="5"/>
        <v>0</v>
      </c>
      <c r="O26" s="103">
        <f t="shared" si="6"/>
        <v>0</v>
      </c>
      <c r="P26" s="104" t="str">
        <f t="shared" si="7"/>
        <v/>
      </c>
      <c r="Q26" s="105">
        <f t="shared" si="8"/>
        <v>0</v>
      </c>
      <c r="R26" s="106" t="str">
        <f t="shared" si="9"/>
        <v/>
      </c>
      <c r="S26" s="107"/>
      <c r="T26" s="92"/>
      <c r="U26" s="92"/>
      <c r="V26" s="101">
        <f t="shared" si="10"/>
        <v>0</v>
      </c>
      <c r="W26" s="97">
        <f t="shared" si="11"/>
        <v>0</v>
      </c>
      <c r="X26" s="98" t="str">
        <f t="shared" si="12"/>
        <v/>
      </c>
      <c r="Y26" s="98" t="str">
        <f t="shared" si="13"/>
        <v/>
      </c>
      <c r="Z26" s="95" t="str">
        <f t="shared" si="14"/>
        <v/>
      </c>
      <c r="AA26" s="108" t="str">
        <f t="shared" si="15"/>
        <v/>
      </c>
      <c r="AB26" s="98" t="str">
        <f t="shared" si="16"/>
        <v/>
      </c>
      <c r="AC26" s="98" t="str">
        <f t="shared" si="17"/>
        <v/>
      </c>
      <c r="AD26" s="109" t="str">
        <f t="shared" si="18"/>
        <v/>
      </c>
      <c r="AE26" s="110"/>
      <c r="AF26" s="111"/>
      <c r="AG26" s="112"/>
      <c r="AH26" s="99" t="str">
        <f t="shared" si="19"/>
        <v/>
      </c>
      <c r="AI26" s="100" t="str">
        <f t="shared" si="20"/>
        <v/>
      </c>
      <c r="AJ26" s="96" t="str">
        <f t="shared" si="21"/>
        <v/>
      </c>
      <c r="AK26" s="98" t="str">
        <f t="shared" si="22"/>
        <v/>
      </c>
      <c r="AL26" s="201" t="str">
        <f t="shared" si="23"/>
        <v/>
      </c>
      <c r="AM26" s="159"/>
      <c r="AN26" s="157">
        <v>99.668000000000006</v>
      </c>
      <c r="AO26" s="151">
        <f t="shared" si="24"/>
        <v>-4.9999999999999998E-7</v>
      </c>
      <c r="AP26" s="151" t="str">
        <f t="shared" si="25"/>
        <v/>
      </c>
      <c r="AQ26" s="151" t="str">
        <f t="shared" si="26"/>
        <v/>
      </c>
      <c r="AR26" s="235" t="str">
        <f t="shared" si="27"/>
        <v/>
      </c>
      <c r="AS26" s="134"/>
      <c r="AT26" s="149"/>
      <c r="AU26" s="134"/>
    </row>
    <row r="27" spans="1:47" ht="12" customHeight="1">
      <c r="A27" s="1"/>
      <c r="B27" s="18"/>
      <c r="C27" s="200"/>
      <c r="D27" s="113"/>
      <c r="E27" s="114"/>
      <c r="F27" s="92"/>
      <c r="G27" s="93"/>
      <c r="H27" s="101">
        <f t="shared" si="0"/>
        <v>0</v>
      </c>
      <c r="I27" s="94">
        <f t="shared" si="29"/>
        <v>0</v>
      </c>
      <c r="J27" s="102"/>
      <c r="K27" s="94">
        <f t="shared" si="2"/>
        <v>0</v>
      </c>
      <c r="L27" s="94">
        <f t="shared" si="28"/>
        <v>0</v>
      </c>
      <c r="M27" s="95">
        <f t="shared" si="4"/>
        <v>0</v>
      </c>
      <c r="N27" s="96">
        <f t="shared" si="5"/>
        <v>0</v>
      </c>
      <c r="O27" s="103">
        <f t="shared" si="6"/>
        <v>0</v>
      </c>
      <c r="P27" s="104" t="str">
        <f t="shared" si="7"/>
        <v/>
      </c>
      <c r="Q27" s="105">
        <f t="shared" si="8"/>
        <v>0</v>
      </c>
      <c r="R27" s="106" t="str">
        <f t="shared" si="9"/>
        <v/>
      </c>
      <c r="S27" s="107"/>
      <c r="T27" s="92"/>
      <c r="U27" s="92"/>
      <c r="V27" s="101">
        <f t="shared" si="10"/>
        <v>0</v>
      </c>
      <c r="W27" s="97">
        <f t="shared" si="11"/>
        <v>0</v>
      </c>
      <c r="X27" s="98" t="str">
        <f t="shared" si="12"/>
        <v/>
      </c>
      <c r="Y27" s="98" t="str">
        <f t="shared" si="13"/>
        <v/>
      </c>
      <c r="Z27" s="95" t="str">
        <f t="shared" si="14"/>
        <v/>
      </c>
      <c r="AA27" s="108" t="str">
        <f t="shared" si="15"/>
        <v/>
      </c>
      <c r="AB27" s="98" t="str">
        <f t="shared" si="16"/>
        <v/>
      </c>
      <c r="AC27" s="98" t="str">
        <f t="shared" si="17"/>
        <v/>
      </c>
      <c r="AD27" s="109" t="str">
        <f t="shared" si="18"/>
        <v/>
      </c>
      <c r="AE27" s="110"/>
      <c r="AF27" s="111"/>
      <c r="AG27" s="112"/>
      <c r="AH27" s="99" t="str">
        <f t="shared" si="19"/>
        <v/>
      </c>
      <c r="AI27" s="100" t="str">
        <f t="shared" si="20"/>
        <v/>
      </c>
      <c r="AJ27" s="96" t="str">
        <f t="shared" si="21"/>
        <v/>
      </c>
      <c r="AK27" s="98" t="str">
        <f t="shared" si="22"/>
        <v/>
      </c>
      <c r="AL27" s="201" t="str">
        <f t="shared" si="23"/>
        <v/>
      </c>
      <c r="AM27" s="160"/>
      <c r="AN27" s="156">
        <v>99.668000000000006</v>
      </c>
      <c r="AO27" s="151">
        <f t="shared" si="24"/>
        <v>-4.9999999999999998E-7</v>
      </c>
      <c r="AP27" s="151" t="str">
        <f t="shared" si="25"/>
        <v/>
      </c>
      <c r="AQ27" s="151" t="str">
        <f t="shared" si="26"/>
        <v/>
      </c>
      <c r="AR27" s="235" t="str">
        <f t="shared" si="27"/>
        <v/>
      </c>
      <c r="AS27" s="134"/>
      <c r="AT27" s="149"/>
      <c r="AU27" s="134"/>
    </row>
    <row r="28" spans="1:47" ht="12" customHeight="1">
      <c r="A28" s="1"/>
      <c r="B28" s="18"/>
      <c r="C28" s="200"/>
      <c r="D28" s="113"/>
      <c r="E28" s="114"/>
      <c r="F28" s="92"/>
      <c r="G28" s="93"/>
      <c r="H28" s="101">
        <f t="shared" si="0"/>
        <v>0</v>
      </c>
      <c r="I28" s="94">
        <f t="shared" si="29"/>
        <v>0</v>
      </c>
      <c r="J28" s="102"/>
      <c r="K28" s="94">
        <f t="shared" si="2"/>
        <v>0</v>
      </c>
      <c r="L28" s="94">
        <f t="shared" si="28"/>
        <v>0</v>
      </c>
      <c r="M28" s="95">
        <f t="shared" si="4"/>
        <v>0</v>
      </c>
      <c r="N28" s="96">
        <f t="shared" si="5"/>
        <v>0</v>
      </c>
      <c r="O28" s="103">
        <f t="shared" si="6"/>
        <v>0</v>
      </c>
      <c r="P28" s="104" t="str">
        <f t="shared" si="7"/>
        <v/>
      </c>
      <c r="Q28" s="105">
        <f t="shared" si="8"/>
        <v>0</v>
      </c>
      <c r="R28" s="106" t="str">
        <f t="shared" si="9"/>
        <v/>
      </c>
      <c r="S28" s="107"/>
      <c r="T28" s="92"/>
      <c r="U28" s="92"/>
      <c r="V28" s="101">
        <f t="shared" si="10"/>
        <v>0</v>
      </c>
      <c r="W28" s="97">
        <f t="shared" si="11"/>
        <v>0</v>
      </c>
      <c r="X28" s="98" t="str">
        <f t="shared" si="12"/>
        <v/>
      </c>
      <c r="Y28" s="98" t="str">
        <f t="shared" si="13"/>
        <v/>
      </c>
      <c r="Z28" s="95" t="str">
        <f t="shared" si="14"/>
        <v/>
      </c>
      <c r="AA28" s="108" t="str">
        <f t="shared" si="15"/>
        <v/>
      </c>
      <c r="AB28" s="98" t="str">
        <f t="shared" si="16"/>
        <v/>
      </c>
      <c r="AC28" s="98" t="str">
        <f t="shared" si="17"/>
        <v/>
      </c>
      <c r="AD28" s="109" t="str">
        <f t="shared" si="18"/>
        <v/>
      </c>
      <c r="AE28" s="110"/>
      <c r="AF28" s="111"/>
      <c r="AG28" s="112"/>
      <c r="AH28" s="99" t="str">
        <f t="shared" si="19"/>
        <v/>
      </c>
      <c r="AI28" s="100" t="str">
        <f t="shared" si="20"/>
        <v/>
      </c>
      <c r="AJ28" s="96" t="str">
        <f t="shared" si="21"/>
        <v/>
      </c>
      <c r="AK28" s="98" t="str">
        <f t="shared" si="22"/>
        <v/>
      </c>
      <c r="AL28" s="201" t="str">
        <f t="shared" si="23"/>
        <v/>
      </c>
      <c r="AM28" s="159"/>
      <c r="AN28" s="157">
        <v>99.668000000000006</v>
      </c>
      <c r="AO28" s="151">
        <f t="shared" si="24"/>
        <v>-4.9999999999999998E-7</v>
      </c>
      <c r="AP28" s="151" t="str">
        <f t="shared" si="25"/>
        <v/>
      </c>
      <c r="AQ28" s="151" t="str">
        <f t="shared" si="26"/>
        <v/>
      </c>
      <c r="AR28" s="235" t="str">
        <f t="shared" si="27"/>
        <v/>
      </c>
      <c r="AS28" s="134"/>
      <c r="AT28" s="149"/>
      <c r="AU28" s="134"/>
    </row>
    <row r="29" spans="1:47" ht="12" customHeight="1">
      <c r="A29" s="1"/>
      <c r="B29" s="18"/>
      <c r="C29" s="200"/>
      <c r="D29" s="113"/>
      <c r="E29" s="114"/>
      <c r="F29" s="92"/>
      <c r="G29" s="93"/>
      <c r="H29" s="101">
        <f t="shared" si="0"/>
        <v>0</v>
      </c>
      <c r="I29" s="94">
        <f t="shared" si="29"/>
        <v>0</v>
      </c>
      <c r="J29" s="102"/>
      <c r="K29" s="94">
        <f t="shared" si="2"/>
        <v>0</v>
      </c>
      <c r="L29" s="94">
        <f t="shared" si="28"/>
        <v>0</v>
      </c>
      <c r="M29" s="95">
        <f t="shared" si="4"/>
        <v>0</v>
      </c>
      <c r="N29" s="96">
        <f t="shared" si="5"/>
        <v>0</v>
      </c>
      <c r="O29" s="103">
        <f t="shared" si="6"/>
        <v>0</v>
      </c>
      <c r="P29" s="104" t="str">
        <f t="shared" si="7"/>
        <v/>
      </c>
      <c r="Q29" s="105">
        <f t="shared" si="8"/>
        <v>0</v>
      </c>
      <c r="R29" s="106" t="str">
        <f t="shared" si="9"/>
        <v/>
      </c>
      <c r="S29" s="107"/>
      <c r="T29" s="92"/>
      <c r="U29" s="92"/>
      <c r="V29" s="101">
        <f t="shared" si="10"/>
        <v>0</v>
      </c>
      <c r="W29" s="97">
        <f t="shared" si="11"/>
        <v>0</v>
      </c>
      <c r="X29" s="98" t="str">
        <f t="shared" si="12"/>
        <v/>
      </c>
      <c r="Y29" s="98" t="str">
        <f t="shared" si="13"/>
        <v/>
      </c>
      <c r="Z29" s="95" t="str">
        <f t="shared" si="14"/>
        <v/>
      </c>
      <c r="AA29" s="108" t="str">
        <f t="shared" si="15"/>
        <v/>
      </c>
      <c r="AB29" s="98" t="str">
        <f t="shared" si="16"/>
        <v/>
      </c>
      <c r="AC29" s="98" t="str">
        <f t="shared" si="17"/>
        <v/>
      </c>
      <c r="AD29" s="109" t="str">
        <f t="shared" si="18"/>
        <v/>
      </c>
      <c r="AE29" s="110"/>
      <c r="AF29" s="111"/>
      <c r="AG29" s="112"/>
      <c r="AH29" s="99" t="str">
        <f t="shared" si="19"/>
        <v/>
      </c>
      <c r="AI29" s="100" t="str">
        <f t="shared" si="20"/>
        <v/>
      </c>
      <c r="AJ29" s="96" t="str">
        <f t="shared" si="21"/>
        <v/>
      </c>
      <c r="AK29" s="98" t="str">
        <f t="shared" si="22"/>
        <v/>
      </c>
      <c r="AL29" s="201" t="str">
        <f t="shared" si="23"/>
        <v/>
      </c>
      <c r="AM29" s="160"/>
      <c r="AN29" s="156">
        <v>99.668000000000006</v>
      </c>
      <c r="AO29" s="151">
        <f t="shared" si="24"/>
        <v>-4.9999999999999998E-7</v>
      </c>
      <c r="AP29" s="151" t="str">
        <f t="shared" si="25"/>
        <v/>
      </c>
      <c r="AQ29" s="151" t="str">
        <f t="shared" si="26"/>
        <v/>
      </c>
      <c r="AR29" s="235" t="str">
        <f t="shared" si="27"/>
        <v/>
      </c>
      <c r="AS29" s="134"/>
      <c r="AT29" s="149"/>
      <c r="AU29" s="134"/>
    </row>
    <row r="30" spans="1:47" ht="12" customHeight="1">
      <c r="A30" s="1"/>
      <c r="B30" s="18"/>
      <c r="C30" s="200"/>
      <c r="D30" s="113"/>
      <c r="E30" s="114"/>
      <c r="F30" s="92"/>
      <c r="G30" s="93"/>
      <c r="H30" s="101">
        <f t="shared" si="0"/>
        <v>0</v>
      </c>
      <c r="I30" s="94">
        <f t="shared" si="29"/>
        <v>0</v>
      </c>
      <c r="J30" s="102"/>
      <c r="K30" s="94">
        <f t="shared" si="2"/>
        <v>0</v>
      </c>
      <c r="L30" s="94">
        <f t="shared" si="28"/>
        <v>0</v>
      </c>
      <c r="M30" s="95">
        <f t="shared" si="4"/>
        <v>0</v>
      </c>
      <c r="N30" s="96">
        <f t="shared" si="5"/>
        <v>0</v>
      </c>
      <c r="O30" s="103">
        <f t="shared" si="6"/>
        <v>0</v>
      </c>
      <c r="P30" s="104" t="str">
        <f t="shared" si="7"/>
        <v/>
      </c>
      <c r="Q30" s="105">
        <f t="shared" si="8"/>
        <v>0</v>
      </c>
      <c r="R30" s="106" t="str">
        <f t="shared" si="9"/>
        <v/>
      </c>
      <c r="S30" s="107"/>
      <c r="T30" s="92"/>
      <c r="U30" s="92"/>
      <c r="V30" s="101">
        <f t="shared" si="10"/>
        <v>0</v>
      </c>
      <c r="W30" s="97">
        <f t="shared" si="11"/>
        <v>0</v>
      </c>
      <c r="X30" s="98" t="str">
        <f t="shared" si="12"/>
        <v/>
      </c>
      <c r="Y30" s="98" t="str">
        <f t="shared" si="13"/>
        <v/>
      </c>
      <c r="Z30" s="95" t="str">
        <f t="shared" si="14"/>
        <v/>
      </c>
      <c r="AA30" s="108" t="str">
        <f t="shared" si="15"/>
        <v/>
      </c>
      <c r="AB30" s="98" t="str">
        <f t="shared" si="16"/>
        <v/>
      </c>
      <c r="AC30" s="98" t="str">
        <f t="shared" si="17"/>
        <v/>
      </c>
      <c r="AD30" s="109" t="str">
        <f t="shared" si="18"/>
        <v/>
      </c>
      <c r="AE30" s="110"/>
      <c r="AF30" s="111"/>
      <c r="AG30" s="112"/>
      <c r="AH30" s="99" t="str">
        <f t="shared" si="19"/>
        <v/>
      </c>
      <c r="AI30" s="100" t="str">
        <f t="shared" si="20"/>
        <v/>
      </c>
      <c r="AJ30" s="96" t="str">
        <f t="shared" si="21"/>
        <v/>
      </c>
      <c r="AK30" s="98" t="str">
        <f t="shared" si="22"/>
        <v/>
      </c>
      <c r="AL30" s="201" t="str">
        <f t="shared" si="23"/>
        <v/>
      </c>
      <c r="AM30" s="159"/>
      <c r="AN30" s="157">
        <v>99.668000000000006</v>
      </c>
      <c r="AO30" s="151">
        <f t="shared" si="24"/>
        <v>-4.9999999999999998E-7</v>
      </c>
      <c r="AP30" s="151" t="str">
        <f t="shared" si="25"/>
        <v/>
      </c>
      <c r="AQ30" s="151" t="str">
        <f t="shared" si="26"/>
        <v/>
      </c>
      <c r="AR30" s="235" t="str">
        <f t="shared" si="27"/>
        <v/>
      </c>
      <c r="AS30" s="134"/>
      <c r="AT30" s="149"/>
      <c r="AU30" s="134"/>
    </row>
    <row r="31" spans="1:47" ht="12" customHeight="1">
      <c r="A31" s="1"/>
      <c r="B31" s="18"/>
      <c r="C31" s="200"/>
      <c r="D31" s="113"/>
      <c r="E31" s="92"/>
      <c r="F31" s="92"/>
      <c r="G31" s="111"/>
      <c r="H31" s="101">
        <f t="shared" si="0"/>
        <v>0</v>
      </c>
      <c r="I31" s="94">
        <f t="shared" si="29"/>
        <v>0</v>
      </c>
      <c r="J31" s="115"/>
      <c r="K31" s="94">
        <f t="shared" si="2"/>
        <v>0</v>
      </c>
      <c r="L31" s="94">
        <f t="shared" si="28"/>
        <v>0</v>
      </c>
      <c r="M31" s="95">
        <f t="shared" si="4"/>
        <v>0</v>
      </c>
      <c r="N31" s="96">
        <f t="shared" si="5"/>
        <v>0</v>
      </c>
      <c r="O31" s="103">
        <f t="shared" si="6"/>
        <v>0</v>
      </c>
      <c r="P31" s="104" t="str">
        <f t="shared" si="7"/>
        <v/>
      </c>
      <c r="Q31" s="105">
        <f t="shared" si="8"/>
        <v>0</v>
      </c>
      <c r="R31" s="106" t="str">
        <f t="shared" si="9"/>
        <v/>
      </c>
      <c r="S31" s="107"/>
      <c r="T31" s="92"/>
      <c r="U31" s="92"/>
      <c r="V31" s="101">
        <f t="shared" si="10"/>
        <v>0</v>
      </c>
      <c r="W31" s="97">
        <f t="shared" si="11"/>
        <v>0</v>
      </c>
      <c r="X31" s="98" t="str">
        <f t="shared" si="12"/>
        <v/>
      </c>
      <c r="Y31" s="98" t="str">
        <f t="shared" si="13"/>
        <v/>
      </c>
      <c r="Z31" s="95" t="str">
        <f t="shared" si="14"/>
        <v/>
      </c>
      <c r="AA31" s="108" t="str">
        <f t="shared" si="15"/>
        <v/>
      </c>
      <c r="AB31" s="98" t="str">
        <f t="shared" si="16"/>
        <v/>
      </c>
      <c r="AC31" s="98" t="str">
        <f t="shared" si="17"/>
        <v/>
      </c>
      <c r="AD31" s="109" t="str">
        <f t="shared" si="18"/>
        <v/>
      </c>
      <c r="AE31" s="110"/>
      <c r="AF31" s="111"/>
      <c r="AG31" s="112"/>
      <c r="AH31" s="99" t="str">
        <f t="shared" si="19"/>
        <v/>
      </c>
      <c r="AI31" s="100" t="str">
        <f t="shared" si="20"/>
        <v/>
      </c>
      <c r="AJ31" s="96" t="str">
        <f t="shared" si="21"/>
        <v/>
      </c>
      <c r="AK31" s="98" t="str">
        <f t="shared" si="22"/>
        <v/>
      </c>
      <c r="AL31" s="201" t="str">
        <f t="shared" si="23"/>
        <v/>
      </c>
      <c r="AM31" s="160"/>
      <c r="AN31" s="156">
        <v>99.668000000000006</v>
      </c>
      <c r="AO31" s="151">
        <f t="shared" si="24"/>
        <v>-4.9999999999999998E-7</v>
      </c>
      <c r="AP31" s="151" t="str">
        <f t="shared" si="25"/>
        <v/>
      </c>
      <c r="AQ31" s="151" t="str">
        <f t="shared" si="26"/>
        <v/>
      </c>
      <c r="AR31" s="235" t="str">
        <f t="shared" si="27"/>
        <v/>
      </c>
      <c r="AS31" s="134"/>
      <c r="AT31" s="149"/>
      <c r="AU31" s="134"/>
    </row>
    <row r="32" spans="1:47" s="149" customFormat="1" ht="12" customHeight="1">
      <c r="A32" s="133"/>
      <c r="B32" s="134"/>
      <c r="C32" s="203"/>
      <c r="D32" s="113"/>
      <c r="E32" s="114"/>
      <c r="F32" s="119"/>
      <c r="G32" s="136"/>
      <c r="H32" s="101">
        <f t="shared" si="0"/>
        <v>0</v>
      </c>
      <c r="I32" s="137">
        <f t="shared" si="29"/>
        <v>0</v>
      </c>
      <c r="J32" s="138"/>
      <c r="K32" s="137">
        <f t="shared" si="2"/>
        <v>0</v>
      </c>
      <c r="L32" s="94">
        <f t="shared" si="28"/>
        <v>0</v>
      </c>
      <c r="M32" s="95">
        <f t="shared" si="4"/>
        <v>0</v>
      </c>
      <c r="N32" s="96">
        <f t="shared" si="5"/>
        <v>0</v>
      </c>
      <c r="O32" s="103">
        <f t="shared" si="6"/>
        <v>0</v>
      </c>
      <c r="P32" s="104" t="str">
        <f t="shared" si="7"/>
        <v/>
      </c>
      <c r="Q32" s="105">
        <f t="shared" si="8"/>
        <v>0</v>
      </c>
      <c r="R32" s="140" t="str">
        <f t="shared" si="9"/>
        <v/>
      </c>
      <c r="S32" s="141"/>
      <c r="T32" s="119"/>
      <c r="U32" s="119"/>
      <c r="V32" s="101">
        <f t="shared" si="10"/>
        <v>0</v>
      </c>
      <c r="W32" s="142">
        <f t="shared" si="11"/>
        <v>0</v>
      </c>
      <c r="X32" s="143" t="str">
        <f t="shared" si="12"/>
        <v/>
      </c>
      <c r="Y32" s="143" t="str">
        <f t="shared" si="13"/>
        <v/>
      </c>
      <c r="Z32" s="139" t="str">
        <f t="shared" si="14"/>
        <v/>
      </c>
      <c r="AA32" s="144" t="str">
        <f t="shared" si="15"/>
        <v/>
      </c>
      <c r="AB32" s="143" t="str">
        <f t="shared" si="16"/>
        <v/>
      </c>
      <c r="AC32" s="143" t="str">
        <f t="shared" si="17"/>
        <v/>
      </c>
      <c r="AD32" s="109" t="str">
        <f t="shared" si="18"/>
        <v/>
      </c>
      <c r="AE32" s="145"/>
      <c r="AF32" s="136"/>
      <c r="AG32" s="146"/>
      <c r="AH32" s="147" t="str">
        <f t="shared" si="19"/>
        <v/>
      </c>
      <c r="AI32" s="148" t="str">
        <f t="shared" si="20"/>
        <v/>
      </c>
      <c r="AJ32" s="96" t="str">
        <f t="shared" si="21"/>
        <v/>
      </c>
      <c r="AK32" s="98" t="str">
        <f t="shared" si="22"/>
        <v/>
      </c>
      <c r="AL32" s="201" t="str">
        <f t="shared" si="23"/>
        <v/>
      </c>
      <c r="AM32" s="159"/>
      <c r="AN32" s="157">
        <v>99.668000000000006</v>
      </c>
      <c r="AO32" s="151">
        <f>AM32-0.0000005</f>
        <v>-4.9999999999999998E-7</v>
      </c>
      <c r="AP32" s="151" t="str">
        <f>IF(J32&gt;G32,J32,"")</f>
        <v/>
      </c>
      <c r="AQ32" s="151" t="str">
        <f>IFERROR(AM32*AP32,"")</f>
        <v/>
      </c>
      <c r="AR32" s="235" t="str">
        <f t="shared" si="27"/>
        <v/>
      </c>
    </row>
    <row r="33" spans="1:47" ht="12" customHeight="1">
      <c r="A33" s="1"/>
      <c r="B33" s="18"/>
      <c r="C33" s="200"/>
      <c r="D33" s="113"/>
      <c r="E33" s="114"/>
      <c r="F33" s="92"/>
      <c r="G33" s="111"/>
      <c r="H33" s="101">
        <f t="shared" si="0"/>
        <v>0</v>
      </c>
      <c r="I33" s="94">
        <f t="shared" si="29"/>
        <v>0</v>
      </c>
      <c r="J33" s="102"/>
      <c r="K33" s="94">
        <f t="shared" si="2"/>
        <v>0</v>
      </c>
      <c r="L33" s="94">
        <f t="shared" si="28"/>
        <v>0</v>
      </c>
      <c r="M33" s="95">
        <f t="shared" si="4"/>
        <v>0</v>
      </c>
      <c r="N33" s="96">
        <f t="shared" si="5"/>
        <v>0</v>
      </c>
      <c r="O33" s="103">
        <f t="shared" si="6"/>
        <v>0</v>
      </c>
      <c r="P33" s="104" t="str">
        <f t="shared" si="7"/>
        <v/>
      </c>
      <c r="Q33" s="105">
        <f t="shared" si="8"/>
        <v>0</v>
      </c>
      <c r="R33" s="106" t="str">
        <f t="shared" si="9"/>
        <v/>
      </c>
      <c r="S33" s="107"/>
      <c r="T33" s="92"/>
      <c r="U33" s="92"/>
      <c r="V33" s="101">
        <f t="shared" si="10"/>
        <v>0</v>
      </c>
      <c r="W33" s="97">
        <f t="shared" si="11"/>
        <v>0</v>
      </c>
      <c r="X33" s="98" t="str">
        <f t="shared" si="12"/>
        <v/>
      </c>
      <c r="Y33" s="98" t="str">
        <f t="shared" si="13"/>
        <v/>
      </c>
      <c r="Z33" s="95" t="str">
        <f t="shared" si="14"/>
        <v/>
      </c>
      <c r="AA33" s="108" t="str">
        <f t="shared" si="15"/>
        <v/>
      </c>
      <c r="AB33" s="98" t="str">
        <f t="shared" si="16"/>
        <v/>
      </c>
      <c r="AC33" s="98" t="str">
        <f t="shared" si="17"/>
        <v/>
      </c>
      <c r="AD33" s="109" t="str">
        <f t="shared" si="18"/>
        <v/>
      </c>
      <c r="AE33" s="110"/>
      <c r="AF33" s="111"/>
      <c r="AG33" s="112"/>
      <c r="AH33" s="99" t="str">
        <f t="shared" si="19"/>
        <v/>
      </c>
      <c r="AI33" s="100" t="str">
        <f t="shared" si="20"/>
        <v/>
      </c>
      <c r="AJ33" s="96" t="str">
        <f t="shared" si="21"/>
        <v/>
      </c>
      <c r="AK33" s="98" t="str">
        <f t="shared" si="22"/>
        <v/>
      </c>
      <c r="AL33" s="201" t="str">
        <f t="shared" si="23"/>
        <v/>
      </c>
      <c r="AM33" s="160"/>
      <c r="AN33" s="156">
        <v>99.668000000000006</v>
      </c>
      <c r="AO33" s="152">
        <f t="shared" ref="AO33:AO79" si="30">5%*AM33</f>
        <v>0</v>
      </c>
      <c r="AP33" s="151" t="str">
        <f t="shared" ref="AP33:AP96" si="31">IF(J33&gt;G33,J33,"")</f>
        <v/>
      </c>
      <c r="AQ33" s="151" t="str">
        <f t="shared" ref="AQ33:AQ96" si="32">IFERROR(AM33*AP33,"")</f>
        <v/>
      </c>
      <c r="AR33" s="235" t="str">
        <f t="shared" si="27"/>
        <v/>
      </c>
      <c r="AS33" s="134"/>
      <c r="AU33" s="18"/>
    </row>
    <row r="34" spans="1:47" ht="12" customHeight="1">
      <c r="A34" s="1"/>
      <c r="B34" s="18"/>
      <c r="C34" s="200"/>
      <c r="D34" s="91"/>
      <c r="E34" s="92"/>
      <c r="F34" s="92"/>
      <c r="G34" s="111"/>
      <c r="H34" s="101">
        <f t="shared" si="0"/>
        <v>0</v>
      </c>
      <c r="I34" s="94">
        <f t="shared" si="29"/>
        <v>0</v>
      </c>
      <c r="J34" s="102"/>
      <c r="K34" s="94">
        <f t="shared" si="2"/>
        <v>0</v>
      </c>
      <c r="L34" s="94">
        <f t="shared" si="28"/>
        <v>0</v>
      </c>
      <c r="M34" s="95">
        <f t="shared" si="4"/>
        <v>0</v>
      </c>
      <c r="N34" s="96">
        <f t="shared" si="5"/>
        <v>0</v>
      </c>
      <c r="O34" s="103">
        <f t="shared" si="6"/>
        <v>0</v>
      </c>
      <c r="P34" s="104" t="str">
        <f t="shared" si="7"/>
        <v/>
      </c>
      <c r="Q34" s="105">
        <f t="shared" si="8"/>
        <v>0</v>
      </c>
      <c r="R34" s="106" t="str">
        <f t="shared" si="9"/>
        <v/>
      </c>
      <c r="S34" s="107"/>
      <c r="T34" s="92"/>
      <c r="U34" s="92"/>
      <c r="V34" s="101">
        <f t="shared" si="10"/>
        <v>0</v>
      </c>
      <c r="W34" s="97">
        <f t="shared" si="11"/>
        <v>0</v>
      </c>
      <c r="X34" s="98" t="str">
        <f t="shared" si="12"/>
        <v/>
      </c>
      <c r="Y34" s="98" t="str">
        <f t="shared" si="13"/>
        <v/>
      </c>
      <c r="Z34" s="95" t="str">
        <f t="shared" si="14"/>
        <v/>
      </c>
      <c r="AA34" s="108" t="str">
        <f t="shared" si="15"/>
        <v/>
      </c>
      <c r="AB34" s="98" t="str">
        <f t="shared" si="16"/>
        <v/>
      </c>
      <c r="AC34" s="98" t="str">
        <f t="shared" si="17"/>
        <v/>
      </c>
      <c r="AD34" s="109" t="str">
        <f t="shared" si="18"/>
        <v/>
      </c>
      <c r="AE34" s="110"/>
      <c r="AF34" s="111"/>
      <c r="AG34" s="112"/>
      <c r="AH34" s="99" t="str">
        <f t="shared" si="19"/>
        <v/>
      </c>
      <c r="AI34" s="100" t="str">
        <f t="shared" si="20"/>
        <v/>
      </c>
      <c r="AJ34" s="96" t="str">
        <f t="shared" si="21"/>
        <v/>
      </c>
      <c r="AK34" s="98" t="str">
        <f t="shared" si="22"/>
        <v/>
      </c>
      <c r="AL34" s="201" t="str">
        <f t="shared" si="23"/>
        <v/>
      </c>
      <c r="AM34" s="160"/>
      <c r="AN34" s="157">
        <v>99.668000000000006</v>
      </c>
      <c r="AO34" s="152">
        <f t="shared" si="30"/>
        <v>0</v>
      </c>
      <c r="AP34" s="151" t="str">
        <f t="shared" si="31"/>
        <v/>
      </c>
      <c r="AQ34" s="151" t="str">
        <f t="shared" si="32"/>
        <v/>
      </c>
      <c r="AR34" s="235" t="str">
        <f t="shared" si="27"/>
        <v/>
      </c>
      <c r="AS34" s="134"/>
      <c r="AU34" s="18"/>
    </row>
    <row r="35" spans="1:47" ht="12" customHeight="1">
      <c r="A35" s="1"/>
      <c r="B35" s="18"/>
      <c r="C35" s="200"/>
      <c r="D35" s="113"/>
      <c r="E35" s="92"/>
      <c r="F35" s="92"/>
      <c r="G35" s="93"/>
      <c r="H35" s="101">
        <f t="shared" si="0"/>
        <v>0</v>
      </c>
      <c r="I35" s="94">
        <f t="shared" si="29"/>
        <v>0</v>
      </c>
      <c r="J35" s="102"/>
      <c r="K35" s="94">
        <f t="shared" si="2"/>
        <v>0</v>
      </c>
      <c r="L35" s="94">
        <f t="shared" si="28"/>
        <v>0</v>
      </c>
      <c r="M35" s="95">
        <f t="shared" si="4"/>
        <v>0</v>
      </c>
      <c r="N35" s="96">
        <f t="shared" si="5"/>
        <v>0</v>
      </c>
      <c r="O35" s="103">
        <f t="shared" si="6"/>
        <v>0</v>
      </c>
      <c r="P35" s="104" t="str">
        <f t="shared" si="7"/>
        <v/>
      </c>
      <c r="Q35" s="105">
        <f t="shared" si="8"/>
        <v>0</v>
      </c>
      <c r="R35" s="106" t="str">
        <f t="shared" si="9"/>
        <v/>
      </c>
      <c r="S35" s="107"/>
      <c r="T35" s="92"/>
      <c r="U35" s="92"/>
      <c r="V35" s="101">
        <f t="shared" si="10"/>
        <v>0</v>
      </c>
      <c r="W35" s="97">
        <f t="shared" si="11"/>
        <v>0</v>
      </c>
      <c r="X35" s="98" t="str">
        <f t="shared" si="12"/>
        <v/>
      </c>
      <c r="Y35" s="98" t="str">
        <f t="shared" si="13"/>
        <v/>
      </c>
      <c r="Z35" s="95" t="str">
        <f t="shared" si="14"/>
        <v/>
      </c>
      <c r="AA35" s="108" t="str">
        <f t="shared" si="15"/>
        <v/>
      </c>
      <c r="AB35" s="98" t="str">
        <f t="shared" si="16"/>
        <v/>
      </c>
      <c r="AC35" s="98" t="str">
        <f t="shared" si="17"/>
        <v/>
      </c>
      <c r="AD35" s="109" t="str">
        <f t="shared" si="18"/>
        <v/>
      </c>
      <c r="AE35" s="110"/>
      <c r="AF35" s="111"/>
      <c r="AG35" s="112"/>
      <c r="AH35" s="99" t="str">
        <f t="shared" si="19"/>
        <v/>
      </c>
      <c r="AI35" s="100" t="str">
        <f t="shared" si="20"/>
        <v/>
      </c>
      <c r="AJ35" s="96" t="str">
        <f t="shared" si="21"/>
        <v/>
      </c>
      <c r="AK35" s="98" t="str">
        <f t="shared" si="22"/>
        <v/>
      </c>
      <c r="AL35" s="201" t="str">
        <f t="shared" si="23"/>
        <v/>
      </c>
      <c r="AM35" s="160"/>
      <c r="AN35" s="156">
        <v>99.668000000000006</v>
      </c>
      <c r="AO35" s="152">
        <f t="shared" si="30"/>
        <v>0</v>
      </c>
      <c r="AP35" s="151" t="str">
        <f t="shared" si="31"/>
        <v/>
      </c>
      <c r="AQ35" s="151" t="str">
        <f t="shared" si="32"/>
        <v/>
      </c>
      <c r="AR35" s="235" t="str">
        <f t="shared" si="27"/>
        <v/>
      </c>
      <c r="AS35" s="134"/>
      <c r="AU35" s="18"/>
    </row>
    <row r="36" spans="1:47" ht="12" customHeight="1">
      <c r="A36" s="1"/>
      <c r="B36" s="18"/>
      <c r="C36" s="200"/>
      <c r="D36" s="113"/>
      <c r="E36" s="92"/>
      <c r="F36" s="92"/>
      <c r="G36" s="111"/>
      <c r="H36" s="101">
        <f t="shared" si="0"/>
        <v>0</v>
      </c>
      <c r="I36" s="94">
        <f t="shared" si="29"/>
        <v>0</v>
      </c>
      <c r="J36" s="102"/>
      <c r="K36" s="94">
        <f t="shared" si="2"/>
        <v>0</v>
      </c>
      <c r="L36" s="94">
        <f t="shared" si="28"/>
        <v>0</v>
      </c>
      <c r="M36" s="95">
        <f t="shared" si="4"/>
        <v>0</v>
      </c>
      <c r="N36" s="96">
        <f t="shared" si="5"/>
        <v>0</v>
      </c>
      <c r="O36" s="103">
        <f t="shared" si="6"/>
        <v>0</v>
      </c>
      <c r="P36" s="104" t="str">
        <f t="shared" si="7"/>
        <v/>
      </c>
      <c r="Q36" s="105">
        <f t="shared" si="8"/>
        <v>0</v>
      </c>
      <c r="R36" s="106" t="str">
        <f t="shared" si="9"/>
        <v/>
      </c>
      <c r="S36" s="107"/>
      <c r="T36" s="92"/>
      <c r="U36" s="92"/>
      <c r="V36" s="101">
        <f t="shared" si="10"/>
        <v>0</v>
      </c>
      <c r="W36" s="97">
        <f t="shared" si="11"/>
        <v>0</v>
      </c>
      <c r="X36" s="98" t="str">
        <f t="shared" si="12"/>
        <v/>
      </c>
      <c r="Y36" s="98" t="str">
        <f t="shared" si="13"/>
        <v/>
      </c>
      <c r="Z36" s="95" t="str">
        <f t="shared" si="14"/>
        <v/>
      </c>
      <c r="AA36" s="108" t="str">
        <f t="shared" si="15"/>
        <v/>
      </c>
      <c r="AB36" s="98" t="str">
        <f t="shared" si="16"/>
        <v/>
      </c>
      <c r="AC36" s="98" t="str">
        <f t="shared" si="17"/>
        <v/>
      </c>
      <c r="AD36" s="109" t="str">
        <f t="shared" si="18"/>
        <v/>
      </c>
      <c r="AE36" s="110"/>
      <c r="AF36" s="111"/>
      <c r="AG36" s="112"/>
      <c r="AH36" s="99" t="str">
        <f t="shared" si="19"/>
        <v/>
      </c>
      <c r="AI36" s="100" t="str">
        <f t="shared" si="20"/>
        <v/>
      </c>
      <c r="AJ36" s="96" t="str">
        <f t="shared" si="21"/>
        <v/>
      </c>
      <c r="AK36" s="98" t="str">
        <f t="shared" si="22"/>
        <v/>
      </c>
      <c r="AL36" s="201" t="str">
        <f t="shared" si="23"/>
        <v/>
      </c>
      <c r="AM36" s="160"/>
      <c r="AN36" s="157">
        <v>99.668000000000006</v>
      </c>
      <c r="AO36" s="152">
        <f t="shared" si="30"/>
        <v>0</v>
      </c>
      <c r="AP36" s="151" t="str">
        <f t="shared" si="31"/>
        <v/>
      </c>
      <c r="AQ36" s="151" t="str">
        <f t="shared" si="32"/>
        <v/>
      </c>
      <c r="AR36" s="235" t="str">
        <f t="shared" si="27"/>
        <v/>
      </c>
      <c r="AS36" s="134"/>
      <c r="AU36" s="18"/>
    </row>
    <row r="37" spans="1:47" ht="12" customHeight="1">
      <c r="A37" s="1"/>
      <c r="B37" s="18"/>
      <c r="C37" s="200"/>
      <c r="D37" s="91"/>
      <c r="E37" s="114"/>
      <c r="F37" s="92"/>
      <c r="G37" s="111"/>
      <c r="H37" s="101">
        <f t="shared" si="0"/>
        <v>0</v>
      </c>
      <c r="I37" s="94">
        <f t="shared" si="29"/>
        <v>0</v>
      </c>
      <c r="J37" s="102"/>
      <c r="K37" s="94">
        <f t="shared" si="2"/>
        <v>0</v>
      </c>
      <c r="L37" s="94">
        <f t="shared" si="28"/>
        <v>0</v>
      </c>
      <c r="M37" s="95">
        <f t="shared" si="4"/>
        <v>0</v>
      </c>
      <c r="N37" s="96">
        <f t="shared" si="5"/>
        <v>0</v>
      </c>
      <c r="O37" s="103">
        <f t="shared" si="6"/>
        <v>0</v>
      </c>
      <c r="P37" s="104" t="str">
        <f t="shared" si="7"/>
        <v/>
      </c>
      <c r="Q37" s="105">
        <f t="shared" si="8"/>
        <v>0</v>
      </c>
      <c r="R37" s="106" t="str">
        <f t="shared" si="9"/>
        <v/>
      </c>
      <c r="S37" s="107"/>
      <c r="T37" s="92"/>
      <c r="U37" s="92"/>
      <c r="V37" s="101">
        <f t="shared" si="10"/>
        <v>0</v>
      </c>
      <c r="W37" s="97">
        <f t="shared" si="11"/>
        <v>0</v>
      </c>
      <c r="X37" s="98" t="str">
        <f t="shared" si="12"/>
        <v/>
      </c>
      <c r="Y37" s="98" t="str">
        <f t="shared" si="13"/>
        <v/>
      </c>
      <c r="Z37" s="95" t="str">
        <f t="shared" si="14"/>
        <v/>
      </c>
      <c r="AA37" s="108" t="str">
        <f t="shared" si="15"/>
        <v/>
      </c>
      <c r="AB37" s="98" t="str">
        <f t="shared" si="16"/>
        <v/>
      </c>
      <c r="AC37" s="98" t="str">
        <f t="shared" si="17"/>
        <v/>
      </c>
      <c r="AD37" s="109" t="str">
        <f t="shared" si="18"/>
        <v/>
      </c>
      <c r="AE37" s="110"/>
      <c r="AF37" s="111"/>
      <c r="AG37" s="112"/>
      <c r="AH37" s="99" t="str">
        <f t="shared" si="19"/>
        <v/>
      </c>
      <c r="AI37" s="100" t="str">
        <f t="shared" si="20"/>
        <v/>
      </c>
      <c r="AJ37" s="96" t="str">
        <f t="shared" si="21"/>
        <v/>
      </c>
      <c r="AK37" s="98" t="str">
        <f t="shared" si="22"/>
        <v/>
      </c>
      <c r="AL37" s="201" t="str">
        <f t="shared" si="23"/>
        <v/>
      </c>
      <c r="AM37" s="160"/>
      <c r="AN37" s="156">
        <v>99.668000000000006</v>
      </c>
      <c r="AO37" s="152">
        <f t="shared" si="30"/>
        <v>0</v>
      </c>
      <c r="AP37" s="151" t="str">
        <f t="shared" si="31"/>
        <v/>
      </c>
      <c r="AQ37" s="151" t="str">
        <f t="shared" si="32"/>
        <v/>
      </c>
      <c r="AR37" s="235" t="str">
        <f t="shared" si="27"/>
        <v/>
      </c>
      <c r="AS37" s="134"/>
      <c r="AU37" s="18"/>
    </row>
    <row r="38" spans="1:47" ht="12" customHeight="1">
      <c r="A38" s="1"/>
      <c r="B38" s="18"/>
      <c r="C38" s="200"/>
      <c r="D38" s="113"/>
      <c r="E38" s="114"/>
      <c r="F38" s="92"/>
      <c r="G38" s="111"/>
      <c r="H38" s="101">
        <f t="shared" si="0"/>
        <v>0</v>
      </c>
      <c r="I38" s="94">
        <f t="shared" si="29"/>
        <v>0</v>
      </c>
      <c r="J38" s="102"/>
      <c r="K38" s="94">
        <f t="shared" si="2"/>
        <v>0</v>
      </c>
      <c r="L38" s="94">
        <f t="shared" si="28"/>
        <v>0</v>
      </c>
      <c r="M38" s="95">
        <f t="shared" si="4"/>
        <v>0</v>
      </c>
      <c r="N38" s="96">
        <f t="shared" si="5"/>
        <v>0</v>
      </c>
      <c r="O38" s="103">
        <f t="shared" si="6"/>
        <v>0</v>
      </c>
      <c r="P38" s="104" t="str">
        <f t="shared" si="7"/>
        <v/>
      </c>
      <c r="Q38" s="105">
        <f t="shared" si="8"/>
        <v>0</v>
      </c>
      <c r="R38" s="106" t="str">
        <f t="shared" si="9"/>
        <v/>
      </c>
      <c r="S38" s="107"/>
      <c r="T38" s="92"/>
      <c r="U38" s="92"/>
      <c r="V38" s="101">
        <f t="shared" si="10"/>
        <v>0</v>
      </c>
      <c r="W38" s="97">
        <f t="shared" si="11"/>
        <v>0</v>
      </c>
      <c r="X38" s="98" t="str">
        <f t="shared" si="12"/>
        <v/>
      </c>
      <c r="Y38" s="98" t="str">
        <f t="shared" si="13"/>
        <v/>
      </c>
      <c r="Z38" s="95" t="str">
        <f t="shared" si="14"/>
        <v/>
      </c>
      <c r="AA38" s="108" t="str">
        <f t="shared" si="15"/>
        <v/>
      </c>
      <c r="AB38" s="98" t="str">
        <f t="shared" si="16"/>
        <v/>
      </c>
      <c r="AC38" s="98" t="str">
        <f t="shared" si="17"/>
        <v/>
      </c>
      <c r="AD38" s="109" t="str">
        <f t="shared" si="18"/>
        <v/>
      </c>
      <c r="AE38" s="110"/>
      <c r="AF38" s="111"/>
      <c r="AG38" s="112"/>
      <c r="AH38" s="99" t="str">
        <f t="shared" si="19"/>
        <v/>
      </c>
      <c r="AI38" s="100" t="str">
        <f t="shared" si="20"/>
        <v/>
      </c>
      <c r="AJ38" s="96" t="str">
        <f t="shared" si="21"/>
        <v/>
      </c>
      <c r="AK38" s="98" t="str">
        <f t="shared" si="22"/>
        <v/>
      </c>
      <c r="AL38" s="201" t="str">
        <f t="shared" si="23"/>
        <v/>
      </c>
      <c r="AM38" s="160"/>
      <c r="AN38" s="157">
        <v>99.668000000000006</v>
      </c>
      <c r="AO38" s="152">
        <f t="shared" si="30"/>
        <v>0</v>
      </c>
      <c r="AP38" s="151" t="str">
        <f t="shared" si="31"/>
        <v/>
      </c>
      <c r="AQ38" s="151" t="str">
        <f t="shared" si="32"/>
        <v/>
      </c>
      <c r="AR38" s="235" t="str">
        <f t="shared" si="27"/>
        <v/>
      </c>
      <c r="AS38" s="134"/>
      <c r="AU38" s="18"/>
    </row>
    <row r="39" spans="1:47" ht="12" customHeight="1">
      <c r="A39" s="1"/>
      <c r="B39" s="18"/>
      <c r="C39" s="200"/>
      <c r="D39" s="116"/>
      <c r="E39" s="92"/>
      <c r="F39" s="92"/>
      <c r="G39" s="111"/>
      <c r="H39" s="101">
        <f t="shared" si="0"/>
        <v>0</v>
      </c>
      <c r="I39" s="94">
        <f t="shared" si="29"/>
        <v>0</v>
      </c>
      <c r="J39" s="102"/>
      <c r="K39" s="94">
        <f t="shared" si="2"/>
        <v>0</v>
      </c>
      <c r="L39" s="94">
        <f t="shared" si="28"/>
        <v>0</v>
      </c>
      <c r="M39" s="95">
        <f t="shared" si="4"/>
        <v>0</v>
      </c>
      <c r="N39" s="96">
        <f t="shared" si="5"/>
        <v>0</v>
      </c>
      <c r="O39" s="103">
        <f t="shared" si="6"/>
        <v>0</v>
      </c>
      <c r="P39" s="104" t="str">
        <f t="shared" si="7"/>
        <v/>
      </c>
      <c r="Q39" s="105">
        <f t="shared" si="8"/>
        <v>0</v>
      </c>
      <c r="R39" s="106" t="str">
        <f t="shared" si="9"/>
        <v/>
      </c>
      <c r="S39" s="107"/>
      <c r="T39" s="92"/>
      <c r="U39" s="92"/>
      <c r="V39" s="101">
        <f t="shared" si="10"/>
        <v>0</v>
      </c>
      <c r="W39" s="97">
        <f t="shared" si="11"/>
        <v>0</v>
      </c>
      <c r="X39" s="98" t="str">
        <f t="shared" si="12"/>
        <v/>
      </c>
      <c r="Y39" s="98" t="str">
        <f t="shared" si="13"/>
        <v/>
      </c>
      <c r="Z39" s="95" t="str">
        <f t="shared" si="14"/>
        <v/>
      </c>
      <c r="AA39" s="108" t="str">
        <f t="shared" si="15"/>
        <v/>
      </c>
      <c r="AB39" s="98" t="str">
        <f t="shared" si="16"/>
        <v/>
      </c>
      <c r="AC39" s="98" t="str">
        <f t="shared" si="17"/>
        <v/>
      </c>
      <c r="AD39" s="109" t="str">
        <f t="shared" si="18"/>
        <v/>
      </c>
      <c r="AE39" s="110"/>
      <c r="AF39" s="111"/>
      <c r="AG39" s="112"/>
      <c r="AH39" s="99" t="str">
        <f t="shared" si="19"/>
        <v/>
      </c>
      <c r="AI39" s="100" t="str">
        <f t="shared" si="20"/>
        <v/>
      </c>
      <c r="AJ39" s="96" t="str">
        <f t="shared" si="21"/>
        <v/>
      </c>
      <c r="AK39" s="98" t="str">
        <f t="shared" si="22"/>
        <v/>
      </c>
      <c r="AL39" s="201" t="str">
        <f t="shared" si="23"/>
        <v/>
      </c>
      <c r="AM39" s="160"/>
      <c r="AN39" s="156">
        <v>99.668000000000006</v>
      </c>
      <c r="AO39" s="152">
        <f t="shared" si="30"/>
        <v>0</v>
      </c>
      <c r="AP39" s="151" t="str">
        <f t="shared" si="31"/>
        <v/>
      </c>
      <c r="AQ39" s="151" t="str">
        <f t="shared" si="32"/>
        <v/>
      </c>
      <c r="AR39" s="235" t="str">
        <f t="shared" si="27"/>
        <v/>
      </c>
      <c r="AS39" s="134"/>
      <c r="AU39" s="18"/>
    </row>
    <row r="40" spans="1:47" ht="12" customHeight="1">
      <c r="A40" s="1"/>
      <c r="B40" s="18"/>
      <c r="C40" s="200"/>
      <c r="D40" s="116"/>
      <c r="E40" s="92"/>
      <c r="F40" s="92"/>
      <c r="G40" s="93"/>
      <c r="H40" s="101">
        <f t="shared" si="0"/>
        <v>0</v>
      </c>
      <c r="I40" s="94">
        <f t="shared" si="29"/>
        <v>0</v>
      </c>
      <c r="J40" s="102"/>
      <c r="K40" s="94">
        <f t="shared" si="2"/>
        <v>0</v>
      </c>
      <c r="L40" s="94">
        <f t="shared" si="28"/>
        <v>0</v>
      </c>
      <c r="M40" s="95">
        <f t="shared" si="4"/>
        <v>0</v>
      </c>
      <c r="N40" s="96">
        <f t="shared" si="5"/>
        <v>0</v>
      </c>
      <c r="O40" s="103">
        <f t="shared" si="6"/>
        <v>0</v>
      </c>
      <c r="P40" s="104" t="str">
        <f t="shared" si="7"/>
        <v/>
      </c>
      <c r="Q40" s="105">
        <f t="shared" si="8"/>
        <v>0</v>
      </c>
      <c r="R40" s="106" t="str">
        <f t="shared" si="9"/>
        <v/>
      </c>
      <c r="S40" s="107"/>
      <c r="T40" s="92"/>
      <c r="U40" s="92"/>
      <c r="V40" s="101">
        <f t="shared" si="10"/>
        <v>0</v>
      </c>
      <c r="W40" s="97">
        <f t="shared" si="11"/>
        <v>0</v>
      </c>
      <c r="X40" s="98" t="str">
        <f t="shared" si="12"/>
        <v/>
      </c>
      <c r="Y40" s="98" t="str">
        <f t="shared" si="13"/>
        <v/>
      </c>
      <c r="Z40" s="95" t="str">
        <f t="shared" si="14"/>
        <v/>
      </c>
      <c r="AA40" s="108" t="str">
        <f t="shared" si="15"/>
        <v/>
      </c>
      <c r="AB40" s="98" t="str">
        <f t="shared" si="16"/>
        <v/>
      </c>
      <c r="AC40" s="98" t="str">
        <f t="shared" si="17"/>
        <v/>
      </c>
      <c r="AD40" s="109" t="str">
        <f t="shared" si="18"/>
        <v/>
      </c>
      <c r="AE40" s="110"/>
      <c r="AF40" s="111"/>
      <c r="AG40" s="112"/>
      <c r="AH40" s="99" t="str">
        <f t="shared" si="19"/>
        <v/>
      </c>
      <c r="AI40" s="100" t="str">
        <f t="shared" si="20"/>
        <v/>
      </c>
      <c r="AJ40" s="96" t="str">
        <f t="shared" si="21"/>
        <v/>
      </c>
      <c r="AK40" s="98" t="str">
        <f t="shared" si="22"/>
        <v/>
      </c>
      <c r="AL40" s="201" t="str">
        <f t="shared" si="23"/>
        <v/>
      </c>
      <c r="AM40" s="160"/>
      <c r="AN40" s="157">
        <v>99.668000000000006</v>
      </c>
      <c r="AO40" s="152">
        <f t="shared" si="30"/>
        <v>0</v>
      </c>
      <c r="AP40" s="151" t="str">
        <f t="shared" si="31"/>
        <v/>
      </c>
      <c r="AQ40" s="151" t="str">
        <f t="shared" si="32"/>
        <v/>
      </c>
      <c r="AR40" s="235" t="str">
        <f t="shared" si="27"/>
        <v/>
      </c>
      <c r="AS40" s="134"/>
      <c r="AU40" s="18"/>
    </row>
    <row r="41" spans="1:47" ht="12" customHeight="1">
      <c r="A41" s="1"/>
      <c r="B41" s="18"/>
      <c r="C41" s="200"/>
      <c r="D41" s="116"/>
      <c r="E41" s="92"/>
      <c r="F41" s="92"/>
      <c r="G41" s="111"/>
      <c r="H41" s="101">
        <f t="shared" si="0"/>
        <v>0</v>
      </c>
      <c r="I41" s="94">
        <f t="shared" si="29"/>
        <v>0</v>
      </c>
      <c r="J41" s="102"/>
      <c r="K41" s="94">
        <f t="shared" si="2"/>
        <v>0</v>
      </c>
      <c r="L41" s="94">
        <f t="shared" si="28"/>
        <v>0</v>
      </c>
      <c r="M41" s="95">
        <f t="shared" si="4"/>
        <v>0</v>
      </c>
      <c r="N41" s="96">
        <f t="shared" si="5"/>
        <v>0</v>
      </c>
      <c r="O41" s="103">
        <f t="shared" si="6"/>
        <v>0</v>
      </c>
      <c r="P41" s="104" t="str">
        <f t="shared" si="7"/>
        <v/>
      </c>
      <c r="Q41" s="105">
        <f t="shared" si="8"/>
        <v>0</v>
      </c>
      <c r="R41" s="106" t="str">
        <f t="shared" si="9"/>
        <v/>
      </c>
      <c r="S41" s="107"/>
      <c r="T41" s="92"/>
      <c r="U41" s="92"/>
      <c r="V41" s="101">
        <f t="shared" si="10"/>
        <v>0</v>
      </c>
      <c r="W41" s="97">
        <f t="shared" si="11"/>
        <v>0</v>
      </c>
      <c r="X41" s="98" t="str">
        <f t="shared" si="12"/>
        <v/>
      </c>
      <c r="Y41" s="98" t="str">
        <f t="shared" si="13"/>
        <v/>
      </c>
      <c r="Z41" s="95" t="str">
        <f t="shared" si="14"/>
        <v/>
      </c>
      <c r="AA41" s="108" t="str">
        <f t="shared" si="15"/>
        <v/>
      </c>
      <c r="AB41" s="98" t="str">
        <f t="shared" si="16"/>
        <v/>
      </c>
      <c r="AC41" s="98" t="str">
        <f t="shared" si="17"/>
        <v/>
      </c>
      <c r="AD41" s="109" t="str">
        <f t="shared" si="18"/>
        <v/>
      </c>
      <c r="AE41" s="110"/>
      <c r="AF41" s="111"/>
      <c r="AG41" s="112"/>
      <c r="AH41" s="99" t="str">
        <f t="shared" si="19"/>
        <v/>
      </c>
      <c r="AI41" s="100" t="str">
        <f t="shared" si="20"/>
        <v/>
      </c>
      <c r="AJ41" s="96" t="str">
        <f t="shared" si="21"/>
        <v/>
      </c>
      <c r="AK41" s="98" t="str">
        <f t="shared" si="22"/>
        <v/>
      </c>
      <c r="AL41" s="201" t="str">
        <f t="shared" si="23"/>
        <v/>
      </c>
      <c r="AM41" s="160"/>
      <c r="AN41" s="156">
        <v>99.668000000000006</v>
      </c>
      <c r="AO41" s="152">
        <f t="shared" si="30"/>
        <v>0</v>
      </c>
      <c r="AP41" s="151" t="str">
        <f t="shared" si="31"/>
        <v/>
      </c>
      <c r="AQ41" s="151" t="str">
        <f t="shared" si="32"/>
        <v/>
      </c>
      <c r="AR41" s="235" t="str">
        <f t="shared" si="27"/>
        <v/>
      </c>
      <c r="AS41" s="134"/>
      <c r="AU41" s="18"/>
    </row>
    <row r="42" spans="1:47" ht="12" customHeight="1">
      <c r="A42" s="1"/>
      <c r="B42" s="18"/>
      <c r="C42" s="200"/>
      <c r="D42" s="116"/>
      <c r="E42" s="117"/>
      <c r="F42" s="92"/>
      <c r="G42" s="111"/>
      <c r="H42" s="101">
        <f t="shared" si="0"/>
        <v>0</v>
      </c>
      <c r="I42" s="94">
        <f t="shared" si="29"/>
        <v>0</v>
      </c>
      <c r="J42" s="102"/>
      <c r="K42" s="94">
        <f t="shared" si="2"/>
        <v>0</v>
      </c>
      <c r="L42" s="94">
        <f t="shared" si="28"/>
        <v>0</v>
      </c>
      <c r="M42" s="95">
        <f t="shared" si="4"/>
        <v>0</v>
      </c>
      <c r="N42" s="96">
        <f t="shared" si="5"/>
        <v>0</v>
      </c>
      <c r="O42" s="103">
        <f t="shared" si="6"/>
        <v>0</v>
      </c>
      <c r="P42" s="104" t="str">
        <f t="shared" si="7"/>
        <v/>
      </c>
      <c r="Q42" s="105">
        <f t="shared" si="8"/>
        <v>0</v>
      </c>
      <c r="R42" s="106" t="str">
        <f t="shared" si="9"/>
        <v/>
      </c>
      <c r="S42" s="107"/>
      <c r="T42" s="92"/>
      <c r="U42" s="92"/>
      <c r="V42" s="101">
        <f t="shared" si="10"/>
        <v>0</v>
      </c>
      <c r="W42" s="97">
        <f t="shared" si="11"/>
        <v>0</v>
      </c>
      <c r="X42" s="98" t="str">
        <f t="shared" si="12"/>
        <v/>
      </c>
      <c r="Y42" s="98" t="str">
        <f t="shared" si="13"/>
        <v/>
      </c>
      <c r="Z42" s="95" t="str">
        <f t="shared" si="14"/>
        <v/>
      </c>
      <c r="AA42" s="108" t="str">
        <f t="shared" si="15"/>
        <v/>
      </c>
      <c r="AB42" s="98" t="str">
        <f t="shared" si="16"/>
        <v/>
      </c>
      <c r="AC42" s="98" t="str">
        <f t="shared" si="17"/>
        <v/>
      </c>
      <c r="AD42" s="109" t="str">
        <f t="shared" si="18"/>
        <v/>
      </c>
      <c r="AE42" s="110"/>
      <c r="AF42" s="111"/>
      <c r="AG42" s="112"/>
      <c r="AH42" s="99" t="str">
        <f t="shared" si="19"/>
        <v/>
      </c>
      <c r="AI42" s="100" t="str">
        <f t="shared" si="20"/>
        <v/>
      </c>
      <c r="AJ42" s="96" t="str">
        <f t="shared" si="21"/>
        <v/>
      </c>
      <c r="AK42" s="98" t="str">
        <f t="shared" si="22"/>
        <v/>
      </c>
      <c r="AL42" s="201" t="str">
        <f t="shared" si="23"/>
        <v/>
      </c>
      <c r="AM42" s="160"/>
      <c r="AN42" s="157">
        <v>99.668000000000006</v>
      </c>
      <c r="AO42" s="152">
        <f t="shared" si="30"/>
        <v>0</v>
      </c>
      <c r="AP42" s="151" t="str">
        <f t="shared" si="31"/>
        <v/>
      </c>
      <c r="AQ42" s="151" t="str">
        <f t="shared" si="32"/>
        <v/>
      </c>
      <c r="AR42" s="235" t="str">
        <f t="shared" si="27"/>
        <v/>
      </c>
      <c r="AS42" s="134"/>
      <c r="AU42" s="18"/>
    </row>
    <row r="43" spans="1:47" ht="12" customHeight="1">
      <c r="A43" s="1"/>
      <c r="B43" s="18"/>
      <c r="C43" s="200"/>
      <c r="D43" s="118"/>
      <c r="E43" s="92"/>
      <c r="F43" s="92"/>
      <c r="G43" s="111"/>
      <c r="H43" s="101">
        <f t="shared" si="0"/>
        <v>0</v>
      </c>
      <c r="I43" s="94">
        <f t="shared" si="29"/>
        <v>0</v>
      </c>
      <c r="J43" s="102"/>
      <c r="K43" s="94">
        <f t="shared" si="2"/>
        <v>0</v>
      </c>
      <c r="L43" s="94">
        <f t="shared" si="28"/>
        <v>0</v>
      </c>
      <c r="M43" s="95">
        <f t="shared" si="4"/>
        <v>0</v>
      </c>
      <c r="N43" s="96">
        <f t="shared" si="5"/>
        <v>0</v>
      </c>
      <c r="O43" s="103">
        <f t="shared" si="6"/>
        <v>0</v>
      </c>
      <c r="P43" s="104" t="str">
        <f t="shared" si="7"/>
        <v/>
      </c>
      <c r="Q43" s="105">
        <f t="shared" si="8"/>
        <v>0</v>
      </c>
      <c r="R43" s="106" t="str">
        <f t="shared" si="9"/>
        <v/>
      </c>
      <c r="S43" s="107"/>
      <c r="T43" s="92"/>
      <c r="U43" s="92"/>
      <c r="V43" s="101">
        <f t="shared" si="10"/>
        <v>0</v>
      </c>
      <c r="W43" s="97">
        <f t="shared" si="11"/>
        <v>0</v>
      </c>
      <c r="X43" s="98" t="str">
        <f t="shared" si="12"/>
        <v/>
      </c>
      <c r="Y43" s="98" t="str">
        <f t="shared" si="13"/>
        <v/>
      </c>
      <c r="Z43" s="95" t="str">
        <f t="shared" si="14"/>
        <v/>
      </c>
      <c r="AA43" s="108" t="str">
        <f t="shared" si="15"/>
        <v/>
      </c>
      <c r="AB43" s="98" t="str">
        <f t="shared" si="16"/>
        <v/>
      </c>
      <c r="AC43" s="98" t="str">
        <f t="shared" si="17"/>
        <v/>
      </c>
      <c r="AD43" s="109" t="str">
        <f t="shared" si="18"/>
        <v/>
      </c>
      <c r="AE43" s="110"/>
      <c r="AF43" s="111"/>
      <c r="AG43" s="112"/>
      <c r="AH43" s="99" t="str">
        <f t="shared" si="19"/>
        <v/>
      </c>
      <c r="AI43" s="100" t="str">
        <f t="shared" si="20"/>
        <v/>
      </c>
      <c r="AJ43" s="96" t="str">
        <f t="shared" si="21"/>
        <v/>
      </c>
      <c r="AK43" s="98" t="str">
        <f t="shared" si="22"/>
        <v/>
      </c>
      <c r="AL43" s="201" t="str">
        <f t="shared" si="23"/>
        <v/>
      </c>
      <c r="AM43" s="160"/>
      <c r="AN43" s="156">
        <v>99.668000000000006</v>
      </c>
      <c r="AO43" s="152">
        <f t="shared" si="30"/>
        <v>0</v>
      </c>
      <c r="AP43" s="151" t="str">
        <f t="shared" si="31"/>
        <v/>
      </c>
      <c r="AQ43" s="151" t="str">
        <f t="shared" si="32"/>
        <v/>
      </c>
      <c r="AR43" s="235" t="str">
        <f t="shared" si="27"/>
        <v/>
      </c>
      <c r="AS43" s="134"/>
      <c r="AU43" s="18"/>
    </row>
    <row r="44" spans="1:47" ht="12" customHeight="1">
      <c r="A44" s="1"/>
      <c r="B44" s="18"/>
      <c r="C44" s="200"/>
      <c r="D44" s="116"/>
      <c r="E44" s="119"/>
      <c r="F44" s="92"/>
      <c r="G44" s="111"/>
      <c r="H44" s="101">
        <f t="shared" si="0"/>
        <v>0</v>
      </c>
      <c r="I44" s="94">
        <f t="shared" si="29"/>
        <v>0</v>
      </c>
      <c r="J44" s="102"/>
      <c r="K44" s="94">
        <f t="shared" si="2"/>
        <v>0</v>
      </c>
      <c r="L44" s="94">
        <f t="shared" si="28"/>
        <v>0</v>
      </c>
      <c r="M44" s="95">
        <f t="shared" si="4"/>
        <v>0</v>
      </c>
      <c r="N44" s="96">
        <f t="shared" si="5"/>
        <v>0</v>
      </c>
      <c r="O44" s="103">
        <f t="shared" si="6"/>
        <v>0</v>
      </c>
      <c r="P44" s="104" t="str">
        <f t="shared" si="7"/>
        <v/>
      </c>
      <c r="Q44" s="105">
        <f t="shared" si="8"/>
        <v>0</v>
      </c>
      <c r="R44" s="106" t="str">
        <f t="shared" si="9"/>
        <v/>
      </c>
      <c r="S44" s="107"/>
      <c r="T44" s="92"/>
      <c r="U44" s="92"/>
      <c r="V44" s="101">
        <f t="shared" si="10"/>
        <v>0</v>
      </c>
      <c r="W44" s="97">
        <f t="shared" si="11"/>
        <v>0</v>
      </c>
      <c r="X44" s="98" t="str">
        <f t="shared" si="12"/>
        <v/>
      </c>
      <c r="Y44" s="98" t="str">
        <f t="shared" si="13"/>
        <v/>
      </c>
      <c r="Z44" s="95" t="str">
        <f t="shared" si="14"/>
        <v/>
      </c>
      <c r="AA44" s="108" t="str">
        <f t="shared" si="15"/>
        <v/>
      </c>
      <c r="AB44" s="98" t="str">
        <f t="shared" si="16"/>
        <v/>
      </c>
      <c r="AC44" s="98" t="str">
        <f t="shared" si="17"/>
        <v/>
      </c>
      <c r="AD44" s="109" t="str">
        <f t="shared" si="18"/>
        <v/>
      </c>
      <c r="AE44" s="110"/>
      <c r="AF44" s="111"/>
      <c r="AG44" s="112"/>
      <c r="AH44" s="99" t="str">
        <f t="shared" si="19"/>
        <v/>
      </c>
      <c r="AI44" s="100" t="str">
        <f t="shared" si="20"/>
        <v/>
      </c>
      <c r="AJ44" s="96" t="str">
        <f t="shared" si="21"/>
        <v/>
      </c>
      <c r="AK44" s="98" t="str">
        <f t="shared" si="22"/>
        <v/>
      </c>
      <c r="AL44" s="201" t="str">
        <f t="shared" si="23"/>
        <v/>
      </c>
      <c r="AM44" s="160"/>
      <c r="AN44" s="157">
        <v>99.668000000000006</v>
      </c>
      <c r="AO44" s="152">
        <f t="shared" si="30"/>
        <v>0</v>
      </c>
      <c r="AP44" s="151" t="str">
        <f t="shared" si="31"/>
        <v/>
      </c>
      <c r="AQ44" s="151" t="str">
        <f t="shared" si="32"/>
        <v/>
      </c>
      <c r="AR44" s="235" t="str">
        <f t="shared" si="27"/>
        <v/>
      </c>
      <c r="AS44" s="134"/>
      <c r="AU44" s="18"/>
    </row>
    <row r="45" spans="1:47" ht="12" customHeight="1">
      <c r="A45" s="1"/>
      <c r="B45" s="18"/>
      <c r="C45" s="200"/>
      <c r="D45" s="118"/>
      <c r="E45" s="92"/>
      <c r="F45" s="92"/>
      <c r="G45" s="111"/>
      <c r="H45" s="101">
        <f t="shared" si="0"/>
        <v>0</v>
      </c>
      <c r="I45" s="94">
        <f t="shared" si="29"/>
        <v>0</v>
      </c>
      <c r="J45" s="102"/>
      <c r="K45" s="94">
        <f t="shared" si="2"/>
        <v>0</v>
      </c>
      <c r="L45" s="94">
        <f t="shared" si="28"/>
        <v>0</v>
      </c>
      <c r="M45" s="95">
        <f t="shared" si="4"/>
        <v>0</v>
      </c>
      <c r="N45" s="96">
        <f t="shared" si="5"/>
        <v>0</v>
      </c>
      <c r="O45" s="103">
        <f t="shared" si="6"/>
        <v>0</v>
      </c>
      <c r="P45" s="104" t="str">
        <f t="shared" si="7"/>
        <v/>
      </c>
      <c r="Q45" s="105">
        <f t="shared" si="8"/>
        <v>0</v>
      </c>
      <c r="R45" s="106" t="str">
        <f t="shared" si="9"/>
        <v/>
      </c>
      <c r="S45" s="107"/>
      <c r="T45" s="92"/>
      <c r="U45" s="92"/>
      <c r="V45" s="101">
        <f t="shared" si="10"/>
        <v>0</v>
      </c>
      <c r="W45" s="97">
        <f t="shared" si="11"/>
        <v>0</v>
      </c>
      <c r="X45" s="98" t="str">
        <f t="shared" si="12"/>
        <v/>
      </c>
      <c r="Y45" s="98" t="str">
        <f t="shared" si="13"/>
        <v/>
      </c>
      <c r="Z45" s="95" t="str">
        <f t="shared" si="14"/>
        <v/>
      </c>
      <c r="AA45" s="108" t="str">
        <f t="shared" si="15"/>
        <v/>
      </c>
      <c r="AB45" s="98" t="str">
        <f t="shared" si="16"/>
        <v/>
      </c>
      <c r="AC45" s="98" t="str">
        <f t="shared" si="17"/>
        <v/>
      </c>
      <c r="AD45" s="109" t="str">
        <f t="shared" si="18"/>
        <v/>
      </c>
      <c r="AE45" s="110"/>
      <c r="AF45" s="111"/>
      <c r="AG45" s="112"/>
      <c r="AH45" s="99" t="str">
        <f t="shared" si="19"/>
        <v/>
      </c>
      <c r="AI45" s="100" t="str">
        <f t="shared" si="20"/>
        <v/>
      </c>
      <c r="AJ45" s="96" t="str">
        <f t="shared" si="21"/>
        <v/>
      </c>
      <c r="AK45" s="98" t="str">
        <f t="shared" si="22"/>
        <v/>
      </c>
      <c r="AL45" s="201" t="str">
        <f t="shared" si="23"/>
        <v/>
      </c>
      <c r="AM45" s="160"/>
      <c r="AN45" s="156">
        <v>99.668000000000006</v>
      </c>
      <c r="AO45" s="152">
        <f t="shared" si="30"/>
        <v>0</v>
      </c>
      <c r="AP45" s="151" t="str">
        <f t="shared" si="31"/>
        <v/>
      </c>
      <c r="AQ45" s="151" t="str">
        <f t="shared" si="32"/>
        <v/>
      </c>
      <c r="AR45" s="235" t="str">
        <f t="shared" si="27"/>
        <v/>
      </c>
      <c r="AS45" s="134"/>
      <c r="AU45" s="18"/>
    </row>
    <row r="46" spans="1:47" ht="12" customHeight="1">
      <c r="A46" s="1"/>
      <c r="B46" s="18"/>
      <c r="C46" s="200"/>
      <c r="D46" s="116"/>
      <c r="E46" s="92"/>
      <c r="F46" s="92"/>
      <c r="G46" s="111"/>
      <c r="H46" s="101">
        <f t="shared" si="0"/>
        <v>0</v>
      </c>
      <c r="I46" s="94">
        <f t="shared" si="29"/>
        <v>0</v>
      </c>
      <c r="J46" s="102"/>
      <c r="K46" s="94">
        <f t="shared" si="2"/>
        <v>0</v>
      </c>
      <c r="L46" s="94">
        <f t="shared" si="28"/>
        <v>0</v>
      </c>
      <c r="M46" s="95">
        <f t="shared" si="4"/>
        <v>0</v>
      </c>
      <c r="N46" s="96">
        <f t="shared" si="5"/>
        <v>0</v>
      </c>
      <c r="O46" s="103">
        <f t="shared" si="6"/>
        <v>0</v>
      </c>
      <c r="P46" s="104" t="str">
        <f t="shared" si="7"/>
        <v/>
      </c>
      <c r="Q46" s="105">
        <f t="shared" si="8"/>
        <v>0</v>
      </c>
      <c r="R46" s="106" t="str">
        <f t="shared" si="9"/>
        <v/>
      </c>
      <c r="S46" s="107"/>
      <c r="T46" s="92"/>
      <c r="U46" s="92"/>
      <c r="V46" s="101">
        <f t="shared" si="10"/>
        <v>0</v>
      </c>
      <c r="W46" s="97">
        <f t="shared" si="11"/>
        <v>0</v>
      </c>
      <c r="X46" s="98" t="str">
        <f t="shared" si="12"/>
        <v/>
      </c>
      <c r="Y46" s="98" t="str">
        <f t="shared" si="13"/>
        <v/>
      </c>
      <c r="Z46" s="95" t="str">
        <f t="shared" si="14"/>
        <v/>
      </c>
      <c r="AA46" s="108" t="str">
        <f t="shared" si="15"/>
        <v/>
      </c>
      <c r="AB46" s="98" t="str">
        <f t="shared" si="16"/>
        <v/>
      </c>
      <c r="AC46" s="98" t="str">
        <f t="shared" si="17"/>
        <v/>
      </c>
      <c r="AD46" s="109" t="str">
        <f t="shared" si="18"/>
        <v/>
      </c>
      <c r="AE46" s="110"/>
      <c r="AF46" s="111"/>
      <c r="AG46" s="112"/>
      <c r="AH46" s="99" t="str">
        <f t="shared" si="19"/>
        <v/>
      </c>
      <c r="AI46" s="100" t="str">
        <f t="shared" si="20"/>
        <v/>
      </c>
      <c r="AJ46" s="96" t="str">
        <f t="shared" si="21"/>
        <v/>
      </c>
      <c r="AK46" s="98" t="str">
        <f t="shared" si="22"/>
        <v/>
      </c>
      <c r="AL46" s="201" t="str">
        <f t="shared" si="23"/>
        <v/>
      </c>
      <c r="AM46" s="160"/>
      <c r="AN46" s="157">
        <v>99.668000000000006</v>
      </c>
      <c r="AO46" s="152">
        <f t="shared" si="30"/>
        <v>0</v>
      </c>
      <c r="AP46" s="151" t="str">
        <f t="shared" si="31"/>
        <v/>
      </c>
      <c r="AQ46" s="151" t="str">
        <f t="shared" si="32"/>
        <v/>
      </c>
      <c r="AR46" s="235" t="str">
        <f t="shared" si="27"/>
        <v/>
      </c>
      <c r="AS46" s="134"/>
      <c r="AU46" s="18"/>
    </row>
    <row r="47" spans="1:47" ht="12" customHeight="1">
      <c r="A47" s="1"/>
      <c r="B47" s="18"/>
      <c r="C47" s="200"/>
      <c r="D47" s="116"/>
      <c r="E47" s="92"/>
      <c r="F47" s="92"/>
      <c r="G47" s="111"/>
      <c r="H47" s="101">
        <f t="shared" si="0"/>
        <v>0</v>
      </c>
      <c r="I47" s="94">
        <f t="shared" si="29"/>
        <v>0</v>
      </c>
      <c r="J47" s="102"/>
      <c r="K47" s="94">
        <f t="shared" si="2"/>
        <v>0</v>
      </c>
      <c r="L47" s="94">
        <f t="shared" si="28"/>
        <v>0</v>
      </c>
      <c r="M47" s="95">
        <f t="shared" si="4"/>
        <v>0</v>
      </c>
      <c r="N47" s="96">
        <f t="shared" si="5"/>
        <v>0</v>
      </c>
      <c r="O47" s="103">
        <f t="shared" si="6"/>
        <v>0</v>
      </c>
      <c r="P47" s="104" t="str">
        <f t="shared" si="7"/>
        <v/>
      </c>
      <c r="Q47" s="105">
        <f t="shared" si="8"/>
        <v>0</v>
      </c>
      <c r="R47" s="106" t="str">
        <f t="shared" si="9"/>
        <v/>
      </c>
      <c r="S47" s="107"/>
      <c r="T47" s="92"/>
      <c r="U47" s="92"/>
      <c r="V47" s="101">
        <f t="shared" si="10"/>
        <v>0</v>
      </c>
      <c r="W47" s="97">
        <f t="shared" si="11"/>
        <v>0</v>
      </c>
      <c r="X47" s="98" t="str">
        <f t="shared" si="12"/>
        <v/>
      </c>
      <c r="Y47" s="98" t="str">
        <f t="shared" si="13"/>
        <v/>
      </c>
      <c r="Z47" s="95" t="str">
        <f t="shared" si="14"/>
        <v/>
      </c>
      <c r="AA47" s="108" t="str">
        <f t="shared" si="15"/>
        <v/>
      </c>
      <c r="AB47" s="98" t="str">
        <f t="shared" si="16"/>
        <v/>
      </c>
      <c r="AC47" s="98" t="str">
        <f t="shared" si="17"/>
        <v/>
      </c>
      <c r="AD47" s="109" t="str">
        <f t="shared" si="18"/>
        <v/>
      </c>
      <c r="AE47" s="110"/>
      <c r="AF47" s="111"/>
      <c r="AG47" s="112"/>
      <c r="AH47" s="99" t="str">
        <f t="shared" si="19"/>
        <v/>
      </c>
      <c r="AI47" s="100" t="str">
        <f t="shared" si="20"/>
        <v/>
      </c>
      <c r="AJ47" s="96" t="str">
        <f t="shared" si="21"/>
        <v/>
      </c>
      <c r="AK47" s="98" t="str">
        <f t="shared" si="22"/>
        <v/>
      </c>
      <c r="AL47" s="201" t="str">
        <f t="shared" si="23"/>
        <v/>
      </c>
      <c r="AM47" s="160"/>
      <c r="AN47" s="156">
        <v>99.668000000000006</v>
      </c>
      <c r="AO47" s="152">
        <f t="shared" si="30"/>
        <v>0</v>
      </c>
      <c r="AP47" s="151" t="str">
        <f t="shared" si="31"/>
        <v/>
      </c>
      <c r="AQ47" s="151" t="str">
        <f t="shared" si="32"/>
        <v/>
      </c>
      <c r="AR47" s="235" t="str">
        <f t="shared" si="27"/>
        <v/>
      </c>
      <c r="AS47" s="134"/>
      <c r="AU47" s="18"/>
    </row>
    <row r="48" spans="1:47" ht="12" customHeight="1">
      <c r="A48" s="1"/>
      <c r="B48" s="18"/>
      <c r="C48" s="200"/>
      <c r="D48" s="116"/>
      <c r="E48" s="92"/>
      <c r="F48" s="92"/>
      <c r="G48" s="111"/>
      <c r="H48" s="101">
        <f t="shared" si="0"/>
        <v>0</v>
      </c>
      <c r="I48" s="94">
        <f t="shared" si="29"/>
        <v>0</v>
      </c>
      <c r="J48" s="102"/>
      <c r="K48" s="94">
        <f t="shared" si="2"/>
        <v>0</v>
      </c>
      <c r="L48" s="94">
        <f t="shared" si="28"/>
        <v>0</v>
      </c>
      <c r="M48" s="95">
        <f t="shared" si="4"/>
        <v>0</v>
      </c>
      <c r="N48" s="96">
        <f t="shared" si="5"/>
        <v>0</v>
      </c>
      <c r="O48" s="103">
        <f t="shared" si="6"/>
        <v>0</v>
      </c>
      <c r="P48" s="104" t="str">
        <f t="shared" si="7"/>
        <v/>
      </c>
      <c r="Q48" s="105">
        <f t="shared" si="8"/>
        <v>0</v>
      </c>
      <c r="R48" s="106" t="str">
        <f t="shared" si="9"/>
        <v/>
      </c>
      <c r="S48" s="107"/>
      <c r="T48" s="92"/>
      <c r="U48" s="92"/>
      <c r="V48" s="101">
        <f t="shared" si="10"/>
        <v>0</v>
      </c>
      <c r="W48" s="97">
        <f t="shared" si="11"/>
        <v>0</v>
      </c>
      <c r="X48" s="98" t="str">
        <f t="shared" si="12"/>
        <v/>
      </c>
      <c r="Y48" s="98" t="str">
        <f t="shared" si="13"/>
        <v/>
      </c>
      <c r="Z48" s="95" t="str">
        <f t="shared" si="14"/>
        <v/>
      </c>
      <c r="AA48" s="108" t="str">
        <f t="shared" si="15"/>
        <v/>
      </c>
      <c r="AB48" s="98" t="str">
        <f t="shared" si="16"/>
        <v/>
      </c>
      <c r="AC48" s="98" t="str">
        <f t="shared" si="17"/>
        <v/>
      </c>
      <c r="AD48" s="109" t="str">
        <f t="shared" si="18"/>
        <v/>
      </c>
      <c r="AE48" s="110"/>
      <c r="AF48" s="111"/>
      <c r="AG48" s="112"/>
      <c r="AH48" s="99" t="str">
        <f t="shared" si="19"/>
        <v/>
      </c>
      <c r="AI48" s="100" t="str">
        <f t="shared" si="20"/>
        <v/>
      </c>
      <c r="AJ48" s="96" t="str">
        <f t="shared" si="21"/>
        <v/>
      </c>
      <c r="AK48" s="98" t="str">
        <f t="shared" si="22"/>
        <v/>
      </c>
      <c r="AL48" s="201" t="str">
        <f t="shared" si="23"/>
        <v/>
      </c>
      <c r="AM48" s="160"/>
      <c r="AN48" s="157">
        <v>99.668000000000006</v>
      </c>
      <c r="AO48" s="152">
        <f t="shared" si="30"/>
        <v>0</v>
      </c>
      <c r="AP48" s="151" t="str">
        <f t="shared" si="31"/>
        <v/>
      </c>
      <c r="AQ48" s="151" t="str">
        <f t="shared" si="32"/>
        <v/>
      </c>
      <c r="AR48" s="235" t="str">
        <f t="shared" si="27"/>
        <v/>
      </c>
      <c r="AS48" s="134"/>
      <c r="AU48" s="18"/>
    </row>
    <row r="49" spans="1:47" ht="12" customHeight="1">
      <c r="A49" s="1"/>
      <c r="B49" s="18"/>
      <c r="C49" s="200"/>
      <c r="D49" s="116"/>
      <c r="E49" s="92"/>
      <c r="F49" s="92"/>
      <c r="G49" s="111"/>
      <c r="H49" s="101">
        <f t="shared" si="0"/>
        <v>0</v>
      </c>
      <c r="I49" s="94">
        <f t="shared" si="29"/>
        <v>0</v>
      </c>
      <c r="J49" s="102"/>
      <c r="K49" s="94">
        <f t="shared" si="2"/>
        <v>0</v>
      </c>
      <c r="L49" s="94">
        <f t="shared" si="28"/>
        <v>0</v>
      </c>
      <c r="M49" s="95">
        <f t="shared" si="4"/>
        <v>0</v>
      </c>
      <c r="N49" s="96">
        <f t="shared" si="5"/>
        <v>0</v>
      </c>
      <c r="O49" s="103">
        <f t="shared" si="6"/>
        <v>0</v>
      </c>
      <c r="P49" s="104" t="str">
        <f t="shared" si="7"/>
        <v/>
      </c>
      <c r="Q49" s="105">
        <f t="shared" si="8"/>
        <v>0</v>
      </c>
      <c r="R49" s="106" t="str">
        <f t="shared" si="9"/>
        <v/>
      </c>
      <c r="S49" s="107"/>
      <c r="T49" s="92"/>
      <c r="U49" s="92"/>
      <c r="V49" s="101">
        <f t="shared" si="10"/>
        <v>0</v>
      </c>
      <c r="W49" s="97">
        <f t="shared" si="11"/>
        <v>0</v>
      </c>
      <c r="X49" s="98" t="str">
        <f t="shared" si="12"/>
        <v/>
      </c>
      <c r="Y49" s="98" t="str">
        <f t="shared" si="13"/>
        <v/>
      </c>
      <c r="Z49" s="95" t="str">
        <f t="shared" si="14"/>
        <v/>
      </c>
      <c r="AA49" s="108" t="str">
        <f t="shared" si="15"/>
        <v/>
      </c>
      <c r="AB49" s="98" t="str">
        <f t="shared" si="16"/>
        <v/>
      </c>
      <c r="AC49" s="98" t="str">
        <f t="shared" si="17"/>
        <v/>
      </c>
      <c r="AD49" s="109" t="str">
        <f t="shared" si="18"/>
        <v/>
      </c>
      <c r="AE49" s="110"/>
      <c r="AF49" s="111"/>
      <c r="AG49" s="112"/>
      <c r="AH49" s="99" t="str">
        <f t="shared" si="19"/>
        <v/>
      </c>
      <c r="AI49" s="100" t="str">
        <f t="shared" si="20"/>
        <v/>
      </c>
      <c r="AJ49" s="96" t="str">
        <f t="shared" si="21"/>
        <v/>
      </c>
      <c r="AK49" s="98" t="str">
        <f t="shared" si="22"/>
        <v/>
      </c>
      <c r="AL49" s="201" t="str">
        <f t="shared" si="23"/>
        <v/>
      </c>
      <c r="AM49" s="160"/>
      <c r="AN49" s="156">
        <v>99.668000000000006</v>
      </c>
      <c r="AO49" s="152">
        <f t="shared" si="30"/>
        <v>0</v>
      </c>
      <c r="AP49" s="151" t="str">
        <f t="shared" si="31"/>
        <v/>
      </c>
      <c r="AQ49" s="151" t="str">
        <f t="shared" si="32"/>
        <v/>
      </c>
      <c r="AR49" s="235" t="str">
        <f t="shared" si="27"/>
        <v/>
      </c>
      <c r="AS49" s="134"/>
      <c r="AU49" s="18"/>
    </row>
    <row r="50" spans="1:47" ht="12" customHeight="1">
      <c r="A50" s="1"/>
      <c r="B50" s="18"/>
      <c r="C50" s="200"/>
      <c r="D50" s="116"/>
      <c r="E50" s="119"/>
      <c r="F50" s="92"/>
      <c r="G50" s="93"/>
      <c r="H50" s="101">
        <f t="shared" si="0"/>
        <v>0</v>
      </c>
      <c r="I50" s="94">
        <f t="shared" si="29"/>
        <v>0</v>
      </c>
      <c r="J50" s="102"/>
      <c r="K50" s="94">
        <f t="shared" si="2"/>
        <v>0</v>
      </c>
      <c r="L50" s="94">
        <f t="shared" si="28"/>
        <v>0</v>
      </c>
      <c r="M50" s="95">
        <f t="shared" si="4"/>
        <v>0</v>
      </c>
      <c r="N50" s="96">
        <f t="shared" si="5"/>
        <v>0</v>
      </c>
      <c r="O50" s="103">
        <f t="shared" si="6"/>
        <v>0</v>
      </c>
      <c r="P50" s="104" t="str">
        <f t="shared" si="7"/>
        <v/>
      </c>
      <c r="Q50" s="105">
        <f t="shared" si="8"/>
        <v>0</v>
      </c>
      <c r="R50" s="106" t="str">
        <f t="shared" si="9"/>
        <v/>
      </c>
      <c r="S50" s="107"/>
      <c r="T50" s="92"/>
      <c r="U50" s="92"/>
      <c r="V50" s="101">
        <f t="shared" si="10"/>
        <v>0</v>
      </c>
      <c r="W50" s="97">
        <f t="shared" si="11"/>
        <v>0</v>
      </c>
      <c r="X50" s="98" t="str">
        <f t="shared" si="12"/>
        <v/>
      </c>
      <c r="Y50" s="98" t="str">
        <f t="shared" si="13"/>
        <v/>
      </c>
      <c r="Z50" s="95" t="str">
        <f t="shared" si="14"/>
        <v/>
      </c>
      <c r="AA50" s="108" t="str">
        <f t="shared" si="15"/>
        <v/>
      </c>
      <c r="AB50" s="98" t="str">
        <f t="shared" si="16"/>
        <v/>
      </c>
      <c r="AC50" s="98" t="str">
        <f t="shared" si="17"/>
        <v/>
      </c>
      <c r="AD50" s="109" t="str">
        <f t="shared" si="18"/>
        <v/>
      </c>
      <c r="AE50" s="110"/>
      <c r="AF50" s="111"/>
      <c r="AG50" s="112"/>
      <c r="AH50" s="99" t="str">
        <f t="shared" si="19"/>
        <v/>
      </c>
      <c r="AI50" s="100" t="str">
        <f t="shared" si="20"/>
        <v/>
      </c>
      <c r="AJ50" s="96" t="str">
        <f t="shared" si="21"/>
        <v/>
      </c>
      <c r="AK50" s="98" t="str">
        <f t="shared" si="22"/>
        <v/>
      </c>
      <c r="AL50" s="201" t="str">
        <f t="shared" si="23"/>
        <v/>
      </c>
      <c r="AM50" s="160"/>
      <c r="AN50" s="157">
        <v>99.668000000000006</v>
      </c>
      <c r="AO50" s="152">
        <f t="shared" si="30"/>
        <v>0</v>
      </c>
      <c r="AP50" s="151" t="str">
        <f t="shared" si="31"/>
        <v/>
      </c>
      <c r="AQ50" s="151" t="str">
        <f t="shared" si="32"/>
        <v/>
      </c>
      <c r="AR50" s="235" t="str">
        <f t="shared" si="27"/>
        <v/>
      </c>
      <c r="AS50" s="134"/>
      <c r="AU50" s="18"/>
    </row>
    <row r="51" spans="1:47" ht="12" customHeight="1">
      <c r="A51" s="1"/>
      <c r="B51" s="18"/>
      <c r="C51" s="200"/>
      <c r="D51" s="116"/>
      <c r="E51" s="119"/>
      <c r="F51" s="92"/>
      <c r="G51" s="111"/>
      <c r="H51" s="101">
        <f t="shared" si="0"/>
        <v>0</v>
      </c>
      <c r="I51" s="94">
        <f t="shared" si="29"/>
        <v>0</v>
      </c>
      <c r="J51" s="102"/>
      <c r="K51" s="94">
        <f t="shared" si="2"/>
        <v>0</v>
      </c>
      <c r="L51" s="94">
        <f t="shared" si="28"/>
        <v>0</v>
      </c>
      <c r="M51" s="95">
        <f t="shared" si="4"/>
        <v>0</v>
      </c>
      <c r="N51" s="96">
        <f t="shared" si="5"/>
        <v>0</v>
      </c>
      <c r="O51" s="103">
        <f t="shared" si="6"/>
        <v>0</v>
      </c>
      <c r="P51" s="104" t="str">
        <f t="shared" si="7"/>
        <v/>
      </c>
      <c r="Q51" s="105">
        <f t="shared" si="8"/>
        <v>0</v>
      </c>
      <c r="R51" s="106" t="str">
        <f t="shared" si="9"/>
        <v/>
      </c>
      <c r="S51" s="107"/>
      <c r="T51" s="92"/>
      <c r="U51" s="92"/>
      <c r="V51" s="101">
        <f t="shared" si="10"/>
        <v>0</v>
      </c>
      <c r="W51" s="97">
        <f t="shared" si="11"/>
        <v>0</v>
      </c>
      <c r="X51" s="98" t="str">
        <f t="shared" si="12"/>
        <v/>
      </c>
      <c r="Y51" s="98" t="str">
        <f t="shared" si="13"/>
        <v/>
      </c>
      <c r="Z51" s="95" t="str">
        <f t="shared" si="14"/>
        <v/>
      </c>
      <c r="AA51" s="108" t="str">
        <f t="shared" si="15"/>
        <v/>
      </c>
      <c r="AB51" s="98" t="str">
        <f t="shared" si="16"/>
        <v/>
      </c>
      <c r="AC51" s="98" t="str">
        <f t="shared" si="17"/>
        <v/>
      </c>
      <c r="AD51" s="109" t="str">
        <f t="shared" si="18"/>
        <v/>
      </c>
      <c r="AE51" s="110"/>
      <c r="AF51" s="111"/>
      <c r="AG51" s="112"/>
      <c r="AH51" s="99" t="str">
        <f t="shared" si="19"/>
        <v/>
      </c>
      <c r="AI51" s="100" t="str">
        <f t="shared" si="20"/>
        <v/>
      </c>
      <c r="AJ51" s="96" t="str">
        <f t="shared" si="21"/>
        <v/>
      </c>
      <c r="AK51" s="98" t="str">
        <f t="shared" si="22"/>
        <v/>
      </c>
      <c r="AL51" s="201" t="str">
        <f t="shared" si="23"/>
        <v/>
      </c>
      <c r="AM51" s="160"/>
      <c r="AN51" s="156">
        <v>99.668000000000006</v>
      </c>
      <c r="AO51" s="152">
        <f t="shared" si="30"/>
        <v>0</v>
      </c>
      <c r="AP51" s="151" t="str">
        <f t="shared" si="31"/>
        <v/>
      </c>
      <c r="AQ51" s="151" t="str">
        <f t="shared" si="32"/>
        <v/>
      </c>
      <c r="AR51" s="235" t="str">
        <f t="shared" si="27"/>
        <v/>
      </c>
      <c r="AS51" s="134"/>
      <c r="AU51" s="18"/>
    </row>
    <row r="52" spans="1:47" ht="12" customHeight="1">
      <c r="A52" s="1"/>
      <c r="B52" s="18"/>
      <c r="C52" s="200"/>
      <c r="D52" s="120"/>
      <c r="E52" s="121"/>
      <c r="F52" s="92"/>
      <c r="G52" s="93"/>
      <c r="H52" s="101">
        <f t="shared" si="0"/>
        <v>0</v>
      </c>
      <c r="I52" s="94">
        <f t="shared" si="29"/>
        <v>0</v>
      </c>
      <c r="J52" s="102"/>
      <c r="K52" s="94">
        <f t="shared" si="2"/>
        <v>0</v>
      </c>
      <c r="L52" s="94">
        <f t="shared" si="28"/>
        <v>0</v>
      </c>
      <c r="M52" s="95">
        <f t="shared" si="4"/>
        <v>0</v>
      </c>
      <c r="N52" s="96">
        <f t="shared" si="5"/>
        <v>0</v>
      </c>
      <c r="O52" s="103">
        <f t="shared" si="6"/>
        <v>0</v>
      </c>
      <c r="P52" s="104" t="str">
        <f t="shared" si="7"/>
        <v/>
      </c>
      <c r="Q52" s="105">
        <f t="shared" si="8"/>
        <v>0</v>
      </c>
      <c r="R52" s="106" t="str">
        <f t="shared" si="9"/>
        <v/>
      </c>
      <c r="S52" s="107"/>
      <c r="T52" s="92"/>
      <c r="U52" s="92"/>
      <c r="V52" s="101">
        <f t="shared" si="10"/>
        <v>0</v>
      </c>
      <c r="W52" s="97">
        <f t="shared" si="11"/>
        <v>0</v>
      </c>
      <c r="X52" s="98" t="str">
        <f t="shared" si="12"/>
        <v/>
      </c>
      <c r="Y52" s="98" t="str">
        <f t="shared" si="13"/>
        <v/>
      </c>
      <c r="Z52" s="95" t="str">
        <f t="shared" si="14"/>
        <v/>
      </c>
      <c r="AA52" s="108" t="str">
        <f t="shared" si="15"/>
        <v/>
      </c>
      <c r="AB52" s="98" t="str">
        <f t="shared" si="16"/>
        <v/>
      </c>
      <c r="AC52" s="98" t="str">
        <f t="shared" si="17"/>
        <v/>
      </c>
      <c r="AD52" s="109" t="str">
        <f t="shared" si="18"/>
        <v/>
      </c>
      <c r="AE52" s="110"/>
      <c r="AF52" s="111"/>
      <c r="AG52" s="112"/>
      <c r="AH52" s="99" t="str">
        <f t="shared" si="19"/>
        <v/>
      </c>
      <c r="AI52" s="100" t="str">
        <f t="shared" si="20"/>
        <v/>
      </c>
      <c r="AJ52" s="96" t="str">
        <f t="shared" si="21"/>
        <v/>
      </c>
      <c r="AK52" s="98" t="str">
        <f t="shared" si="22"/>
        <v/>
      </c>
      <c r="AL52" s="201" t="str">
        <f t="shared" si="23"/>
        <v/>
      </c>
      <c r="AM52" s="160"/>
      <c r="AN52" s="157">
        <v>99.668000000000006</v>
      </c>
      <c r="AO52" s="152">
        <f t="shared" si="30"/>
        <v>0</v>
      </c>
      <c r="AP52" s="151" t="str">
        <f t="shared" si="31"/>
        <v/>
      </c>
      <c r="AQ52" s="151" t="str">
        <f t="shared" si="32"/>
        <v/>
      </c>
      <c r="AR52" s="235" t="str">
        <f t="shared" si="27"/>
        <v/>
      </c>
      <c r="AS52" s="134"/>
      <c r="AT52" s="149"/>
      <c r="AU52" s="134"/>
    </row>
    <row r="53" spans="1:47" ht="12" customHeight="1">
      <c r="A53" s="1"/>
      <c r="B53" s="18"/>
      <c r="C53" s="200"/>
      <c r="D53" s="122"/>
      <c r="E53" s="121"/>
      <c r="F53" s="92"/>
      <c r="G53" s="93"/>
      <c r="H53" s="101">
        <f t="shared" si="0"/>
        <v>0</v>
      </c>
      <c r="I53" s="94">
        <f t="shared" si="29"/>
        <v>0</v>
      </c>
      <c r="J53" s="102"/>
      <c r="K53" s="94">
        <f t="shared" si="2"/>
        <v>0</v>
      </c>
      <c r="L53" s="94">
        <f t="shared" si="28"/>
        <v>0</v>
      </c>
      <c r="M53" s="95">
        <f t="shared" si="4"/>
        <v>0</v>
      </c>
      <c r="N53" s="96">
        <f t="shared" si="5"/>
        <v>0</v>
      </c>
      <c r="O53" s="103">
        <f t="shared" si="6"/>
        <v>0</v>
      </c>
      <c r="P53" s="104" t="str">
        <f t="shared" si="7"/>
        <v/>
      </c>
      <c r="Q53" s="105">
        <f t="shared" si="8"/>
        <v>0</v>
      </c>
      <c r="R53" s="106" t="str">
        <f t="shared" si="9"/>
        <v/>
      </c>
      <c r="S53" s="107"/>
      <c r="T53" s="92"/>
      <c r="U53" s="92"/>
      <c r="V53" s="101">
        <f t="shared" si="10"/>
        <v>0</v>
      </c>
      <c r="W53" s="97">
        <f t="shared" si="11"/>
        <v>0</v>
      </c>
      <c r="X53" s="98" t="str">
        <f t="shared" si="12"/>
        <v/>
      </c>
      <c r="Y53" s="98" t="str">
        <f t="shared" si="13"/>
        <v/>
      </c>
      <c r="Z53" s="95" t="str">
        <f t="shared" si="14"/>
        <v/>
      </c>
      <c r="AA53" s="108" t="str">
        <f t="shared" si="15"/>
        <v/>
      </c>
      <c r="AB53" s="98" t="str">
        <f t="shared" si="16"/>
        <v/>
      </c>
      <c r="AC53" s="98" t="str">
        <f t="shared" si="17"/>
        <v/>
      </c>
      <c r="AD53" s="109" t="str">
        <f t="shared" si="18"/>
        <v/>
      </c>
      <c r="AE53" s="110"/>
      <c r="AF53" s="111"/>
      <c r="AG53" s="112"/>
      <c r="AH53" s="99" t="str">
        <f t="shared" si="19"/>
        <v/>
      </c>
      <c r="AI53" s="100" t="str">
        <f t="shared" si="20"/>
        <v/>
      </c>
      <c r="AJ53" s="96" t="str">
        <f t="shared" si="21"/>
        <v/>
      </c>
      <c r="AK53" s="98" t="str">
        <f t="shared" si="22"/>
        <v/>
      </c>
      <c r="AL53" s="201" t="str">
        <f t="shared" si="23"/>
        <v/>
      </c>
      <c r="AM53" s="160"/>
      <c r="AN53" s="156">
        <v>99.668000000000006</v>
      </c>
      <c r="AO53" s="152">
        <f t="shared" si="30"/>
        <v>0</v>
      </c>
      <c r="AP53" s="151" t="str">
        <f t="shared" si="31"/>
        <v/>
      </c>
      <c r="AQ53" s="151" t="str">
        <f t="shared" si="32"/>
        <v/>
      </c>
      <c r="AR53" s="235" t="str">
        <f t="shared" si="27"/>
        <v/>
      </c>
      <c r="AS53" s="134"/>
      <c r="AT53" s="149"/>
      <c r="AU53" s="134"/>
    </row>
    <row r="54" spans="1:47" ht="12" customHeight="1">
      <c r="A54" s="1"/>
      <c r="B54" s="18"/>
      <c r="C54" s="200"/>
      <c r="D54" s="122"/>
      <c r="E54" s="121"/>
      <c r="F54" s="92"/>
      <c r="G54" s="93"/>
      <c r="H54" s="101">
        <f t="shared" si="0"/>
        <v>0</v>
      </c>
      <c r="I54" s="94">
        <f t="shared" si="29"/>
        <v>0</v>
      </c>
      <c r="J54" s="102"/>
      <c r="K54" s="94">
        <f t="shared" si="2"/>
        <v>0</v>
      </c>
      <c r="L54" s="94">
        <f t="shared" si="28"/>
        <v>0</v>
      </c>
      <c r="M54" s="95">
        <f t="shared" si="4"/>
        <v>0</v>
      </c>
      <c r="N54" s="96">
        <f t="shared" si="5"/>
        <v>0</v>
      </c>
      <c r="O54" s="103">
        <f t="shared" si="6"/>
        <v>0</v>
      </c>
      <c r="P54" s="104" t="str">
        <f t="shared" si="7"/>
        <v/>
      </c>
      <c r="Q54" s="105">
        <f t="shared" si="8"/>
        <v>0</v>
      </c>
      <c r="R54" s="106" t="str">
        <f t="shared" si="9"/>
        <v/>
      </c>
      <c r="S54" s="107"/>
      <c r="T54" s="92"/>
      <c r="U54" s="92"/>
      <c r="V54" s="101">
        <f t="shared" si="10"/>
        <v>0</v>
      </c>
      <c r="W54" s="97">
        <f t="shared" si="11"/>
        <v>0</v>
      </c>
      <c r="X54" s="98" t="str">
        <f t="shared" si="12"/>
        <v/>
      </c>
      <c r="Y54" s="98" t="str">
        <f t="shared" si="13"/>
        <v/>
      </c>
      <c r="Z54" s="95" t="str">
        <f t="shared" si="14"/>
        <v/>
      </c>
      <c r="AA54" s="108" t="str">
        <f t="shared" si="15"/>
        <v/>
      </c>
      <c r="AB54" s="98" t="str">
        <f t="shared" si="16"/>
        <v/>
      </c>
      <c r="AC54" s="98" t="str">
        <f t="shared" si="17"/>
        <v/>
      </c>
      <c r="AD54" s="109" t="str">
        <f t="shared" si="18"/>
        <v/>
      </c>
      <c r="AE54" s="110"/>
      <c r="AF54" s="111"/>
      <c r="AG54" s="112"/>
      <c r="AH54" s="99" t="str">
        <f t="shared" si="19"/>
        <v/>
      </c>
      <c r="AI54" s="100" t="str">
        <f t="shared" si="20"/>
        <v/>
      </c>
      <c r="AJ54" s="96" t="str">
        <f t="shared" si="21"/>
        <v/>
      </c>
      <c r="AK54" s="98" t="str">
        <f t="shared" si="22"/>
        <v/>
      </c>
      <c r="AL54" s="201" t="str">
        <f t="shared" si="23"/>
        <v/>
      </c>
      <c r="AM54" s="160"/>
      <c r="AN54" s="157">
        <v>99.668000000000006</v>
      </c>
      <c r="AO54" s="152">
        <f t="shared" si="30"/>
        <v>0</v>
      </c>
      <c r="AP54" s="151" t="str">
        <f t="shared" si="31"/>
        <v/>
      </c>
      <c r="AQ54" s="151" t="str">
        <f t="shared" si="32"/>
        <v/>
      </c>
      <c r="AR54" s="235" t="str">
        <f t="shared" si="27"/>
        <v/>
      </c>
      <c r="AS54" s="134"/>
      <c r="AT54" s="149"/>
      <c r="AU54" s="134"/>
    </row>
    <row r="55" spans="1:47" ht="12" customHeight="1">
      <c r="A55" s="1"/>
      <c r="B55" s="18"/>
      <c r="C55" s="200"/>
      <c r="D55" s="122"/>
      <c r="E55" s="121"/>
      <c r="F55" s="92"/>
      <c r="G55" s="93"/>
      <c r="H55" s="101">
        <f t="shared" si="0"/>
        <v>0</v>
      </c>
      <c r="I55" s="94">
        <f t="shared" si="29"/>
        <v>0</v>
      </c>
      <c r="J55" s="102"/>
      <c r="K55" s="94">
        <f t="shared" si="2"/>
        <v>0</v>
      </c>
      <c r="L55" s="94">
        <f t="shared" si="28"/>
        <v>0</v>
      </c>
      <c r="M55" s="95">
        <f t="shared" si="4"/>
        <v>0</v>
      </c>
      <c r="N55" s="96">
        <f t="shared" si="5"/>
        <v>0</v>
      </c>
      <c r="O55" s="103">
        <f t="shared" si="6"/>
        <v>0</v>
      </c>
      <c r="P55" s="104" t="str">
        <f t="shared" si="7"/>
        <v/>
      </c>
      <c r="Q55" s="105">
        <f t="shared" si="8"/>
        <v>0</v>
      </c>
      <c r="R55" s="106" t="str">
        <f t="shared" si="9"/>
        <v/>
      </c>
      <c r="S55" s="107"/>
      <c r="T55" s="92"/>
      <c r="U55" s="92"/>
      <c r="V55" s="101">
        <f t="shared" si="10"/>
        <v>0</v>
      </c>
      <c r="W55" s="97">
        <f t="shared" si="11"/>
        <v>0</v>
      </c>
      <c r="X55" s="98" t="str">
        <f t="shared" si="12"/>
        <v/>
      </c>
      <c r="Y55" s="98" t="str">
        <f t="shared" si="13"/>
        <v/>
      </c>
      <c r="Z55" s="95" t="str">
        <f t="shared" si="14"/>
        <v/>
      </c>
      <c r="AA55" s="108" t="str">
        <f t="shared" si="15"/>
        <v/>
      </c>
      <c r="AB55" s="98" t="str">
        <f t="shared" si="16"/>
        <v/>
      </c>
      <c r="AC55" s="98" t="str">
        <f t="shared" si="17"/>
        <v/>
      </c>
      <c r="AD55" s="109" t="str">
        <f t="shared" si="18"/>
        <v/>
      </c>
      <c r="AE55" s="110"/>
      <c r="AF55" s="111"/>
      <c r="AG55" s="112"/>
      <c r="AH55" s="99" t="str">
        <f t="shared" si="19"/>
        <v/>
      </c>
      <c r="AI55" s="100" t="str">
        <f t="shared" si="20"/>
        <v/>
      </c>
      <c r="AJ55" s="96" t="str">
        <f t="shared" si="21"/>
        <v/>
      </c>
      <c r="AK55" s="98" t="str">
        <f t="shared" si="22"/>
        <v/>
      </c>
      <c r="AL55" s="201" t="str">
        <f t="shared" si="23"/>
        <v/>
      </c>
      <c r="AM55" s="160"/>
      <c r="AN55" s="156">
        <v>99.668000000000006</v>
      </c>
      <c r="AO55" s="152">
        <f t="shared" si="30"/>
        <v>0</v>
      </c>
      <c r="AP55" s="151" t="str">
        <f t="shared" si="31"/>
        <v/>
      </c>
      <c r="AQ55" s="151" t="str">
        <f t="shared" si="32"/>
        <v/>
      </c>
      <c r="AR55" s="235" t="str">
        <f t="shared" si="27"/>
        <v/>
      </c>
      <c r="AS55" s="134"/>
      <c r="AT55" s="149"/>
      <c r="AU55" s="134"/>
    </row>
    <row r="56" spans="1:47" ht="12" customHeight="1">
      <c r="A56" s="1"/>
      <c r="B56" s="18"/>
      <c r="C56" s="200"/>
      <c r="D56" s="122"/>
      <c r="E56" s="121"/>
      <c r="F56" s="92"/>
      <c r="G56" s="93"/>
      <c r="H56" s="101">
        <f t="shared" si="0"/>
        <v>0</v>
      </c>
      <c r="I56" s="94">
        <f t="shared" si="29"/>
        <v>0</v>
      </c>
      <c r="J56" s="102"/>
      <c r="K56" s="94">
        <f t="shared" si="2"/>
        <v>0</v>
      </c>
      <c r="L56" s="94">
        <f t="shared" si="28"/>
        <v>0</v>
      </c>
      <c r="M56" s="95">
        <f t="shared" si="4"/>
        <v>0</v>
      </c>
      <c r="N56" s="96">
        <f t="shared" si="5"/>
        <v>0</v>
      </c>
      <c r="O56" s="103">
        <f t="shared" si="6"/>
        <v>0</v>
      </c>
      <c r="P56" s="104" t="str">
        <f t="shared" si="7"/>
        <v/>
      </c>
      <c r="Q56" s="105">
        <f t="shared" si="8"/>
        <v>0</v>
      </c>
      <c r="R56" s="106" t="str">
        <f t="shared" si="9"/>
        <v/>
      </c>
      <c r="S56" s="107"/>
      <c r="T56" s="92"/>
      <c r="U56" s="92"/>
      <c r="V56" s="101">
        <f t="shared" si="10"/>
        <v>0</v>
      </c>
      <c r="W56" s="97">
        <f t="shared" si="11"/>
        <v>0</v>
      </c>
      <c r="X56" s="98" t="str">
        <f t="shared" si="12"/>
        <v/>
      </c>
      <c r="Y56" s="98" t="str">
        <f t="shared" si="13"/>
        <v/>
      </c>
      <c r="Z56" s="95" t="str">
        <f t="shared" si="14"/>
        <v/>
      </c>
      <c r="AA56" s="108" t="str">
        <f t="shared" si="15"/>
        <v/>
      </c>
      <c r="AB56" s="98" t="str">
        <f t="shared" si="16"/>
        <v/>
      </c>
      <c r="AC56" s="98" t="str">
        <f t="shared" si="17"/>
        <v/>
      </c>
      <c r="AD56" s="109" t="str">
        <f t="shared" si="18"/>
        <v/>
      </c>
      <c r="AE56" s="110"/>
      <c r="AF56" s="111"/>
      <c r="AG56" s="112"/>
      <c r="AH56" s="99" t="str">
        <f t="shared" si="19"/>
        <v/>
      </c>
      <c r="AI56" s="100" t="str">
        <f t="shared" si="20"/>
        <v/>
      </c>
      <c r="AJ56" s="96" t="str">
        <f t="shared" si="21"/>
        <v/>
      </c>
      <c r="AK56" s="98" t="str">
        <f t="shared" si="22"/>
        <v/>
      </c>
      <c r="AL56" s="201" t="str">
        <f t="shared" si="23"/>
        <v/>
      </c>
      <c r="AM56" s="160"/>
      <c r="AN56" s="157">
        <v>99.668000000000006</v>
      </c>
      <c r="AO56" s="152">
        <f t="shared" si="30"/>
        <v>0</v>
      </c>
      <c r="AP56" s="151" t="str">
        <f t="shared" si="31"/>
        <v/>
      </c>
      <c r="AQ56" s="151" t="str">
        <f t="shared" si="32"/>
        <v/>
      </c>
      <c r="AR56" s="235" t="str">
        <f t="shared" si="27"/>
        <v/>
      </c>
      <c r="AS56" s="134"/>
      <c r="AT56" s="149"/>
      <c r="AU56" s="134"/>
    </row>
    <row r="57" spans="1:47" ht="12" customHeight="1">
      <c r="A57" s="1"/>
      <c r="B57" s="18"/>
      <c r="C57" s="200"/>
      <c r="D57" s="122"/>
      <c r="E57" s="121"/>
      <c r="F57" s="92"/>
      <c r="G57" s="93"/>
      <c r="H57" s="101">
        <f t="shared" si="0"/>
        <v>0</v>
      </c>
      <c r="I57" s="94">
        <f t="shared" si="29"/>
        <v>0</v>
      </c>
      <c r="J57" s="102"/>
      <c r="K57" s="94">
        <f t="shared" si="2"/>
        <v>0</v>
      </c>
      <c r="L57" s="94">
        <f t="shared" si="28"/>
        <v>0</v>
      </c>
      <c r="M57" s="95">
        <f t="shared" si="4"/>
        <v>0</v>
      </c>
      <c r="N57" s="96">
        <f t="shared" si="5"/>
        <v>0</v>
      </c>
      <c r="O57" s="103">
        <f t="shared" si="6"/>
        <v>0</v>
      </c>
      <c r="P57" s="104" t="str">
        <f t="shared" si="7"/>
        <v/>
      </c>
      <c r="Q57" s="105">
        <f t="shared" si="8"/>
        <v>0</v>
      </c>
      <c r="R57" s="106" t="str">
        <f t="shared" si="9"/>
        <v/>
      </c>
      <c r="S57" s="107"/>
      <c r="T57" s="92"/>
      <c r="U57" s="92"/>
      <c r="V57" s="101">
        <f t="shared" si="10"/>
        <v>0</v>
      </c>
      <c r="W57" s="97">
        <f t="shared" si="11"/>
        <v>0</v>
      </c>
      <c r="X57" s="98" t="str">
        <f t="shared" si="12"/>
        <v/>
      </c>
      <c r="Y57" s="98" t="str">
        <f t="shared" si="13"/>
        <v/>
      </c>
      <c r="Z57" s="95" t="str">
        <f t="shared" si="14"/>
        <v/>
      </c>
      <c r="AA57" s="108" t="str">
        <f t="shared" si="15"/>
        <v/>
      </c>
      <c r="AB57" s="98" t="str">
        <f t="shared" si="16"/>
        <v/>
      </c>
      <c r="AC57" s="98" t="str">
        <f t="shared" si="17"/>
        <v/>
      </c>
      <c r="AD57" s="109" t="str">
        <f t="shared" si="18"/>
        <v/>
      </c>
      <c r="AE57" s="110"/>
      <c r="AF57" s="111"/>
      <c r="AG57" s="112"/>
      <c r="AH57" s="99" t="str">
        <f t="shared" si="19"/>
        <v/>
      </c>
      <c r="AI57" s="100" t="str">
        <f t="shared" si="20"/>
        <v/>
      </c>
      <c r="AJ57" s="96" t="str">
        <f t="shared" si="21"/>
        <v/>
      </c>
      <c r="AK57" s="98" t="str">
        <f t="shared" si="22"/>
        <v/>
      </c>
      <c r="AL57" s="201" t="str">
        <f t="shared" si="23"/>
        <v/>
      </c>
      <c r="AM57" s="160"/>
      <c r="AN57" s="156">
        <v>99.668000000000006</v>
      </c>
      <c r="AO57" s="152">
        <f t="shared" si="30"/>
        <v>0</v>
      </c>
      <c r="AP57" s="151" t="str">
        <f t="shared" si="31"/>
        <v/>
      </c>
      <c r="AQ57" s="151" t="str">
        <f t="shared" si="32"/>
        <v/>
      </c>
      <c r="AR57" s="235" t="str">
        <f t="shared" si="27"/>
        <v/>
      </c>
      <c r="AS57" s="134"/>
      <c r="AT57" s="149"/>
      <c r="AU57" s="134"/>
    </row>
    <row r="58" spans="1:47" ht="12" customHeight="1">
      <c r="A58" s="1"/>
      <c r="B58" s="18"/>
      <c r="C58" s="200"/>
      <c r="D58" s="122"/>
      <c r="E58" s="121"/>
      <c r="F58" s="92"/>
      <c r="G58" s="93"/>
      <c r="H58" s="101">
        <f t="shared" si="0"/>
        <v>0</v>
      </c>
      <c r="I58" s="94">
        <f t="shared" si="29"/>
        <v>0</v>
      </c>
      <c r="J58" s="102"/>
      <c r="K58" s="94">
        <f t="shared" si="2"/>
        <v>0</v>
      </c>
      <c r="L58" s="94">
        <f t="shared" si="28"/>
        <v>0</v>
      </c>
      <c r="M58" s="95">
        <f t="shared" si="4"/>
        <v>0</v>
      </c>
      <c r="N58" s="96">
        <f t="shared" si="5"/>
        <v>0</v>
      </c>
      <c r="O58" s="103">
        <f t="shared" si="6"/>
        <v>0</v>
      </c>
      <c r="P58" s="104" t="str">
        <f t="shared" si="7"/>
        <v/>
      </c>
      <c r="Q58" s="105">
        <f t="shared" si="8"/>
        <v>0</v>
      </c>
      <c r="R58" s="106" t="str">
        <f t="shared" si="9"/>
        <v/>
      </c>
      <c r="S58" s="107"/>
      <c r="T58" s="92"/>
      <c r="U58" s="92"/>
      <c r="V58" s="101">
        <f t="shared" si="10"/>
        <v>0</v>
      </c>
      <c r="W58" s="97">
        <f t="shared" si="11"/>
        <v>0</v>
      </c>
      <c r="X58" s="98" t="str">
        <f t="shared" si="12"/>
        <v/>
      </c>
      <c r="Y58" s="98" t="str">
        <f t="shared" si="13"/>
        <v/>
      </c>
      <c r="Z58" s="95" t="str">
        <f t="shared" si="14"/>
        <v/>
      </c>
      <c r="AA58" s="108" t="str">
        <f t="shared" si="15"/>
        <v/>
      </c>
      <c r="AB58" s="98" t="str">
        <f t="shared" si="16"/>
        <v/>
      </c>
      <c r="AC58" s="98" t="str">
        <f t="shared" si="17"/>
        <v/>
      </c>
      <c r="AD58" s="109" t="str">
        <f t="shared" si="18"/>
        <v/>
      </c>
      <c r="AE58" s="110"/>
      <c r="AF58" s="111"/>
      <c r="AG58" s="112"/>
      <c r="AH58" s="99" t="str">
        <f t="shared" si="19"/>
        <v/>
      </c>
      <c r="AI58" s="100" t="str">
        <f t="shared" si="20"/>
        <v/>
      </c>
      <c r="AJ58" s="96" t="str">
        <f t="shared" si="21"/>
        <v/>
      </c>
      <c r="AK58" s="98" t="str">
        <f t="shared" si="22"/>
        <v/>
      </c>
      <c r="AL58" s="201" t="str">
        <f t="shared" si="23"/>
        <v/>
      </c>
      <c r="AM58" s="160"/>
      <c r="AN58" s="157">
        <v>99.668000000000006</v>
      </c>
      <c r="AO58" s="152">
        <f t="shared" si="30"/>
        <v>0</v>
      </c>
      <c r="AP58" s="151" t="str">
        <f t="shared" si="31"/>
        <v/>
      </c>
      <c r="AQ58" s="151" t="str">
        <f t="shared" si="32"/>
        <v/>
      </c>
      <c r="AR58" s="235" t="str">
        <f t="shared" si="27"/>
        <v/>
      </c>
      <c r="AS58" s="134"/>
      <c r="AT58" s="149"/>
      <c r="AU58" s="134"/>
    </row>
    <row r="59" spans="1:47" ht="12" customHeight="1">
      <c r="A59" s="1"/>
      <c r="B59" s="18"/>
      <c r="C59" s="200"/>
      <c r="D59" s="122"/>
      <c r="E59" s="121"/>
      <c r="F59" s="92"/>
      <c r="G59" s="93"/>
      <c r="H59" s="101">
        <f t="shared" si="0"/>
        <v>0</v>
      </c>
      <c r="I59" s="94">
        <f t="shared" si="29"/>
        <v>0</v>
      </c>
      <c r="J59" s="102"/>
      <c r="K59" s="94">
        <f t="shared" si="2"/>
        <v>0</v>
      </c>
      <c r="L59" s="94">
        <f t="shared" si="28"/>
        <v>0</v>
      </c>
      <c r="M59" s="95">
        <f t="shared" si="4"/>
        <v>0</v>
      </c>
      <c r="N59" s="96">
        <f t="shared" si="5"/>
        <v>0</v>
      </c>
      <c r="O59" s="103">
        <f t="shared" si="6"/>
        <v>0</v>
      </c>
      <c r="P59" s="104" t="str">
        <f t="shared" si="7"/>
        <v/>
      </c>
      <c r="Q59" s="105">
        <f t="shared" si="8"/>
        <v>0</v>
      </c>
      <c r="R59" s="106" t="str">
        <f t="shared" si="9"/>
        <v/>
      </c>
      <c r="S59" s="107"/>
      <c r="T59" s="92"/>
      <c r="U59" s="92"/>
      <c r="V59" s="101">
        <f t="shared" si="10"/>
        <v>0</v>
      </c>
      <c r="W59" s="97">
        <f t="shared" si="11"/>
        <v>0</v>
      </c>
      <c r="X59" s="98" t="str">
        <f t="shared" si="12"/>
        <v/>
      </c>
      <c r="Y59" s="98" t="str">
        <f t="shared" si="13"/>
        <v/>
      </c>
      <c r="Z59" s="95" t="str">
        <f t="shared" si="14"/>
        <v/>
      </c>
      <c r="AA59" s="108" t="str">
        <f t="shared" si="15"/>
        <v/>
      </c>
      <c r="AB59" s="98" t="str">
        <f t="shared" si="16"/>
        <v/>
      </c>
      <c r="AC59" s="98" t="str">
        <f t="shared" si="17"/>
        <v/>
      </c>
      <c r="AD59" s="109" t="str">
        <f t="shared" si="18"/>
        <v/>
      </c>
      <c r="AE59" s="110"/>
      <c r="AF59" s="111"/>
      <c r="AG59" s="112"/>
      <c r="AH59" s="99" t="str">
        <f t="shared" si="19"/>
        <v/>
      </c>
      <c r="AI59" s="100" t="str">
        <f t="shared" si="20"/>
        <v/>
      </c>
      <c r="AJ59" s="96" t="str">
        <f t="shared" si="21"/>
        <v/>
      </c>
      <c r="AK59" s="98" t="str">
        <f t="shared" si="22"/>
        <v/>
      </c>
      <c r="AL59" s="201" t="str">
        <f t="shared" si="23"/>
        <v/>
      </c>
      <c r="AM59" s="160"/>
      <c r="AN59" s="156">
        <v>99.668000000000006</v>
      </c>
      <c r="AO59" s="152">
        <f t="shared" si="30"/>
        <v>0</v>
      </c>
      <c r="AP59" s="151" t="str">
        <f t="shared" si="31"/>
        <v/>
      </c>
      <c r="AQ59" s="151" t="str">
        <f t="shared" si="32"/>
        <v/>
      </c>
      <c r="AR59" s="235" t="str">
        <f t="shared" si="27"/>
        <v/>
      </c>
      <c r="AS59" s="134"/>
      <c r="AT59" s="149"/>
      <c r="AU59" s="134"/>
    </row>
    <row r="60" spans="1:47" ht="12" customHeight="1">
      <c r="A60" s="1"/>
      <c r="B60" s="18"/>
      <c r="C60" s="200"/>
      <c r="D60" s="122"/>
      <c r="E60" s="121"/>
      <c r="F60" s="92"/>
      <c r="G60" s="93"/>
      <c r="H60" s="101">
        <f t="shared" si="0"/>
        <v>0</v>
      </c>
      <c r="I60" s="94">
        <f t="shared" si="29"/>
        <v>0</v>
      </c>
      <c r="J60" s="102"/>
      <c r="K60" s="94">
        <f t="shared" si="2"/>
        <v>0</v>
      </c>
      <c r="L60" s="94">
        <f t="shared" si="28"/>
        <v>0</v>
      </c>
      <c r="M60" s="95">
        <f t="shared" si="4"/>
        <v>0</v>
      </c>
      <c r="N60" s="96">
        <f t="shared" si="5"/>
        <v>0</v>
      </c>
      <c r="O60" s="103">
        <f t="shared" si="6"/>
        <v>0</v>
      </c>
      <c r="P60" s="104" t="str">
        <f t="shared" si="7"/>
        <v/>
      </c>
      <c r="Q60" s="105">
        <f t="shared" si="8"/>
        <v>0</v>
      </c>
      <c r="R60" s="106" t="str">
        <f t="shared" si="9"/>
        <v/>
      </c>
      <c r="S60" s="107"/>
      <c r="T60" s="92"/>
      <c r="U60" s="92"/>
      <c r="V60" s="101">
        <f t="shared" si="10"/>
        <v>0</v>
      </c>
      <c r="W60" s="97">
        <f t="shared" si="11"/>
        <v>0</v>
      </c>
      <c r="X60" s="98" t="str">
        <f t="shared" si="12"/>
        <v/>
      </c>
      <c r="Y60" s="98" t="str">
        <f t="shared" si="13"/>
        <v/>
      </c>
      <c r="Z60" s="95" t="str">
        <f t="shared" si="14"/>
        <v/>
      </c>
      <c r="AA60" s="108" t="str">
        <f t="shared" si="15"/>
        <v/>
      </c>
      <c r="AB60" s="98" t="str">
        <f t="shared" si="16"/>
        <v/>
      </c>
      <c r="AC60" s="98" t="str">
        <f t="shared" si="17"/>
        <v/>
      </c>
      <c r="AD60" s="109" t="str">
        <f t="shared" si="18"/>
        <v/>
      </c>
      <c r="AE60" s="110"/>
      <c r="AF60" s="111"/>
      <c r="AG60" s="112"/>
      <c r="AH60" s="99" t="str">
        <f t="shared" si="19"/>
        <v/>
      </c>
      <c r="AI60" s="100" t="str">
        <f t="shared" si="20"/>
        <v/>
      </c>
      <c r="AJ60" s="96" t="str">
        <f t="shared" si="21"/>
        <v/>
      </c>
      <c r="AK60" s="98" t="str">
        <f t="shared" si="22"/>
        <v/>
      </c>
      <c r="AL60" s="201" t="str">
        <f t="shared" si="23"/>
        <v/>
      </c>
      <c r="AM60" s="160"/>
      <c r="AN60" s="157">
        <v>99.668000000000006</v>
      </c>
      <c r="AO60" s="152">
        <f t="shared" si="30"/>
        <v>0</v>
      </c>
      <c r="AP60" s="151" t="str">
        <f t="shared" si="31"/>
        <v/>
      </c>
      <c r="AQ60" s="151" t="str">
        <f t="shared" si="32"/>
        <v/>
      </c>
      <c r="AR60" s="235" t="str">
        <f t="shared" si="27"/>
        <v/>
      </c>
      <c r="AS60" s="134"/>
      <c r="AT60" s="149"/>
      <c r="AU60" s="134"/>
    </row>
    <row r="61" spans="1:47" ht="12" customHeight="1">
      <c r="A61" s="1"/>
      <c r="B61" s="18"/>
      <c r="C61" s="200"/>
      <c r="D61" s="122"/>
      <c r="E61" s="121"/>
      <c r="F61" s="92"/>
      <c r="G61" s="93"/>
      <c r="H61" s="101">
        <f t="shared" si="0"/>
        <v>0</v>
      </c>
      <c r="I61" s="94">
        <f t="shared" si="29"/>
        <v>0</v>
      </c>
      <c r="J61" s="102"/>
      <c r="K61" s="94">
        <f t="shared" si="2"/>
        <v>0</v>
      </c>
      <c r="L61" s="94">
        <f t="shared" si="28"/>
        <v>0</v>
      </c>
      <c r="M61" s="95">
        <f t="shared" si="4"/>
        <v>0</v>
      </c>
      <c r="N61" s="96">
        <f t="shared" si="5"/>
        <v>0</v>
      </c>
      <c r="O61" s="103">
        <f t="shared" si="6"/>
        <v>0</v>
      </c>
      <c r="P61" s="104" t="str">
        <f t="shared" si="7"/>
        <v/>
      </c>
      <c r="Q61" s="105">
        <f t="shared" si="8"/>
        <v>0</v>
      </c>
      <c r="R61" s="106" t="str">
        <f t="shared" si="9"/>
        <v/>
      </c>
      <c r="S61" s="107"/>
      <c r="T61" s="92"/>
      <c r="U61" s="92"/>
      <c r="V61" s="101">
        <f t="shared" si="10"/>
        <v>0</v>
      </c>
      <c r="W61" s="97">
        <f t="shared" si="11"/>
        <v>0</v>
      </c>
      <c r="X61" s="98" t="str">
        <f t="shared" si="12"/>
        <v/>
      </c>
      <c r="Y61" s="98" t="str">
        <f t="shared" si="13"/>
        <v/>
      </c>
      <c r="Z61" s="95" t="str">
        <f t="shared" si="14"/>
        <v/>
      </c>
      <c r="AA61" s="108" t="str">
        <f t="shared" si="15"/>
        <v/>
      </c>
      <c r="AB61" s="98" t="str">
        <f t="shared" si="16"/>
        <v/>
      </c>
      <c r="AC61" s="98" t="str">
        <f t="shared" si="17"/>
        <v/>
      </c>
      <c r="AD61" s="109" t="str">
        <f t="shared" si="18"/>
        <v/>
      </c>
      <c r="AE61" s="110"/>
      <c r="AF61" s="111"/>
      <c r="AG61" s="112"/>
      <c r="AH61" s="99" t="str">
        <f t="shared" si="19"/>
        <v/>
      </c>
      <c r="AI61" s="100" t="str">
        <f t="shared" si="20"/>
        <v/>
      </c>
      <c r="AJ61" s="96" t="str">
        <f t="shared" si="21"/>
        <v/>
      </c>
      <c r="AK61" s="98" t="str">
        <f t="shared" si="22"/>
        <v/>
      </c>
      <c r="AL61" s="201" t="str">
        <f t="shared" si="23"/>
        <v/>
      </c>
      <c r="AM61" s="160"/>
      <c r="AN61" s="156">
        <v>99.668000000000006</v>
      </c>
      <c r="AO61" s="152">
        <f t="shared" si="30"/>
        <v>0</v>
      </c>
      <c r="AP61" s="151" t="str">
        <f t="shared" si="31"/>
        <v/>
      </c>
      <c r="AQ61" s="151" t="str">
        <f t="shared" si="32"/>
        <v/>
      </c>
      <c r="AR61" s="235" t="str">
        <f t="shared" si="27"/>
        <v/>
      </c>
      <c r="AS61" s="134"/>
      <c r="AT61" s="149"/>
      <c r="AU61" s="134"/>
    </row>
    <row r="62" spans="1:47" ht="12" customHeight="1">
      <c r="A62" s="1"/>
      <c r="B62" s="18"/>
      <c r="C62" s="200"/>
      <c r="D62" s="122"/>
      <c r="E62" s="121"/>
      <c r="F62" s="92"/>
      <c r="G62" s="93"/>
      <c r="H62" s="101">
        <f t="shared" si="0"/>
        <v>0</v>
      </c>
      <c r="I62" s="94">
        <f t="shared" si="29"/>
        <v>0</v>
      </c>
      <c r="J62" s="102"/>
      <c r="K62" s="94">
        <f t="shared" si="2"/>
        <v>0</v>
      </c>
      <c r="L62" s="94">
        <f t="shared" si="28"/>
        <v>0</v>
      </c>
      <c r="M62" s="95">
        <f t="shared" si="4"/>
        <v>0</v>
      </c>
      <c r="N62" s="96">
        <f t="shared" si="5"/>
        <v>0</v>
      </c>
      <c r="O62" s="103">
        <f t="shared" si="6"/>
        <v>0</v>
      </c>
      <c r="P62" s="104" t="str">
        <f t="shared" si="7"/>
        <v/>
      </c>
      <c r="Q62" s="105">
        <f t="shared" si="8"/>
        <v>0</v>
      </c>
      <c r="R62" s="106" t="str">
        <f t="shared" si="9"/>
        <v/>
      </c>
      <c r="S62" s="107"/>
      <c r="T62" s="92"/>
      <c r="U62" s="92"/>
      <c r="V62" s="101">
        <f t="shared" si="10"/>
        <v>0</v>
      </c>
      <c r="W62" s="97">
        <f t="shared" si="11"/>
        <v>0</v>
      </c>
      <c r="X62" s="98" t="str">
        <f t="shared" si="12"/>
        <v/>
      </c>
      <c r="Y62" s="98" t="str">
        <f t="shared" si="13"/>
        <v/>
      </c>
      <c r="Z62" s="95" t="str">
        <f t="shared" si="14"/>
        <v/>
      </c>
      <c r="AA62" s="108" t="str">
        <f t="shared" si="15"/>
        <v/>
      </c>
      <c r="AB62" s="98" t="str">
        <f t="shared" si="16"/>
        <v/>
      </c>
      <c r="AC62" s="98" t="str">
        <f t="shared" si="17"/>
        <v/>
      </c>
      <c r="AD62" s="109" t="str">
        <f t="shared" si="18"/>
        <v/>
      </c>
      <c r="AE62" s="110"/>
      <c r="AF62" s="111"/>
      <c r="AG62" s="112"/>
      <c r="AH62" s="99" t="str">
        <f t="shared" si="19"/>
        <v/>
      </c>
      <c r="AI62" s="100" t="str">
        <f t="shared" si="20"/>
        <v/>
      </c>
      <c r="AJ62" s="96" t="str">
        <f t="shared" si="21"/>
        <v/>
      </c>
      <c r="AK62" s="98" t="str">
        <f t="shared" si="22"/>
        <v/>
      </c>
      <c r="AL62" s="201" t="str">
        <f t="shared" si="23"/>
        <v/>
      </c>
      <c r="AM62" s="160"/>
      <c r="AN62" s="157">
        <v>99.668000000000006</v>
      </c>
      <c r="AO62" s="152">
        <f t="shared" si="30"/>
        <v>0</v>
      </c>
      <c r="AP62" s="151" t="str">
        <f t="shared" si="31"/>
        <v/>
      </c>
      <c r="AQ62" s="151" t="str">
        <f t="shared" si="32"/>
        <v/>
      </c>
      <c r="AR62" s="235" t="str">
        <f t="shared" si="27"/>
        <v/>
      </c>
      <c r="AS62" s="134"/>
      <c r="AT62" s="149"/>
      <c r="AU62" s="134"/>
    </row>
    <row r="63" spans="1:47" ht="12" customHeight="1">
      <c r="A63" s="1"/>
      <c r="B63" s="18"/>
      <c r="C63" s="200"/>
      <c r="D63" s="122"/>
      <c r="E63" s="121"/>
      <c r="F63" s="92"/>
      <c r="G63" s="93"/>
      <c r="H63" s="101">
        <f t="shared" si="0"/>
        <v>0</v>
      </c>
      <c r="I63" s="94">
        <f t="shared" si="29"/>
        <v>0</v>
      </c>
      <c r="J63" s="102"/>
      <c r="K63" s="94">
        <f t="shared" si="2"/>
        <v>0</v>
      </c>
      <c r="L63" s="94">
        <f t="shared" si="28"/>
        <v>0</v>
      </c>
      <c r="M63" s="95">
        <f t="shared" si="4"/>
        <v>0</v>
      </c>
      <c r="N63" s="96">
        <f t="shared" si="5"/>
        <v>0</v>
      </c>
      <c r="O63" s="103">
        <f t="shared" si="6"/>
        <v>0</v>
      </c>
      <c r="P63" s="104" t="str">
        <f t="shared" si="7"/>
        <v/>
      </c>
      <c r="Q63" s="105">
        <f t="shared" si="8"/>
        <v>0</v>
      </c>
      <c r="R63" s="106" t="str">
        <f t="shared" si="9"/>
        <v/>
      </c>
      <c r="S63" s="107"/>
      <c r="T63" s="92"/>
      <c r="U63" s="92"/>
      <c r="V63" s="101">
        <f t="shared" si="10"/>
        <v>0</v>
      </c>
      <c r="W63" s="97">
        <f t="shared" si="11"/>
        <v>0</v>
      </c>
      <c r="X63" s="98" t="str">
        <f t="shared" si="12"/>
        <v/>
      </c>
      <c r="Y63" s="98" t="str">
        <f t="shared" si="13"/>
        <v/>
      </c>
      <c r="Z63" s="95" t="str">
        <f t="shared" si="14"/>
        <v/>
      </c>
      <c r="AA63" s="108" t="str">
        <f t="shared" si="15"/>
        <v/>
      </c>
      <c r="AB63" s="98" t="str">
        <f t="shared" si="16"/>
        <v/>
      </c>
      <c r="AC63" s="98" t="str">
        <f t="shared" si="17"/>
        <v/>
      </c>
      <c r="AD63" s="109" t="str">
        <f t="shared" si="18"/>
        <v/>
      </c>
      <c r="AE63" s="110"/>
      <c r="AF63" s="111"/>
      <c r="AG63" s="112"/>
      <c r="AH63" s="99" t="str">
        <f t="shared" si="19"/>
        <v/>
      </c>
      <c r="AI63" s="100" t="str">
        <f t="shared" si="20"/>
        <v/>
      </c>
      <c r="AJ63" s="96" t="str">
        <f t="shared" si="21"/>
        <v/>
      </c>
      <c r="AK63" s="98" t="str">
        <f t="shared" si="22"/>
        <v/>
      </c>
      <c r="AL63" s="201" t="str">
        <f t="shared" si="23"/>
        <v/>
      </c>
      <c r="AM63" s="160"/>
      <c r="AN63" s="156">
        <v>99.668000000000006</v>
      </c>
      <c r="AO63" s="152">
        <f t="shared" si="30"/>
        <v>0</v>
      </c>
      <c r="AP63" s="151" t="str">
        <f t="shared" si="31"/>
        <v/>
      </c>
      <c r="AQ63" s="151" t="str">
        <f t="shared" si="32"/>
        <v/>
      </c>
      <c r="AR63" s="235" t="str">
        <f t="shared" si="27"/>
        <v/>
      </c>
      <c r="AS63" s="134"/>
      <c r="AT63" s="149"/>
      <c r="AU63" s="134"/>
    </row>
    <row r="64" spans="1:47" ht="12" customHeight="1">
      <c r="A64" s="1"/>
      <c r="B64" s="18"/>
      <c r="C64" s="200"/>
      <c r="D64" s="122"/>
      <c r="E64" s="121"/>
      <c r="F64" s="92"/>
      <c r="G64" s="93"/>
      <c r="H64" s="101">
        <f t="shared" si="0"/>
        <v>0</v>
      </c>
      <c r="I64" s="94">
        <f t="shared" si="29"/>
        <v>0</v>
      </c>
      <c r="J64" s="102"/>
      <c r="K64" s="94">
        <f t="shared" si="2"/>
        <v>0</v>
      </c>
      <c r="L64" s="94">
        <f t="shared" si="28"/>
        <v>0</v>
      </c>
      <c r="M64" s="95">
        <f t="shared" si="4"/>
        <v>0</v>
      </c>
      <c r="N64" s="96">
        <f t="shared" si="5"/>
        <v>0</v>
      </c>
      <c r="O64" s="103">
        <f t="shared" si="6"/>
        <v>0</v>
      </c>
      <c r="P64" s="104" t="str">
        <f t="shared" si="7"/>
        <v/>
      </c>
      <c r="Q64" s="105">
        <f t="shared" si="8"/>
        <v>0</v>
      </c>
      <c r="R64" s="106" t="str">
        <f t="shared" si="9"/>
        <v/>
      </c>
      <c r="S64" s="107"/>
      <c r="T64" s="92"/>
      <c r="U64" s="92"/>
      <c r="V64" s="101">
        <f t="shared" si="10"/>
        <v>0</v>
      </c>
      <c r="W64" s="97">
        <f t="shared" si="11"/>
        <v>0</v>
      </c>
      <c r="X64" s="98" t="str">
        <f t="shared" si="12"/>
        <v/>
      </c>
      <c r="Y64" s="98" t="str">
        <f t="shared" si="13"/>
        <v/>
      </c>
      <c r="Z64" s="95" t="str">
        <f t="shared" si="14"/>
        <v/>
      </c>
      <c r="AA64" s="108" t="str">
        <f t="shared" si="15"/>
        <v/>
      </c>
      <c r="AB64" s="98" t="str">
        <f t="shared" si="16"/>
        <v/>
      </c>
      <c r="AC64" s="98" t="str">
        <f t="shared" si="17"/>
        <v/>
      </c>
      <c r="AD64" s="109" t="str">
        <f t="shared" si="18"/>
        <v/>
      </c>
      <c r="AE64" s="110"/>
      <c r="AF64" s="111"/>
      <c r="AG64" s="112"/>
      <c r="AH64" s="99" t="str">
        <f t="shared" si="19"/>
        <v/>
      </c>
      <c r="AI64" s="100" t="str">
        <f t="shared" si="20"/>
        <v/>
      </c>
      <c r="AJ64" s="96" t="str">
        <f t="shared" si="21"/>
        <v/>
      </c>
      <c r="AK64" s="98" t="str">
        <f t="shared" si="22"/>
        <v/>
      </c>
      <c r="AL64" s="201" t="str">
        <f t="shared" si="23"/>
        <v/>
      </c>
      <c r="AM64" s="160"/>
      <c r="AN64" s="157">
        <v>99.668000000000006</v>
      </c>
      <c r="AO64" s="152">
        <f t="shared" si="30"/>
        <v>0</v>
      </c>
      <c r="AP64" s="151" t="str">
        <f t="shared" si="31"/>
        <v/>
      </c>
      <c r="AQ64" s="151" t="str">
        <f t="shared" si="32"/>
        <v/>
      </c>
      <c r="AR64" s="235" t="str">
        <f t="shared" si="27"/>
        <v/>
      </c>
      <c r="AS64" s="134"/>
      <c r="AT64" s="149"/>
      <c r="AU64" s="134"/>
    </row>
    <row r="65" spans="1:47" ht="12" customHeight="1">
      <c r="A65" s="1"/>
      <c r="B65" s="18"/>
      <c r="C65" s="200"/>
      <c r="D65" s="122"/>
      <c r="E65" s="121"/>
      <c r="F65" s="92"/>
      <c r="G65" s="93"/>
      <c r="H65" s="101">
        <f t="shared" si="0"/>
        <v>0</v>
      </c>
      <c r="I65" s="94">
        <f t="shared" si="29"/>
        <v>0</v>
      </c>
      <c r="J65" s="102"/>
      <c r="K65" s="94">
        <f t="shared" si="2"/>
        <v>0</v>
      </c>
      <c r="L65" s="94">
        <f t="shared" si="28"/>
        <v>0</v>
      </c>
      <c r="M65" s="95">
        <f t="shared" si="4"/>
        <v>0</v>
      </c>
      <c r="N65" s="96">
        <f t="shared" si="5"/>
        <v>0</v>
      </c>
      <c r="O65" s="103">
        <f t="shared" si="6"/>
        <v>0</v>
      </c>
      <c r="P65" s="104" t="str">
        <f t="shared" si="7"/>
        <v/>
      </c>
      <c r="Q65" s="105">
        <f t="shared" si="8"/>
        <v>0</v>
      </c>
      <c r="R65" s="106" t="str">
        <f t="shared" si="9"/>
        <v/>
      </c>
      <c r="S65" s="107"/>
      <c r="T65" s="92"/>
      <c r="U65" s="92"/>
      <c r="V65" s="101">
        <f t="shared" si="10"/>
        <v>0</v>
      </c>
      <c r="W65" s="97">
        <f t="shared" si="11"/>
        <v>0</v>
      </c>
      <c r="X65" s="98" t="str">
        <f t="shared" si="12"/>
        <v/>
      </c>
      <c r="Y65" s="98" t="str">
        <f t="shared" si="13"/>
        <v/>
      </c>
      <c r="Z65" s="95" t="str">
        <f t="shared" si="14"/>
        <v/>
      </c>
      <c r="AA65" s="108" t="str">
        <f t="shared" si="15"/>
        <v/>
      </c>
      <c r="AB65" s="98" t="str">
        <f t="shared" si="16"/>
        <v/>
      </c>
      <c r="AC65" s="98" t="str">
        <f t="shared" si="17"/>
        <v/>
      </c>
      <c r="AD65" s="109" t="str">
        <f t="shared" si="18"/>
        <v/>
      </c>
      <c r="AE65" s="110"/>
      <c r="AF65" s="111"/>
      <c r="AG65" s="112"/>
      <c r="AH65" s="99" t="str">
        <f t="shared" si="19"/>
        <v/>
      </c>
      <c r="AI65" s="100" t="str">
        <f t="shared" si="20"/>
        <v/>
      </c>
      <c r="AJ65" s="96" t="str">
        <f t="shared" si="21"/>
        <v/>
      </c>
      <c r="AK65" s="98" t="str">
        <f t="shared" si="22"/>
        <v/>
      </c>
      <c r="AL65" s="201" t="str">
        <f t="shared" si="23"/>
        <v/>
      </c>
      <c r="AM65" s="160"/>
      <c r="AN65" s="156">
        <v>99.668000000000006</v>
      </c>
      <c r="AO65" s="152">
        <f t="shared" si="30"/>
        <v>0</v>
      </c>
      <c r="AP65" s="151" t="str">
        <f t="shared" si="31"/>
        <v/>
      </c>
      <c r="AQ65" s="151" t="str">
        <f t="shared" si="32"/>
        <v/>
      </c>
      <c r="AR65" s="235" t="str">
        <f t="shared" si="27"/>
        <v/>
      </c>
      <c r="AS65" s="134"/>
      <c r="AT65" s="149"/>
      <c r="AU65" s="134"/>
    </row>
    <row r="66" spans="1:47" ht="12" customHeight="1">
      <c r="A66" s="1"/>
      <c r="B66" s="18"/>
      <c r="C66" s="200"/>
      <c r="D66" s="122"/>
      <c r="E66" s="121"/>
      <c r="F66" s="92"/>
      <c r="G66" s="93"/>
      <c r="H66" s="101">
        <f t="shared" si="0"/>
        <v>0</v>
      </c>
      <c r="I66" s="94">
        <f t="shared" si="29"/>
        <v>0</v>
      </c>
      <c r="J66" s="102"/>
      <c r="K66" s="94">
        <f t="shared" si="2"/>
        <v>0</v>
      </c>
      <c r="L66" s="94">
        <f t="shared" si="28"/>
        <v>0</v>
      </c>
      <c r="M66" s="95">
        <f t="shared" si="4"/>
        <v>0</v>
      </c>
      <c r="N66" s="96">
        <f t="shared" si="5"/>
        <v>0</v>
      </c>
      <c r="O66" s="103">
        <f t="shared" si="6"/>
        <v>0</v>
      </c>
      <c r="P66" s="104" t="str">
        <f t="shared" si="7"/>
        <v/>
      </c>
      <c r="Q66" s="105">
        <f t="shared" si="8"/>
        <v>0</v>
      </c>
      <c r="R66" s="106" t="str">
        <f t="shared" si="9"/>
        <v/>
      </c>
      <c r="S66" s="107"/>
      <c r="T66" s="92"/>
      <c r="U66" s="92"/>
      <c r="V66" s="101">
        <f t="shared" si="10"/>
        <v>0</v>
      </c>
      <c r="W66" s="97">
        <f t="shared" si="11"/>
        <v>0</v>
      </c>
      <c r="X66" s="98" t="str">
        <f t="shared" si="12"/>
        <v/>
      </c>
      <c r="Y66" s="98" t="str">
        <f t="shared" si="13"/>
        <v/>
      </c>
      <c r="Z66" s="95" t="str">
        <f t="shared" si="14"/>
        <v/>
      </c>
      <c r="AA66" s="108" t="str">
        <f t="shared" si="15"/>
        <v/>
      </c>
      <c r="AB66" s="98" t="str">
        <f t="shared" si="16"/>
        <v/>
      </c>
      <c r="AC66" s="98" t="str">
        <f t="shared" si="17"/>
        <v/>
      </c>
      <c r="AD66" s="109" t="str">
        <f t="shared" si="18"/>
        <v/>
      </c>
      <c r="AE66" s="110"/>
      <c r="AF66" s="111"/>
      <c r="AG66" s="112"/>
      <c r="AH66" s="99" t="str">
        <f t="shared" si="19"/>
        <v/>
      </c>
      <c r="AI66" s="100" t="str">
        <f t="shared" si="20"/>
        <v/>
      </c>
      <c r="AJ66" s="96" t="str">
        <f t="shared" si="21"/>
        <v/>
      </c>
      <c r="AK66" s="98" t="str">
        <f t="shared" si="22"/>
        <v/>
      </c>
      <c r="AL66" s="201" t="str">
        <f t="shared" si="23"/>
        <v/>
      </c>
      <c r="AM66" s="160"/>
      <c r="AN66" s="157">
        <v>99.668000000000006</v>
      </c>
      <c r="AO66" s="152">
        <f t="shared" si="30"/>
        <v>0</v>
      </c>
      <c r="AP66" s="151" t="str">
        <f t="shared" si="31"/>
        <v/>
      </c>
      <c r="AQ66" s="151" t="str">
        <f t="shared" si="32"/>
        <v/>
      </c>
      <c r="AR66" s="235" t="str">
        <f t="shared" si="27"/>
        <v/>
      </c>
      <c r="AS66" s="134"/>
      <c r="AT66" s="149"/>
      <c r="AU66" s="134"/>
    </row>
    <row r="67" spans="1:47" ht="12" customHeight="1">
      <c r="A67" s="1"/>
      <c r="B67" s="18"/>
      <c r="C67" s="200"/>
      <c r="D67" s="122"/>
      <c r="E67" s="121"/>
      <c r="F67" s="92"/>
      <c r="G67" s="93"/>
      <c r="H67" s="101">
        <f t="shared" si="0"/>
        <v>0</v>
      </c>
      <c r="I67" s="94">
        <f t="shared" si="29"/>
        <v>0</v>
      </c>
      <c r="J67" s="102"/>
      <c r="K67" s="94">
        <f t="shared" si="2"/>
        <v>0</v>
      </c>
      <c r="L67" s="94">
        <f t="shared" si="28"/>
        <v>0</v>
      </c>
      <c r="M67" s="95">
        <f t="shared" si="4"/>
        <v>0</v>
      </c>
      <c r="N67" s="96">
        <f t="shared" si="5"/>
        <v>0</v>
      </c>
      <c r="O67" s="103">
        <f t="shared" si="6"/>
        <v>0</v>
      </c>
      <c r="P67" s="104" t="str">
        <f t="shared" si="7"/>
        <v/>
      </c>
      <c r="Q67" s="105">
        <f t="shared" si="8"/>
        <v>0</v>
      </c>
      <c r="R67" s="106" t="str">
        <f t="shared" si="9"/>
        <v/>
      </c>
      <c r="S67" s="107"/>
      <c r="T67" s="92"/>
      <c r="U67" s="92"/>
      <c r="V67" s="101">
        <f t="shared" si="10"/>
        <v>0</v>
      </c>
      <c r="W67" s="97">
        <f t="shared" si="11"/>
        <v>0</v>
      </c>
      <c r="X67" s="98" t="str">
        <f t="shared" si="12"/>
        <v/>
      </c>
      <c r="Y67" s="98" t="str">
        <f t="shared" si="13"/>
        <v/>
      </c>
      <c r="Z67" s="95" t="str">
        <f t="shared" si="14"/>
        <v/>
      </c>
      <c r="AA67" s="108" t="str">
        <f t="shared" si="15"/>
        <v/>
      </c>
      <c r="AB67" s="98" t="str">
        <f t="shared" si="16"/>
        <v/>
      </c>
      <c r="AC67" s="98" t="str">
        <f t="shared" si="17"/>
        <v/>
      </c>
      <c r="AD67" s="109" t="str">
        <f t="shared" si="18"/>
        <v/>
      </c>
      <c r="AE67" s="110"/>
      <c r="AF67" s="111"/>
      <c r="AG67" s="112"/>
      <c r="AH67" s="99" t="str">
        <f t="shared" si="19"/>
        <v/>
      </c>
      <c r="AI67" s="100" t="str">
        <f t="shared" si="20"/>
        <v/>
      </c>
      <c r="AJ67" s="96" t="str">
        <f t="shared" si="21"/>
        <v/>
      </c>
      <c r="AK67" s="98" t="str">
        <f t="shared" si="22"/>
        <v/>
      </c>
      <c r="AL67" s="201" t="str">
        <f t="shared" si="23"/>
        <v/>
      </c>
      <c r="AM67" s="160"/>
      <c r="AN67" s="156">
        <v>99.668000000000006</v>
      </c>
      <c r="AO67" s="152">
        <f t="shared" si="30"/>
        <v>0</v>
      </c>
      <c r="AP67" s="151" t="str">
        <f t="shared" si="31"/>
        <v/>
      </c>
      <c r="AQ67" s="151" t="str">
        <f t="shared" si="32"/>
        <v/>
      </c>
      <c r="AR67" s="235" t="str">
        <f t="shared" si="27"/>
        <v/>
      </c>
      <c r="AS67" s="134"/>
      <c r="AT67" s="149"/>
      <c r="AU67" s="134"/>
    </row>
    <row r="68" spans="1:47" ht="12" customHeight="1">
      <c r="A68" s="1"/>
      <c r="B68" s="18"/>
      <c r="C68" s="200"/>
      <c r="D68" s="122"/>
      <c r="E68" s="121"/>
      <c r="F68" s="92"/>
      <c r="G68" s="93"/>
      <c r="H68" s="101">
        <f t="shared" si="0"/>
        <v>0</v>
      </c>
      <c r="I68" s="94">
        <f t="shared" si="29"/>
        <v>0</v>
      </c>
      <c r="J68" s="102"/>
      <c r="K68" s="94">
        <f t="shared" si="2"/>
        <v>0</v>
      </c>
      <c r="L68" s="94">
        <f t="shared" si="28"/>
        <v>0</v>
      </c>
      <c r="M68" s="95">
        <f t="shared" si="4"/>
        <v>0</v>
      </c>
      <c r="N68" s="96">
        <f t="shared" si="5"/>
        <v>0</v>
      </c>
      <c r="O68" s="103">
        <f t="shared" si="6"/>
        <v>0</v>
      </c>
      <c r="P68" s="104" t="str">
        <f t="shared" si="7"/>
        <v/>
      </c>
      <c r="Q68" s="105">
        <f t="shared" si="8"/>
        <v>0</v>
      </c>
      <c r="R68" s="106" t="str">
        <f t="shared" si="9"/>
        <v/>
      </c>
      <c r="S68" s="107"/>
      <c r="T68" s="92"/>
      <c r="U68" s="92"/>
      <c r="V68" s="101">
        <f t="shared" si="10"/>
        <v>0</v>
      </c>
      <c r="W68" s="97">
        <f t="shared" si="11"/>
        <v>0</v>
      </c>
      <c r="X68" s="98" t="str">
        <f t="shared" si="12"/>
        <v/>
      </c>
      <c r="Y68" s="98" t="str">
        <f t="shared" si="13"/>
        <v/>
      </c>
      <c r="Z68" s="95" t="str">
        <f t="shared" si="14"/>
        <v/>
      </c>
      <c r="AA68" s="108" t="str">
        <f t="shared" si="15"/>
        <v/>
      </c>
      <c r="AB68" s="98" t="str">
        <f t="shared" si="16"/>
        <v/>
      </c>
      <c r="AC68" s="98" t="str">
        <f t="shared" si="17"/>
        <v/>
      </c>
      <c r="AD68" s="109" t="str">
        <f t="shared" si="18"/>
        <v/>
      </c>
      <c r="AE68" s="110"/>
      <c r="AF68" s="111"/>
      <c r="AG68" s="112"/>
      <c r="AH68" s="99" t="str">
        <f t="shared" si="19"/>
        <v/>
      </c>
      <c r="AI68" s="100" t="str">
        <f t="shared" si="20"/>
        <v/>
      </c>
      <c r="AJ68" s="96" t="str">
        <f t="shared" si="21"/>
        <v/>
      </c>
      <c r="AK68" s="98" t="str">
        <f t="shared" si="22"/>
        <v/>
      </c>
      <c r="AL68" s="201" t="str">
        <f t="shared" si="23"/>
        <v/>
      </c>
      <c r="AM68" s="160"/>
      <c r="AN68" s="157">
        <v>99.668000000000006</v>
      </c>
      <c r="AO68" s="152">
        <f t="shared" si="30"/>
        <v>0</v>
      </c>
      <c r="AP68" s="151" t="str">
        <f t="shared" si="31"/>
        <v/>
      </c>
      <c r="AQ68" s="151" t="str">
        <f t="shared" si="32"/>
        <v/>
      </c>
      <c r="AR68" s="235" t="str">
        <f t="shared" si="27"/>
        <v/>
      </c>
      <c r="AS68" s="134"/>
      <c r="AT68" s="149"/>
      <c r="AU68" s="134"/>
    </row>
    <row r="69" spans="1:47" ht="12" customHeight="1">
      <c r="A69" s="1"/>
      <c r="B69" s="18"/>
      <c r="C69" s="200"/>
      <c r="D69" s="122"/>
      <c r="E69" s="121"/>
      <c r="F69" s="92"/>
      <c r="G69" s="93"/>
      <c r="H69" s="101">
        <f t="shared" si="0"/>
        <v>0</v>
      </c>
      <c r="I69" s="94">
        <f t="shared" si="29"/>
        <v>0</v>
      </c>
      <c r="J69" s="102"/>
      <c r="K69" s="94">
        <f t="shared" si="2"/>
        <v>0</v>
      </c>
      <c r="L69" s="94">
        <f t="shared" si="28"/>
        <v>0</v>
      </c>
      <c r="M69" s="95">
        <f t="shared" si="4"/>
        <v>0</v>
      </c>
      <c r="N69" s="96">
        <f t="shared" si="5"/>
        <v>0</v>
      </c>
      <c r="O69" s="103">
        <f t="shared" si="6"/>
        <v>0</v>
      </c>
      <c r="P69" s="104" t="str">
        <f t="shared" si="7"/>
        <v/>
      </c>
      <c r="Q69" s="105">
        <f t="shared" si="8"/>
        <v>0</v>
      </c>
      <c r="R69" s="106" t="str">
        <f t="shared" si="9"/>
        <v/>
      </c>
      <c r="S69" s="107"/>
      <c r="T69" s="92"/>
      <c r="U69" s="92"/>
      <c r="V69" s="101">
        <f t="shared" si="10"/>
        <v>0</v>
      </c>
      <c r="W69" s="97">
        <f t="shared" si="11"/>
        <v>0</v>
      </c>
      <c r="X69" s="98" t="str">
        <f t="shared" si="12"/>
        <v/>
      </c>
      <c r="Y69" s="98" t="str">
        <f t="shared" si="13"/>
        <v/>
      </c>
      <c r="Z69" s="95" t="str">
        <f t="shared" si="14"/>
        <v/>
      </c>
      <c r="AA69" s="108" t="str">
        <f t="shared" si="15"/>
        <v/>
      </c>
      <c r="AB69" s="98" t="str">
        <f t="shared" si="16"/>
        <v/>
      </c>
      <c r="AC69" s="98" t="str">
        <f t="shared" si="17"/>
        <v/>
      </c>
      <c r="AD69" s="109" t="str">
        <f t="shared" si="18"/>
        <v/>
      </c>
      <c r="AE69" s="110"/>
      <c r="AF69" s="111"/>
      <c r="AG69" s="112"/>
      <c r="AH69" s="99" t="str">
        <f t="shared" si="19"/>
        <v/>
      </c>
      <c r="AI69" s="100" t="str">
        <f t="shared" si="20"/>
        <v/>
      </c>
      <c r="AJ69" s="96" t="str">
        <f t="shared" si="21"/>
        <v/>
      </c>
      <c r="AK69" s="98" t="str">
        <f t="shared" si="22"/>
        <v/>
      </c>
      <c r="AL69" s="201" t="str">
        <f t="shared" si="23"/>
        <v/>
      </c>
      <c r="AM69" s="160"/>
      <c r="AN69" s="156">
        <v>99.668000000000006</v>
      </c>
      <c r="AO69" s="152">
        <f t="shared" si="30"/>
        <v>0</v>
      </c>
      <c r="AP69" s="151" t="str">
        <f t="shared" si="31"/>
        <v/>
      </c>
      <c r="AQ69" s="151" t="str">
        <f t="shared" si="32"/>
        <v/>
      </c>
      <c r="AR69" s="235" t="str">
        <f t="shared" si="27"/>
        <v/>
      </c>
      <c r="AS69" s="149"/>
      <c r="AT69" s="149"/>
      <c r="AU69" s="149"/>
    </row>
    <row r="70" spans="1:47" ht="12" customHeight="1">
      <c r="A70" s="1"/>
      <c r="B70" s="18"/>
      <c r="C70" s="200"/>
      <c r="D70" s="122"/>
      <c r="E70" s="121"/>
      <c r="F70" s="92"/>
      <c r="G70" s="93"/>
      <c r="H70" s="101">
        <f t="shared" si="0"/>
        <v>0</v>
      </c>
      <c r="I70" s="94">
        <f t="shared" si="29"/>
        <v>0</v>
      </c>
      <c r="J70" s="102"/>
      <c r="K70" s="94">
        <f t="shared" si="2"/>
        <v>0</v>
      </c>
      <c r="L70" s="94">
        <f t="shared" si="28"/>
        <v>0</v>
      </c>
      <c r="M70" s="95">
        <f t="shared" si="4"/>
        <v>0</v>
      </c>
      <c r="N70" s="96">
        <f t="shared" si="5"/>
        <v>0</v>
      </c>
      <c r="O70" s="103">
        <f t="shared" si="6"/>
        <v>0</v>
      </c>
      <c r="P70" s="104" t="str">
        <f t="shared" si="7"/>
        <v/>
      </c>
      <c r="Q70" s="105">
        <f t="shared" si="8"/>
        <v>0</v>
      </c>
      <c r="R70" s="106" t="str">
        <f t="shared" si="9"/>
        <v/>
      </c>
      <c r="S70" s="107"/>
      <c r="T70" s="92"/>
      <c r="U70" s="92"/>
      <c r="V70" s="101">
        <f t="shared" si="10"/>
        <v>0</v>
      </c>
      <c r="W70" s="97">
        <f t="shared" si="11"/>
        <v>0</v>
      </c>
      <c r="X70" s="98" t="str">
        <f t="shared" si="12"/>
        <v/>
      </c>
      <c r="Y70" s="98" t="str">
        <f t="shared" si="13"/>
        <v/>
      </c>
      <c r="Z70" s="95" t="str">
        <f t="shared" si="14"/>
        <v/>
      </c>
      <c r="AA70" s="108" t="str">
        <f t="shared" si="15"/>
        <v/>
      </c>
      <c r="AB70" s="98" t="str">
        <f t="shared" si="16"/>
        <v/>
      </c>
      <c r="AC70" s="98" t="str">
        <f t="shared" si="17"/>
        <v/>
      </c>
      <c r="AD70" s="109" t="str">
        <f t="shared" si="18"/>
        <v/>
      </c>
      <c r="AE70" s="110"/>
      <c r="AF70" s="111"/>
      <c r="AG70" s="112"/>
      <c r="AH70" s="99" t="str">
        <f t="shared" si="19"/>
        <v/>
      </c>
      <c r="AI70" s="100" t="str">
        <f t="shared" si="20"/>
        <v/>
      </c>
      <c r="AJ70" s="96" t="str">
        <f t="shared" si="21"/>
        <v/>
      </c>
      <c r="AK70" s="98" t="str">
        <f t="shared" si="22"/>
        <v/>
      </c>
      <c r="AL70" s="201" t="str">
        <f t="shared" si="23"/>
        <v/>
      </c>
      <c r="AM70" s="160"/>
      <c r="AN70" s="157">
        <v>99.668000000000006</v>
      </c>
      <c r="AO70" s="152">
        <f t="shared" si="30"/>
        <v>0</v>
      </c>
      <c r="AP70" s="151" t="str">
        <f t="shared" si="31"/>
        <v/>
      </c>
      <c r="AQ70" s="151" t="str">
        <f t="shared" si="32"/>
        <v/>
      </c>
      <c r="AR70" s="235" t="str">
        <f t="shared" si="27"/>
        <v/>
      </c>
      <c r="AS70" s="134"/>
      <c r="AU70" s="18"/>
    </row>
    <row r="71" spans="1:47" ht="12" customHeight="1">
      <c r="A71" s="1"/>
      <c r="B71" s="18"/>
      <c r="C71" s="200"/>
      <c r="D71" s="122"/>
      <c r="E71" s="121"/>
      <c r="F71" s="92"/>
      <c r="G71" s="93"/>
      <c r="H71" s="101">
        <f t="shared" si="0"/>
        <v>0</v>
      </c>
      <c r="I71" s="94">
        <f t="shared" si="29"/>
        <v>0</v>
      </c>
      <c r="J71" s="102"/>
      <c r="K71" s="94">
        <f t="shared" si="2"/>
        <v>0</v>
      </c>
      <c r="L71" s="94">
        <f t="shared" si="28"/>
        <v>0</v>
      </c>
      <c r="M71" s="95">
        <f t="shared" si="4"/>
        <v>0</v>
      </c>
      <c r="N71" s="96">
        <f t="shared" si="5"/>
        <v>0</v>
      </c>
      <c r="O71" s="103">
        <f t="shared" si="6"/>
        <v>0</v>
      </c>
      <c r="P71" s="104" t="str">
        <f t="shared" si="7"/>
        <v/>
      </c>
      <c r="Q71" s="105">
        <f t="shared" si="8"/>
        <v>0</v>
      </c>
      <c r="R71" s="106" t="str">
        <f t="shared" si="9"/>
        <v/>
      </c>
      <c r="S71" s="107"/>
      <c r="T71" s="92"/>
      <c r="U71" s="92"/>
      <c r="V71" s="101">
        <f t="shared" si="10"/>
        <v>0</v>
      </c>
      <c r="W71" s="97">
        <f t="shared" si="11"/>
        <v>0</v>
      </c>
      <c r="X71" s="98" t="str">
        <f t="shared" si="12"/>
        <v/>
      </c>
      <c r="Y71" s="98" t="str">
        <f t="shared" si="13"/>
        <v/>
      </c>
      <c r="Z71" s="95" t="str">
        <f t="shared" si="14"/>
        <v/>
      </c>
      <c r="AA71" s="108" t="str">
        <f t="shared" si="15"/>
        <v/>
      </c>
      <c r="AB71" s="98" t="str">
        <f t="shared" si="16"/>
        <v/>
      </c>
      <c r="AC71" s="98" t="str">
        <f t="shared" si="17"/>
        <v/>
      </c>
      <c r="AD71" s="109" t="str">
        <f t="shared" si="18"/>
        <v/>
      </c>
      <c r="AE71" s="110"/>
      <c r="AF71" s="111"/>
      <c r="AG71" s="112"/>
      <c r="AH71" s="99" t="str">
        <f t="shared" si="19"/>
        <v/>
      </c>
      <c r="AI71" s="100" t="str">
        <f t="shared" si="20"/>
        <v/>
      </c>
      <c r="AJ71" s="96" t="str">
        <f t="shared" si="21"/>
        <v/>
      </c>
      <c r="AK71" s="98" t="str">
        <f t="shared" si="22"/>
        <v/>
      </c>
      <c r="AL71" s="201" t="str">
        <f t="shared" si="23"/>
        <v/>
      </c>
      <c r="AM71" s="160"/>
      <c r="AN71" s="156">
        <v>99.668000000000006</v>
      </c>
      <c r="AO71" s="152">
        <f t="shared" si="30"/>
        <v>0</v>
      </c>
      <c r="AP71" s="151" t="str">
        <f t="shared" si="31"/>
        <v/>
      </c>
      <c r="AQ71" s="151" t="str">
        <f t="shared" si="32"/>
        <v/>
      </c>
      <c r="AR71" s="235" t="str">
        <f t="shared" si="27"/>
        <v/>
      </c>
      <c r="AS71" s="134"/>
      <c r="AU71" s="18"/>
    </row>
    <row r="72" spans="1:47" ht="12" customHeight="1">
      <c r="A72" s="1"/>
      <c r="B72" s="18"/>
      <c r="C72" s="200"/>
      <c r="D72" s="122"/>
      <c r="E72" s="121"/>
      <c r="F72" s="92"/>
      <c r="G72" s="93"/>
      <c r="H72" s="101">
        <f t="shared" si="0"/>
        <v>0</v>
      </c>
      <c r="I72" s="94">
        <f t="shared" si="29"/>
        <v>0</v>
      </c>
      <c r="J72" s="102"/>
      <c r="K72" s="94">
        <f t="shared" si="2"/>
        <v>0</v>
      </c>
      <c r="L72" s="94">
        <f t="shared" si="28"/>
        <v>0</v>
      </c>
      <c r="M72" s="95">
        <f t="shared" si="4"/>
        <v>0</v>
      </c>
      <c r="N72" s="96">
        <f t="shared" si="5"/>
        <v>0</v>
      </c>
      <c r="O72" s="103">
        <f t="shared" si="6"/>
        <v>0</v>
      </c>
      <c r="P72" s="104" t="str">
        <f t="shared" si="7"/>
        <v/>
      </c>
      <c r="Q72" s="105">
        <f t="shared" si="8"/>
        <v>0</v>
      </c>
      <c r="R72" s="106" t="str">
        <f t="shared" si="9"/>
        <v/>
      </c>
      <c r="S72" s="107"/>
      <c r="T72" s="92"/>
      <c r="U72" s="92"/>
      <c r="V72" s="101">
        <f t="shared" si="10"/>
        <v>0</v>
      </c>
      <c r="W72" s="97">
        <f t="shared" si="11"/>
        <v>0</v>
      </c>
      <c r="X72" s="98" t="str">
        <f t="shared" si="12"/>
        <v/>
      </c>
      <c r="Y72" s="98" t="str">
        <f t="shared" si="13"/>
        <v/>
      </c>
      <c r="Z72" s="95" t="str">
        <f t="shared" si="14"/>
        <v/>
      </c>
      <c r="AA72" s="108" t="str">
        <f t="shared" si="15"/>
        <v/>
      </c>
      <c r="AB72" s="98" t="str">
        <f t="shared" si="16"/>
        <v/>
      </c>
      <c r="AC72" s="98" t="str">
        <f t="shared" si="17"/>
        <v/>
      </c>
      <c r="AD72" s="109" t="str">
        <f t="shared" si="18"/>
        <v/>
      </c>
      <c r="AE72" s="110"/>
      <c r="AF72" s="111"/>
      <c r="AG72" s="112"/>
      <c r="AH72" s="99" t="str">
        <f t="shared" si="19"/>
        <v/>
      </c>
      <c r="AI72" s="100" t="str">
        <f t="shared" si="20"/>
        <v/>
      </c>
      <c r="AJ72" s="96" t="str">
        <f t="shared" si="21"/>
        <v/>
      </c>
      <c r="AK72" s="98" t="str">
        <f t="shared" si="22"/>
        <v/>
      </c>
      <c r="AL72" s="201" t="str">
        <f t="shared" si="23"/>
        <v/>
      </c>
      <c r="AM72" s="160"/>
      <c r="AN72" s="157">
        <v>99.668000000000006</v>
      </c>
      <c r="AO72" s="152">
        <f t="shared" si="30"/>
        <v>0</v>
      </c>
      <c r="AP72" s="151" t="str">
        <f t="shared" si="31"/>
        <v/>
      </c>
      <c r="AQ72" s="151" t="str">
        <f t="shared" si="32"/>
        <v/>
      </c>
      <c r="AR72" s="235" t="str">
        <f t="shared" si="27"/>
        <v/>
      </c>
      <c r="AS72" s="134"/>
      <c r="AU72" s="18"/>
    </row>
    <row r="73" spans="1:47" ht="12" customHeight="1">
      <c r="A73" s="1"/>
      <c r="B73" s="18"/>
      <c r="C73" s="200"/>
      <c r="D73" s="122"/>
      <c r="E73" s="121"/>
      <c r="F73" s="92"/>
      <c r="G73" s="93"/>
      <c r="H73" s="101">
        <f t="shared" si="0"/>
        <v>0</v>
      </c>
      <c r="I73" s="94">
        <f t="shared" si="29"/>
        <v>0</v>
      </c>
      <c r="J73" s="102"/>
      <c r="K73" s="94">
        <f t="shared" si="2"/>
        <v>0</v>
      </c>
      <c r="L73" s="94">
        <f t="shared" si="28"/>
        <v>0</v>
      </c>
      <c r="M73" s="95">
        <f t="shared" si="4"/>
        <v>0</v>
      </c>
      <c r="N73" s="96">
        <f t="shared" si="5"/>
        <v>0</v>
      </c>
      <c r="O73" s="103">
        <f t="shared" si="6"/>
        <v>0</v>
      </c>
      <c r="P73" s="104" t="str">
        <f t="shared" si="7"/>
        <v/>
      </c>
      <c r="Q73" s="105">
        <f t="shared" si="8"/>
        <v>0</v>
      </c>
      <c r="R73" s="106" t="str">
        <f t="shared" si="9"/>
        <v/>
      </c>
      <c r="S73" s="107"/>
      <c r="T73" s="92"/>
      <c r="U73" s="92"/>
      <c r="V73" s="101">
        <f t="shared" si="10"/>
        <v>0</v>
      </c>
      <c r="W73" s="97">
        <f t="shared" si="11"/>
        <v>0</v>
      </c>
      <c r="X73" s="98" t="str">
        <f t="shared" si="12"/>
        <v/>
      </c>
      <c r="Y73" s="98" t="str">
        <f t="shared" si="13"/>
        <v/>
      </c>
      <c r="Z73" s="95" t="str">
        <f t="shared" si="14"/>
        <v/>
      </c>
      <c r="AA73" s="108" t="str">
        <f t="shared" si="15"/>
        <v/>
      </c>
      <c r="AB73" s="98" t="str">
        <f t="shared" si="16"/>
        <v/>
      </c>
      <c r="AC73" s="98" t="str">
        <f t="shared" si="17"/>
        <v/>
      </c>
      <c r="AD73" s="109" t="str">
        <f t="shared" si="18"/>
        <v/>
      </c>
      <c r="AE73" s="110"/>
      <c r="AF73" s="111"/>
      <c r="AG73" s="112"/>
      <c r="AH73" s="99" t="str">
        <f t="shared" si="19"/>
        <v/>
      </c>
      <c r="AI73" s="100" t="str">
        <f t="shared" si="20"/>
        <v/>
      </c>
      <c r="AJ73" s="96" t="str">
        <f t="shared" si="21"/>
        <v/>
      </c>
      <c r="AK73" s="98" t="str">
        <f t="shared" si="22"/>
        <v/>
      </c>
      <c r="AL73" s="201" t="str">
        <f t="shared" si="23"/>
        <v/>
      </c>
      <c r="AM73" s="160"/>
      <c r="AN73" s="156">
        <v>99.668000000000006</v>
      </c>
      <c r="AO73" s="152">
        <f t="shared" si="30"/>
        <v>0</v>
      </c>
      <c r="AP73" s="151" t="str">
        <f t="shared" si="31"/>
        <v/>
      </c>
      <c r="AQ73" s="151" t="str">
        <f t="shared" si="32"/>
        <v/>
      </c>
      <c r="AR73" s="235" t="str">
        <f t="shared" si="27"/>
        <v/>
      </c>
      <c r="AS73" s="134"/>
      <c r="AU73" s="18"/>
    </row>
    <row r="74" spans="1:47" ht="12" customHeight="1">
      <c r="A74" s="1"/>
      <c r="B74" s="18"/>
      <c r="C74" s="200"/>
      <c r="D74" s="122"/>
      <c r="E74" s="121"/>
      <c r="F74" s="92"/>
      <c r="G74" s="93"/>
      <c r="H74" s="101">
        <f t="shared" si="0"/>
        <v>0</v>
      </c>
      <c r="I74" s="94">
        <f t="shared" si="29"/>
        <v>0</v>
      </c>
      <c r="J74" s="102"/>
      <c r="K74" s="94">
        <f t="shared" si="2"/>
        <v>0</v>
      </c>
      <c r="L74" s="94">
        <f t="shared" si="28"/>
        <v>0</v>
      </c>
      <c r="M74" s="95">
        <f t="shared" si="4"/>
        <v>0</v>
      </c>
      <c r="N74" s="96">
        <f t="shared" si="5"/>
        <v>0</v>
      </c>
      <c r="O74" s="103">
        <f t="shared" si="6"/>
        <v>0</v>
      </c>
      <c r="P74" s="104" t="str">
        <f t="shared" si="7"/>
        <v/>
      </c>
      <c r="Q74" s="105">
        <f t="shared" si="8"/>
        <v>0</v>
      </c>
      <c r="R74" s="106" t="str">
        <f t="shared" si="9"/>
        <v/>
      </c>
      <c r="S74" s="107"/>
      <c r="T74" s="92"/>
      <c r="U74" s="92"/>
      <c r="V74" s="101">
        <f t="shared" si="10"/>
        <v>0</v>
      </c>
      <c r="W74" s="97">
        <f t="shared" si="11"/>
        <v>0</v>
      </c>
      <c r="X74" s="98" t="str">
        <f t="shared" si="12"/>
        <v/>
      </c>
      <c r="Y74" s="98" t="str">
        <f t="shared" si="13"/>
        <v/>
      </c>
      <c r="Z74" s="95" t="str">
        <f t="shared" si="14"/>
        <v/>
      </c>
      <c r="AA74" s="108" t="str">
        <f t="shared" si="15"/>
        <v/>
      </c>
      <c r="AB74" s="98" t="str">
        <f t="shared" si="16"/>
        <v/>
      </c>
      <c r="AC74" s="98" t="str">
        <f t="shared" si="17"/>
        <v/>
      </c>
      <c r="AD74" s="109" t="str">
        <f t="shared" si="18"/>
        <v/>
      </c>
      <c r="AE74" s="110"/>
      <c r="AF74" s="111"/>
      <c r="AG74" s="112"/>
      <c r="AH74" s="99" t="str">
        <f t="shared" si="19"/>
        <v/>
      </c>
      <c r="AI74" s="100" t="str">
        <f t="shared" si="20"/>
        <v/>
      </c>
      <c r="AJ74" s="96" t="str">
        <f t="shared" si="21"/>
        <v/>
      </c>
      <c r="AK74" s="98" t="str">
        <f t="shared" si="22"/>
        <v/>
      </c>
      <c r="AL74" s="201" t="str">
        <f t="shared" si="23"/>
        <v/>
      </c>
      <c r="AM74" s="160"/>
      <c r="AN74" s="157">
        <v>99.668000000000006</v>
      </c>
      <c r="AO74" s="152">
        <f t="shared" si="30"/>
        <v>0</v>
      </c>
      <c r="AP74" s="151" t="str">
        <f t="shared" si="31"/>
        <v/>
      </c>
      <c r="AQ74" s="151" t="str">
        <f t="shared" si="32"/>
        <v/>
      </c>
      <c r="AR74" s="235" t="str">
        <f t="shared" si="27"/>
        <v/>
      </c>
      <c r="AS74" s="134"/>
      <c r="AU74" s="18"/>
    </row>
    <row r="75" spans="1:47" ht="12" customHeight="1">
      <c r="A75" s="1"/>
      <c r="B75" s="18"/>
      <c r="C75" s="200"/>
      <c r="D75" s="122"/>
      <c r="E75" s="121"/>
      <c r="F75" s="92"/>
      <c r="G75" s="93"/>
      <c r="H75" s="101">
        <f t="shared" si="0"/>
        <v>0</v>
      </c>
      <c r="I75" s="94">
        <f t="shared" si="29"/>
        <v>0</v>
      </c>
      <c r="J75" s="102"/>
      <c r="K75" s="94">
        <f t="shared" si="2"/>
        <v>0</v>
      </c>
      <c r="L75" s="94">
        <f t="shared" si="28"/>
        <v>0</v>
      </c>
      <c r="M75" s="95">
        <f t="shared" si="4"/>
        <v>0</v>
      </c>
      <c r="N75" s="96">
        <f t="shared" si="5"/>
        <v>0</v>
      </c>
      <c r="O75" s="103">
        <f t="shared" si="6"/>
        <v>0</v>
      </c>
      <c r="P75" s="104" t="str">
        <f t="shared" si="7"/>
        <v/>
      </c>
      <c r="Q75" s="105">
        <f t="shared" si="8"/>
        <v>0</v>
      </c>
      <c r="R75" s="106" t="str">
        <f t="shared" si="9"/>
        <v/>
      </c>
      <c r="S75" s="107"/>
      <c r="T75" s="92"/>
      <c r="U75" s="92"/>
      <c r="V75" s="101">
        <f t="shared" si="10"/>
        <v>0</v>
      </c>
      <c r="W75" s="97">
        <f t="shared" si="11"/>
        <v>0</v>
      </c>
      <c r="X75" s="98" t="str">
        <f t="shared" si="12"/>
        <v/>
      </c>
      <c r="Y75" s="98" t="str">
        <f t="shared" si="13"/>
        <v/>
      </c>
      <c r="Z75" s="95" t="str">
        <f t="shared" si="14"/>
        <v/>
      </c>
      <c r="AA75" s="108" t="str">
        <f t="shared" si="15"/>
        <v/>
      </c>
      <c r="AB75" s="98" t="str">
        <f t="shared" si="16"/>
        <v/>
      </c>
      <c r="AC75" s="98" t="str">
        <f t="shared" si="17"/>
        <v/>
      </c>
      <c r="AD75" s="109" t="str">
        <f t="shared" si="18"/>
        <v/>
      </c>
      <c r="AE75" s="110"/>
      <c r="AF75" s="111"/>
      <c r="AG75" s="112"/>
      <c r="AH75" s="99" t="str">
        <f t="shared" si="19"/>
        <v/>
      </c>
      <c r="AI75" s="100" t="str">
        <f t="shared" si="20"/>
        <v/>
      </c>
      <c r="AJ75" s="96" t="str">
        <f t="shared" si="21"/>
        <v/>
      </c>
      <c r="AK75" s="98" t="str">
        <f t="shared" si="22"/>
        <v/>
      </c>
      <c r="AL75" s="201" t="str">
        <f t="shared" si="23"/>
        <v/>
      </c>
      <c r="AM75" s="160"/>
      <c r="AN75" s="156">
        <v>99.668000000000006</v>
      </c>
      <c r="AO75" s="152">
        <f t="shared" si="30"/>
        <v>0</v>
      </c>
      <c r="AP75" s="151" t="str">
        <f t="shared" si="31"/>
        <v/>
      </c>
      <c r="AQ75" s="151" t="str">
        <f t="shared" si="32"/>
        <v/>
      </c>
      <c r="AR75" s="235" t="str">
        <f t="shared" si="27"/>
        <v/>
      </c>
      <c r="AS75" s="134"/>
      <c r="AU75" s="18"/>
    </row>
    <row r="76" spans="1:47" ht="12" customHeight="1">
      <c r="A76" s="1"/>
      <c r="B76" s="18"/>
      <c r="C76" s="200"/>
      <c r="D76" s="122"/>
      <c r="E76" s="121"/>
      <c r="F76" s="92"/>
      <c r="G76" s="93"/>
      <c r="H76" s="101">
        <f t="shared" si="0"/>
        <v>0</v>
      </c>
      <c r="I76" s="94">
        <f t="shared" si="29"/>
        <v>0</v>
      </c>
      <c r="J76" s="102"/>
      <c r="K76" s="94">
        <f t="shared" si="2"/>
        <v>0</v>
      </c>
      <c r="L76" s="94">
        <f t="shared" si="28"/>
        <v>0</v>
      </c>
      <c r="M76" s="95">
        <f t="shared" si="4"/>
        <v>0</v>
      </c>
      <c r="N76" s="96">
        <f t="shared" si="5"/>
        <v>0</v>
      </c>
      <c r="O76" s="103">
        <f t="shared" si="6"/>
        <v>0</v>
      </c>
      <c r="P76" s="104" t="str">
        <f t="shared" si="7"/>
        <v/>
      </c>
      <c r="Q76" s="105">
        <f t="shared" si="8"/>
        <v>0</v>
      </c>
      <c r="R76" s="106" t="str">
        <f t="shared" si="9"/>
        <v/>
      </c>
      <c r="S76" s="107"/>
      <c r="T76" s="92"/>
      <c r="U76" s="92"/>
      <c r="V76" s="101">
        <f t="shared" si="10"/>
        <v>0</v>
      </c>
      <c r="W76" s="97">
        <f t="shared" si="11"/>
        <v>0</v>
      </c>
      <c r="X76" s="98" t="str">
        <f t="shared" si="12"/>
        <v/>
      </c>
      <c r="Y76" s="98" t="str">
        <f t="shared" si="13"/>
        <v/>
      </c>
      <c r="Z76" s="95" t="str">
        <f t="shared" si="14"/>
        <v/>
      </c>
      <c r="AA76" s="108" t="str">
        <f t="shared" si="15"/>
        <v/>
      </c>
      <c r="AB76" s="98" t="str">
        <f t="shared" si="16"/>
        <v/>
      </c>
      <c r="AC76" s="98" t="str">
        <f t="shared" si="17"/>
        <v/>
      </c>
      <c r="AD76" s="109" t="str">
        <f t="shared" si="18"/>
        <v/>
      </c>
      <c r="AE76" s="110"/>
      <c r="AF76" s="111"/>
      <c r="AG76" s="112"/>
      <c r="AH76" s="99" t="str">
        <f t="shared" si="19"/>
        <v/>
      </c>
      <c r="AI76" s="100" t="str">
        <f t="shared" si="20"/>
        <v/>
      </c>
      <c r="AJ76" s="96" t="str">
        <f t="shared" si="21"/>
        <v/>
      </c>
      <c r="AK76" s="98" t="str">
        <f t="shared" si="22"/>
        <v/>
      </c>
      <c r="AL76" s="201" t="str">
        <f t="shared" si="23"/>
        <v/>
      </c>
      <c r="AM76" s="160"/>
      <c r="AN76" s="157">
        <v>99.668000000000006</v>
      </c>
      <c r="AO76" s="152">
        <f t="shared" si="30"/>
        <v>0</v>
      </c>
      <c r="AP76" s="151" t="str">
        <f t="shared" si="31"/>
        <v/>
      </c>
      <c r="AQ76" s="151" t="str">
        <f t="shared" si="32"/>
        <v/>
      </c>
      <c r="AR76" s="235" t="str">
        <f t="shared" si="27"/>
        <v/>
      </c>
      <c r="AS76" s="134"/>
      <c r="AU76" s="18"/>
    </row>
    <row r="77" spans="1:47" ht="12" customHeight="1">
      <c r="A77" s="1"/>
      <c r="B77" s="18"/>
      <c r="C77" s="200"/>
      <c r="D77" s="122"/>
      <c r="E77" s="121"/>
      <c r="F77" s="92"/>
      <c r="G77" s="93"/>
      <c r="H77" s="101">
        <f t="shared" si="0"/>
        <v>0</v>
      </c>
      <c r="I77" s="94">
        <f t="shared" si="29"/>
        <v>0</v>
      </c>
      <c r="J77" s="102"/>
      <c r="K77" s="94">
        <f t="shared" si="2"/>
        <v>0</v>
      </c>
      <c r="L77" s="94">
        <f t="shared" si="28"/>
        <v>0</v>
      </c>
      <c r="M77" s="95">
        <f t="shared" si="4"/>
        <v>0</v>
      </c>
      <c r="N77" s="96">
        <f t="shared" si="5"/>
        <v>0</v>
      </c>
      <c r="O77" s="103">
        <f t="shared" si="6"/>
        <v>0</v>
      </c>
      <c r="P77" s="104" t="str">
        <f t="shared" si="7"/>
        <v/>
      </c>
      <c r="Q77" s="105">
        <f t="shared" si="8"/>
        <v>0</v>
      </c>
      <c r="R77" s="106" t="str">
        <f t="shared" si="9"/>
        <v/>
      </c>
      <c r="S77" s="107"/>
      <c r="T77" s="92"/>
      <c r="U77" s="92"/>
      <c r="V77" s="101">
        <f t="shared" si="10"/>
        <v>0</v>
      </c>
      <c r="W77" s="97">
        <f t="shared" si="11"/>
        <v>0</v>
      </c>
      <c r="X77" s="98" t="str">
        <f t="shared" si="12"/>
        <v/>
      </c>
      <c r="Y77" s="98" t="str">
        <f t="shared" si="13"/>
        <v/>
      </c>
      <c r="Z77" s="95" t="str">
        <f t="shared" si="14"/>
        <v/>
      </c>
      <c r="AA77" s="108" t="str">
        <f t="shared" si="15"/>
        <v/>
      </c>
      <c r="AB77" s="98" t="str">
        <f t="shared" si="16"/>
        <v/>
      </c>
      <c r="AC77" s="98" t="str">
        <f t="shared" si="17"/>
        <v/>
      </c>
      <c r="AD77" s="109" t="str">
        <f t="shared" si="18"/>
        <v/>
      </c>
      <c r="AE77" s="110"/>
      <c r="AF77" s="111"/>
      <c r="AG77" s="112"/>
      <c r="AH77" s="99" t="str">
        <f t="shared" si="19"/>
        <v/>
      </c>
      <c r="AI77" s="100" t="str">
        <f t="shared" si="20"/>
        <v/>
      </c>
      <c r="AJ77" s="96" t="str">
        <f t="shared" si="21"/>
        <v/>
      </c>
      <c r="AK77" s="98" t="str">
        <f t="shared" si="22"/>
        <v/>
      </c>
      <c r="AL77" s="201" t="str">
        <f t="shared" si="23"/>
        <v/>
      </c>
      <c r="AM77" s="160"/>
      <c r="AN77" s="156">
        <v>99.668000000000006</v>
      </c>
      <c r="AO77" s="152">
        <f t="shared" si="30"/>
        <v>0</v>
      </c>
      <c r="AP77" s="151" t="str">
        <f t="shared" si="31"/>
        <v/>
      </c>
      <c r="AQ77" s="151" t="str">
        <f t="shared" si="32"/>
        <v/>
      </c>
      <c r="AR77" s="235" t="str">
        <f t="shared" si="27"/>
        <v/>
      </c>
      <c r="AS77" s="134"/>
      <c r="AU77" s="18"/>
    </row>
    <row r="78" spans="1:47" ht="12" customHeight="1">
      <c r="A78" s="1"/>
      <c r="B78" s="18"/>
      <c r="C78" s="200"/>
      <c r="D78" s="122"/>
      <c r="E78" s="121"/>
      <c r="F78" s="92"/>
      <c r="G78" s="93"/>
      <c r="H78" s="101">
        <f t="shared" si="0"/>
        <v>0</v>
      </c>
      <c r="I78" s="94">
        <f t="shared" si="29"/>
        <v>0</v>
      </c>
      <c r="J78" s="102"/>
      <c r="K78" s="94">
        <f t="shared" si="2"/>
        <v>0</v>
      </c>
      <c r="L78" s="94">
        <f t="shared" si="28"/>
        <v>0</v>
      </c>
      <c r="M78" s="95">
        <f t="shared" si="4"/>
        <v>0</v>
      </c>
      <c r="N78" s="96">
        <f t="shared" si="5"/>
        <v>0</v>
      </c>
      <c r="O78" s="103">
        <f t="shared" si="6"/>
        <v>0</v>
      </c>
      <c r="P78" s="104" t="str">
        <f t="shared" si="7"/>
        <v/>
      </c>
      <c r="Q78" s="105">
        <f t="shared" si="8"/>
        <v>0</v>
      </c>
      <c r="R78" s="106" t="str">
        <f t="shared" si="9"/>
        <v/>
      </c>
      <c r="S78" s="107"/>
      <c r="T78" s="92"/>
      <c r="U78" s="92"/>
      <c r="V78" s="101">
        <f t="shared" si="10"/>
        <v>0</v>
      </c>
      <c r="W78" s="97">
        <f t="shared" si="11"/>
        <v>0</v>
      </c>
      <c r="X78" s="98" t="str">
        <f t="shared" si="12"/>
        <v/>
      </c>
      <c r="Y78" s="98" t="str">
        <f t="shared" si="13"/>
        <v/>
      </c>
      <c r="Z78" s="95" t="str">
        <f t="shared" si="14"/>
        <v/>
      </c>
      <c r="AA78" s="108" t="str">
        <f t="shared" si="15"/>
        <v/>
      </c>
      <c r="AB78" s="98" t="str">
        <f t="shared" si="16"/>
        <v/>
      </c>
      <c r="AC78" s="98" t="str">
        <f t="shared" si="17"/>
        <v/>
      </c>
      <c r="AD78" s="109" t="str">
        <f t="shared" si="18"/>
        <v/>
      </c>
      <c r="AE78" s="110"/>
      <c r="AF78" s="111"/>
      <c r="AG78" s="112"/>
      <c r="AH78" s="99" t="str">
        <f t="shared" si="19"/>
        <v/>
      </c>
      <c r="AI78" s="100" t="str">
        <f t="shared" si="20"/>
        <v/>
      </c>
      <c r="AJ78" s="96" t="str">
        <f t="shared" si="21"/>
        <v/>
      </c>
      <c r="AK78" s="98" t="str">
        <f t="shared" si="22"/>
        <v/>
      </c>
      <c r="AL78" s="201" t="str">
        <f t="shared" si="23"/>
        <v/>
      </c>
      <c r="AM78" s="160"/>
      <c r="AN78" s="157">
        <v>99.668000000000006</v>
      </c>
      <c r="AO78" s="152">
        <f t="shared" si="30"/>
        <v>0</v>
      </c>
      <c r="AP78" s="151" t="str">
        <f t="shared" si="31"/>
        <v/>
      </c>
      <c r="AQ78" s="151" t="str">
        <f t="shared" si="32"/>
        <v/>
      </c>
      <c r="AR78" s="235" t="str">
        <f t="shared" si="27"/>
        <v/>
      </c>
      <c r="AS78" s="134"/>
      <c r="AU78" s="18"/>
    </row>
    <row r="79" spans="1:47" ht="12" customHeight="1">
      <c r="A79" s="1"/>
      <c r="B79" s="18"/>
      <c r="C79" s="200"/>
      <c r="D79" s="122"/>
      <c r="E79" s="121"/>
      <c r="F79" s="92"/>
      <c r="G79" s="93"/>
      <c r="H79" s="101">
        <f t="shared" si="0"/>
        <v>0</v>
      </c>
      <c r="I79" s="94">
        <f t="shared" si="29"/>
        <v>0</v>
      </c>
      <c r="J79" s="102"/>
      <c r="K79" s="94">
        <f t="shared" ref="K79:K115" si="33">IFERROR(F79*J79,"")</f>
        <v>0</v>
      </c>
      <c r="L79" s="94">
        <f t="shared" si="28"/>
        <v>0</v>
      </c>
      <c r="M79" s="95">
        <f t="shared" ref="M79:M115" si="34">IFERROR(IF(G79&gt;J79,"",(G79-J79)*-F79),"")</f>
        <v>0</v>
      </c>
      <c r="N79" s="96">
        <f t="shared" si="5"/>
        <v>0</v>
      </c>
      <c r="O79" s="103">
        <f t="shared" ref="O79:O115" si="35">IFERROR(G79-J79,"")</f>
        <v>0</v>
      </c>
      <c r="P79" s="104" t="str">
        <f t="shared" ref="P79:P115" si="36">IFERROR(-O79/G79,"")</f>
        <v/>
      </c>
      <c r="Q79" s="105">
        <f t="shared" ref="Q79:Q115" si="37">IF(T79&gt;0,"",O79)</f>
        <v>0</v>
      </c>
      <c r="R79" s="106" t="str">
        <f t="shared" ref="R79:R115" si="38">IF(T79&gt;0,"",P79)</f>
        <v/>
      </c>
      <c r="S79" s="107"/>
      <c r="T79" s="92"/>
      <c r="U79" s="92"/>
      <c r="V79" s="101">
        <f t="shared" si="10"/>
        <v>0</v>
      </c>
      <c r="W79" s="97">
        <f t="shared" ref="W79:W103" si="39">V79-H79</f>
        <v>0</v>
      </c>
      <c r="X79" s="98" t="str">
        <f t="shared" ref="X79:X103" si="40">IF(OR(F79="",T79=""),"",(V79-H79))</f>
        <v/>
      </c>
      <c r="Y79" s="98" t="str">
        <f t="shared" si="13"/>
        <v/>
      </c>
      <c r="Z79" s="95" t="str">
        <f t="shared" si="14"/>
        <v/>
      </c>
      <c r="AA79" s="108" t="str">
        <f t="shared" ref="AA79:AA103" si="41">IFERROR(Z79/H79,"")</f>
        <v/>
      </c>
      <c r="AB79" s="98" t="str">
        <f t="shared" si="16"/>
        <v/>
      </c>
      <c r="AC79" s="98" t="str">
        <f t="shared" si="17"/>
        <v/>
      </c>
      <c r="AD79" s="109" t="str">
        <f t="shared" si="18"/>
        <v/>
      </c>
      <c r="AE79" s="110"/>
      <c r="AF79" s="111"/>
      <c r="AG79" s="112"/>
      <c r="AH79" s="99" t="str">
        <f t="shared" ref="AH79:AH103" si="42">IF(AND(D79&lt;&gt;"",S79&lt;&gt;""),IF(D79=S79,"D","S"),"")</f>
        <v/>
      </c>
      <c r="AI79" s="100" t="str">
        <f t="shared" ref="AI79:AI103" si="43">IFERROR(IF(D79=S79,Z79*0.2,""),"")</f>
        <v/>
      </c>
      <c r="AJ79" s="96" t="str">
        <f t="shared" si="21"/>
        <v/>
      </c>
      <c r="AK79" s="98" t="str">
        <f t="shared" ref="AK79:AK103" si="44">IFERROR(IF(D79&lt;&gt;S79,X79*0.15,""),"")</f>
        <v/>
      </c>
      <c r="AL79" s="201" t="str">
        <f t="shared" si="23"/>
        <v/>
      </c>
      <c r="AM79" s="160"/>
      <c r="AN79" s="156">
        <v>99.668000000000006</v>
      </c>
      <c r="AO79" s="152">
        <f t="shared" si="30"/>
        <v>0</v>
      </c>
      <c r="AP79" s="151" t="str">
        <f t="shared" si="31"/>
        <v/>
      </c>
      <c r="AQ79" s="151" t="str">
        <f t="shared" si="32"/>
        <v/>
      </c>
      <c r="AR79" s="235" t="str">
        <f t="shared" si="27"/>
        <v/>
      </c>
      <c r="AS79" s="134"/>
      <c r="AU79" s="18"/>
    </row>
    <row r="80" spans="1:47" ht="12" customHeight="1">
      <c r="A80" s="1"/>
      <c r="B80" s="18"/>
      <c r="C80" s="200"/>
      <c r="D80" s="122"/>
      <c r="E80" s="121"/>
      <c r="F80" s="92"/>
      <c r="G80" s="93"/>
      <c r="H80" s="101">
        <f t="shared" si="0"/>
        <v>0</v>
      </c>
      <c r="I80" s="94">
        <f t="shared" si="29"/>
        <v>0</v>
      </c>
      <c r="J80" s="102"/>
      <c r="K80" s="94">
        <f t="shared" si="33"/>
        <v>0</v>
      </c>
      <c r="L80" s="94">
        <f t="shared" si="28"/>
        <v>0</v>
      </c>
      <c r="M80" s="95">
        <f t="shared" si="34"/>
        <v>0</v>
      </c>
      <c r="N80" s="96">
        <f t="shared" si="5"/>
        <v>0</v>
      </c>
      <c r="O80" s="103">
        <f t="shared" si="35"/>
        <v>0</v>
      </c>
      <c r="P80" s="104" t="str">
        <f t="shared" si="36"/>
        <v/>
      </c>
      <c r="Q80" s="105">
        <f t="shared" si="37"/>
        <v>0</v>
      </c>
      <c r="R80" s="106" t="str">
        <f t="shared" si="38"/>
        <v/>
      </c>
      <c r="S80" s="107"/>
      <c r="T80" s="92"/>
      <c r="U80" s="92"/>
      <c r="V80" s="101">
        <f t="shared" si="10"/>
        <v>0</v>
      </c>
      <c r="W80" s="97">
        <f t="shared" si="39"/>
        <v>0</v>
      </c>
      <c r="X80" s="98" t="str">
        <f t="shared" si="40"/>
        <v/>
      </c>
      <c r="Y80" s="98" t="str">
        <f t="shared" si="13"/>
        <v/>
      </c>
      <c r="Z80" s="95" t="str">
        <f t="shared" si="14"/>
        <v/>
      </c>
      <c r="AA80" s="108" t="str">
        <f t="shared" si="41"/>
        <v/>
      </c>
      <c r="AB80" s="98" t="str">
        <f t="shared" si="16"/>
        <v/>
      </c>
      <c r="AC80" s="98" t="str">
        <f t="shared" si="17"/>
        <v/>
      </c>
      <c r="AD80" s="109" t="str">
        <f t="shared" si="18"/>
        <v/>
      </c>
      <c r="AE80" s="110"/>
      <c r="AF80" s="111"/>
      <c r="AG80" s="112"/>
      <c r="AH80" s="99" t="str">
        <f t="shared" si="42"/>
        <v/>
      </c>
      <c r="AI80" s="100" t="str">
        <f t="shared" si="43"/>
        <v/>
      </c>
      <c r="AJ80" s="96" t="str">
        <f t="shared" si="21"/>
        <v/>
      </c>
      <c r="AK80" s="98" t="str">
        <f t="shared" si="44"/>
        <v/>
      </c>
      <c r="AL80" s="201" t="str">
        <f t="shared" si="23"/>
        <v/>
      </c>
      <c r="AM80" s="160"/>
      <c r="AN80" s="157">
        <v>99.668000000000006</v>
      </c>
      <c r="AO80" s="152">
        <f t="shared" ref="AO80:AO115" si="45">5%*AM80</f>
        <v>0</v>
      </c>
      <c r="AP80" s="151" t="str">
        <f t="shared" si="31"/>
        <v/>
      </c>
      <c r="AQ80" s="151" t="str">
        <f t="shared" si="32"/>
        <v/>
      </c>
      <c r="AR80" s="235" t="str">
        <f t="shared" ref="AR80:AR115" si="46">IFERROR(AQ80*AN80%,"")</f>
        <v/>
      </c>
      <c r="AS80" s="134"/>
      <c r="AU80" s="18"/>
    </row>
    <row r="81" spans="1:47" ht="12" customHeight="1">
      <c r="A81" s="1"/>
      <c r="B81" s="18"/>
      <c r="C81" s="200"/>
      <c r="D81" s="122"/>
      <c r="E81" s="121"/>
      <c r="F81" s="92"/>
      <c r="G81" s="93"/>
      <c r="H81" s="101">
        <f t="shared" si="0"/>
        <v>0</v>
      </c>
      <c r="I81" s="94">
        <f t="shared" si="29"/>
        <v>0</v>
      </c>
      <c r="J81" s="102"/>
      <c r="K81" s="94">
        <f t="shared" si="33"/>
        <v>0</v>
      </c>
      <c r="L81" s="94">
        <f t="shared" si="28"/>
        <v>0</v>
      </c>
      <c r="M81" s="95">
        <f t="shared" si="34"/>
        <v>0</v>
      </c>
      <c r="N81" s="96">
        <f t="shared" si="5"/>
        <v>0</v>
      </c>
      <c r="O81" s="103">
        <f t="shared" si="35"/>
        <v>0</v>
      </c>
      <c r="P81" s="104" t="str">
        <f t="shared" si="36"/>
        <v/>
      </c>
      <c r="Q81" s="105">
        <f t="shared" si="37"/>
        <v>0</v>
      </c>
      <c r="R81" s="106" t="str">
        <f t="shared" si="38"/>
        <v/>
      </c>
      <c r="S81" s="107"/>
      <c r="T81" s="92"/>
      <c r="U81" s="92"/>
      <c r="V81" s="101">
        <f t="shared" si="10"/>
        <v>0</v>
      </c>
      <c r="W81" s="97">
        <f t="shared" si="39"/>
        <v>0</v>
      </c>
      <c r="X81" s="98" t="str">
        <f t="shared" si="40"/>
        <v/>
      </c>
      <c r="Y81" s="98" t="str">
        <f t="shared" si="13"/>
        <v/>
      </c>
      <c r="Z81" s="95" t="str">
        <f t="shared" si="14"/>
        <v/>
      </c>
      <c r="AA81" s="108" t="str">
        <f t="shared" si="41"/>
        <v/>
      </c>
      <c r="AB81" s="98" t="str">
        <f t="shared" si="16"/>
        <v/>
      </c>
      <c r="AC81" s="98" t="str">
        <f t="shared" si="17"/>
        <v/>
      </c>
      <c r="AD81" s="109" t="str">
        <f t="shared" si="18"/>
        <v/>
      </c>
      <c r="AE81" s="110"/>
      <c r="AF81" s="111"/>
      <c r="AG81" s="112"/>
      <c r="AH81" s="99" t="str">
        <f t="shared" si="42"/>
        <v/>
      </c>
      <c r="AI81" s="100" t="str">
        <f t="shared" si="43"/>
        <v/>
      </c>
      <c r="AJ81" s="96" t="str">
        <f t="shared" si="21"/>
        <v/>
      </c>
      <c r="AK81" s="98" t="str">
        <f t="shared" si="44"/>
        <v/>
      </c>
      <c r="AL81" s="201" t="str">
        <f t="shared" si="23"/>
        <v/>
      </c>
      <c r="AM81" s="160"/>
      <c r="AN81" s="156">
        <v>99.668000000000006</v>
      </c>
      <c r="AO81" s="152">
        <f t="shared" si="45"/>
        <v>0</v>
      </c>
      <c r="AP81" s="151" t="str">
        <f t="shared" si="31"/>
        <v/>
      </c>
      <c r="AQ81" s="151" t="str">
        <f t="shared" si="32"/>
        <v/>
      </c>
      <c r="AR81" s="235" t="str">
        <f t="shared" si="46"/>
        <v/>
      </c>
      <c r="AS81" s="134"/>
      <c r="AU81" s="18"/>
    </row>
    <row r="82" spans="1:47" ht="12" customHeight="1">
      <c r="A82" s="1"/>
      <c r="B82" s="18"/>
      <c r="C82" s="200"/>
      <c r="D82" s="122"/>
      <c r="E82" s="121"/>
      <c r="F82" s="92"/>
      <c r="G82" s="93"/>
      <c r="H82" s="101">
        <f t="shared" si="0"/>
        <v>0</v>
      </c>
      <c r="I82" s="94">
        <f t="shared" si="29"/>
        <v>0</v>
      </c>
      <c r="J82" s="102"/>
      <c r="K82" s="94">
        <f t="shared" si="33"/>
        <v>0</v>
      </c>
      <c r="L82" s="94">
        <f t="shared" si="28"/>
        <v>0</v>
      </c>
      <c r="M82" s="95">
        <f t="shared" si="34"/>
        <v>0</v>
      </c>
      <c r="N82" s="96">
        <f t="shared" si="5"/>
        <v>0</v>
      </c>
      <c r="O82" s="103">
        <f t="shared" si="35"/>
        <v>0</v>
      </c>
      <c r="P82" s="104" t="str">
        <f t="shared" si="36"/>
        <v/>
      </c>
      <c r="Q82" s="105">
        <f t="shared" si="37"/>
        <v>0</v>
      </c>
      <c r="R82" s="106" t="str">
        <f t="shared" si="38"/>
        <v/>
      </c>
      <c r="S82" s="107"/>
      <c r="T82" s="92"/>
      <c r="U82" s="92"/>
      <c r="V82" s="101">
        <f t="shared" si="10"/>
        <v>0</v>
      </c>
      <c r="W82" s="97">
        <f t="shared" si="39"/>
        <v>0</v>
      </c>
      <c r="X82" s="98" t="str">
        <f t="shared" si="40"/>
        <v/>
      </c>
      <c r="Y82" s="98" t="str">
        <f t="shared" si="13"/>
        <v/>
      </c>
      <c r="Z82" s="95" t="str">
        <f t="shared" si="14"/>
        <v/>
      </c>
      <c r="AA82" s="108" t="str">
        <f t="shared" si="41"/>
        <v/>
      </c>
      <c r="AB82" s="98" t="str">
        <f t="shared" si="16"/>
        <v/>
      </c>
      <c r="AC82" s="98" t="str">
        <f t="shared" si="17"/>
        <v/>
      </c>
      <c r="AD82" s="109" t="str">
        <f t="shared" si="18"/>
        <v/>
      </c>
      <c r="AE82" s="110"/>
      <c r="AF82" s="111"/>
      <c r="AG82" s="112"/>
      <c r="AH82" s="99" t="str">
        <f t="shared" si="42"/>
        <v/>
      </c>
      <c r="AI82" s="100" t="str">
        <f t="shared" si="43"/>
        <v/>
      </c>
      <c r="AJ82" s="96" t="str">
        <f t="shared" si="21"/>
        <v/>
      </c>
      <c r="AK82" s="98" t="str">
        <f t="shared" si="44"/>
        <v/>
      </c>
      <c r="AL82" s="201" t="str">
        <f t="shared" si="23"/>
        <v/>
      </c>
      <c r="AM82" s="160"/>
      <c r="AN82" s="157">
        <v>99.668000000000006</v>
      </c>
      <c r="AO82" s="152">
        <f t="shared" si="45"/>
        <v>0</v>
      </c>
      <c r="AP82" s="151" t="str">
        <f t="shared" si="31"/>
        <v/>
      </c>
      <c r="AQ82" s="151" t="str">
        <f t="shared" si="32"/>
        <v/>
      </c>
      <c r="AR82" s="235" t="str">
        <f t="shared" si="46"/>
        <v/>
      </c>
      <c r="AS82" s="134"/>
      <c r="AU82" s="18"/>
    </row>
    <row r="83" spans="1:47" ht="12" customHeight="1">
      <c r="A83" s="1"/>
      <c r="B83" s="18"/>
      <c r="C83" s="200"/>
      <c r="D83" s="122"/>
      <c r="E83" s="121"/>
      <c r="F83" s="92"/>
      <c r="G83" s="93"/>
      <c r="H83" s="101">
        <f t="shared" si="0"/>
        <v>0</v>
      </c>
      <c r="I83" s="94">
        <f t="shared" si="29"/>
        <v>0</v>
      </c>
      <c r="J83" s="102"/>
      <c r="K83" s="94">
        <f t="shared" si="33"/>
        <v>0</v>
      </c>
      <c r="L83" s="94">
        <f t="shared" si="28"/>
        <v>0</v>
      </c>
      <c r="M83" s="95">
        <f t="shared" si="34"/>
        <v>0</v>
      </c>
      <c r="N83" s="96">
        <f t="shared" si="5"/>
        <v>0</v>
      </c>
      <c r="O83" s="103">
        <f t="shared" si="35"/>
        <v>0</v>
      </c>
      <c r="P83" s="104" t="str">
        <f t="shared" si="36"/>
        <v/>
      </c>
      <c r="Q83" s="105">
        <f t="shared" si="37"/>
        <v>0</v>
      </c>
      <c r="R83" s="106" t="str">
        <f t="shared" si="38"/>
        <v/>
      </c>
      <c r="S83" s="107"/>
      <c r="T83" s="92"/>
      <c r="U83" s="92"/>
      <c r="V83" s="101">
        <f t="shared" si="10"/>
        <v>0</v>
      </c>
      <c r="W83" s="97">
        <f t="shared" si="39"/>
        <v>0</v>
      </c>
      <c r="X83" s="98" t="str">
        <f t="shared" si="40"/>
        <v/>
      </c>
      <c r="Y83" s="98" t="str">
        <f t="shared" si="13"/>
        <v/>
      </c>
      <c r="Z83" s="95" t="str">
        <f t="shared" si="14"/>
        <v/>
      </c>
      <c r="AA83" s="108" t="str">
        <f t="shared" si="41"/>
        <v/>
      </c>
      <c r="AB83" s="98" t="str">
        <f t="shared" si="16"/>
        <v/>
      </c>
      <c r="AC83" s="98" t="str">
        <f t="shared" si="17"/>
        <v/>
      </c>
      <c r="AD83" s="109" t="str">
        <f t="shared" si="18"/>
        <v/>
      </c>
      <c r="AE83" s="110"/>
      <c r="AF83" s="111"/>
      <c r="AG83" s="112"/>
      <c r="AH83" s="99" t="str">
        <f t="shared" si="42"/>
        <v/>
      </c>
      <c r="AI83" s="100" t="str">
        <f t="shared" si="43"/>
        <v/>
      </c>
      <c r="AJ83" s="96" t="str">
        <f t="shared" si="21"/>
        <v/>
      </c>
      <c r="AK83" s="98" t="str">
        <f t="shared" si="44"/>
        <v/>
      </c>
      <c r="AL83" s="201" t="str">
        <f t="shared" si="23"/>
        <v/>
      </c>
      <c r="AM83" s="160"/>
      <c r="AN83" s="156">
        <v>99.668000000000006</v>
      </c>
      <c r="AO83" s="152">
        <f t="shared" si="45"/>
        <v>0</v>
      </c>
      <c r="AP83" s="151" t="str">
        <f t="shared" si="31"/>
        <v/>
      </c>
      <c r="AQ83" s="151" t="str">
        <f t="shared" si="32"/>
        <v/>
      </c>
      <c r="AR83" s="235" t="str">
        <f t="shared" si="46"/>
        <v/>
      </c>
      <c r="AS83" s="134"/>
      <c r="AU83" s="18"/>
    </row>
    <row r="84" spans="1:47" ht="12" customHeight="1">
      <c r="A84" s="1"/>
      <c r="B84" s="18"/>
      <c r="C84" s="200"/>
      <c r="D84" s="122"/>
      <c r="E84" s="121"/>
      <c r="F84" s="92"/>
      <c r="G84" s="93"/>
      <c r="H84" s="101">
        <f t="shared" si="0"/>
        <v>0</v>
      </c>
      <c r="I84" s="94">
        <f t="shared" si="29"/>
        <v>0</v>
      </c>
      <c r="J84" s="102"/>
      <c r="K84" s="94">
        <f t="shared" si="33"/>
        <v>0</v>
      </c>
      <c r="L84" s="94">
        <f t="shared" si="28"/>
        <v>0</v>
      </c>
      <c r="M84" s="95">
        <f t="shared" si="34"/>
        <v>0</v>
      </c>
      <c r="N84" s="96">
        <f t="shared" si="5"/>
        <v>0</v>
      </c>
      <c r="O84" s="103">
        <f t="shared" si="35"/>
        <v>0</v>
      </c>
      <c r="P84" s="104" t="str">
        <f t="shared" si="36"/>
        <v/>
      </c>
      <c r="Q84" s="105">
        <f t="shared" si="37"/>
        <v>0</v>
      </c>
      <c r="R84" s="106" t="str">
        <f t="shared" si="38"/>
        <v/>
      </c>
      <c r="S84" s="107"/>
      <c r="T84" s="92"/>
      <c r="U84" s="92"/>
      <c r="V84" s="101">
        <f t="shared" si="10"/>
        <v>0</v>
      </c>
      <c r="W84" s="97">
        <f t="shared" si="39"/>
        <v>0</v>
      </c>
      <c r="X84" s="98" t="str">
        <f t="shared" si="40"/>
        <v/>
      </c>
      <c r="Y84" s="98" t="str">
        <f t="shared" si="13"/>
        <v/>
      </c>
      <c r="Z84" s="95" t="str">
        <f t="shared" si="14"/>
        <v/>
      </c>
      <c r="AA84" s="108" t="str">
        <f t="shared" si="41"/>
        <v/>
      </c>
      <c r="AB84" s="98" t="str">
        <f t="shared" si="16"/>
        <v/>
      </c>
      <c r="AC84" s="98" t="str">
        <f t="shared" si="17"/>
        <v/>
      </c>
      <c r="AD84" s="109" t="str">
        <f t="shared" si="18"/>
        <v/>
      </c>
      <c r="AE84" s="110"/>
      <c r="AF84" s="111"/>
      <c r="AG84" s="112"/>
      <c r="AH84" s="99" t="str">
        <f t="shared" si="42"/>
        <v/>
      </c>
      <c r="AI84" s="100" t="str">
        <f t="shared" si="43"/>
        <v/>
      </c>
      <c r="AJ84" s="96" t="str">
        <f t="shared" si="21"/>
        <v/>
      </c>
      <c r="AK84" s="98" t="str">
        <f t="shared" si="44"/>
        <v/>
      </c>
      <c r="AL84" s="201" t="str">
        <f t="shared" si="23"/>
        <v/>
      </c>
      <c r="AM84" s="160"/>
      <c r="AN84" s="157">
        <v>99.668000000000006</v>
      </c>
      <c r="AO84" s="152">
        <f t="shared" si="45"/>
        <v>0</v>
      </c>
      <c r="AP84" s="151" t="str">
        <f t="shared" si="31"/>
        <v/>
      </c>
      <c r="AQ84" s="151" t="str">
        <f t="shared" si="32"/>
        <v/>
      </c>
      <c r="AR84" s="235" t="str">
        <f t="shared" si="46"/>
        <v/>
      </c>
      <c r="AS84" s="134"/>
      <c r="AU84" s="18"/>
    </row>
    <row r="85" spans="1:47" ht="12" customHeight="1">
      <c r="A85" s="1"/>
      <c r="B85" s="18"/>
      <c r="C85" s="200"/>
      <c r="D85" s="122"/>
      <c r="E85" s="121"/>
      <c r="F85" s="92"/>
      <c r="G85" s="93"/>
      <c r="H85" s="101">
        <f t="shared" si="0"/>
        <v>0</v>
      </c>
      <c r="I85" s="94">
        <f t="shared" si="29"/>
        <v>0</v>
      </c>
      <c r="J85" s="102"/>
      <c r="K85" s="94">
        <f t="shared" si="33"/>
        <v>0</v>
      </c>
      <c r="L85" s="94">
        <f t="shared" si="28"/>
        <v>0</v>
      </c>
      <c r="M85" s="95">
        <f t="shared" si="34"/>
        <v>0</v>
      </c>
      <c r="N85" s="96">
        <f t="shared" si="5"/>
        <v>0</v>
      </c>
      <c r="O85" s="103">
        <f t="shared" si="35"/>
        <v>0</v>
      </c>
      <c r="P85" s="104" t="str">
        <f t="shared" si="36"/>
        <v/>
      </c>
      <c r="Q85" s="105">
        <f t="shared" si="37"/>
        <v>0</v>
      </c>
      <c r="R85" s="106" t="str">
        <f t="shared" si="38"/>
        <v/>
      </c>
      <c r="S85" s="107"/>
      <c r="T85" s="92"/>
      <c r="U85" s="92"/>
      <c r="V85" s="101">
        <f t="shared" si="10"/>
        <v>0</v>
      </c>
      <c r="W85" s="97">
        <f t="shared" si="39"/>
        <v>0</v>
      </c>
      <c r="X85" s="98" t="str">
        <f t="shared" si="40"/>
        <v/>
      </c>
      <c r="Y85" s="98" t="str">
        <f t="shared" si="13"/>
        <v/>
      </c>
      <c r="Z85" s="95" t="str">
        <f t="shared" si="14"/>
        <v/>
      </c>
      <c r="AA85" s="108" t="str">
        <f t="shared" si="41"/>
        <v/>
      </c>
      <c r="AB85" s="98" t="str">
        <f t="shared" si="16"/>
        <v/>
      </c>
      <c r="AC85" s="98" t="str">
        <f t="shared" si="17"/>
        <v/>
      </c>
      <c r="AD85" s="109" t="str">
        <f t="shared" si="18"/>
        <v/>
      </c>
      <c r="AE85" s="110"/>
      <c r="AF85" s="111"/>
      <c r="AG85" s="112"/>
      <c r="AH85" s="99" t="str">
        <f t="shared" si="42"/>
        <v/>
      </c>
      <c r="AI85" s="100" t="str">
        <f t="shared" si="43"/>
        <v/>
      </c>
      <c r="AJ85" s="96" t="str">
        <f t="shared" si="21"/>
        <v/>
      </c>
      <c r="AK85" s="98" t="str">
        <f t="shared" si="44"/>
        <v/>
      </c>
      <c r="AL85" s="201" t="str">
        <f t="shared" si="23"/>
        <v/>
      </c>
      <c r="AM85" s="160"/>
      <c r="AN85" s="156">
        <v>99.668000000000006</v>
      </c>
      <c r="AO85" s="152">
        <f t="shared" si="45"/>
        <v>0</v>
      </c>
      <c r="AP85" s="151" t="str">
        <f t="shared" si="31"/>
        <v/>
      </c>
      <c r="AQ85" s="151" t="str">
        <f t="shared" si="32"/>
        <v/>
      </c>
      <c r="AR85" s="235" t="str">
        <f t="shared" si="46"/>
        <v/>
      </c>
      <c r="AS85" s="134"/>
      <c r="AU85" s="18"/>
    </row>
    <row r="86" spans="1:47" ht="12" customHeight="1">
      <c r="A86" s="1"/>
      <c r="B86" s="18"/>
      <c r="C86" s="200"/>
      <c r="D86" s="122"/>
      <c r="E86" s="121"/>
      <c r="F86" s="92"/>
      <c r="G86" s="93"/>
      <c r="H86" s="101">
        <f t="shared" si="0"/>
        <v>0</v>
      </c>
      <c r="I86" s="94">
        <f t="shared" si="29"/>
        <v>0</v>
      </c>
      <c r="J86" s="102"/>
      <c r="K86" s="94">
        <f t="shared" si="33"/>
        <v>0</v>
      </c>
      <c r="L86" s="94">
        <f t="shared" ref="L86:L115" si="47">IF(T86&gt;0,"",K86)</f>
        <v>0</v>
      </c>
      <c r="M86" s="95">
        <f t="shared" si="34"/>
        <v>0</v>
      </c>
      <c r="N86" s="96">
        <f t="shared" si="5"/>
        <v>0</v>
      </c>
      <c r="O86" s="103">
        <f t="shared" si="35"/>
        <v>0</v>
      </c>
      <c r="P86" s="104" t="str">
        <f t="shared" si="36"/>
        <v/>
      </c>
      <c r="Q86" s="105">
        <f t="shared" si="37"/>
        <v>0</v>
      </c>
      <c r="R86" s="106" t="str">
        <f t="shared" si="38"/>
        <v/>
      </c>
      <c r="S86" s="107"/>
      <c r="T86" s="92"/>
      <c r="U86" s="92"/>
      <c r="V86" s="101">
        <f t="shared" si="10"/>
        <v>0</v>
      </c>
      <c r="W86" s="97">
        <f t="shared" si="39"/>
        <v>0</v>
      </c>
      <c r="X86" s="98" t="str">
        <f t="shared" si="40"/>
        <v/>
      </c>
      <c r="Y86" s="98" t="str">
        <f t="shared" si="13"/>
        <v/>
      </c>
      <c r="Z86" s="95" t="str">
        <f t="shared" si="14"/>
        <v/>
      </c>
      <c r="AA86" s="108" t="str">
        <f t="shared" si="41"/>
        <v/>
      </c>
      <c r="AB86" s="98" t="str">
        <f t="shared" si="16"/>
        <v/>
      </c>
      <c r="AC86" s="98" t="str">
        <f t="shared" si="17"/>
        <v/>
      </c>
      <c r="AD86" s="109" t="str">
        <f t="shared" si="18"/>
        <v/>
      </c>
      <c r="AE86" s="110"/>
      <c r="AF86" s="111"/>
      <c r="AG86" s="112"/>
      <c r="AH86" s="99" t="str">
        <f t="shared" si="42"/>
        <v/>
      </c>
      <c r="AI86" s="100" t="str">
        <f t="shared" si="43"/>
        <v/>
      </c>
      <c r="AJ86" s="96" t="str">
        <f t="shared" si="21"/>
        <v/>
      </c>
      <c r="AK86" s="98" t="str">
        <f t="shared" si="44"/>
        <v/>
      </c>
      <c r="AL86" s="201" t="str">
        <f t="shared" si="23"/>
        <v/>
      </c>
      <c r="AM86" s="160"/>
      <c r="AN86" s="157">
        <v>99.668000000000006</v>
      </c>
      <c r="AO86" s="152">
        <f t="shared" si="45"/>
        <v>0</v>
      </c>
      <c r="AP86" s="151" t="str">
        <f t="shared" si="31"/>
        <v/>
      </c>
      <c r="AQ86" s="151" t="str">
        <f t="shared" si="32"/>
        <v/>
      </c>
      <c r="AR86" s="235" t="str">
        <f t="shared" si="46"/>
        <v/>
      </c>
      <c r="AS86" s="134"/>
      <c r="AU86" s="18"/>
    </row>
    <row r="87" spans="1:47" ht="12" customHeight="1">
      <c r="A87" s="1"/>
      <c r="B87" s="18"/>
      <c r="C87" s="200"/>
      <c r="D87" s="122"/>
      <c r="E87" s="121"/>
      <c r="F87" s="92"/>
      <c r="G87" s="93"/>
      <c r="H87" s="101">
        <f t="shared" si="0"/>
        <v>0</v>
      </c>
      <c r="I87" s="94">
        <f t="shared" ref="I87:I115" si="48">IF(T87&gt;0,"",H87)</f>
        <v>0</v>
      </c>
      <c r="J87" s="102"/>
      <c r="K87" s="94">
        <f t="shared" si="33"/>
        <v>0</v>
      </c>
      <c r="L87" s="94">
        <f t="shared" si="47"/>
        <v>0</v>
      </c>
      <c r="M87" s="95">
        <f t="shared" si="34"/>
        <v>0</v>
      </c>
      <c r="N87" s="96">
        <f t="shared" si="5"/>
        <v>0</v>
      </c>
      <c r="O87" s="103">
        <f t="shared" si="35"/>
        <v>0</v>
      </c>
      <c r="P87" s="104" t="str">
        <f t="shared" si="36"/>
        <v/>
      </c>
      <c r="Q87" s="105">
        <f t="shared" si="37"/>
        <v>0</v>
      </c>
      <c r="R87" s="106" t="str">
        <f t="shared" si="38"/>
        <v/>
      </c>
      <c r="S87" s="107"/>
      <c r="T87" s="92"/>
      <c r="U87" s="92"/>
      <c r="V87" s="101">
        <f t="shared" si="10"/>
        <v>0</v>
      </c>
      <c r="W87" s="97">
        <f t="shared" si="39"/>
        <v>0</v>
      </c>
      <c r="X87" s="98" t="str">
        <f t="shared" si="40"/>
        <v/>
      </c>
      <c r="Y87" s="98" t="str">
        <f t="shared" si="13"/>
        <v/>
      </c>
      <c r="Z87" s="95" t="str">
        <f t="shared" si="14"/>
        <v/>
      </c>
      <c r="AA87" s="108" t="str">
        <f t="shared" si="41"/>
        <v/>
      </c>
      <c r="AB87" s="98" t="str">
        <f t="shared" si="16"/>
        <v/>
      </c>
      <c r="AC87" s="98" t="str">
        <f t="shared" si="17"/>
        <v/>
      </c>
      <c r="AD87" s="109" t="str">
        <f t="shared" si="18"/>
        <v/>
      </c>
      <c r="AE87" s="110"/>
      <c r="AF87" s="111"/>
      <c r="AG87" s="112"/>
      <c r="AH87" s="99" t="str">
        <f t="shared" si="42"/>
        <v/>
      </c>
      <c r="AI87" s="100" t="str">
        <f t="shared" si="43"/>
        <v/>
      </c>
      <c r="AJ87" s="96" t="str">
        <f t="shared" si="21"/>
        <v/>
      </c>
      <c r="AK87" s="98" t="str">
        <f t="shared" si="44"/>
        <v/>
      </c>
      <c r="AL87" s="201" t="str">
        <f t="shared" si="23"/>
        <v/>
      </c>
      <c r="AM87" s="160"/>
      <c r="AN87" s="156">
        <v>99.668000000000006</v>
      </c>
      <c r="AO87" s="152">
        <f t="shared" si="45"/>
        <v>0</v>
      </c>
      <c r="AP87" s="151" t="str">
        <f t="shared" si="31"/>
        <v/>
      </c>
      <c r="AQ87" s="151" t="str">
        <f t="shared" si="32"/>
        <v/>
      </c>
      <c r="AR87" s="235" t="str">
        <f t="shared" si="46"/>
        <v/>
      </c>
      <c r="AS87" s="134"/>
      <c r="AU87" s="18"/>
    </row>
    <row r="88" spans="1:47" ht="12" customHeight="1">
      <c r="A88" s="1"/>
      <c r="B88" s="18"/>
      <c r="C88" s="200"/>
      <c r="D88" s="122"/>
      <c r="E88" s="121"/>
      <c r="F88" s="92"/>
      <c r="G88" s="93"/>
      <c r="H88" s="101">
        <f t="shared" si="0"/>
        <v>0</v>
      </c>
      <c r="I88" s="94">
        <f t="shared" si="48"/>
        <v>0</v>
      </c>
      <c r="J88" s="102"/>
      <c r="K88" s="94">
        <f t="shared" si="33"/>
        <v>0</v>
      </c>
      <c r="L88" s="94">
        <f t="shared" si="47"/>
        <v>0</v>
      </c>
      <c r="M88" s="95">
        <f t="shared" si="34"/>
        <v>0</v>
      </c>
      <c r="N88" s="96">
        <f t="shared" si="5"/>
        <v>0</v>
      </c>
      <c r="O88" s="103">
        <f t="shared" si="35"/>
        <v>0</v>
      </c>
      <c r="P88" s="104" t="str">
        <f t="shared" si="36"/>
        <v/>
      </c>
      <c r="Q88" s="105">
        <f t="shared" si="37"/>
        <v>0</v>
      </c>
      <c r="R88" s="106" t="str">
        <f t="shared" si="38"/>
        <v/>
      </c>
      <c r="S88" s="107"/>
      <c r="T88" s="92"/>
      <c r="U88" s="92"/>
      <c r="V88" s="101">
        <f t="shared" si="10"/>
        <v>0</v>
      </c>
      <c r="W88" s="97">
        <f t="shared" si="39"/>
        <v>0</v>
      </c>
      <c r="X88" s="98" t="str">
        <f t="shared" si="40"/>
        <v/>
      </c>
      <c r="Y88" s="98" t="str">
        <f t="shared" si="13"/>
        <v/>
      </c>
      <c r="Z88" s="95" t="str">
        <f t="shared" si="14"/>
        <v/>
      </c>
      <c r="AA88" s="108" t="str">
        <f t="shared" si="41"/>
        <v/>
      </c>
      <c r="AB88" s="98" t="str">
        <f t="shared" si="16"/>
        <v/>
      </c>
      <c r="AC88" s="98" t="str">
        <f t="shared" si="17"/>
        <v/>
      </c>
      <c r="AD88" s="109" t="str">
        <f t="shared" si="18"/>
        <v/>
      </c>
      <c r="AE88" s="110"/>
      <c r="AF88" s="111"/>
      <c r="AG88" s="112"/>
      <c r="AH88" s="99" t="str">
        <f t="shared" si="42"/>
        <v/>
      </c>
      <c r="AI88" s="100" t="str">
        <f t="shared" si="43"/>
        <v/>
      </c>
      <c r="AJ88" s="96" t="str">
        <f t="shared" si="21"/>
        <v/>
      </c>
      <c r="AK88" s="98" t="str">
        <f t="shared" si="44"/>
        <v/>
      </c>
      <c r="AL88" s="201" t="str">
        <f t="shared" si="23"/>
        <v/>
      </c>
      <c r="AM88" s="160"/>
      <c r="AN88" s="157">
        <v>99.668000000000006</v>
      </c>
      <c r="AO88" s="152">
        <f t="shared" si="45"/>
        <v>0</v>
      </c>
      <c r="AP88" s="151" t="str">
        <f t="shared" si="31"/>
        <v/>
      </c>
      <c r="AQ88" s="151" t="str">
        <f t="shared" si="32"/>
        <v/>
      </c>
      <c r="AR88" s="235" t="str">
        <f t="shared" si="46"/>
        <v/>
      </c>
      <c r="AS88" s="134"/>
      <c r="AU88" s="18"/>
    </row>
    <row r="89" spans="1:47" ht="12" customHeight="1">
      <c r="A89" s="1"/>
      <c r="B89" s="18"/>
      <c r="C89" s="200"/>
      <c r="D89" s="122"/>
      <c r="E89" s="121"/>
      <c r="F89" s="92"/>
      <c r="G89" s="93"/>
      <c r="H89" s="101">
        <f t="shared" si="0"/>
        <v>0</v>
      </c>
      <c r="I89" s="94">
        <f t="shared" si="48"/>
        <v>0</v>
      </c>
      <c r="J89" s="102"/>
      <c r="K89" s="94">
        <f t="shared" si="33"/>
        <v>0</v>
      </c>
      <c r="L89" s="94">
        <f t="shared" si="47"/>
        <v>0</v>
      </c>
      <c r="M89" s="95">
        <f t="shared" si="34"/>
        <v>0</v>
      </c>
      <c r="N89" s="96">
        <f t="shared" si="5"/>
        <v>0</v>
      </c>
      <c r="O89" s="103">
        <f t="shared" si="35"/>
        <v>0</v>
      </c>
      <c r="P89" s="104" t="str">
        <f t="shared" si="36"/>
        <v/>
      </c>
      <c r="Q89" s="105">
        <f t="shared" si="37"/>
        <v>0</v>
      </c>
      <c r="R89" s="106" t="str">
        <f t="shared" si="38"/>
        <v/>
      </c>
      <c r="S89" s="107"/>
      <c r="T89" s="92"/>
      <c r="U89" s="92"/>
      <c r="V89" s="101">
        <f t="shared" si="10"/>
        <v>0</v>
      </c>
      <c r="W89" s="97">
        <f t="shared" si="39"/>
        <v>0</v>
      </c>
      <c r="X89" s="98" t="str">
        <f t="shared" si="40"/>
        <v/>
      </c>
      <c r="Y89" s="98" t="str">
        <f t="shared" si="13"/>
        <v/>
      </c>
      <c r="Z89" s="95" t="str">
        <f t="shared" si="14"/>
        <v/>
      </c>
      <c r="AA89" s="108" t="str">
        <f t="shared" si="41"/>
        <v/>
      </c>
      <c r="AB89" s="98" t="str">
        <f t="shared" si="16"/>
        <v/>
      </c>
      <c r="AC89" s="98" t="str">
        <f t="shared" si="17"/>
        <v/>
      </c>
      <c r="AD89" s="109" t="str">
        <f t="shared" si="18"/>
        <v/>
      </c>
      <c r="AE89" s="110"/>
      <c r="AF89" s="111"/>
      <c r="AG89" s="112"/>
      <c r="AH89" s="99" t="str">
        <f t="shared" si="42"/>
        <v/>
      </c>
      <c r="AI89" s="100" t="str">
        <f t="shared" si="43"/>
        <v/>
      </c>
      <c r="AJ89" s="96" t="str">
        <f t="shared" si="21"/>
        <v/>
      </c>
      <c r="AK89" s="98" t="str">
        <f t="shared" si="44"/>
        <v/>
      </c>
      <c r="AL89" s="201" t="str">
        <f t="shared" si="23"/>
        <v/>
      </c>
      <c r="AM89" s="160"/>
      <c r="AN89" s="156">
        <v>99.668000000000006</v>
      </c>
      <c r="AO89" s="152">
        <f t="shared" si="45"/>
        <v>0</v>
      </c>
      <c r="AP89" s="151" t="str">
        <f t="shared" si="31"/>
        <v/>
      </c>
      <c r="AQ89" s="151" t="str">
        <f t="shared" si="32"/>
        <v/>
      </c>
      <c r="AR89" s="235" t="str">
        <f t="shared" si="46"/>
        <v/>
      </c>
      <c r="AS89" s="134"/>
      <c r="AT89" s="149"/>
      <c r="AU89" s="134"/>
    </row>
    <row r="90" spans="1:47" ht="12" customHeight="1">
      <c r="A90" s="1"/>
      <c r="B90" s="18"/>
      <c r="C90" s="200"/>
      <c r="D90" s="122"/>
      <c r="E90" s="121"/>
      <c r="F90" s="92"/>
      <c r="G90" s="93"/>
      <c r="H90" s="101">
        <f t="shared" si="0"/>
        <v>0</v>
      </c>
      <c r="I90" s="94">
        <f t="shared" si="48"/>
        <v>0</v>
      </c>
      <c r="J90" s="102"/>
      <c r="K90" s="94">
        <f t="shared" si="33"/>
        <v>0</v>
      </c>
      <c r="L90" s="94">
        <f t="shared" si="47"/>
        <v>0</v>
      </c>
      <c r="M90" s="95">
        <f t="shared" si="34"/>
        <v>0</v>
      </c>
      <c r="N90" s="96">
        <f t="shared" si="5"/>
        <v>0</v>
      </c>
      <c r="O90" s="103">
        <f t="shared" si="35"/>
        <v>0</v>
      </c>
      <c r="P90" s="104" t="str">
        <f t="shared" si="36"/>
        <v/>
      </c>
      <c r="Q90" s="105">
        <f t="shared" si="37"/>
        <v>0</v>
      </c>
      <c r="R90" s="106" t="str">
        <f t="shared" si="38"/>
        <v/>
      </c>
      <c r="S90" s="107"/>
      <c r="T90" s="92"/>
      <c r="U90" s="92"/>
      <c r="V90" s="101">
        <f t="shared" si="10"/>
        <v>0</v>
      </c>
      <c r="W90" s="97">
        <f t="shared" si="39"/>
        <v>0</v>
      </c>
      <c r="X90" s="98" t="str">
        <f t="shared" si="40"/>
        <v/>
      </c>
      <c r="Y90" s="98" t="str">
        <f t="shared" si="13"/>
        <v/>
      </c>
      <c r="Z90" s="95" t="str">
        <f t="shared" si="14"/>
        <v/>
      </c>
      <c r="AA90" s="108" t="str">
        <f t="shared" si="41"/>
        <v/>
      </c>
      <c r="AB90" s="98" t="str">
        <f t="shared" si="16"/>
        <v/>
      </c>
      <c r="AC90" s="98" t="str">
        <f t="shared" si="17"/>
        <v/>
      </c>
      <c r="AD90" s="109" t="str">
        <f t="shared" si="18"/>
        <v/>
      </c>
      <c r="AE90" s="110"/>
      <c r="AF90" s="111"/>
      <c r="AG90" s="112"/>
      <c r="AH90" s="99" t="str">
        <f t="shared" si="42"/>
        <v/>
      </c>
      <c r="AI90" s="100" t="str">
        <f t="shared" si="43"/>
        <v/>
      </c>
      <c r="AJ90" s="96" t="str">
        <f t="shared" si="21"/>
        <v/>
      </c>
      <c r="AK90" s="98" t="str">
        <f t="shared" si="44"/>
        <v/>
      </c>
      <c r="AL90" s="201" t="str">
        <f t="shared" si="23"/>
        <v/>
      </c>
      <c r="AM90" s="160"/>
      <c r="AN90" s="157">
        <v>99.668000000000006</v>
      </c>
      <c r="AO90" s="152">
        <f t="shared" si="45"/>
        <v>0</v>
      </c>
      <c r="AP90" s="151" t="str">
        <f t="shared" si="31"/>
        <v/>
      </c>
      <c r="AQ90" s="151" t="str">
        <f t="shared" si="32"/>
        <v/>
      </c>
      <c r="AR90" s="235" t="str">
        <f t="shared" si="46"/>
        <v/>
      </c>
      <c r="AS90" s="134"/>
      <c r="AT90" s="149"/>
      <c r="AU90" s="134"/>
    </row>
    <row r="91" spans="1:47" ht="12" customHeight="1">
      <c r="A91" s="1"/>
      <c r="B91" s="18"/>
      <c r="C91" s="200"/>
      <c r="D91" s="122"/>
      <c r="E91" s="121"/>
      <c r="F91" s="92"/>
      <c r="G91" s="93"/>
      <c r="H91" s="101">
        <f t="shared" si="0"/>
        <v>0</v>
      </c>
      <c r="I91" s="94">
        <f t="shared" si="48"/>
        <v>0</v>
      </c>
      <c r="J91" s="102"/>
      <c r="K91" s="94">
        <f t="shared" si="33"/>
        <v>0</v>
      </c>
      <c r="L91" s="94">
        <f t="shared" si="47"/>
        <v>0</v>
      </c>
      <c r="M91" s="95">
        <f t="shared" si="34"/>
        <v>0</v>
      </c>
      <c r="N91" s="96">
        <f t="shared" si="5"/>
        <v>0</v>
      </c>
      <c r="O91" s="103">
        <f t="shared" si="35"/>
        <v>0</v>
      </c>
      <c r="P91" s="104" t="str">
        <f t="shared" si="36"/>
        <v/>
      </c>
      <c r="Q91" s="105">
        <f t="shared" si="37"/>
        <v>0</v>
      </c>
      <c r="R91" s="106" t="str">
        <f t="shared" si="38"/>
        <v/>
      </c>
      <c r="S91" s="107"/>
      <c r="T91" s="92"/>
      <c r="U91" s="92"/>
      <c r="V91" s="101">
        <f t="shared" si="10"/>
        <v>0</v>
      </c>
      <c r="W91" s="97">
        <f t="shared" si="39"/>
        <v>0</v>
      </c>
      <c r="X91" s="98" t="str">
        <f t="shared" si="40"/>
        <v/>
      </c>
      <c r="Y91" s="98" t="str">
        <f t="shared" si="13"/>
        <v/>
      </c>
      <c r="Z91" s="95" t="str">
        <f t="shared" si="14"/>
        <v/>
      </c>
      <c r="AA91" s="108" t="str">
        <f t="shared" si="41"/>
        <v/>
      </c>
      <c r="AB91" s="98" t="str">
        <f t="shared" si="16"/>
        <v/>
      </c>
      <c r="AC91" s="98" t="str">
        <f t="shared" si="17"/>
        <v/>
      </c>
      <c r="AD91" s="109" t="str">
        <f t="shared" si="18"/>
        <v/>
      </c>
      <c r="AE91" s="110"/>
      <c r="AF91" s="111"/>
      <c r="AG91" s="112"/>
      <c r="AH91" s="99" t="str">
        <f t="shared" si="42"/>
        <v/>
      </c>
      <c r="AI91" s="100" t="str">
        <f t="shared" si="43"/>
        <v/>
      </c>
      <c r="AJ91" s="96" t="str">
        <f t="shared" si="21"/>
        <v/>
      </c>
      <c r="AK91" s="98" t="str">
        <f t="shared" si="44"/>
        <v/>
      </c>
      <c r="AL91" s="201" t="str">
        <f t="shared" si="23"/>
        <v/>
      </c>
      <c r="AM91" s="160"/>
      <c r="AN91" s="156">
        <v>99.668000000000006</v>
      </c>
      <c r="AO91" s="152">
        <f t="shared" si="45"/>
        <v>0</v>
      </c>
      <c r="AP91" s="151" t="str">
        <f t="shared" si="31"/>
        <v/>
      </c>
      <c r="AQ91" s="151" t="str">
        <f t="shared" si="32"/>
        <v/>
      </c>
      <c r="AR91" s="235" t="str">
        <f t="shared" si="46"/>
        <v/>
      </c>
      <c r="AS91" s="134"/>
      <c r="AT91" s="149"/>
      <c r="AU91" s="134"/>
    </row>
    <row r="92" spans="1:47" ht="12" customHeight="1">
      <c r="A92" s="1"/>
      <c r="B92" s="18"/>
      <c r="C92" s="200"/>
      <c r="D92" s="122"/>
      <c r="E92" s="121"/>
      <c r="F92" s="92"/>
      <c r="G92" s="93"/>
      <c r="H92" s="101">
        <f t="shared" si="0"/>
        <v>0</v>
      </c>
      <c r="I92" s="94">
        <f t="shared" si="48"/>
        <v>0</v>
      </c>
      <c r="J92" s="102"/>
      <c r="K92" s="94">
        <f t="shared" si="33"/>
        <v>0</v>
      </c>
      <c r="L92" s="94">
        <f t="shared" si="47"/>
        <v>0</v>
      </c>
      <c r="M92" s="95">
        <f t="shared" si="34"/>
        <v>0</v>
      </c>
      <c r="N92" s="96">
        <f t="shared" si="5"/>
        <v>0</v>
      </c>
      <c r="O92" s="103">
        <f t="shared" si="35"/>
        <v>0</v>
      </c>
      <c r="P92" s="104" t="str">
        <f t="shared" si="36"/>
        <v/>
      </c>
      <c r="Q92" s="105">
        <f t="shared" si="37"/>
        <v>0</v>
      </c>
      <c r="R92" s="106" t="str">
        <f t="shared" si="38"/>
        <v/>
      </c>
      <c r="S92" s="107"/>
      <c r="T92" s="92"/>
      <c r="U92" s="92"/>
      <c r="V92" s="101">
        <f t="shared" si="10"/>
        <v>0</v>
      </c>
      <c r="W92" s="97">
        <f t="shared" si="39"/>
        <v>0</v>
      </c>
      <c r="X92" s="98" t="str">
        <f t="shared" si="40"/>
        <v/>
      </c>
      <c r="Y92" s="98" t="str">
        <f t="shared" si="13"/>
        <v/>
      </c>
      <c r="Z92" s="95" t="str">
        <f t="shared" si="14"/>
        <v/>
      </c>
      <c r="AA92" s="108" t="str">
        <f t="shared" si="41"/>
        <v/>
      </c>
      <c r="AB92" s="98" t="str">
        <f t="shared" si="16"/>
        <v/>
      </c>
      <c r="AC92" s="98" t="str">
        <f t="shared" si="17"/>
        <v/>
      </c>
      <c r="AD92" s="109" t="str">
        <f t="shared" si="18"/>
        <v/>
      </c>
      <c r="AE92" s="110"/>
      <c r="AF92" s="111"/>
      <c r="AG92" s="112"/>
      <c r="AH92" s="99" t="str">
        <f t="shared" si="42"/>
        <v/>
      </c>
      <c r="AI92" s="100" t="str">
        <f t="shared" si="43"/>
        <v/>
      </c>
      <c r="AJ92" s="96" t="str">
        <f t="shared" si="21"/>
        <v/>
      </c>
      <c r="AK92" s="98" t="str">
        <f t="shared" si="44"/>
        <v/>
      </c>
      <c r="AL92" s="201" t="str">
        <f t="shared" si="23"/>
        <v/>
      </c>
      <c r="AM92" s="160"/>
      <c r="AN92" s="157">
        <v>99.668000000000006</v>
      </c>
      <c r="AO92" s="152">
        <f t="shared" si="45"/>
        <v>0</v>
      </c>
      <c r="AP92" s="151" t="str">
        <f t="shared" si="31"/>
        <v/>
      </c>
      <c r="AQ92" s="151" t="str">
        <f t="shared" si="32"/>
        <v/>
      </c>
      <c r="AR92" s="235" t="str">
        <f t="shared" si="46"/>
        <v/>
      </c>
      <c r="AS92" s="134"/>
      <c r="AT92" s="149"/>
      <c r="AU92" s="134"/>
    </row>
    <row r="93" spans="1:47" ht="12" customHeight="1">
      <c r="A93" s="1"/>
      <c r="B93" s="18"/>
      <c r="C93" s="200"/>
      <c r="D93" s="122"/>
      <c r="E93" s="121"/>
      <c r="F93" s="92"/>
      <c r="G93" s="93"/>
      <c r="H93" s="101">
        <f t="shared" si="0"/>
        <v>0</v>
      </c>
      <c r="I93" s="94">
        <f t="shared" si="48"/>
        <v>0</v>
      </c>
      <c r="J93" s="102"/>
      <c r="K93" s="94">
        <f t="shared" si="33"/>
        <v>0</v>
      </c>
      <c r="L93" s="94">
        <f t="shared" si="47"/>
        <v>0</v>
      </c>
      <c r="M93" s="95">
        <f t="shared" si="34"/>
        <v>0</v>
      </c>
      <c r="N93" s="96">
        <f t="shared" si="5"/>
        <v>0</v>
      </c>
      <c r="O93" s="103">
        <f t="shared" si="35"/>
        <v>0</v>
      </c>
      <c r="P93" s="104" t="str">
        <f t="shared" si="36"/>
        <v/>
      </c>
      <c r="Q93" s="105">
        <f t="shared" si="37"/>
        <v>0</v>
      </c>
      <c r="R93" s="106" t="str">
        <f t="shared" si="38"/>
        <v/>
      </c>
      <c r="S93" s="107"/>
      <c r="T93" s="92"/>
      <c r="U93" s="92"/>
      <c r="V93" s="101">
        <f t="shared" si="10"/>
        <v>0</v>
      </c>
      <c r="W93" s="97">
        <f t="shared" si="39"/>
        <v>0</v>
      </c>
      <c r="X93" s="98" t="str">
        <f t="shared" si="40"/>
        <v/>
      </c>
      <c r="Y93" s="98" t="str">
        <f t="shared" si="13"/>
        <v/>
      </c>
      <c r="Z93" s="95" t="str">
        <f t="shared" si="14"/>
        <v/>
      </c>
      <c r="AA93" s="108" t="str">
        <f t="shared" si="41"/>
        <v/>
      </c>
      <c r="AB93" s="98" t="str">
        <f t="shared" si="16"/>
        <v/>
      </c>
      <c r="AC93" s="98" t="str">
        <f t="shared" si="17"/>
        <v/>
      </c>
      <c r="AD93" s="109" t="str">
        <f t="shared" si="18"/>
        <v/>
      </c>
      <c r="AE93" s="110"/>
      <c r="AF93" s="111"/>
      <c r="AG93" s="112"/>
      <c r="AH93" s="99" t="str">
        <f t="shared" si="42"/>
        <v/>
      </c>
      <c r="AI93" s="100" t="str">
        <f t="shared" si="43"/>
        <v/>
      </c>
      <c r="AJ93" s="96" t="str">
        <f t="shared" si="21"/>
        <v/>
      </c>
      <c r="AK93" s="98" t="str">
        <f t="shared" si="44"/>
        <v/>
      </c>
      <c r="AL93" s="201" t="str">
        <f t="shared" si="23"/>
        <v/>
      </c>
      <c r="AM93" s="160"/>
      <c r="AN93" s="156">
        <v>99.668000000000006</v>
      </c>
      <c r="AO93" s="152">
        <f t="shared" si="45"/>
        <v>0</v>
      </c>
      <c r="AP93" s="151" t="str">
        <f t="shared" si="31"/>
        <v/>
      </c>
      <c r="AQ93" s="151" t="str">
        <f t="shared" si="32"/>
        <v/>
      </c>
      <c r="AR93" s="235" t="str">
        <f t="shared" si="46"/>
        <v/>
      </c>
      <c r="AS93" s="134"/>
      <c r="AT93" s="149"/>
      <c r="AU93" s="134"/>
    </row>
    <row r="94" spans="1:47" ht="12" customHeight="1">
      <c r="A94" s="1"/>
      <c r="B94" s="18"/>
      <c r="C94" s="200"/>
      <c r="D94" s="122"/>
      <c r="E94" s="121"/>
      <c r="F94" s="92"/>
      <c r="G94" s="93"/>
      <c r="H94" s="101">
        <f t="shared" si="0"/>
        <v>0</v>
      </c>
      <c r="I94" s="94">
        <f t="shared" si="48"/>
        <v>0</v>
      </c>
      <c r="J94" s="102"/>
      <c r="K94" s="94">
        <f t="shared" si="33"/>
        <v>0</v>
      </c>
      <c r="L94" s="94">
        <f t="shared" si="47"/>
        <v>0</v>
      </c>
      <c r="M94" s="95">
        <f t="shared" si="34"/>
        <v>0</v>
      </c>
      <c r="N94" s="96">
        <f t="shared" si="5"/>
        <v>0</v>
      </c>
      <c r="O94" s="103">
        <f t="shared" si="35"/>
        <v>0</v>
      </c>
      <c r="P94" s="104" t="str">
        <f t="shared" si="36"/>
        <v/>
      </c>
      <c r="Q94" s="105">
        <f t="shared" si="37"/>
        <v>0</v>
      </c>
      <c r="R94" s="106" t="str">
        <f t="shared" si="38"/>
        <v/>
      </c>
      <c r="S94" s="107"/>
      <c r="T94" s="92"/>
      <c r="U94" s="92"/>
      <c r="V94" s="101">
        <f t="shared" si="10"/>
        <v>0</v>
      </c>
      <c r="W94" s="97">
        <f t="shared" si="39"/>
        <v>0</v>
      </c>
      <c r="X94" s="98" t="str">
        <f t="shared" si="40"/>
        <v/>
      </c>
      <c r="Y94" s="98" t="str">
        <f t="shared" si="13"/>
        <v/>
      </c>
      <c r="Z94" s="95" t="str">
        <f t="shared" si="14"/>
        <v/>
      </c>
      <c r="AA94" s="108" t="str">
        <f t="shared" si="41"/>
        <v/>
      </c>
      <c r="AB94" s="98" t="str">
        <f t="shared" si="16"/>
        <v/>
      </c>
      <c r="AC94" s="98" t="str">
        <f t="shared" si="17"/>
        <v/>
      </c>
      <c r="AD94" s="109" t="str">
        <f t="shared" si="18"/>
        <v/>
      </c>
      <c r="AE94" s="110"/>
      <c r="AF94" s="111"/>
      <c r="AG94" s="112"/>
      <c r="AH94" s="99" t="str">
        <f t="shared" si="42"/>
        <v/>
      </c>
      <c r="AI94" s="100" t="str">
        <f t="shared" si="43"/>
        <v/>
      </c>
      <c r="AJ94" s="96" t="str">
        <f t="shared" si="21"/>
        <v/>
      </c>
      <c r="AK94" s="98" t="str">
        <f t="shared" si="44"/>
        <v/>
      </c>
      <c r="AL94" s="201" t="str">
        <f t="shared" si="23"/>
        <v/>
      </c>
      <c r="AM94" s="160"/>
      <c r="AN94" s="157">
        <v>99.668000000000006</v>
      </c>
      <c r="AO94" s="152">
        <f t="shared" si="45"/>
        <v>0</v>
      </c>
      <c r="AP94" s="151" t="str">
        <f t="shared" si="31"/>
        <v/>
      </c>
      <c r="AQ94" s="151" t="str">
        <f t="shared" si="32"/>
        <v/>
      </c>
      <c r="AR94" s="235" t="str">
        <f t="shared" si="46"/>
        <v/>
      </c>
      <c r="AS94" s="134"/>
      <c r="AT94" s="149"/>
      <c r="AU94" s="134"/>
    </row>
    <row r="95" spans="1:47" ht="12" customHeight="1">
      <c r="A95" s="1"/>
      <c r="B95" s="18"/>
      <c r="C95" s="200"/>
      <c r="D95" s="122"/>
      <c r="E95" s="121"/>
      <c r="F95" s="92"/>
      <c r="G95" s="93"/>
      <c r="H95" s="101">
        <f t="shared" si="0"/>
        <v>0</v>
      </c>
      <c r="I95" s="94">
        <f t="shared" si="48"/>
        <v>0</v>
      </c>
      <c r="J95" s="102"/>
      <c r="K95" s="94">
        <f t="shared" si="33"/>
        <v>0</v>
      </c>
      <c r="L95" s="94">
        <f t="shared" si="47"/>
        <v>0</v>
      </c>
      <c r="M95" s="95">
        <f t="shared" si="34"/>
        <v>0</v>
      </c>
      <c r="N95" s="96">
        <f t="shared" si="5"/>
        <v>0</v>
      </c>
      <c r="O95" s="103">
        <f t="shared" si="35"/>
        <v>0</v>
      </c>
      <c r="P95" s="104" t="str">
        <f t="shared" si="36"/>
        <v/>
      </c>
      <c r="Q95" s="105">
        <f t="shared" si="37"/>
        <v>0</v>
      </c>
      <c r="R95" s="106" t="str">
        <f t="shared" si="38"/>
        <v/>
      </c>
      <c r="S95" s="107"/>
      <c r="T95" s="92"/>
      <c r="U95" s="92"/>
      <c r="V95" s="101">
        <f t="shared" si="10"/>
        <v>0</v>
      </c>
      <c r="W95" s="97">
        <f t="shared" si="39"/>
        <v>0</v>
      </c>
      <c r="X95" s="98" t="str">
        <f t="shared" si="40"/>
        <v/>
      </c>
      <c r="Y95" s="98" t="str">
        <f t="shared" si="13"/>
        <v/>
      </c>
      <c r="Z95" s="95" t="str">
        <f t="shared" si="14"/>
        <v/>
      </c>
      <c r="AA95" s="108" t="str">
        <f t="shared" si="41"/>
        <v/>
      </c>
      <c r="AB95" s="98" t="str">
        <f t="shared" si="16"/>
        <v/>
      </c>
      <c r="AC95" s="98" t="str">
        <f t="shared" si="17"/>
        <v/>
      </c>
      <c r="AD95" s="109" t="str">
        <f t="shared" si="18"/>
        <v/>
      </c>
      <c r="AE95" s="110"/>
      <c r="AF95" s="111"/>
      <c r="AG95" s="112"/>
      <c r="AH95" s="99" t="str">
        <f t="shared" si="42"/>
        <v/>
      </c>
      <c r="AI95" s="100" t="str">
        <f t="shared" si="43"/>
        <v/>
      </c>
      <c r="AJ95" s="96" t="str">
        <f t="shared" si="21"/>
        <v/>
      </c>
      <c r="AK95" s="98" t="str">
        <f t="shared" si="44"/>
        <v/>
      </c>
      <c r="AL95" s="201" t="str">
        <f t="shared" si="23"/>
        <v/>
      </c>
      <c r="AM95" s="160"/>
      <c r="AN95" s="156">
        <v>99.668000000000006</v>
      </c>
      <c r="AO95" s="152">
        <f t="shared" si="45"/>
        <v>0</v>
      </c>
      <c r="AP95" s="151" t="str">
        <f t="shared" si="31"/>
        <v/>
      </c>
      <c r="AQ95" s="151" t="str">
        <f t="shared" si="32"/>
        <v/>
      </c>
      <c r="AR95" s="235" t="str">
        <f t="shared" si="46"/>
        <v/>
      </c>
      <c r="AS95" s="134"/>
      <c r="AT95" s="149"/>
      <c r="AU95" s="134"/>
    </row>
    <row r="96" spans="1:47" ht="12" customHeight="1">
      <c r="A96" s="1"/>
      <c r="B96" s="18"/>
      <c r="C96" s="200"/>
      <c r="D96" s="122"/>
      <c r="E96" s="121"/>
      <c r="F96" s="92"/>
      <c r="G96" s="93"/>
      <c r="H96" s="101">
        <f t="shared" si="0"/>
        <v>0</v>
      </c>
      <c r="I96" s="94">
        <f t="shared" si="48"/>
        <v>0</v>
      </c>
      <c r="J96" s="102"/>
      <c r="K96" s="94">
        <f t="shared" si="33"/>
        <v>0</v>
      </c>
      <c r="L96" s="94">
        <f t="shared" si="47"/>
        <v>0</v>
      </c>
      <c r="M96" s="95">
        <f t="shared" si="34"/>
        <v>0</v>
      </c>
      <c r="N96" s="96">
        <f t="shared" si="5"/>
        <v>0</v>
      </c>
      <c r="O96" s="103">
        <f t="shared" si="35"/>
        <v>0</v>
      </c>
      <c r="P96" s="104" t="str">
        <f t="shared" si="36"/>
        <v/>
      </c>
      <c r="Q96" s="105">
        <f t="shared" si="37"/>
        <v>0</v>
      </c>
      <c r="R96" s="106" t="str">
        <f t="shared" si="38"/>
        <v/>
      </c>
      <c r="S96" s="107"/>
      <c r="T96" s="92"/>
      <c r="U96" s="92"/>
      <c r="V96" s="101">
        <f t="shared" si="10"/>
        <v>0</v>
      </c>
      <c r="W96" s="97">
        <f t="shared" si="39"/>
        <v>0</v>
      </c>
      <c r="X96" s="98" t="str">
        <f t="shared" si="40"/>
        <v/>
      </c>
      <c r="Y96" s="98" t="str">
        <f t="shared" si="13"/>
        <v/>
      </c>
      <c r="Z96" s="95" t="str">
        <f t="shared" si="14"/>
        <v/>
      </c>
      <c r="AA96" s="108" t="str">
        <f t="shared" si="41"/>
        <v/>
      </c>
      <c r="AB96" s="98" t="str">
        <f t="shared" si="16"/>
        <v/>
      </c>
      <c r="AC96" s="98" t="str">
        <f t="shared" si="17"/>
        <v/>
      </c>
      <c r="AD96" s="109" t="str">
        <f t="shared" si="18"/>
        <v/>
      </c>
      <c r="AE96" s="110"/>
      <c r="AF96" s="111"/>
      <c r="AG96" s="112"/>
      <c r="AH96" s="99" t="str">
        <f t="shared" si="42"/>
        <v/>
      </c>
      <c r="AI96" s="100" t="str">
        <f t="shared" si="43"/>
        <v/>
      </c>
      <c r="AJ96" s="96" t="str">
        <f t="shared" si="21"/>
        <v/>
      </c>
      <c r="AK96" s="98" t="str">
        <f t="shared" si="44"/>
        <v/>
      </c>
      <c r="AL96" s="201" t="str">
        <f t="shared" si="23"/>
        <v/>
      </c>
      <c r="AM96" s="160"/>
      <c r="AN96" s="157">
        <v>99.668000000000006</v>
      </c>
      <c r="AO96" s="152">
        <f t="shared" si="45"/>
        <v>0</v>
      </c>
      <c r="AP96" s="151" t="str">
        <f t="shared" si="31"/>
        <v/>
      </c>
      <c r="AQ96" s="151" t="str">
        <f t="shared" si="32"/>
        <v/>
      </c>
      <c r="AR96" s="235" t="str">
        <f t="shared" si="46"/>
        <v/>
      </c>
      <c r="AS96" s="134"/>
      <c r="AT96" s="149"/>
      <c r="AU96" s="134"/>
    </row>
    <row r="97" spans="1:47" ht="12" customHeight="1">
      <c r="A97" s="1"/>
      <c r="B97" s="18"/>
      <c r="C97" s="200"/>
      <c r="D97" s="122"/>
      <c r="E97" s="121"/>
      <c r="F97" s="92"/>
      <c r="G97" s="93"/>
      <c r="H97" s="101">
        <f t="shared" si="0"/>
        <v>0</v>
      </c>
      <c r="I97" s="94">
        <f t="shared" si="48"/>
        <v>0</v>
      </c>
      <c r="J97" s="102"/>
      <c r="K97" s="94">
        <f t="shared" si="33"/>
        <v>0</v>
      </c>
      <c r="L97" s="94">
        <f t="shared" si="47"/>
        <v>0</v>
      </c>
      <c r="M97" s="95">
        <f t="shared" si="34"/>
        <v>0</v>
      </c>
      <c r="N97" s="96">
        <f t="shared" si="5"/>
        <v>0</v>
      </c>
      <c r="O97" s="103">
        <f t="shared" si="35"/>
        <v>0</v>
      </c>
      <c r="P97" s="104" t="str">
        <f t="shared" si="36"/>
        <v/>
      </c>
      <c r="Q97" s="105">
        <f t="shared" si="37"/>
        <v>0</v>
      </c>
      <c r="R97" s="106" t="str">
        <f t="shared" si="38"/>
        <v/>
      </c>
      <c r="S97" s="107"/>
      <c r="T97" s="92"/>
      <c r="U97" s="92"/>
      <c r="V97" s="101">
        <f t="shared" si="10"/>
        <v>0</v>
      </c>
      <c r="W97" s="97">
        <f t="shared" si="39"/>
        <v>0</v>
      </c>
      <c r="X97" s="98" t="str">
        <f t="shared" si="40"/>
        <v/>
      </c>
      <c r="Y97" s="98" t="str">
        <f t="shared" si="13"/>
        <v/>
      </c>
      <c r="Z97" s="95" t="str">
        <f t="shared" si="14"/>
        <v/>
      </c>
      <c r="AA97" s="108" t="str">
        <f t="shared" si="41"/>
        <v/>
      </c>
      <c r="AB97" s="98" t="str">
        <f t="shared" si="16"/>
        <v/>
      </c>
      <c r="AC97" s="98" t="str">
        <f t="shared" si="17"/>
        <v/>
      </c>
      <c r="AD97" s="109" t="str">
        <f t="shared" si="18"/>
        <v/>
      </c>
      <c r="AE97" s="110"/>
      <c r="AF97" s="111"/>
      <c r="AG97" s="112"/>
      <c r="AH97" s="99" t="str">
        <f t="shared" si="42"/>
        <v/>
      </c>
      <c r="AI97" s="100" t="str">
        <f t="shared" si="43"/>
        <v/>
      </c>
      <c r="AJ97" s="96" t="str">
        <f t="shared" si="21"/>
        <v/>
      </c>
      <c r="AK97" s="98" t="str">
        <f t="shared" si="44"/>
        <v/>
      </c>
      <c r="AL97" s="201" t="str">
        <f t="shared" si="23"/>
        <v/>
      </c>
      <c r="AM97" s="160"/>
      <c r="AN97" s="156">
        <v>99.668000000000006</v>
      </c>
      <c r="AO97" s="152">
        <f t="shared" si="45"/>
        <v>0</v>
      </c>
      <c r="AP97" s="151" t="str">
        <f t="shared" ref="AP97:AP115" si="49">IF(J97&gt;G97,J97,"")</f>
        <v/>
      </c>
      <c r="AQ97" s="151" t="str">
        <f t="shared" ref="AQ97:AQ115" si="50">IFERROR(AM97*AP97,"")</f>
        <v/>
      </c>
      <c r="AR97" s="235" t="str">
        <f t="shared" si="46"/>
        <v/>
      </c>
      <c r="AS97" s="134"/>
      <c r="AT97" s="149"/>
      <c r="AU97" s="134"/>
    </row>
    <row r="98" spans="1:47" ht="12" customHeight="1">
      <c r="A98" s="1"/>
      <c r="B98" s="18"/>
      <c r="C98" s="200"/>
      <c r="D98" s="122"/>
      <c r="E98" s="121"/>
      <c r="F98" s="92"/>
      <c r="G98" s="93"/>
      <c r="H98" s="101">
        <f t="shared" si="0"/>
        <v>0</v>
      </c>
      <c r="I98" s="94">
        <f t="shared" si="48"/>
        <v>0</v>
      </c>
      <c r="J98" s="102"/>
      <c r="K98" s="94">
        <f t="shared" si="33"/>
        <v>0</v>
      </c>
      <c r="L98" s="94">
        <f t="shared" si="47"/>
        <v>0</v>
      </c>
      <c r="M98" s="95">
        <f t="shared" si="34"/>
        <v>0</v>
      </c>
      <c r="N98" s="96">
        <f t="shared" si="5"/>
        <v>0</v>
      </c>
      <c r="O98" s="103">
        <f t="shared" si="35"/>
        <v>0</v>
      </c>
      <c r="P98" s="104" t="str">
        <f t="shared" si="36"/>
        <v/>
      </c>
      <c r="Q98" s="105">
        <f t="shared" si="37"/>
        <v>0</v>
      </c>
      <c r="R98" s="106" t="str">
        <f t="shared" si="38"/>
        <v/>
      </c>
      <c r="S98" s="107"/>
      <c r="T98" s="92"/>
      <c r="U98" s="92"/>
      <c r="V98" s="101">
        <f t="shared" si="10"/>
        <v>0</v>
      </c>
      <c r="W98" s="97">
        <f t="shared" si="39"/>
        <v>0</v>
      </c>
      <c r="X98" s="98" t="str">
        <f t="shared" si="40"/>
        <v/>
      </c>
      <c r="Y98" s="98" t="str">
        <f t="shared" si="13"/>
        <v/>
      </c>
      <c r="Z98" s="95" t="str">
        <f t="shared" si="14"/>
        <v/>
      </c>
      <c r="AA98" s="108" t="str">
        <f t="shared" si="41"/>
        <v/>
      </c>
      <c r="AB98" s="98" t="str">
        <f t="shared" si="16"/>
        <v/>
      </c>
      <c r="AC98" s="98" t="str">
        <f t="shared" si="17"/>
        <v/>
      </c>
      <c r="AD98" s="109" t="str">
        <f t="shared" si="18"/>
        <v/>
      </c>
      <c r="AE98" s="110"/>
      <c r="AF98" s="111"/>
      <c r="AG98" s="112"/>
      <c r="AH98" s="99" t="str">
        <f t="shared" si="42"/>
        <v/>
      </c>
      <c r="AI98" s="100" t="str">
        <f t="shared" si="43"/>
        <v/>
      </c>
      <c r="AJ98" s="96" t="str">
        <f t="shared" si="21"/>
        <v/>
      </c>
      <c r="AK98" s="98" t="str">
        <f t="shared" si="44"/>
        <v/>
      </c>
      <c r="AL98" s="201" t="str">
        <f t="shared" si="23"/>
        <v/>
      </c>
      <c r="AM98" s="160"/>
      <c r="AN98" s="157">
        <v>99.668000000000006</v>
      </c>
      <c r="AO98" s="152">
        <f t="shared" si="45"/>
        <v>0</v>
      </c>
      <c r="AP98" s="151" t="str">
        <f t="shared" si="49"/>
        <v/>
      </c>
      <c r="AQ98" s="151" t="str">
        <f t="shared" si="50"/>
        <v/>
      </c>
      <c r="AR98" s="235" t="str">
        <f t="shared" si="46"/>
        <v/>
      </c>
      <c r="AS98" s="134"/>
      <c r="AT98" s="149"/>
      <c r="AU98" s="134"/>
    </row>
    <row r="99" spans="1:47" ht="12" customHeight="1">
      <c r="A99" s="1"/>
      <c r="B99" s="18"/>
      <c r="C99" s="200"/>
      <c r="D99" s="122"/>
      <c r="E99" s="121"/>
      <c r="F99" s="92"/>
      <c r="G99" s="93"/>
      <c r="H99" s="101">
        <f t="shared" si="0"/>
        <v>0</v>
      </c>
      <c r="I99" s="94">
        <f t="shared" si="48"/>
        <v>0</v>
      </c>
      <c r="J99" s="102"/>
      <c r="K99" s="94">
        <f t="shared" si="33"/>
        <v>0</v>
      </c>
      <c r="L99" s="94">
        <f t="shared" si="47"/>
        <v>0</v>
      </c>
      <c r="M99" s="95">
        <f t="shared" si="34"/>
        <v>0</v>
      </c>
      <c r="N99" s="96">
        <f t="shared" si="5"/>
        <v>0</v>
      </c>
      <c r="O99" s="103">
        <f t="shared" si="35"/>
        <v>0</v>
      </c>
      <c r="P99" s="104" t="str">
        <f t="shared" si="36"/>
        <v/>
      </c>
      <c r="Q99" s="105">
        <f t="shared" si="37"/>
        <v>0</v>
      </c>
      <c r="R99" s="106" t="str">
        <f t="shared" si="38"/>
        <v/>
      </c>
      <c r="S99" s="107"/>
      <c r="T99" s="92"/>
      <c r="U99" s="92"/>
      <c r="V99" s="101">
        <f t="shared" si="10"/>
        <v>0</v>
      </c>
      <c r="W99" s="97">
        <f t="shared" si="39"/>
        <v>0</v>
      </c>
      <c r="X99" s="98" t="str">
        <f t="shared" si="40"/>
        <v/>
      </c>
      <c r="Y99" s="98" t="str">
        <f t="shared" si="13"/>
        <v/>
      </c>
      <c r="Z99" s="95" t="str">
        <f t="shared" si="14"/>
        <v/>
      </c>
      <c r="AA99" s="108" t="str">
        <f t="shared" si="41"/>
        <v/>
      </c>
      <c r="AB99" s="98" t="str">
        <f t="shared" si="16"/>
        <v/>
      </c>
      <c r="AC99" s="98" t="str">
        <f t="shared" si="17"/>
        <v/>
      </c>
      <c r="AD99" s="109" t="str">
        <f t="shared" si="18"/>
        <v/>
      </c>
      <c r="AE99" s="110"/>
      <c r="AF99" s="111"/>
      <c r="AG99" s="112"/>
      <c r="AH99" s="99" t="str">
        <f t="shared" si="42"/>
        <v/>
      </c>
      <c r="AI99" s="100" t="str">
        <f t="shared" si="43"/>
        <v/>
      </c>
      <c r="AJ99" s="96" t="str">
        <f t="shared" si="21"/>
        <v/>
      </c>
      <c r="AK99" s="98" t="str">
        <f t="shared" si="44"/>
        <v/>
      </c>
      <c r="AL99" s="201" t="str">
        <f t="shared" si="23"/>
        <v/>
      </c>
      <c r="AM99" s="160"/>
      <c r="AN99" s="156">
        <v>99.668000000000006</v>
      </c>
      <c r="AO99" s="152">
        <f t="shared" si="45"/>
        <v>0</v>
      </c>
      <c r="AP99" s="151" t="str">
        <f t="shared" si="49"/>
        <v/>
      </c>
      <c r="AQ99" s="151" t="str">
        <f t="shared" si="50"/>
        <v/>
      </c>
      <c r="AR99" s="235" t="str">
        <f t="shared" si="46"/>
        <v/>
      </c>
      <c r="AS99" s="134"/>
      <c r="AT99" s="149"/>
      <c r="AU99" s="134"/>
    </row>
    <row r="100" spans="1:47" ht="12" customHeight="1">
      <c r="A100" s="1"/>
      <c r="B100" s="18"/>
      <c r="C100" s="200"/>
      <c r="D100" s="122"/>
      <c r="E100" s="121"/>
      <c r="F100" s="92"/>
      <c r="G100" s="93"/>
      <c r="H100" s="101">
        <f t="shared" si="0"/>
        <v>0</v>
      </c>
      <c r="I100" s="94">
        <f t="shared" si="48"/>
        <v>0</v>
      </c>
      <c r="J100" s="102"/>
      <c r="K100" s="94">
        <f t="shared" si="33"/>
        <v>0</v>
      </c>
      <c r="L100" s="94">
        <f t="shared" si="47"/>
        <v>0</v>
      </c>
      <c r="M100" s="95">
        <f t="shared" si="34"/>
        <v>0</v>
      </c>
      <c r="N100" s="96">
        <f t="shared" si="5"/>
        <v>0</v>
      </c>
      <c r="O100" s="103">
        <f t="shared" si="35"/>
        <v>0</v>
      </c>
      <c r="P100" s="104" t="str">
        <f t="shared" si="36"/>
        <v/>
      </c>
      <c r="Q100" s="105">
        <f t="shared" si="37"/>
        <v>0</v>
      </c>
      <c r="R100" s="106" t="str">
        <f t="shared" si="38"/>
        <v/>
      </c>
      <c r="S100" s="107"/>
      <c r="T100" s="92"/>
      <c r="U100" s="92"/>
      <c r="V100" s="101">
        <f t="shared" si="10"/>
        <v>0</v>
      </c>
      <c r="W100" s="97">
        <f t="shared" si="39"/>
        <v>0</v>
      </c>
      <c r="X100" s="98" t="str">
        <f t="shared" si="40"/>
        <v/>
      </c>
      <c r="Y100" s="98" t="str">
        <f t="shared" si="13"/>
        <v/>
      </c>
      <c r="Z100" s="95" t="str">
        <f t="shared" si="14"/>
        <v/>
      </c>
      <c r="AA100" s="108" t="str">
        <f t="shared" si="41"/>
        <v/>
      </c>
      <c r="AB100" s="98" t="str">
        <f t="shared" si="16"/>
        <v/>
      </c>
      <c r="AC100" s="98" t="str">
        <f t="shared" si="17"/>
        <v/>
      </c>
      <c r="AD100" s="109" t="str">
        <f t="shared" si="18"/>
        <v/>
      </c>
      <c r="AE100" s="110"/>
      <c r="AF100" s="111"/>
      <c r="AG100" s="112"/>
      <c r="AH100" s="99" t="str">
        <f t="shared" si="42"/>
        <v/>
      </c>
      <c r="AI100" s="100" t="str">
        <f t="shared" si="43"/>
        <v/>
      </c>
      <c r="AJ100" s="96" t="str">
        <f t="shared" si="21"/>
        <v/>
      </c>
      <c r="AK100" s="98" t="str">
        <f t="shared" si="44"/>
        <v/>
      </c>
      <c r="AL100" s="201" t="str">
        <f t="shared" si="23"/>
        <v/>
      </c>
      <c r="AM100" s="160"/>
      <c r="AN100" s="157">
        <v>99.668000000000006</v>
      </c>
      <c r="AO100" s="152">
        <f t="shared" si="45"/>
        <v>0</v>
      </c>
      <c r="AP100" s="151" t="str">
        <f t="shared" si="49"/>
        <v/>
      </c>
      <c r="AQ100" s="151" t="str">
        <f t="shared" si="50"/>
        <v/>
      </c>
      <c r="AR100" s="235" t="str">
        <f t="shared" si="46"/>
        <v/>
      </c>
      <c r="AS100" s="134"/>
      <c r="AT100" s="149"/>
      <c r="AU100" s="134"/>
    </row>
    <row r="101" spans="1:47" ht="12" customHeight="1">
      <c r="A101" s="1"/>
      <c r="B101" s="18"/>
      <c r="C101" s="200"/>
      <c r="D101" s="122"/>
      <c r="E101" s="121"/>
      <c r="F101" s="92"/>
      <c r="G101" s="93"/>
      <c r="H101" s="101">
        <f t="shared" si="0"/>
        <v>0</v>
      </c>
      <c r="I101" s="94">
        <f t="shared" si="48"/>
        <v>0</v>
      </c>
      <c r="J101" s="102"/>
      <c r="K101" s="94">
        <f t="shared" si="33"/>
        <v>0</v>
      </c>
      <c r="L101" s="94">
        <f t="shared" si="47"/>
        <v>0</v>
      </c>
      <c r="M101" s="95">
        <f t="shared" si="34"/>
        <v>0</v>
      </c>
      <c r="N101" s="96">
        <f t="shared" si="5"/>
        <v>0</v>
      </c>
      <c r="O101" s="103">
        <f t="shared" si="35"/>
        <v>0</v>
      </c>
      <c r="P101" s="104" t="str">
        <f t="shared" si="36"/>
        <v/>
      </c>
      <c r="Q101" s="105">
        <f t="shared" si="37"/>
        <v>0</v>
      </c>
      <c r="R101" s="106" t="str">
        <f t="shared" si="38"/>
        <v/>
      </c>
      <c r="S101" s="107"/>
      <c r="T101" s="92"/>
      <c r="U101" s="92"/>
      <c r="V101" s="101">
        <f t="shared" si="10"/>
        <v>0</v>
      </c>
      <c r="W101" s="97">
        <f t="shared" si="39"/>
        <v>0</v>
      </c>
      <c r="X101" s="98" t="str">
        <f t="shared" si="40"/>
        <v/>
      </c>
      <c r="Y101" s="98" t="str">
        <f t="shared" si="13"/>
        <v/>
      </c>
      <c r="Z101" s="95" t="str">
        <f t="shared" si="14"/>
        <v/>
      </c>
      <c r="AA101" s="108" t="str">
        <f t="shared" si="41"/>
        <v/>
      </c>
      <c r="AB101" s="98" t="str">
        <f t="shared" si="16"/>
        <v/>
      </c>
      <c r="AC101" s="98" t="str">
        <f t="shared" si="17"/>
        <v/>
      </c>
      <c r="AD101" s="109" t="str">
        <f t="shared" si="18"/>
        <v/>
      </c>
      <c r="AE101" s="110"/>
      <c r="AF101" s="111"/>
      <c r="AG101" s="112"/>
      <c r="AH101" s="99" t="str">
        <f t="shared" si="42"/>
        <v/>
      </c>
      <c r="AI101" s="100" t="str">
        <f t="shared" si="43"/>
        <v/>
      </c>
      <c r="AJ101" s="96" t="str">
        <f t="shared" si="21"/>
        <v/>
      </c>
      <c r="AK101" s="98" t="str">
        <f t="shared" si="44"/>
        <v/>
      </c>
      <c r="AL101" s="201" t="str">
        <f t="shared" si="23"/>
        <v/>
      </c>
      <c r="AM101" s="160"/>
      <c r="AN101" s="156">
        <v>99.668000000000006</v>
      </c>
      <c r="AO101" s="152">
        <f t="shared" si="45"/>
        <v>0</v>
      </c>
      <c r="AP101" s="151" t="str">
        <f t="shared" si="49"/>
        <v/>
      </c>
      <c r="AQ101" s="151" t="str">
        <f t="shared" si="50"/>
        <v/>
      </c>
      <c r="AR101" s="235" t="str">
        <f t="shared" si="46"/>
        <v/>
      </c>
      <c r="AS101" s="134"/>
      <c r="AT101" s="149"/>
      <c r="AU101" s="134"/>
    </row>
    <row r="102" spans="1:47" ht="12" customHeight="1">
      <c r="A102" s="1"/>
      <c r="B102" s="18"/>
      <c r="C102" s="200"/>
      <c r="D102" s="122"/>
      <c r="E102" s="121"/>
      <c r="F102" s="92"/>
      <c r="G102" s="93"/>
      <c r="H102" s="101">
        <f t="shared" si="0"/>
        <v>0</v>
      </c>
      <c r="I102" s="94">
        <f t="shared" si="48"/>
        <v>0</v>
      </c>
      <c r="J102" s="102"/>
      <c r="K102" s="94">
        <f t="shared" si="33"/>
        <v>0</v>
      </c>
      <c r="L102" s="94">
        <f t="shared" si="47"/>
        <v>0</v>
      </c>
      <c r="M102" s="95">
        <f t="shared" si="34"/>
        <v>0</v>
      </c>
      <c r="N102" s="96">
        <f t="shared" si="5"/>
        <v>0</v>
      </c>
      <c r="O102" s="103">
        <f t="shared" si="35"/>
        <v>0</v>
      </c>
      <c r="P102" s="104" t="str">
        <f t="shared" si="36"/>
        <v/>
      </c>
      <c r="Q102" s="105">
        <f t="shared" si="37"/>
        <v>0</v>
      </c>
      <c r="R102" s="106" t="str">
        <f t="shared" si="38"/>
        <v/>
      </c>
      <c r="S102" s="107"/>
      <c r="T102" s="92"/>
      <c r="U102" s="92"/>
      <c r="V102" s="101">
        <f t="shared" si="10"/>
        <v>0</v>
      </c>
      <c r="W102" s="97">
        <f t="shared" si="39"/>
        <v>0</v>
      </c>
      <c r="X102" s="98" t="str">
        <f t="shared" si="40"/>
        <v/>
      </c>
      <c r="Y102" s="98" t="str">
        <f t="shared" si="13"/>
        <v/>
      </c>
      <c r="Z102" s="95" t="str">
        <f t="shared" si="14"/>
        <v/>
      </c>
      <c r="AA102" s="108" t="str">
        <f t="shared" si="41"/>
        <v/>
      </c>
      <c r="AB102" s="98" t="str">
        <f t="shared" si="16"/>
        <v/>
      </c>
      <c r="AC102" s="98" t="str">
        <f t="shared" si="17"/>
        <v/>
      </c>
      <c r="AD102" s="109" t="str">
        <f t="shared" si="18"/>
        <v/>
      </c>
      <c r="AE102" s="110"/>
      <c r="AF102" s="111"/>
      <c r="AG102" s="112"/>
      <c r="AH102" s="99" t="str">
        <f t="shared" si="42"/>
        <v/>
      </c>
      <c r="AI102" s="100" t="str">
        <f t="shared" si="43"/>
        <v/>
      </c>
      <c r="AJ102" s="96" t="str">
        <f t="shared" si="21"/>
        <v/>
      </c>
      <c r="AK102" s="98" t="str">
        <f t="shared" si="44"/>
        <v/>
      </c>
      <c r="AL102" s="201" t="str">
        <f t="shared" si="23"/>
        <v/>
      </c>
      <c r="AM102" s="160"/>
      <c r="AN102" s="157">
        <v>99.668000000000006</v>
      </c>
      <c r="AO102" s="152">
        <f t="shared" si="45"/>
        <v>0</v>
      </c>
      <c r="AP102" s="151" t="str">
        <f t="shared" si="49"/>
        <v/>
      </c>
      <c r="AQ102" s="151" t="str">
        <f t="shared" si="50"/>
        <v/>
      </c>
      <c r="AR102" s="235" t="str">
        <f t="shared" si="46"/>
        <v/>
      </c>
      <c r="AS102" s="134"/>
      <c r="AT102" s="149"/>
      <c r="AU102" s="134"/>
    </row>
    <row r="103" spans="1:47" ht="12" customHeight="1">
      <c r="A103" s="1"/>
      <c r="B103" s="18"/>
      <c r="C103" s="200"/>
      <c r="D103" s="122"/>
      <c r="E103" s="121"/>
      <c r="F103" s="92"/>
      <c r="G103" s="93"/>
      <c r="H103" s="101">
        <f t="shared" si="0"/>
        <v>0</v>
      </c>
      <c r="I103" s="94">
        <f t="shared" si="48"/>
        <v>0</v>
      </c>
      <c r="J103" s="102"/>
      <c r="K103" s="94">
        <f t="shared" si="33"/>
        <v>0</v>
      </c>
      <c r="L103" s="94">
        <f t="shared" si="47"/>
        <v>0</v>
      </c>
      <c r="M103" s="95">
        <f t="shared" si="34"/>
        <v>0</v>
      </c>
      <c r="N103" s="96">
        <f t="shared" si="5"/>
        <v>0</v>
      </c>
      <c r="O103" s="103">
        <f t="shared" si="35"/>
        <v>0</v>
      </c>
      <c r="P103" s="104" t="str">
        <f t="shared" si="36"/>
        <v/>
      </c>
      <c r="Q103" s="105">
        <f t="shared" si="37"/>
        <v>0</v>
      </c>
      <c r="R103" s="106" t="str">
        <f t="shared" si="38"/>
        <v/>
      </c>
      <c r="S103" s="107"/>
      <c r="T103" s="92"/>
      <c r="U103" s="92"/>
      <c r="V103" s="101">
        <f t="shared" si="10"/>
        <v>0</v>
      </c>
      <c r="W103" s="97">
        <f t="shared" si="39"/>
        <v>0</v>
      </c>
      <c r="X103" s="98" t="str">
        <f t="shared" si="40"/>
        <v/>
      </c>
      <c r="Y103" s="98" t="str">
        <f t="shared" si="13"/>
        <v/>
      </c>
      <c r="Z103" s="95" t="str">
        <f t="shared" si="14"/>
        <v/>
      </c>
      <c r="AA103" s="108" t="str">
        <f t="shared" si="41"/>
        <v/>
      </c>
      <c r="AB103" s="98" t="str">
        <f t="shared" si="16"/>
        <v/>
      </c>
      <c r="AC103" s="98" t="str">
        <f t="shared" si="17"/>
        <v/>
      </c>
      <c r="AD103" s="109" t="str">
        <f t="shared" si="18"/>
        <v/>
      </c>
      <c r="AE103" s="110"/>
      <c r="AF103" s="111"/>
      <c r="AG103" s="112"/>
      <c r="AH103" s="99" t="str">
        <f t="shared" si="42"/>
        <v/>
      </c>
      <c r="AI103" s="100" t="str">
        <f t="shared" si="43"/>
        <v/>
      </c>
      <c r="AJ103" s="96" t="str">
        <f t="shared" si="21"/>
        <v/>
      </c>
      <c r="AK103" s="98" t="str">
        <f t="shared" si="44"/>
        <v/>
      </c>
      <c r="AL103" s="201" t="str">
        <f t="shared" si="23"/>
        <v/>
      </c>
      <c r="AM103" s="160"/>
      <c r="AN103" s="156">
        <v>99.668000000000006</v>
      </c>
      <c r="AO103" s="152">
        <f t="shared" si="45"/>
        <v>0</v>
      </c>
      <c r="AP103" s="151" t="str">
        <f t="shared" si="49"/>
        <v/>
      </c>
      <c r="AQ103" s="151" t="str">
        <f t="shared" si="50"/>
        <v/>
      </c>
      <c r="AR103" s="235" t="str">
        <f t="shared" si="46"/>
        <v/>
      </c>
      <c r="AS103" s="134"/>
      <c r="AT103" s="149"/>
      <c r="AU103" s="134"/>
    </row>
    <row r="104" spans="1:47" ht="12" customHeight="1">
      <c r="A104" s="1"/>
      <c r="B104" s="18"/>
      <c r="C104" s="200"/>
      <c r="D104" s="122"/>
      <c r="E104" s="121"/>
      <c r="F104" s="92"/>
      <c r="G104" s="93"/>
      <c r="H104" s="101">
        <f t="shared" ref="H104:H115" si="51">F104*G104</f>
        <v>0</v>
      </c>
      <c r="I104" s="94">
        <f t="shared" si="48"/>
        <v>0</v>
      </c>
      <c r="J104" s="102"/>
      <c r="K104" s="94">
        <f t="shared" si="33"/>
        <v>0</v>
      </c>
      <c r="L104" s="94">
        <f t="shared" si="47"/>
        <v>0</v>
      </c>
      <c r="M104" s="95">
        <f t="shared" si="34"/>
        <v>0</v>
      </c>
      <c r="N104" s="96">
        <f t="shared" ref="N104:N115" si="52">IF(T104&gt;0,"",M104)</f>
        <v>0</v>
      </c>
      <c r="O104" s="103">
        <f t="shared" si="35"/>
        <v>0</v>
      </c>
      <c r="P104" s="104" t="str">
        <f t="shared" si="36"/>
        <v/>
      </c>
      <c r="Q104" s="105">
        <f t="shared" si="37"/>
        <v>0</v>
      </c>
      <c r="R104" s="106" t="str">
        <f t="shared" si="38"/>
        <v/>
      </c>
      <c r="S104" s="107"/>
      <c r="T104" s="92"/>
      <c r="U104" s="92"/>
      <c r="V104" s="101"/>
      <c r="W104" s="97"/>
      <c r="X104" s="98"/>
      <c r="Y104" s="98"/>
      <c r="Z104" s="95"/>
      <c r="AA104" s="108"/>
      <c r="AB104" s="98"/>
      <c r="AC104" s="98"/>
      <c r="AD104" s="109"/>
      <c r="AE104" s="110"/>
      <c r="AF104" s="111"/>
      <c r="AG104" s="112"/>
      <c r="AH104" s="99"/>
      <c r="AI104" s="100"/>
      <c r="AJ104" s="96"/>
      <c r="AK104" s="98"/>
      <c r="AL104" s="201"/>
      <c r="AM104" s="160"/>
      <c r="AN104" s="157">
        <v>99.668000000000006</v>
      </c>
      <c r="AO104" s="152">
        <f t="shared" si="45"/>
        <v>0</v>
      </c>
      <c r="AP104" s="151" t="str">
        <f t="shared" si="49"/>
        <v/>
      </c>
      <c r="AQ104" s="151" t="str">
        <f t="shared" si="50"/>
        <v/>
      </c>
      <c r="AR104" s="235" t="str">
        <f t="shared" si="46"/>
        <v/>
      </c>
      <c r="AS104" s="134"/>
      <c r="AT104" s="149"/>
      <c r="AU104" s="134"/>
    </row>
    <row r="105" spans="1:47" ht="12" customHeight="1">
      <c r="A105" s="1"/>
      <c r="B105" s="18"/>
      <c r="C105" s="200"/>
      <c r="D105" s="122"/>
      <c r="E105" s="121"/>
      <c r="F105" s="92"/>
      <c r="G105" s="93"/>
      <c r="H105" s="101">
        <f t="shared" si="51"/>
        <v>0</v>
      </c>
      <c r="I105" s="94">
        <f t="shared" si="48"/>
        <v>0</v>
      </c>
      <c r="J105" s="102"/>
      <c r="K105" s="94">
        <f t="shared" si="33"/>
        <v>0</v>
      </c>
      <c r="L105" s="94">
        <f t="shared" si="47"/>
        <v>0</v>
      </c>
      <c r="M105" s="95">
        <f t="shared" si="34"/>
        <v>0</v>
      </c>
      <c r="N105" s="96">
        <f t="shared" si="52"/>
        <v>0</v>
      </c>
      <c r="O105" s="103">
        <f t="shared" si="35"/>
        <v>0</v>
      </c>
      <c r="P105" s="104" t="str">
        <f t="shared" si="36"/>
        <v/>
      </c>
      <c r="Q105" s="105">
        <f t="shared" si="37"/>
        <v>0</v>
      </c>
      <c r="R105" s="106" t="str">
        <f t="shared" si="38"/>
        <v/>
      </c>
      <c r="S105" s="107"/>
      <c r="T105" s="92"/>
      <c r="U105" s="92"/>
      <c r="V105" s="101"/>
      <c r="W105" s="97"/>
      <c r="X105" s="98"/>
      <c r="Y105" s="98"/>
      <c r="Z105" s="95"/>
      <c r="AA105" s="108"/>
      <c r="AB105" s="98"/>
      <c r="AC105" s="98"/>
      <c r="AD105" s="109"/>
      <c r="AE105" s="110"/>
      <c r="AF105" s="111"/>
      <c r="AG105" s="112"/>
      <c r="AH105" s="99"/>
      <c r="AI105" s="100"/>
      <c r="AJ105" s="96"/>
      <c r="AK105" s="98"/>
      <c r="AL105" s="201"/>
      <c r="AM105" s="160"/>
      <c r="AN105" s="156">
        <v>99.668000000000006</v>
      </c>
      <c r="AO105" s="152">
        <f t="shared" si="45"/>
        <v>0</v>
      </c>
      <c r="AP105" s="151" t="str">
        <f t="shared" si="49"/>
        <v/>
      </c>
      <c r="AQ105" s="151" t="str">
        <f t="shared" si="50"/>
        <v/>
      </c>
      <c r="AR105" s="235" t="str">
        <f t="shared" si="46"/>
        <v/>
      </c>
      <c r="AS105" s="134"/>
      <c r="AT105" s="149"/>
      <c r="AU105" s="134"/>
    </row>
    <row r="106" spans="1:47" ht="12" customHeight="1">
      <c r="A106" s="1"/>
      <c r="B106" s="18"/>
      <c r="C106" s="200"/>
      <c r="D106" s="122"/>
      <c r="E106" s="121"/>
      <c r="F106" s="92"/>
      <c r="G106" s="93"/>
      <c r="H106" s="101">
        <f t="shared" si="51"/>
        <v>0</v>
      </c>
      <c r="I106" s="94">
        <f t="shared" si="48"/>
        <v>0</v>
      </c>
      <c r="J106" s="102"/>
      <c r="K106" s="94">
        <f t="shared" si="33"/>
        <v>0</v>
      </c>
      <c r="L106" s="94">
        <f t="shared" si="47"/>
        <v>0</v>
      </c>
      <c r="M106" s="95">
        <f t="shared" si="34"/>
        <v>0</v>
      </c>
      <c r="N106" s="96">
        <f t="shared" si="52"/>
        <v>0</v>
      </c>
      <c r="O106" s="103">
        <f t="shared" si="35"/>
        <v>0</v>
      </c>
      <c r="P106" s="104" t="str">
        <f t="shared" si="36"/>
        <v/>
      </c>
      <c r="Q106" s="105">
        <f t="shared" si="37"/>
        <v>0</v>
      </c>
      <c r="R106" s="106" t="str">
        <f t="shared" si="38"/>
        <v/>
      </c>
      <c r="S106" s="107"/>
      <c r="T106" s="92"/>
      <c r="U106" s="92"/>
      <c r="V106" s="101"/>
      <c r="W106" s="97"/>
      <c r="X106" s="98"/>
      <c r="Y106" s="98"/>
      <c r="Z106" s="95"/>
      <c r="AA106" s="108"/>
      <c r="AB106" s="98"/>
      <c r="AC106" s="98"/>
      <c r="AD106" s="109"/>
      <c r="AE106" s="110"/>
      <c r="AF106" s="111"/>
      <c r="AG106" s="112"/>
      <c r="AH106" s="99"/>
      <c r="AI106" s="100"/>
      <c r="AJ106" s="96"/>
      <c r="AK106" s="98"/>
      <c r="AL106" s="201"/>
      <c r="AM106" s="160"/>
      <c r="AN106" s="157">
        <v>99.668000000000006</v>
      </c>
      <c r="AO106" s="152">
        <f t="shared" si="45"/>
        <v>0</v>
      </c>
      <c r="AP106" s="151" t="str">
        <f t="shared" si="49"/>
        <v/>
      </c>
      <c r="AQ106" s="151" t="str">
        <f t="shared" si="50"/>
        <v/>
      </c>
      <c r="AR106" s="235" t="str">
        <f t="shared" si="46"/>
        <v/>
      </c>
      <c r="AS106" s="149"/>
      <c r="AT106" s="149"/>
      <c r="AU106" s="149"/>
    </row>
    <row r="107" spans="1:47" ht="12" customHeight="1">
      <c r="A107" s="1"/>
      <c r="B107" s="18"/>
      <c r="C107" s="200"/>
      <c r="D107" s="122"/>
      <c r="E107" s="121"/>
      <c r="F107" s="92"/>
      <c r="G107" s="93"/>
      <c r="H107" s="101">
        <f t="shared" si="51"/>
        <v>0</v>
      </c>
      <c r="I107" s="94">
        <f t="shared" si="48"/>
        <v>0</v>
      </c>
      <c r="J107" s="102"/>
      <c r="K107" s="94">
        <f t="shared" si="33"/>
        <v>0</v>
      </c>
      <c r="L107" s="94">
        <f t="shared" si="47"/>
        <v>0</v>
      </c>
      <c r="M107" s="95">
        <f t="shared" si="34"/>
        <v>0</v>
      </c>
      <c r="N107" s="96">
        <f t="shared" si="52"/>
        <v>0</v>
      </c>
      <c r="O107" s="103">
        <f t="shared" si="35"/>
        <v>0</v>
      </c>
      <c r="P107" s="104" t="str">
        <f t="shared" si="36"/>
        <v/>
      </c>
      <c r="Q107" s="105">
        <f t="shared" si="37"/>
        <v>0</v>
      </c>
      <c r="R107" s="106" t="str">
        <f t="shared" si="38"/>
        <v/>
      </c>
      <c r="S107" s="107"/>
      <c r="T107" s="92"/>
      <c r="U107" s="92"/>
      <c r="V107" s="101"/>
      <c r="W107" s="97"/>
      <c r="X107" s="98"/>
      <c r="Y107" s="98"/>
      <c r="Z107" s="95"/>
      <c r="AA107" s="108"/>
      <c r="AB107" s="98"/>
      <c r="AC107" s="98"/>
      <c r="AD107" s="109"/>
      <c r="AE107" s="110"/>
      <c r="AF107" s="111"/>
      <c r="AG107" s="112"/>
      <c r="AH107" s="99"/>
      <c r="AI107" s="100"/>
      <c r="AJ107" s="96"/>
      <c r="AK107" s="98"/>
      <c r="AL107" s="201"/>
      <c r="AM107" s="160"/>
      <c r="AN107" s="156">
        <v>99.668000000000006</v>
      </c>
      <c r="AO107" s="152">
        <f t="shared" si="45"/>
        <v>0</v>
      </c>
      <c r="AP107" s="151" t="str">
        <f t="shared" si="49"/>
        <v/>
      </c>
      <c r="AQ107" s="151" t="str">
        <f t="shared" si="50"/>
        <v/>
      </c>
      <c r="AR107" s="235" t="str">
        <f t="shared" si="46"/>
        <v/>
      </c>
      <c r="AS107" s="134"/>
      <c r="AU107" s="18"/>
    </row>
    <row r="108" spans="1:47" ht="12" customHeight="1">
      <c r="A108" s="1"/>
      <c r="B108" s="18"/>
      <c r="C108" s="200"/>
      <c r="D108" s="122"/>
      <c r="E108" s="121"/>
      <c r="F108" s="92"/>
      <c r="G108" s="93"/>
      <c r="H108" s="101">
        <f t="shared" si="51"/>
        <v>0</v>
      </c>
      <c r="I108" s="94">
        <f t="shared" si="48"/>
        <v>0</v>
      </c>
      <c r="J108" s="102"/>
      <c r="K108" s="94">
        <f t="shared" si="33"/>
        <v>0</v>
      </c>
      <c r="L108" s="94">
        <f t="shared" si="47"/>
        <v>0</v>
      </c>
      <c r="M108" s="95">
        <f t="shared" si="34"/>
        <v>0</v>
      </c>
      <c r="N108" s="96">
        <f t="shared" si="52"/>
        <v>0</v>
      </c>
      <c r="O108" s="103">
        <f t="shared" si="35"/>
        <v>0</v>
      </c>
      <c r="P108" s="104" t="str">
        <f t="shared" si="36"/>
        <v/>
      </c>
      <c r="Q108" s="105">
        <f t="shared" si="37"/>
        <v>0</v>
      </c>
      <c r="R108" s="106" t="str">
        <f t="shared" si="38"/>
        <v/>
      </c>
      <c r="S108" s="107"/>
      <c r="T108" s="92"/>
      <c r="U108" s="92"/>
      <c r="V108" s="101">
        <f t="shared" ref="V108:V115" si="53">T108*U108</f>
        <v>0</v>
      </c>
      <c r="W108" s="97">
        <f t="shared" ref="W108:W115" si="54">V108-H108</f>
        <v>0</v>
      </c>
      <c r="X108" s="98" t="str">
        <f t="shared" ref="X108:X116" si="55">IF(OR(F108="",T108=""),"",(V108-H108))</f>
        <v/>
      </c>
      <c r="Y108" s="98" t="str">
        <f t="shared" ref="Y108:Y115" si="56">IF(W108&lt;0,W108*-1,"")</f>
        <v/>
      </c>
      <c r="Z108" s="95" t="str">
        <f t="shared" ref="Z108:Z115" si="57">X108</f>
        <v/>
      </c>
      <c r="AA108" s="108" t="str">
        <f t="shared" ref="AA108:AA115" si="58">IFERROR(Z108/H108,"")</f>
        <v/>
      </c>
      <c r="AB108" s="98" t="str">
        <f t="shared" ref="AB108:AB115" si="59">IF(W108&gt;0,W108,"")</f>
        <v/>
      </c>
      <c r="AC108" s="98" t="str">
        <f t="shared" ref="AC108:AC115" si="60">IF(W108&lt;0,W108,"")</f>
        <v/>
      </c>
      <c r="AD108" s="109" t="str">
        <f t="shared" ref="AD108:AD115" si="61">IF(U108&gt;0,AC108,"")</f>
        <v/>
      </c>
      <c r="AE108" s="110"/>
      <c r="AF108" s="111"/>
      <c r="AG108" s="112"/>
      <c r="AH108" s="99" t="str">
        <f t="shared" ref="AH108:AH115" si="62">IF(AND(D108&lt;&gt;"",S108&lt;&gt;""),IF(D108=S108,"D","S"),"")</f>
        <v/>
      </c>
      <c r="AI108" s="100" t="str">
        <f t="shared" ref="AI108:AI115" si="63">IFERROR(IF(D108=S108,Z108*0.2,""),"")</f>
        <v/>
      </c>
      <c r="AJ108" s="96" t="str">
        <f t="shared" ref="AJ108:AJ115" si="64">IFERROR(IF(AI108&gt;0,AI108,""),"")</f>
        <v/>
      </c>
      <c r="AK108" s="98" t="str">
        <f t="shared" ref="AK108:AK115" si="65">IFERROR(IF(D108&lt;&gt;S108,X108*0.15,""),"")</f>
        <v/>
      </c>
      <c r="AL108" s="201" t="str">
        <f t="shared" ref="AL108:AL115" si="66">IF(AK108&gt;0,AK108,"")</f>
        <v/>
      </c>
      <c r="AM108" s="160"/>
      <c r="AN108" s="157">
        <v>99.668000000000006</v>
      </c>
      <c r="AO108" s="152">
        <f t="shared" si="45"/>
        <v>0</v>
      </c>
      <c r="AP108" s="151" t="str">
        <f t="shared" si="49"/>
        <v/>
      </c>
      <c r="AQ108" s="151" t="str">
        <f t="shared" si="50"/>
        <v/>
      </c>
      <c r="AR108" s="235" t="str">
        <f t="shared" si="46"/>
        <v/>
      </c>
      <c r="AS108" s="134"/>
      <c r="AU108" s="18"/>
    </row>
    <row r="109" spans="1:47" ht="12" customHeight="1">
      <c r="A109" s="1"/>
      <c r="B109" s="18"/>
      <c r="C109" s="200"/>
      <c r="D109" s="122"/>
      <c r="E109" s="121"/>
      <c r="F109" s="92"/>
      <c r="G109" s="93"/>
      <c r="H109" s="101">
        <f t="shared" si="51"/>
        <v>0</v>
      </c>
      <c r="I109" s="94">
        <f t="shared" si="48"/>
        <v>0</v>
      </c>
      <c r="J109" s="102"/>
      <c r="K109" s="94">
        <f t="shared" si="33"/>
        <v>0</v>
      </c>
      <c r="L109" s="94">
        <f t="shared" si="47"/>
        <v>0</v>
      </c>
      <c r="M109" s="95">
        <f t="shared" si="34"/>
        <v>0</v>
      </c>
      <c r="N109" s="96">
        <f t="shared" si="52"/>
        <v>0</v>
      </c>
      <c r="O109" s="103">
        <f t="shared" si="35"/>
        <v>0</v>
      </c>
      <c r="P109" s="104" t="str">
        <f t="shared" si="36"/>
        <v/>
      </c>
      <c r="Q109" s="105">
        <f t="shared" si="37"/>
        <v>0</v>
      </c>
      <c r="R109" s="106" t="str">
        <f t="shared" si="38"/>
        <v/>
      </c>
      <c r="S109" s="107"/>
      <c r="T109" s="92"/>
      <c r="U109" s="92"/>
      <c r="V109" s="101">
        <f t="shared" si="53"/>
        <v>0</v>
      </c>
      <c r="W109" s="97">
        <f t="shared" si="54"/>
        <v>0</v>
      </c>
      <c r="X109" s="98" t="str">
        <f t="shared" si="55"/>
        <v/>
      </c>
      <c r="Y109" s="98" t="str">
        <f t="shared" si="56"/>
        <v/>
      </c>
      <c r="Z109" s="95" t="str">
        <f t="shared" si="57"/>
        <v/>
      </c>
      <c r="AA109" s="108" t="str">
        <f t="shared" si="58"/>
        <v/>
      </c>
      <c r="AB109" s="98" t="str">
        <f t="shared" si="59"/>
        <v/>
      </c>
      <c r="AC109" s="98" t="str">
        <f t="shared" si="60"/>
        <v/>
      </c>
      <c r="AD109" s="109" t="str">
        <f t="shared" si="61"/>
        <v/>
      </c>
      <c r="AE109" s="110"/>
      <c r="AF109" s="111"/>
      <c r="AG109" s="112"/>
      <c r="AH109" s="99" t="str">
        <f t="shared" si="62"/>
        <v/>
      </c>
      <c r="AI109" s="100" t="str">
        <f t="shared" si="63"/>
        <v/>
      </c>
      <c r="AJ109" s="96" t="str">
        <f t="shared" si="64"/>
        <v/>
      </c>
      <c r="AK109" s="98" t="str">
        <f t="shared" si="65"/>
        <v/>
      </c>
      <c r="AL109" s="201" t="str">
        <f t="shared" si="66"/>
        <v/>
      </c>
      <c r="AM109" s="160"/>
      <c r="AN109" s="156">
        <v>99.668000000000006</v>
      </c>
      <c r="AO109" s="152">
        <f t="shared" si="45"/>
        <v>0</v>
      </c>
      <c r="AP109" s="151" t="str">
        <f t="shared" si="49"/>
        <v/>
      </c>
      <c r="AQ109" s="151" t="str">
        <f t="shared" si="50"/>
        <v/>
      </c>
      <c r="AR109" s="235" t="str">
        <f t="shared" si="46"/>
        <v/>
      </c>
      <c r="AS109" s="134"/>
      <c r="AU109" s="18"/>
    </row>
    <row r="110" spans="1:47" ht="12" customHeight="1">
      <c r="A110" s="1"/>
      <c r="B110" s="18"/>
      <c r="C110" s="200"/>
      <c r="D110" s="122"/>
      <c r="E110" s="121"/>
      <c r="F110" s="92"/>
      <c r="G110" s="93"/>
      <c r="H110" s="101">
        <f t="shared" si="51"/>
        <v>0</v>
      </c>
      <c r="I110" s="94">
        <f t="shared" si="48"/>
        <v>0</v>
      </c>
      <c r="J110" s="102"/>
      <c r="K110" s="94">
        <f t="shared" si="33"/>
        <v>0</v>
      </c>
      <c r="L110" s="94">
        <f t="shared" si="47"/>
        <v>0</v>
      </c>
      <c r="M110" s="95">
        <f t="shared" si="34"/>
        <v>0</v>
      </c>
      <c r="N110" s="96">
        <f t="shared" si="52"/>
        <v>0</v>
      </c>
      <c r="O110" s="103">
        <f t="shared" si="35"/>
        <v>0</v>
      </c>
      <c r="P110" s="104" t="str">
        <f t="shared" si="36"/>
        <v/>
      </c>
      <c r="Q110" s="105">
        <f t="shared" si="37"/>
        <v>0</v>
      </c>
      <c r="R110" s="106" t="str">
        <f t="shared" si="38"/>
        <v/>
      </c>
      <c r="S110" s="107"/>
      <c r="T110" s="92"/>
      <c r="U110" s="92"/>
      <c r="V110" s="101">
        <f t="shared" si="53"/>
        <v>0</v>
      </c>
      <c r="W110" s="97">
        <f t="shared" si="54"/>
        <v>0</v>
      </c>
      <c r="X110" s="98" t="str">
        <f t="shared" si="55"/>
        <v/>
      </c>
      <c r="Y110" s="98" t="str">
        <f t="shared" si="56"/>
        <v/>
      </c>
      <c r="Z110" s="95" t="str">
        <f t="shared" si="57"/>
        <v/>
      </c>
      <c r="AA110" s="108" t="str">
        <f t="shared" si="58"/>
        <v/>
      </c>
      <c r="AB110" s="98" t="str">
        <f t="shared" si="59"/>
        <v/>
      </c>
      <c r="AC110" s="98" t="str">
        <f t="shared" si="60"/>
        <v/>
      </c>
      <c r="AD110" s="109" t="str">
        <f t="shared" si="61"/>
        <v/>
      </c>
      <c r="AE110" s="110"/>
      <c r="AF110" s="111"/>
      <c r="AG110" s="112"/>
      <c r="AH110" s="99" t="str">
        <f t="shared" si="62"/>
        <v/>
      </c>
      <c r="AI110" s="100" t="str">
        <f t="shared" si="63"/>
        <v/>
      </c>
      <c r="AJ110" s="96" t="str">
        <f t="shared" si="64"/>
        <v/>
      </c>
      <c r="AK110" s="98" t="str">
        <f t="shared" si="65"/>
        <v/>
      </c>
      <c r="AL110" s="201" t="str">
        <f t="shared" si="66"/>
        <v/>
      </c>
      <c r="AM110" s="160"/>
      <c r="AN110" s="157">
        <v>99.668000000000006</v>
      </c>
      <c r="AO110" s="152">
        <f t="shared" si="45"/>
        <v>0</v>
      </c>
      <c r="AP110" s="151" t="str">
        <f t="shared" si="49"/>
        <v/>
      </c>
      <c r="AQ110" s="151" t="str">
        <f t="shared" si="50"/>
        <v/>
      </c>
      <c r="AR110" s="235" t="str">
        <f t="shared" si="46"/>
        <v/>
      </c>
      <c r="AS110" s="134"/>
      <c r="AU110" s="18"/>
    </row>
    <row r="111" spans="1:47" ht="12" customHeight="1">
      <c r="A111" s="1"/>
      <c r="B111" s="18"/>
      <c r="C111" s="200"/>
      <c r="D111" s="122"/>
      <c r="E111" s="121"/>
      <c r="F111" s="92"/>
      <c r="G111" s="93"/>
      <c r="H111" s="101">
        <f t="shared" si="51"/>
        <v>0</v>
      </c>
      <c r="I111" s="94">
        <f t="shared" si="48"/>
        <v>0</v>
      </c>
      <c r="J111" s="102"/>
      <c r="K111" s="94">
        <f t="shared" si="33"/>
        <v>0</v>
      </c>
      <c r="L111" s="94">
        <f t="shared" si="47"/>
        <v>0</v>
      </c>
      <c r="M111" s="95">
        <f t="shared" si="34"/>
        <v>0</v>
      </c>
      <c r="N111" s="96">
        <f t="shared" si="52"/>
        <v>0</v>
      </c>
      <c r="O111" s="103">
        <f t="shared" si="35"/>
        <v>0</v>
      </c>
      <c r="P111" s="104" t="str">
        <f t="shared" si="36"/>
        <v/>
      </c>
      <c r="Q111" s="105">
        <f t="shared" si="37"/>
        <v>0</v>
      </c>
      <c r="R111" s="106" t="str">
        <f t="shared" si="38"/>
        <v/>
      </c>
      <c r="S111" s="107"/>
      <c r="T111" s="92"/>
      <c r="U111" s="92"/>
      <c r="V111" s="101">
        <f t="shared" si="53"/>
        <v>0</v>
      </c>
      <c r="W111" s="97">
        <f t="shared" si="54"/>
        <v>0</v>
      </c>
      <c r="X111" s="98" t="str">
        <f t="shared" si="55"/>
        <v/>
      </c>
      <c r="Y111" s="98" t="str">
        <f t="shared" si="56"/>
        <v/>
      </c>
      <c r="Z111" s="95" t="str">
        <f t="shared" si="57"/>
        <v/>
      </c>
      <c r="AA111" s="108" t="str">
        <f t="shared" si="58"/>
        <v/>
      </c>
      <c r="AB111" s="98" t="str">
        <f t="shared" si="59"/>
        <v/>
      </c>
      <c r="AC111" s="98" t="str">
        <f t="shared" si="60"/>
        <v/>
      </c>
      <c r="AD111" s="109" t="str">
        <f t="shared" si="61"/>
        <v/>
      </c>
      <c r="AE111" s="110"/>
      <c r="AF111" s="111"/>
      <c r="AG111" s="112"/>
      <c r="AH111" s="99" t="str">
        <f t="shared" si="62"/>
        <v/>
      </c>
      <c r="AI111" s="100" t="str">
        <f t="shared" si="63"/>
        <v/>
      </c>
      <c r="AJ111" s="96" t="str">
        <f t="shared" si="64"/>
        <v/>
      </c>
      <c r="AK111" s="98" t="str">
        <f t="shared" si="65"/>
        <v/>
      </c>
      <c r="AL111" s="201" t="str">
        <f t="shared" si="66"/>
        <v/>
      </c>
      <c r="AM111" s="160"/>
      <c r="AN111" s="156">
        <v>99.668000000000006</v>
      </c>
      <c r="AO111" s="152">
        <f t="shared" si="45"/>
        <v>0</v>
      </c>
      <c r="AP111" s="151" t="str">
        <f t="shared" si="49"/>
        <v/>
      </c>
      <c r="AQ111" s="151" t="str">
        <f t="shared" si="50"/>
        <v/>
      </c>
      <c r="AR111" s="235" t="str">
        <f t="shared" si="46"/>
        <v/>
      </c>
      <c r="AS111" s="134"/>
      <c r="AU111" s="18"/>
    </row>
    <row r="112" spans="1:47" ht="12" customHeight="1">
      <c r="A112" s="1"/>
      <c r="B112" s="18"/>
      <c r="C112" s="200"/>
      <c r="D112" s="122"/>
      <c r="E112" s="121"/>
      <c r="F112" s="92"/>
      <c r="G112" s="93"/>
      <c r="H112" s="101">
        <f t="shared" si="51"/>
        <v>0</v>
      </c>
      <c r="I112" s="94">
        <f t="shared" si="48"/>
        <v>0</v>
      </c>
      <c r="J112" s="102"/>
      <c r="K112" s="94">
        <f t="shared" si="33"/>
        <v>0</v>
      </c>
      <c r="L112" s="94">
        <f t="shared" si="47"/>
        <v>0</v>
      </c>
      <c r="M112" s="95">
        <f t="shared" si="34"/>
        <v>0</v>
      </c>
      <c r="N112" s="96">
        <f t="shared" si="52"/>
        <v>0</v>
      </c>
      <c r="O112" s="103">
        <f t="shared" si="35"/>
        <v>0</v>
      </c>
      <c r="P112" s="104" t="str">
        <f t="shared" si="36"/>
        <v/>
      </c>
      <c r="Q112" s="105">
        <f t="shared" si="37"/>
        <v>0</v>
      </c>
      <c r="R112" s="106" t="str">
        <f t="shared" si="38"/>
        <v/>
      </c>
      <c r="S112" s="107"/>
      <c r="T112" s="92"/>
      <c r="U112" s="92"/>
      <c r="V112" s="101">
        <f t="shared" si="53"/>
        <v>0</v>
      </c>
      <c r="W112" s="97">
        <f t="shared" si="54"/>
        <v>0</v>
      </c>
      <c r="X112" s="98" t="str">
        <f t="shared" si="55"/>
        <v/>
      </c>
      <c r="Y112" s="98" t="str">
        <f t="shared" si="56"/>
        <v/>
      </c>
      <c r="Z112" s="95" t="str">
        <f t="shared" si="57"/>
        <v/>
      </c>
      <c r="AA112" s="108" t="str">
        <f t="shared" si="58"/>
        <v/>
      </c>
      <c r="AB112" s="98" t="str">
        <f t="shared" si="59"/>
        <v/>
      </c>
      <c r="AC112" s="98" t="str">
        <f t="shared" si="60"/>
        <v/>
      </c>
      <c r="AD112" s="109" t="str">
        <f t="shared" si="61"/>
        <v/>
      </c>
      <c r="AE112" s="110"/>
      <c r="AF112" s="111"/>
      <c r="AG112" s="112"/>
      <c r="AH112" s="99" t="str">
        <f t="shared" si="62"/>
        <v/>
      </c>
      <c r="AI112" s="100" t="str">
        <f t="shared" si="63"/>
        <v/>
      </c>
      <c r="AJ112" s="96" t="str">
        <f t="shared" si="64"/>
        <v/>
      </c>
      <c r="AK112" s="98" t="str">
        <f t="shared" si="65"/>
        <v/>
      </c>
      <c r="AL112" s="201" t="str">
        <f t="shared" si="66"/>
        <v/>
      </c>
      <c r="AM112" s="160"/>
      <c r="AN112" s="157">
        <v>99.668000000000006</v>
      </c>
      <c r="AO112" s="152">
        <f t="shared" si="45"/>
        <v>0</v>
      </c>
      <c r="AP112" s="151" t="str">
        <f t="shared" si="49"/>
        <v/>
      </c>
      <c r="AQ112" s="151" t="str">
        <f t="shared" si="50"/>
        <v/>
      </c>
      <c r="AR112" s="235" t="str">
        <f t="shared" si="46"/>
        <v/>
      </c>
      <c r="AS112" s="134"/>
      <c r="AU112" s="18"/>
    </row>
    <row r="113" spans="1:47" ht="12" customHeight="1">
      <c r="A113" s="1"/>
      <c r="B113" s="18"/>
      <c r="C113" s="200"/>
      <c r="D113" s="122"/>
      <c r="E113" s="121"/>
      <c r="F113" s="92"/>
      <c r="G113" s="93"/>
      <c r="H113" s="101">
        <f t="shared" si="51"/>
        <v>0</v>
      </c>
      <c r="I113" s="94">
        <f t="shared" si="48"/>
        <v>0</v>
      </c>
      <c r="J113" s="102"/>
      <c r="K113" s="94">
        <f t="shared" si="33"/>
        <v>0</v>
      </c>
      <c r="L113" s="94">
        <f t="shared" si="47"/>
        <v>0</v>
      </c>
      <c r="M113" s="95">
        <f t="shared" si="34"/>
        <v>0</v>
      </c>
      <c r="N113" s="96">
        <f t="shared" si="52"/>
        <v>0</v>
      </c>
      <c r="O113" s="103">
        <f t="shared" si="35"/>
        <v>0</v>
      </c>
      <c r="P113" s="104" t="str">
        <f t="shared" si="36"/>
        <v/>
      </c>
      <c r="Q113" s="105">
        <f t="shared" si="37"/>
        <v>0</v>
      </c>
      <c r="R113" s="106" t="str">
        <f t="shared" si="38"/>
        <v/>
      </c>
      <c r="S113" s="107"/>
      <c r="T113" s="92"/>
      <c r="U113" s="92"/>
      <c r="V113" s="101">
        <f t="shared" si="53"/>
        <v>0</v>
      </c>
      <c r="W113" s="97">
        <f t="shared" si="54"/>
        <v>0</v>
      </c>
      <c r="X113" s="98" t="str">
        <f t="shared" si="55"/>
        <v/>
      </c>
      <c r="Y113" s="98" t="str">
        <f t="shared" si="56"/>
        <v/>
      </c>
      <c r="Z113" s="95" t="str">
        <f t="shared" si="57"/>
        <v/>
      </c>
      <c r="AA113" s="108" t="str">
        <f t="shared" si="58"/>
        <v/>
      </c>
      <c r="AB113" s="98" t="str">
        <f t="shared" si="59"/>
        <v/>
      </c>
      <c r="AC113" s="98" t="str">
        <f t="shared" si="60"/>
        <v/>
      </c>
      <c r="AD113" s="109" t="str">
        <f t="shared" si="61"/>
        <v/>
      </c>
      <c r="AE113" s="110"/>
      <c r="AF113" s="111"/>
      <c r="AG113" s="112"/>
      <c r="AH113" s="99" t="str">
        <f t="shared" si="62"/>
        <v/>
      </c>
      <c r="AI113" s="100" t="str">
        <f t="shared" si="63"/>
        <v/>
      </c>
      <c r="AJ113" s="96" t="str">
        <f t="shared" si="64"/>
        <v/>
      </c>
      <c r="AK113" s="98" t="str">
        <f t="shared" si="65"/>
        <v/>
      </c>
      <c r="AL113" s="201" t="str">
        <f t="shared" si="66"/>
        <v/>
      </c>
      <c r="AM113" s="160"/>
      <c r="AN113" s="156">
        <v>99.668000000000006</v>
      </c>
      <c r="AO113" s="152">
        <f t="shared" si="45"/>
        <v>0</v>
      </c>
      <c r="AP113" s="151" t="str">
        <f t="shared" si="49"/>
        <v/>
      </c>
      <c r="AQ113" s="151" t="str">
        <f t="shared" si="50"/>
        <v/>
      </c>
      <c r="AR113" s="235" t="str">
        <f t="shared" si="46"/>
        <v/>
      </c>
      <c r="AS113" s="134"/>
      <c r="AU113" s="18"/>
    </row>
    <row r="114" spans="1:47" ht="12" customHeight="1">
      <c r="A114" s="1"/>
      <c r="B114" s="18"/>
      <c r="C114" s="200"/>
      <c r="D114" s="122"/>
      <c r="E114" s="121"/>
      <c r="F114" s="92"/>
      <c r="G114" s="93"/>
      <c r="H114" s="101">
        <f t="shared" si="51"/>
        <v>0</v>
      </c>
      <c r="I114" s="94">
        <f t="shared" si="48"/>
        <v>0</v>
      </c>
      <c r="J114" s="102"/>
      <c r="K114" s="94">
        <f t="shared" si="33"/>
        <v>0</v>
      </c>
      <c r="L114" s="94">
        <f t="shared" si="47"/>
        <v>0</v>
      </c>
      <c r="M114" s="95">
        <f t="shared" si="34"/>
        <v>0</v>
      </c>
      <c r="N114" s="96">
        <f t="shared" si="52"/>
        <v>0</v>
      </c>
      <c r="O114" s="103">
        <f t="shared" si="35"/>
        <v>0</v>
      </c>
      <c r="P114" s="104" t="str">
        <f t="shared" si="36"/>
        <v/>
      </c>
      <c r="Q114" s="105">
        <f t="shared" si="37"/>
        <v>0</v>
      </c>
      <c r="R114" s="106" t="str">
        <f t="shared" si="38"/>
        <v/>
      </c>
      <c r="S114" s="107"/>
      <c r="T114" s="92"/>
      <c r="U114" s="92"/>
      <c r="V114" s="101">
        <f t="shared" si="53"/>
        <v>0</v>
      </c>
      <c r="W114" s="97">
        <f t="shared" si="54"/>
        <v>0</v>
      </c>
      <c r="X114" s="98" t="str">
        <f t="shared" si="55"/>
        <v/>
      </c>
      <c r="Y114" s="98" t="str">
        <f t="shared" si="56"/>
        <v/>
      </c>
      <c r="Z114" s="95" t="str">
        <f t="shared" si="57"/>
        <v/>
      </c>
      <c r="AA114" s="108" t="str">
        <f t="shared" si="58"/>
        <v/>
      </c>
      <c r="AB114" s="98" t="str">
        <f t="shared" si="59"/>
        <v/>
      </c>
      <c r="AC114" s="98" t="str">
        <f t="shared" si="60"/>
        <v/>
      </c>
      <c r="AD114" s="109" t="str">
        <f t="shared" si="61"/>
        <v/>
      </c>
      <c r="AE114" s="110"/>
      <c r="AF114" s="111"/>
      <c r="AG114" s="112"/>
      <c r="AH114" s="99" t="str">
        <f t="shared" si="62"/>
        <v/>
      </c>
      <c r="AI114" s="100" t="str">
        <f t="shared" si="63"/>
        <v/>
      </c>
      <c r="AJ114" s="96" t="str">
        <f t="shared" si="64"/>
        <v/>
      </c>
      <c r="AK114" s="98" t="str">
        <f t="shared" si="65"/>
        <v/>
      </c>
      <c r="AL114" s="201" t="str">
        <f t="shared" si="66"/>
        <v/>
      </c>
      <c r="AM114" s="160"/>
      <c r="AN114" s="157">
        <v>99.668000000000006</v>
      </c>
      <c r="AO114" s="152">
        <f t="shared" si="45"/>
        <v>0</v>
      </c>
      <c r="AP114" s="151" t="str">
        <f t="shared" si="49"/>
        <v/>
      </c>
      <c r="AQ114" s="151" t="str">
        <f t="shared" si="50"/>
        <v/>
      </c>
      <c r="AR114" s="235" t="str">
        <f t="shared" si="46"/>
        <v/>
      </c>
      <c r="AS114" s="134"/>
      <c r="AU114" s="18"/>
    </row>
    <row r="115" spans="1:47" ht="12" customHeight="1" thickBot="1">
      <c r="A115" s="1"/>
      <c r="B115" s="18"/>
      <c r="C115" s="204"/>
      <c r="D115" s="205"/>
      <c r="E115" s="206"/>
      <c r="F115" s="207"/>
      <c r="G115" s="208"/>
      <c r="H115" s="209">
        <f t="shared" si="51"/>
        <v>0</v>
      </c>
      <c r="I115" s="210">
        <f t="shared" si="48"/>
        <v>0</v>
      </c>
      <c r="J115" s="211"/>
      <c r="K115" s="210">
        <f t="shared" si="33"/>
        <v>0</v>
      </c>
      <c r="L115" s="210">
        <f t="shared" si="47"/>
        <v>0</v>
      </c>
      <c r="M115" s="212">
        <f t="shared" si="34"/>
        <v>0</v>
      </c>
      <c r="N115" s="213">
        <f t="shared" si="52"/>
        <v>0</v>
      </c>
      <c r="O115" s="214">
        <f t="shared" si="35"/>
        <v>0</v>
      </c>
      <c r="P115" s="215" t="str">
        <f t="shared" si="36"/>
        <v/>
      </c>
      <c r="Q115" s="216">
        <f t="shared" si="37"/>
        <v>0</v>
      </c>
      <c r="R115" s="217" t="str">
        <f t="shared" si="38"/>
        <v/>
      </c>
      <c r="S115" s="218"/>
      <c r="T115" s="207"/>
      <c r="U115" s="207"/>
      <c r="V115" s="209">
        <f t="shared" si="53"/>
        <v>0</v>
      </c>
      <c r="W115" s="219">
        <f t="shared" si="54"/>
        <v>0</v>
      </c>
      <c r="X115" s="220" t="str">
        <f t="shared" si="55"/>
        <v/>
      </c>
      <c r="Y115" s="220" t="str">
        <f t="shared" si="56"/>
        <v/>
      </c>
      <c r="Z115" s="212" t="str">
        <f t="shared" si="57"/>
        <v/>
      </c>
      <c r="AA115" s="221" t="str">
        <f t="shared" si="58"/>
        <v/>
      </c>
      <c r="AB115" s="220" t="str">
        <f t="shared" si="59"/>
        <v/>
      </c>
      <c r="AC115" s="220" t="str">
        <f t="shared" si="60"/>
        <v/>
      </c>
      <c r="AD115" s="222" t="str">
        <f t="shared" si="61"/>
        <v/>
      </c>
      <c r="AE115" s="223"/>
      <c r="AF115" s="224"/>
      <c r="AG115" s="225"/>
      <c r="AH115" s="226" t="str">
        <f t="shared" si="62"/>
        <v/>
      </c>
      <c r="AI115" s="227" t="str">
        <f t="shared" si="63"/>
        <v/>
      </c>
      <c r="AJ115" s="213" t="str">
        <f t="shared" si="64"/>
        <v/>
      </c>
      <c r="AK115" s="220" t="str">
        <f t="shared" si="65"/>
        <v/>
      </c>
      <c r="AL115" s="228" t="str">
        <f t="shared" si="66"/>
        <v/>
      </c>
      <c r="AM115" s="161"/>
      <c r="AN115" s="236">
        <v>99.668000000000006</v>
      </c>
      <c r="AO115" s="237">
        <f t="shared" si="45"/>
        <v>0</v>
      </c>
      <c r="AP115" s="238" t="str">
        <f t="shared" si="49"/>
        <v/>
      </c>
      <c r="AQ115" s="238" t="str">
        <f t="shared" si="50"/>
        <v/>
      </c>
      <c r="AR115" s="239" t="str">
        <f t="shared" si="46"/>
        <v/>
      </c>
      <c r="AS115" s="134"/>
      <c r="AU115" s="18"/>
    </row>
    <row r="116" spans="1:47" ht="12" customHeight="1" thickBot="1">
      <c r="A116" s="1"/>
      <c r="B116" s="18"/>
      <c r="C116" s="164"/>
      <c r="D116" s="323" t="s">
        <v>92</v>
      </c>
      <c r="E116" s="324"/>
      <c r="F116" s="165"/>
      <c r="G116" s="166"/>
      <c r="H116" s="167">
        <f>SUM(H15:H115)</f>
        <v>0</v>
      </c>
      <c r="I116" s="167">
        <f>SUM(I15:I115)</f>
        <v>0</v>
      </c>
      <c r="J116" s="167"/>
      <c r="K116" s="168">
        <f>SUM(K15:K115)</f>
        <v>0</v>
      </c>
      <c r="L116" s="169">
        <f>SUM(L15:L115)</f>
        <v>0</v>
      </c>
      <c r="M116" s="170"/>
      <c r="N116" s="167">
        <f>SUM(N17:N115)</f>
        <v>0</v>
      </c>
      <c r="O116" s="168"/>
      <c r="P116" s="170"/>
      <c r="Q116" s="171"/>
      <c r="R116" s="172"/>
      <c r="S116" s="172"/>
      <c r="T116" s="172"/>
      <c r="U116" s="166"/>
      <c r="V116" s="167">
        <f>SUM(V15:V115)</f>
        <v>0</v>
      </c>
      <c r="W116" s="168">
        <f>V116-F116</f>
        <v>0</v>
      </c>
      <c r="X116" s="173" t="str">
        <f t="shared" si="55"/>
        <v/>
      </c>
      <c r="Y116" s="173">
        <f>SUM(Y15:Y115)</f>
        <v>0</v>
      </c>
      <c r="Z116" s="169">
        <f>SUM(Z14:Z115)</f>
        <v>0</v>
      </c>
      <c r="AA116" s="170"/>
      <c r="AB116" s="167">
        <f t="shared" ref="AB116:AG116" si="67">SUM(AB14:AB115)</f>
        <v>0</v>
      </c>
      <c r="AC116" s="167">
        <f t="shared" si="67"/>
        <v>0</v>
      </c>
      <c r="AD116" s="171">
        <f t="shared" si="67"/>
        <v>0</v>
      </c>
      <c r="AE116" s="167">
        <f t="shared" si="67"/>
        <v>0</v>
      </c>
      <c r="AF116" s="167">
        <f t="shared" si="67"/>
        <v>0</v>
      </c>
      <c r="AG116" s="167">
        <f t="shared" si="67"/>
        <v>0</v>
      </c>
      <c r="AH116" s="168"/>
      <c r="AI116" s="170">
        <f t="shared" ref="AI116:AL116" si="68">SUM(AI14:AI115)</f>
        <v>0</v>
      </c>
      <c r="AJ116" s="174">
        <f t="shared" si="68"/>
        <v>0</v>
      </c>
      <c r="AK116" s="169">
        <f t="shared" si="68"/>
        <v>0</v>
      </c>
      <c r="AL116" s="175">
        <f t="shared" si="68"/>
        <v>0</v>
      </c>
      <c r="AM116" s="1"/>
      <c r="AN116" s="1"/>
      <c r="AO116" s="18"/>
      <c r="AP116" s="18"/>
      <c r="AQ116" s="18"/>
      <c r="AR116" s="18"/>
      <c r="AS116" s="18"/>
    </row>
    <row r="117" spans="1:4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8"/>
      <c r="AP117" s="18"/>
      <c r="AQ117" s="18"/>
      <c r="AR117" s="18"/>
      <c r="AS117" s="18"/>
    </row>
    <row r="118" spans="1:4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8"/>
      <c r="AP118" s="18"/>
      <c r="AQ118" s="18"/>
      <c r="AR118" s="18"/>
      <c r="AS118" s="18"/>
    </row>
    <row r="119" spans="1:4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4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8"/>
      <c r="AP119" s="18"/>
      <c r="AQ119" s="18"/>
      <c r="AR119" s="18"/>
      <c r="AS119" s="18"/>
    </row>
    <row r="120" spans="1:47" ht="12" customHeight="1">
      <c r="A120" s="1"/>
      <c r="B120" s="1"/>
      <c r="C120" s="1"/>
      <c r="D120" s="1"/>
      <c r="E120" s="1"/>
      <c r="F120" s="1"/>
      <c r="G120" s="1"/>
      <c r="H120" s="59"/>
      <c r="I120" s="7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4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8"/>
      <c r="AP120" s="18"/>
      <c r="AQ120" s="18"/>
      <c r="AR120" s="18"/>
      <c r="AS120" s="18"/>
    </row>
    <row r="121" spans="1:4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8"/>
      <c r="AP121" s="18"/>
      <c r="AQ121" s="18"/>
      <c r="AR121" s="18"/>
      <c r="AS121" s="18"/>
    </row>
    <row r="122" spans="1:47" ht="12" customHeight="1">
      <c r="A122" s="1"/>
      <c r="B122" s="1"/>
      <c r="C122" s="1"/>
      <c r="D122" s="1"/>
      <c r="E122" s="1"/>
      <c r="F122" s="1"/>
      <c r="G122" s="1"/>
      <c r="H122" s="76"/>
      <c r="I122" s="7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8"/>
      <c r="AP122" s="18"/>
      <c r="AQ122" s="18"/>
      <c r="AR122" s="18"/>
      <c r="AS122" s="18"/>
    </row>
    <row r="123" spans="1:4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8"/>
      <c r="AP123" s="18"/>
      <c r="AQ123" s="18"/>
      <c r="AR123" s="18"/>
      <c r="AS123" s="18"/>
    </row>
    <row r="124" spans="1:4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8"/>
      <c r="AP124" s="18"/>
      <c r="AQ124" s="18"/>
      <c r="AR124" s="18"/>
      <c r="AS124" s="18"/>
    </row>
    <row r="125" spans="1:4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8"/>
      <c r="AP125" s="18"/>
      <c r="AQ125" s="18"/>
      <c r="AR125" s="18"/>
      <c r="AS125" s="18"/>
    </row>
    <row r="126" spans="1:4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8"/>
      <c r="AP126" s="18"/>
      <c r="AQ126" s="18"/>
      <c r="AR126" s="18"/>
      <c r="AS126" s="18"/>
    </row>
    <row r="127" spans="1:4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8"/>
      <c r="AP127" s="18"/>
      <c r="AQ127" s="18"/>
      <c r="AR127" s="18"/>
      <c r="AS127" s="18"/>
    </row>
    <row r="128" spans="1:4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8"/>
      <c r="AP128" s="18"/>
      <c r="AQ128" s="18"/>
      <c r="AR128" s="18"/>
      <c r="AS128" s="18"/>
    </row>
    <row r="129" spans="1:45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8"/>
      <c r="AP129" s="18"/>
      <c r="AQ129" s="18"/>
      <c r="AR129" s="18"/>
      <c r="AS129" s="18"/>
    </row>
    <row r="130" spans="1:45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8"/>
      <c r="AP130" s="18"/>
      <c r="AQ130" s="18"/>
      <c r="AR130" s="18"/>
      <c r="AS130" s="18"/>
    </row>
    <row r="131" spans="1:45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8"/>
      <c r="AP131" s="18"/>
      <c r="AQ131" s="18"/>
      <c r="AR131" s="18"/>
      <c r="AS131" s="18"/>
    </row>
    <row r="132" spans="1:45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8"/>
      <c r="AP132" s="18"/>
      <c r="AQ132" s="18"/>
      <c r="AR132" s="18"/>
      <c r="AS132" s="18"/>
    </row>
    <row r="133" spans="1:45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6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8"/>
      <c r="AP133" s="18"/>
      <c r="AQ133" s="18"/>
      <c r="AR133" s="18"/>
      <c r="AS133" s="18"/>
    </row>
    <row r="134" spans="1:45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8"/>
      <c r="AP134" s="18"/>
      <c r="AQ134" s="18"/>
      <c r="AR134" s="18"/>
      <c r="AS134" s="18"/>
    </row>
    <row r="135" spans="1:45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8"/>
      <c r="AP135" s="18"/>
      <c r="AQ135" s="18"/>
      <c r="AR135" s="18"/>
      <c r="AS135" s="18"/>
    </row>
    <row r="136" spans="1:45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8"/>
      <c r="AP136" s="18"/>
      <c r="AQ136" s="18"/>
      <c r="AR136" s="18"/>
      <c r="AS136" s="18"/>
    </row>
    <row r="137" spans="1:45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8"/>
      <c r="AP137" s="18"/>
      <c r="AQ137" s="18"/>
      <c r="AR137" s="18"/>
      <c r="AS137" s="18"/>
    </row>
    <row r="138" spans="1:45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8"/>
      <c r="AP138" s="18"/>
      <c r="AQ138" s="18"/>
      <c r="AR138" s="18"/>
      <c r="AS138" s="18"/>
    </row>
    <row r="139" spans="1:45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8"/>
      <c r="AP139" s="18"/>
      <c r="AQ139" s="18"/>
      <c r="AR139" s="18"/>
      <c r="AS139" s="18"/>
    </row>
    <row r="140" spans="1:45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8"/>
      <c r="AP140" s="18"/>
      <c r="AQ140" s="18"/>
      <c r="AR140" s="18"/>
      <c r="AS140" s="18"/>
    </row>
    <row r="141" spans="1:45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8"/>
      <c r="AP141" s="18"/>
      <c r="AQ141" s="18"/>
      <c r="AR141" s="18"/>
      <c r="AS141" s="18"/>
    </row>
    <row r="142" spans="1:45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8"/>
      <c r="AP142" s="18"/>
      <c r="AQ142" s="18"/>
      <c r="AR142" s="18"/>
      <c r="AS142" s="18"/>
    </row>
    <row r="143" spans="1:45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8"/>
      <c r="AP143" s="18"/>
      <c r="AQ143" s="18"/>
      <c r="AR143" s="18"/>
      <c r="AS143" s="18"/>
    </row>
    <row r="144" spans="1:45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8"/>
      <c r="AP144" s="18"/>
      <c r="AQ144" s="18"/>
      <c r="AR144" s="18"/>
      <c r="AS144" s="18"/>
    </row>
    <row r="145" spans="1:45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8"/>
      <c r="AP145" s="18"/>
      <c r="AQ145" s="18"/>
      <c r="AR145" s="18"/>
      <c r="AS145" s="18"/>
    </row>
    <row r="146" spans="1:45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8"/>
      <c r="AP146" s="18"/>
      <c r="AQ146" s="18"/>
      <c r="AR146" s="18"/>
      <c r="AS146" s="18"/>
    </row>
    <row r="147" spans="1:45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8"/>
      <c r="AP147" s="18"/>
      <c r="AQ147" s="18"/>
      <c r="AR147" s="18"/>
      <c r="AS147" s="18"/>
    </row>
    <row r="148" spans="1:45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8"/>
      <c r="AP148" s="18"/>
      <c r="AQ148" s="18"/>
      <c r="AR148" s="18"/>
      <c r="AS148" s="18"/>
    </row>
    <row r="149" spans="1:45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8"/>
      <c r="AP149" s="18"/>
      <c r="AQ149" s="18"/>
      <c r="AR149" s="18"/>
      <c r="AS149" s="18"/>
    </row>
    <row r="150" spans="1:45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8"/>
      <c r="AP150" s="18"/>
      <c r="AQ150" s="18"/>
      <c r="AR150" s="18"/>
      <c r="AS150" s="18"/>
    </row>
    <row r="151" spans="1:45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8"/>
      <c r="AP151" s="18"/>
      <c r="AQ151" s="18"/>
      <c r="AR151" s="18"/>
      <c r="AS151" s="18"/>
    </row>
    <row r="152" spans="1:45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8"/>
      <c r="AP152" s="18"/>
      <c r="AQ152" s="18"/>
      <c r="AR152" s="18"/>
      <c r="AS152" s="18"/>
    </row>
    <row r="153" spans="1:45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8"/>
      <c r="AP153" s="18"/>
      <c r="AQ153" s="18"/>
      <c r="AR153" s="18"/>
      <c r="AS153" s="18"/>
    </row>
    <row r="154" spans="1:45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8"/>
      <c r="AP154" s="18"/>
      <c r="AQ154" s="18"/>
      <c r="AR154" s="18"/>
      <c r="AS154" s="18"/>
    </row>
    <row r="155" spans="1:45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8"/>
      <c r="AP155" s="18"/>
      <c r="AQ155" s="18"/>
      <c r="AR155" s="18"/>
      <c r="AS155" s="18"/>
    </row>
    <row r="156" spans="1:45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8"/>
      <c r="AP156" s="18"/>
      <c r="AQ156" s="18"/>
      <c r="AR156" s="18"/>
      <c r="AS156" s="18"/>
    </row>
    <row r="157" spans="1:45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8"/>
      <c r="AP157" s="18"/>
      <c r="AQ157" s="18"/>
      <c r="AR157" s="18"/>
      <c r="AS157" s="18"/>
    </row>
    <row r="158" spans="1:45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8"/>
      <c r="AP158" s="18"/>
      <c r="AQ158" s="18"/>
      <c r="AR158" s="18"/>
      <c r="AS158" s="18"/>
    </row>
    <row r="159" spans="1:45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8"/>
      <c r="AP159" s="18"/>
      <c r="AQ159" s="18"/>
      <c r="AR159" s="18"/>
      <c r="AS159" s="18"/>
    </row>
    <row r="160" spans="1:45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8"/>
      <c r="AP160" s="18"/>
      <c r="AQ160" s="18"/>
      <c r="AR160" s="18"/>
      <c r="AS160" s="18"/>
    </row>
    <row r="161" spans="1:45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8"/>
      <c r="AP161" s="18"/>
      <c r="AQ161" s="18"/>
      <c r="AR161" s="18"/>
      <c r="AS161" s="18"/>
    </row>
    <row r="162" spans="1:45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8"/>
      <c r="AP162" s="18"/>
      <c r="AQ162" s="18"/>
      <c r="AR162" s="18"/>
      <c r="AS162" s="18"/>
    </row>
    <row r="163" spans="1:45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8"/>
      <c r="AP163" s="18"/>
      <c r="AQ163" s="18"/>
      <c r="AR163" s="18"/>
      <c r="AS163" s="18"/>
    </row>
    <row r="164" spans="1:45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8"/>
      <c r="AP164" s="18"/>
      <c r="AQ164" s="18"/>
      <c r="AR164" s="18"/>
      <c r="AS164" s="18"/>
    </row>
    <row r="165" spans="1:45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8"/>
      <c r="AP165" s="18"/>
      <c r="AQ165" s="18"/>
      <c r="AR165" s="18"/>
      <c r="AS165" s="18"/>
    </row>
    <row r="166" spans="1:45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8"/>
      <c r="AP166" s="18"/>
      <c r="AQ166" s="18"/>
      <c r="AR166" s="18"/>
      <c r="AS166" s="18"/>
    </row>
    <row r="167" spans="1:45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8"/>
      <c r="AP167" s="18"/>
      <c r="AQ167" s="18"/>
      <c r="AR167" s="18"/>
      <c r="AS167" s="18"/>
    </row>
    <row r="168" spans="1:45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8"/>
      <c r="AP168" s="18"/>
      <c r="AQ168" s="18"/>
      <c r="AR168" s="18"/>
      <c r="AS168" s="18"/>
    </row>
    <row r="169" spans="1:45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8"/>
      <c r="AP169" s="18"/>
      <c r="AQ169" s="18"/>
      <c r="AR169" s="18"/>
      <c r="AS169" s="18"/>
    </row>
    <row r="170" spans="1:45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8"/>
      <c r="AP170" s="18"/>
      <c r="AQ170" s="18"/>
      <c r="AR170" s="18"/>
      <c r="AS170" s="18"/>
    </row>
    <row r="171" spans="1:45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8"/>
      <c r="AP171" s="18"/>
      <c r="AQ171" s="18"/>
      <c r="AR171" s="18"/>
      <c r="AS171" s="18"/>
    </row>
    <row r="172" spans="1:45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8"/>
      <c r="AP172" s="18"/>
      <c r="AQ172" s="18"/>
      <c r="AR172" s="18"/>
      <c r="AS172" s="18"/>
    </row>
    <row r="173" spans="1:45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8"/>
      <c r="AP173" s="18"/>
      <c r="AQ173" s="18"/>
      <c r="AR173" s="18"/>
      <c r="AS173" s="18"/>
    </row>
    <row r="174" spans="1:45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8"/>
      <c r="AP174" s="18"/>
      <c r="AQ174" s="18"/>
      <c r="AR174" s="18"/>
      <c r="AS174" s="18"/>
    </row>
    <row r="175" spans="1:45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8"/>
      <c r="AP175" s="18"/>
      <c r="AQ175" s="18"/>
      <c r="AR175" s="18"/>
      <c r="AS175" s="18"/>
    </row>
    <row r="176" spans="1:45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8"/>
      <c r="AP176" s="18"/>
      <c r="AQ176" s="18"/>
      <c r="AR176" s="18"/>
      <c r="AS176" s="18"/>
    </row>
    <row r="177" spans="1:45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8"/>
      <c r="AP177" s="18"/>
      <c r="AQ177" s="18"/>
      <c r="AR177" s="18"/>
      <c r="AS177" s="18"/>
    </row>
    <row r="178" spans="1:45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8"/>
      <c r="AP178" s="18"/>
      <c r="AQ178" s="18"/>
      <c r="AR178" s="18"/>
      <c r="AS178" s="18"/>
    </row>
    <row r="179" spans="1:45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8"/>
      <c r="AP179" s="18"/>
      <c r="AQ179" s="18"/>
      <c r="AR179" s="18"/>
      <c r="AS179" s="18"/>
    </row>
    <row r="180" spans="1:45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8"/>
      <c r="AP180" s="18"/>
      <c r="AQ180" s="18"/>
      <c r="AR180" s="18"/>
      <c r="AS180" s="18"/>
    </row>
    <row r="181" spans="1:45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8"/>
      <c r="AP181" s="18"/>
      <c r="AQ181" s="18"/>
      <c r="AR181" s="18"/>
      <c r="AS181" s="18"/>
    </row>
    <row r="182" spans="1:45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8"/>
      <c r="AP182" s="18"/>
      <c r="AQ182" s="18"/>
      <c r="AR182" s="18"/>
      <c r="AS182" s="18"/>
    </row>
    <row r="183" spans="1:45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8"/>
      <c r="AP183" s="18"/>
      <c r="AQ183" s="18"/>
      <c r="AR183" s="18"/>
      <c r="AS183" s="18"/>
    </row>
    <row r="184" spans="1:45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8"/>
      <c r="AP184" s="18"/>
      <c r="AQ184" s="18"/>
      <c r="AR184" s="18"/>
      <c r="AS184" s="18"/>
    </row>
    <row r="185" spans="1:45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8"/>
      <c r="AP185" s="18"/>
      <c r="AQ185" s="18"/>
      <c r="AR185" s="18"/>
      <c r="AS185" s="18"/>
    </row>
    <row r="186" spans="1:45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8"/>
      <c r="AP186" s="18"/>
      <c r="AQ186" s="18"/>
      <c r="AR186" s="18"/>
      <c r="AS186" s="18"/>
    </row>
    <row r="187" spans="1:45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8"/>
      <c r="AP187" s="18"/>
      <c r="AQ187" s="18"/>
      <c r="AR187" s="18"/>
      <c r="AS187" s="18"/>
    </row>
    <row r="188" spans="1:45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8"/>
      <c r="AP188" s="18"/>
      <c r="AQ188" s="18"/>
      <c r="AR188" s="18"/>
      <c r="AS188" s="18"/>
    </row>
    <row r="189" spans="1:45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8"/>
      <c r="AP189" s="18"/>
      <c r="AQ189" s="18"/>
      <c r="AR189" s="18"/>
      <c r="AS189" s="18"/>
    </row>
    <row r="190" spans="1:45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8"/>
      <c r="AP190" s="18"/>
      <c r="AQ190" s="18"/>
      <c r="AR190" s="18"/>
      <c r="AS190" s="18"/>
    </row>
    <row r="191" spans="1:45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8"/>
      <c r="AP191" s="18"/>
      <c r="AQ191" s="18"/>
      <c r="AR191" s="18"/>
      <c r="AS191" s="18"/>
    </row>
    <row r="192" spans="1:45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8"/>
      <c r="AP192" s="18"/>
      <c r="AQ192" s="18"/>
      <c r="AR192" s="18"/>
      <c r="AS192" s="18"/>
    </row>
    <row r="193" spans="1:45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8"/>
      <c r="AP193" s="18"/>
      <c r="AQ193" s="18"/>
      <c r="AR193" s="18"/>
      <c r="AS193" s="18"/>
    </row>
    <row r="194" spans="1:45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8"/>
      <c r="AP194" s="18"/>
      <c r="AQ194" s="18"/>
      <c r="AR194" s="18"/>
      <c r="AS194" s="18"/>
    </row>
    <row r="195" spans="1:45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8"/>
      <c r="AP195" s="18"/>
      <c r="AQ195" s="18"/>
      <c r="AR195" s="18"/>
      <c r="AS195" s="18"/>
    </row>
    <row r="196" spans="1:45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8"/>
      <c r="AP196" s="18"/>
      <c r="AQ196" s="18"/>
      <c r="AR196" s="18"/>
      <c r="AS196" s="18"/>
    </row>
    <row r="197" spans="1:45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8"/>
      <c r="AP197" s="18"/>
      <c r="AQ197" s="18"/>
      <c r="AR197" s="18"/>
      <c r="AS197" s="18"/>
    </row>
    <row r="198" spans="1:45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8"/>
      <c r="AP198" s="18"/>
      <c r="AQ198" s="18"/>
      <c r="AR198" s="18"/>
      <c r="AS198" s="18"/>
    </row>
    <row r="199" spans="1:45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8"/>
      <c r="AP199" s="18"/>
      <c r="AQ199" s="18"/>
      <c r="AR199" s="18"/>
      <c r="AS199" s="18"/>
    </row>
    <row r="200" spans="1:45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8"/>
      <c r="AP200" s="18"/>
      <c r="AQ200" s="18"/>
      <c r="AR200" s="18"/>
      <c r="AS200" s="18"/>
    </row>
    <row r="201" spans="1:45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8"/>
      <c r="AP201" s="18"/>
      <c r="AQ201" s="18"/>
      <c r="AR201" s="18"/>
      <c r="AS201" s="18"/>
    </row>
    <row r="202" spans="1:45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8"/>
      <c r="AP202" s="18"/>
      <c r="AQ202" s="18"/>
      <c r="AR202" s="18"/>
      <c r="AS202" s="18"/>
    </row>
    <row r="203" spans="1:45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8"/>
      <c r="AP203" s="18"/>
      <c r="AQ203" s="18"/>
      <c r="AR203" s="18"/>
      <c r="AS203" s="18"/>
    </row>
    <row r="204" spans="1:45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8"/>
      <c r="AP204" s="18"/>
      <c r="AQ204" s="18"/>
      <c r="AR204" s="18"/>
      <c r="AS204" s="18"/>
    </row>
    <row r="205" spans="1:45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8"/>
      <c r="AP205" s="18"/>
      <c r="AQ205" s="18"/>
      <c r="AR205" s="18"/>
      <c r="AS205" s="18"/>
    </row>
    <row r="206" spans="1:45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8"/>
      <c r="AP206" s="18"/>
      <c r="AQ206" s="18"/>
      <c r="AR206" s="18"/>
      <c r="AS206" s="18"/>
    </row>
    <row r="207" spans="1:45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8"/>
      <c r="AP207" s="18"/>
      <c r="AQ207" s="18"/>
      <c r="AR207" s="18"/>
      <c r="AS207" s="18"/>
    </row>
    <row r="208" spans="1:45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8"/>
      <c r="AP208" s="18"/>
      <c r="AQ208" s="18"/>
      <c r="AR208" s="18"/>
      <c r="AS208" s="18"/>
    </row>
    <row r="209" spans="1:45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8"/>
      <c r="AP209" s="18"/>
      <c r="AQ209" s="18"/>
      <c r="AR209" s="18"/>
      <c r="AS209" s="18"/>
    </row>
    <row r="210" spans="1:45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8"/>
      <c r="AP210" s="18"/>
      <c r="AQ210" s="18"/>
      <c r="AR210" s="18"/>
      <c r="AS210" s="18"/>
    </row>
    <row r="211" spans="1:45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8"/>
      <c r="AP211" s="18"/>
      <c r="AQ211" s="18"/>
      <c r="AR211" s="18"/>
      <c r="AS211" s="18"/>
    </row>
    <row r="212" spans="1:45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8"/>
      <c r="AP212" s="18"/>
      <c r="AQ212" s="18"/>
      <c r="AR212" s="18"/>
      <c r="AS212" s="18"/>
    </row>
    <row r="213" spans="1:45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8"/>
      <c r="AP213" s="18"/>
      <c r="AQ213" s="18"/>
      <c r="AR213" s="18"/>
      <c r="AS213" s="18"/>
    </row>
    <row r="214" spans="1:45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8"/>
      <c r="AP214" s="18"/>
      <c r="AQ214" s="18"/>
      <c r="AR214" s="18"/>
      <c r="AS214" s="18"/>
    </row>
    <row r="215" spans="1:45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8"/>
      <c r="AP215" s="18"/>
      <c r="AQ215" s="18"/>
      <c r="AR215" s="18"/>
      <c r="AS215" s="18"/>
    </row>
    <row r="216" spans="1:45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8"/>
      <c r="AP216" s="18"/>
      <c r="AQ216" s="18"/>
      <c r="AR216" s="18"/>
      <c r="AS216" s="18"/>
    </row>
    <row r="217" spans="1:45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8"/>
      <c r="AP217" s="18"/>
      <c r="AQ217" s="18"/>
      <c r="AR217" s="18"/>
      <c r="AS217" s="18"/>
    </row>
    <row r="218" spans="1:45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8"/>
      <c r="AP218" s="18"/>
      <c r="AQ218" s="18"/>
      <c r="AR218" s="18"/>
      <c r="AS218" s="18"/>
    </row>
    <row r="219" spans="1:45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8"/>
      <c r="AP219" s="18"/>
      <c r="AQ219" s="18"/>
      <c r="AR219" s="18"/>
      <c r="AS219" s="18"/>
    </row>
    <row r="220" spans="1:45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8"/>
      <c r="AP220" s="18"/>
      <c r="AQ220" s="18"/>
      <c r="AR220" s="18"/>
      <c r="AS220" s="18"/>
    </row>
    <row r="221" spans="1:45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8"/>
      <c r="AP221" s="18"/>
      <c r="AQ221" s="18"/>
      <c r="AR221" s="18"/>
      <c r="AS221" s="18"/>
    </row>
    <row r="222" spans="1:45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8"/>
      <c r="AP222" s="18"/>
      <c r="AQ222" s="18"/>
      <c r="AR222" s="18"/>
      <c r="AS222" s="18"/>
    </row>
    <row r="223" spans="1:45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8"/>
      <c r="AP223" s="18"/>
      <c r="AQ223" s="18"/>
      <c r="AR223" s="18"/>
      <c r="AS223" s="18"/>
    </row>
    <row r="224" spans="1:45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8"/>
      <c r="AP224" s="18"/>
      <c r="AQ224" s="18"/>
      <c r="AR224" s="18"/>
      <c r="AS224" s="18"/>
    </row>
    <row r="225" spans="1:45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8"/>
      <c r="AP225" s="18"/>
      <c r="AQ225" s="18"/>
      <c r="AR225" s="18"/>
      <c r="AS225" s="18"/>
    </row>
    <row r="226" spans="1:45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8"/>
      <c r="AP226" s="18"/>
      <c r="AQ226" s="18"/>
      <c r="AR226" s="18"/>
      <c r="AS226" s="18"/>
    </row>
    <row r="227" spans="1:45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8"/>
      <c r="AP227" s="18"/>
      <c r="AQ227" s="18"/>
      <c r="AR227" s="18"/>
      <c r="AS227" s="18"/>
    </row>
    <row r="228" spans="1:45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8"/>
      <c r="AP228" s="18"/>
      <c r="AQ228" s="18"/>
      <c r="AR228" s="18"/>
      <c r="AS228" s="18"/>
    </row>
    <row r="229" spans="1:45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8"/>
      <c r="AP229" s="18"/>
      <c r="AQ229" s="18"/>
      <c r="AR229" s="18"/>
      <c r="AS229" s="18"/>
    </row>
    <row r="230" spans="1:45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8"/>
      <c r="AP230" s="18"/>
      <c r="AQ230" s="18"/>
      <c r="AR230" s="18"/>
      <c r="AS230" s="18"/>
    </row>
    <row r="231" spans="1:45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8"/>
      <c r="AP231" s="18"/>
      <c r="AQ231" s="18"/>
      <c r="AR231" s="18"/>
      <c r="AS231" s="18"/>
    </row>
    <row r="232" spans="1:45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8"/>
      <c r="AP232" s="18"/>
      <c r="AQ232" s="18"/>
      <c r="AR232" s="18"/>
      <c r="AS232" s="18"/>
    </row>
    <row r="233" spans="1:45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8"/>
      <c r="AP233" s="18"/>
      <c r="AQ233" s="18"/>
      <c r="AR233" s="18"/>
      <c r="AS233" s="18"/>
    </row>
    <row r="234" spans="1:45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8"/>
      <c r="AP234" s="18"/>
      <c r="AQ234" s="18"/>
      <c r="AR234" s="18"/>
      <c r="AS234" s="18"/>
    </row>
    <row r="235" spans="1:45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8"/>
      <c r="AP235" s="18"/>
      <c r="AQ235" s="18"/>
      <c r="AR235" s="18"/>
      <c r="AS235" s="18"/>
    </row>
    <row r="236" spans="1:45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8"/>
      <c r="AP236" s="18"/>
      <c r="AQ236" s="18"/>
      <c r="AR236" s="18"/>
      <c r="AS236" s="18"/>
    </row>
    <row r="237" spans="1:45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8"/>
      <c r="AP237" s="18"/>
      <c r="AQ237" s="18"/>
      <c r="AR237" s="18"/>
      <c r="AS237" s="18"/>
    </row>
    <row r="238" spans="1:45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8"/>
      <c r="AP238" s="18"/>
      <c r="AQ238" s="18"/>
      <c r="AR238" s="18"/>
      <c r="AS238" s="18"/>
    </row>
    <row r="239" spans="1:45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8"/>
      <c r="AP239" s="18"/>
      <c r="AQ239" s="18"/>
      <c r="AR239" s="18"/>
      <c r="AS239" s="18"/>
    </row>
    <row r="240" spans="1:45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8"/>
      <c r="AP240" s="18"/>
      <c r="AQ240" s="18"/>
      <c r="AR240" s="18"/>
      <c r="AS240" s="18"/>
    </row>
    <row r="241" spans="1:45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8"/>
      <c r="AP241" s="18"/>
      <c r="AQ241" s="18"/>
      <c r="AR241" s="18"/>
      <c r="AS241" s="18"/>
    </row>
    <row r="242" spans="1:45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8"/>
      <c r="AP242" s="18"/>
      <c r="AQ242" s="18"/>
      <c r="AR242" s="18"/>
      <c r="AS242" s="18"/>
    </row>
    <row r="243" spans="1:45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8"/>
      <c r="AP243" s="18"/>
      <c r="AQ243" s="18"/>
      <c r="AR243" s="18"/>
      <c r="AS243" s="18"/>
    </row>
    <row r="244" spans="1:45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8"/>
      <c r="AP244" s="18"/>
      <c r="AQ244" s="18"/>
      <c r="AR244" s="18"/>
      <c r="AS244" s="18"/>
    </row>
    <row r="245" spans="1:45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8"/>
      <c r="AP245" s="18"/>
      <c r="AQ245" s="18"/>
      <c r="AR245" s="18"/>
      <c r="AS245" s="18"/>
    </row>
    <row r="246" spans="1:45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8"/>
      <c r="AP246" s="18"/>
      <c r="AQ246" s="18"/>
      <c r="AR246" s="18"/>
      <c r="AS246" s="18"/>
    </row>
    <row r="247" spans="1:45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8"/>
      <c r="AP247" s="18"/>
      <c r="AQ247" s="18"/>
      <c r="AR247" s="18"/>
      <c r="AS247" s="18"/>
    </row>
    <row r="248" spans="1:45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8"/>
      <c r="AP248" s="18"/>
      <c r="AQ248" s="18"/>
      <c r="AR248" s="18"/>
      <c r="AS248" s="18"/>
    </row>
    <row r="249" spans="1:45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8"/>
      <c r="AP249" s="18"/>
      <c r="AQ249" s="18"/>
      <c r="AR249" s="18"/>
      <c r="AS249" s="18"/>
    </row>
    <row r="250" spans="1:45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8"/>
      <c r="AP250" s="18"/>
      <c r="AQ250" s="18"/>
      <c r="AR250" s="18"/>
      <c r="AS250" s="18"/>
    </row>
    <row r="251" spans="1:45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8"/>
      <c r="AP251" s="18"/>
      <c r="AQ251" s="18"/>
      <c r="AR251" s="18"/>
      <c r="AS251" s="18"/>
    </row>
    <row r="252" spans="1:45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8"/>
      <c r="AP252" s="18"/>
      <c r="AQ252" s="18"/>
      <c r="AR252" s="18"/>
      <c r="AS252" s="18"/>
    </row>
    <row r="253" spans="1:45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8"/>
      <c r="AP253" s="18"/>
      <c r="AQ253" s="18"/>
      <c r="AR253" s="18"/>
      <c r="AS253" s="18"/>
    </row>
    <row r="254" spans="1:45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8"/>
      <c r="AP254" s="18"/>
      <c r="AQ254" s="18"/>
      <c r="AR254" s="18"/>
      <c r="AS254" s="18"/>
    </row>
    <row r="255" spans="1:45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8"/>
      <c r="AP255" s="18"/>
      <c r="AQ255" s="18"/>
      <c r="AR255" s="18"/>
      <c r="AS255" s="18"/>
    </row>
    <row r="256" spans="1:45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8"/>
      <c r="AP256" s="18"/>
      <c r="AQ256" s="18"/>
      <c r="AR256" s="18"/>
      <c r="AS256" s="18"/>
    </row>
    <row r="257" spans="1:45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8"/>
      <c r="AP257" s="18"/>
      <c r="AQ257" s="18"/>
      <c r="AR257" s="18"/>
      <c r="AS257" s="18"/>
    </row>
    <row r="258" spans="1:45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8"/>
      <c r="AP258" s="18"/>
      <c r="AQ258" s="18"/>
      <c r="AR258" s="18"/>
      <c r="AS258" s="18"/>
    </row>
    <row r="259" spans="1:45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8"/>
      <c r="AP259" s="18"/>
      <c r="AQ259" s="18"/>
      <c r="AR259" s="18"/>
      <c r="AS259" s="18"/>
    </row>
    <row r="260" spans="1:45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8"/>
      <c r="AP260" s="18"/>
      <c r="AQ260" s="18"/>
      <c r="AR260" s="18"/>
      <c r="AS260" s="18"/>
    </row>
    <row r="261" spans="1:45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8"/>
      <c r="AP261" s="18"/>
      <c r="AQ261" s="18"/>
      <c r="AR261" s="18"/>
      <c r="AS261" s="18"/>
    </row>
    <row r="262" spans="1:45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8"/>
      <c r="AP262" s="18"/>
      <c r="AQ262" s="18"/>
      <c r="AR262" s="18"/>
      <c r="AS262" s="18"/>
    </row>
    <row r="263" spans="1:45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8"/>
      <c r="AP263" s="18"/>
      <c r="AQ263" s="18"/>
      <c r="AR263" s="18"/>
      <c r="AS263" s="18"/>
    </row>
    <row r="264" spans="1:45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8"/>
      <c r="AP264" s="18"/>
      <c r="AQ264" s="18"/>
      <c r="AR264" s="18"/>
      <c r="AS264" s="18"/>
    </row>
    <row r="265" spans="1:45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8"/>
      <c r="AP265" s="18"/>
      <c r="AQ265" s="18"/>
      <c r="AR265" s="18"/>
      <c r="AS265" s="18"/>
    </row>
    <row r="266" spans="1:45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8"/>
      <c r="AP266" s="18"/>
      <c r="AQ266" s="18"/>
      <c r="AR266" s="18"/>
      <c r="AS266" s="18"/>
    </row>
    <row r="267" spans="1:45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8"/>
      <c r="AP267" s="18"/>
      <c r="AQ267" s="18"/>
      <c r="AR267" s="18"/>
      <c r="AS267" s="18"/>
    </row>
    <row r="268" spans="1:45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8"/>
      <c r="AP268" s="18"/>
      <c r="AQ268" s="18"/>
      <c r="AR268" s="18"/>
      <c r="AS268" s="18"/>
    </row>
    <row r="269" spans="1:45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8"/>
      <c r="AP269" s="18"/>
      <c r="AQ269" s="18"/>
      <c r="AR269" s="18"/>
      <c r="AS269" s="18"/>
    </row>
    <row r="270" spans="1:45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8"/>
      <c r="AP270" s="18"/>
      <c r="AQ270" s="18"/>
      <c r="AR270" s="18"/>
      <c r="AS270" s="18"/>
    </row>
    <row r="271" spans="1:45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8"/>
      <c r="AP271" s="18"/>
      <c r="AQ271" s="18"/>
      <c r="AR271" s="18"/>
      <c r="AS271" s="18"/>
    </row>
    <row r="272" spans="1:45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8"/>
      <c r="AP272" s="18"/>
      <c r="AQ272" s="18"/>
      <c r="AR272" s="18"/>
      <c r="AS272" s="18"/>
    </row>
    <row r="273" spans="1:45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8"/>
      <c r="AP273" s="18"/>
      <c r="AQ273" s="18"/>
      <c r="AR273" s="18"/>
      <c r="AS273" s="18"/>
    </row>
    <row r="274" spans="1:45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8"/>
      <c r="AP274" s="18"/>
      <c r="AQ274" s="18"/>
      <c r="AR274" s="18"/>
      <c r="AS274" s="18"/>
    </row>
    <row r="275" spans="1:45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8"/>
      <c r="AP275" s="18"/>
      <c r="AQ275" s="18"/>
      <c r="AR275" s="18"/>
      <c r="AS275" s="18"/>
    </row>
    <row r="276" spans="1:45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8"/>
      <c r="AP276" s="18"/>
      <c r="AQ276" s="18"/>
      <c r="AR276" s="18"/>
      <c r="AS276" s="18"/>
    </row>
    <row r="277" spans="1:45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8"/>
      <c r="AP277" s="18"/>
      <c r="AQ277" s="18"/>
      <c r="AR277" s="18"/>
      <c r="AS277" s="18"/>
    </row>
    <row r="278" spans="1:45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8"/>
      <c r="AP278" s="18"/>
      <c r="AQ278" s="18"/>
      <c r="AR278" s="18"/>
      <c r="AS278" s="18"/>
    </row>
    <row r="279" spans="1:45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8"/>
      <c r="AP279" s="18"/>
      <c r="AQ279" s="18"/>
      <c r="AR279" s="18"/>
      <c r="AS279" s="18"/>
    </row>
    <row r="280" spans="1:45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8"/>
      <c r="AP280" s="18"/>
      <c r="AQ280" s="18"/>
      <c r="AR280" s="18"/>
      <c r="AS280" s="18"/>
    </row>
    <row r="281" spans="1:45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8"/>
      <c r="AP281" s="18"/>
      <c r="AQ281" s="18"/>
      <c r="AR281" s="18"/>
      <c r="AS281" s="18"/>
    </row>
    <row r="282" spans="1:45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8"/>
      <c r="AP282" s="18"/>
      <c r="AQ282" s="18"/>
      <c r="AR282" s="18"/>
      <c r="AS282" s="18"/>
    </row>
    <row r="283" spans="1:45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8"/>
      <c r="AP283" s="18"/>
      <c r="AQ283" s="18"/>
      <c r="AR283" s="18"/>
      <c r="AS283" s="18"/>
    </row>
    <row r="284" spans="1:45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8"/>
      <c r="AP284" s="18"/>
      <c r="AQ284" s="18"/>
      <c r="AR284" s="18"/>
      <c r="AS284" s="18"/>
    </row>
    <row r="285" spans="1:45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8"/>
      <c r="AP285" s="18"/>
      <c r="AQ285" s="18"/>
      <c r="AR285" s="18"/>
      <c r="AS285" s="18"/>
    </row>
    <row r="286" spans="1:45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8"/>
      <c r="AP286" s="18"/>
      <c r="AQ286" s="18"/>
      <c r="AR286" s="18"/>
      <c r="AS286" s="18"/>
    </row>
    <row r="287" spans="1:45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8"/>
      <c r="AP287" s="18"/>
      <c r="AQ287" s="18"/>
      <c r="AR287" s="18"/>
      <c r="AS287" s="18"/>
    </row>
    <row r="288" spans="1:45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8"/>
      <c r="AP288" s="18"/>
      <c r="AQ288" s="18"/>
      <c r="AR288" s="18"/>
      <c r="AS288" s="18"/>
    </row>
    <row r="289" spans="1:45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8"/>
      <c r="AP289" s="18"/>
      <c r="AQ289" s="18"/>
      <c r="AR289" s="18"/>
      <c r="AS289" s="18"/>
    </row>
    <row r="290" spans="1:45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8"/>
      <c r="AP290" s="18"/>
      <c r="AQ290" s="18"/>
      <c r="AR290" s="18"/>
      <c r="AS290" s="18"/>
    </row>
    <row r="291" spans="1:45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8"/>
      <c r="AP291" s="18"/>
      <c r="AQ291" s="18"/>
      <c r="AR291" s="18"/>
      <c r="AS291" s="18"/>
    </row>
    <row r="292" spans="1:45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8"/>
      <c r="AP292" s="18"/>
      <c r="AQ292" s="18"/>
      <c r="AR292" s="18"/>
      <c r="AS292" s="18"/>
    </row>
    <row r="293" spans="1:45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8"/>
      <c r="AP293" s="18"/>
      <c r="AQ293" s="18"/>
      <c r="AR293" s="18"/>
      <c r="AS293" s="18"/>
    </row>
    <row r="294" spans="1:45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8"/>
      <c r="AP294" s="18"/>
      <c r="AQ294" s="18"/>
      <c r="AR294" s="18"/>
      <c r="AS294" s="18"/>
    </row>
    <row r="295" spans="1:45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8"/>
      <c r="AP295" s="18"/>
      <c r="AQ295" s="18"/>
      <c r="AR295" s="18"/>
      <c r="AS295" s="18"/>
    </row>
    <row r="296" spans="1:45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8"/>
      <c r="AP296" s="18"/>
      <c r="AQ296" s="18"/>
      <c r="AR296" s="18"/>
      <c r="AS296" s="18"/>
    </row>
    <row r="297" spans="1:45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8"/>
      <c r="AP297" s="18"/>
      <c r="AQ297" s="18"/>
      <c r="AR297" s="18"/>
      <c r="AS297" s="18"/>
    </row>
    <row r="298" spans="1:45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8"/>
      <c r="AP298" s="18"/>
      <c r="AQ298" s="18"/>
      <c r="AR298" s="18"/>
      <c r="AS298" s="18"/>
    </row>
    <row r="299" spans="1:45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8"/>
      <c r="AP299" s="18"/>
      <c r="AQ299" s="18"/>
      <c r="AR299" s="18"/>
      <c r="AS299" s="18"/>
    </row>
    <row r="300" spans="1:45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8"/>
      <c r="AP300" s="18"/>
      <c r="AQ300" s="18"/>
      <c r="AR300" s="18"/>
      <c r="AS300" s="18"/>
    </row>
    <row r="301" spans="1:45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8"/>
      <c r="AP301" s="18"/>
      <c r="AQ301" s="18"/>
      <c r="AR301" s="18"/>
      <c r="AS301" s="18"/>
    </row>
    <row r="302" spans="1:45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8"/>
      <c r="AP302" s="18"/>
      <c r="AQ302" s="18"/>
      <c r="AR302" s="18"/>
      <c r="AS302" s="18"/>
    </row>
    <row r="303" spans="1:45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8"/>
      <c r="AP303" s="18"/>
      <c r="AQ303" s="18"/>
      <c r="AR303" s="18"/>
      <c r="AS303" s="18"/>
    </row>
    <row r="304" spans="1:45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8"/>
      <c r="AP304" s="18"/>
      <c r="AQ304" s="18"/>
      <c r="AR304" s="18"/>
      <c r="AS304" s="18"/>
    </row>
    <row r="305" spans="1:45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8"/>
      <c r="AP305" s="18"/>
      <c r="AQ305" s="18"/>
      <c r="AR305" s="18"/>
      <c r="AS305" s="18"/>
    </row>
    <row r="306" spans="1:45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8"/>
      <c r="AP306" s="18"/>
      <c r="AQ306" s="18"/>
      <c r="AR306" s="18"/>
      <c r="AS306" s="18"/>
    </row>
    <row r="307" spans="1:45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8"/>
      <c r="AP307" s="18"/>
      <c r="AQ307" s="18"/>
      <c r="AR307" s="18"/>
      <c r="AS307" s="18"/>
    </row>
    <row r="308" spans="1:45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8"/>
      <c r="AP308" s="18"/>
      <c r="AQ308" s="18"/>
      <c r="AR308" s="18"/>
      <c r="AS308" s="18"/>
    </row>
    <row r="309" spans="1:45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8"/>
      <c r="AP309" s="18"/>
      <c r="AQ309" s="18"/>
      <c r="AR309" s="18"/>
      <c r="AS309" s="18"/>
    </row>
    <row r="310" spans="1:45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8"/>
      <c r="AP310" s="18"/>
      <c r="AQ310" s="18"/>
      <c r="AR310" s="18"/>
      <c r="AS310" s="18"/>
    </row>
    <row r="311" spans="1:45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8"/>
      <c r="AP311" s="18"/>
      <c r="AQ311" s="18"/>
      <c r="AR311" s="18"/>
      <c r="AS311" s="18"/>
    </row>
    <row r="312" spans="1:45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8"/>
      <c r="AP312" s="18"/>
      <c r="AQ312" s="18"/>
      <c r="AR312" s="18"/>
      <c r="AS312" s="18"/>
    </row>
    <row r="313" spans="1:45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8"/>
      <c r="AP313" s="18"/>
      <c r="AQ313" s="18"/>
      <c r="AR313" s="18"/>
      <c r="AS313" s="18"/>
    </row>
    <row r="314" spans="1:45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8"/>
      <c r="AP314" s="18"/>
      <c r="AQ314" s="18"/>
      <c r="AR314" s="18"/>
      <c r="AS314" s="18"/>
    </row>
    <row r="315" spans="1:45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8"/>
      <c r="AP315" s="18"/>
      <c r="AQ315" s="18"/>
      <c r="AR315" s="18"/>
      <c r="AS315" s="18"/>
    </row>
    <row r="316" spans="1:45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8"/>
      <c r="AP316" s="18"/>
      <c r="AQ316" s="18"/>
      <c r="AR316" s="18"/>
      <c r="AS316" s="18"/>
    </row>
    <row r="317" spans="1:45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</row>
    <row r="318" spans="1:45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</row>
    <row r="319" spans="1:45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</row>
    <row r="320" spans="1:45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</row>
    <row r="321" spans="1:45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</row>
    <row r="322" spans="1:45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</row>
    <row r="323" spans="1:45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</row>
    <row r="324" spans="1:45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</row>
    <row r="325" spans="1:45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</row>
    <row r="326" spans="1:45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</row>
    <row r="327" spans="1:45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</row>
    <row r="328" spans="1:45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</row>
    <row r="329" spans="1:45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</row>
    <row r="330" spans="1:45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</row>
    <row r="331" spans="1:45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</row>
    <row r="332" spans="1:45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</row>
    <row r="333" spans="1:45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</row>
    <row r="334" spans="1:45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</row>
    <row r="335" spans="1:45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</row>
    <row r="336" spans="1:45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</row>
    <row r="337" spans="1:45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</row>
    <row r="338" spans="1:45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</row>
    <row r="339" spans="1:45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</row>
    <row r="340" spans="1:45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</row>
    <row r="341" spans="1:45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</row>
    <row r="342" spans="1:45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</row>
    <row r="343" spans="1:45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</row>
    <row r="344" spans="1:45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</row>
    <row r="345" spans="1:45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</row>
    <row r="346" spans="1:45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</row>
    <row r="347" spans="1:45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</row>
    <row r="348" spans="1:45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</row>
    <row r="349" spans="1:45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</row>
    <row r="350" spans="1:45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</row>
    <row r="351" spans="1:45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</row>
    <row r="352" spans="1:45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</row>
    <row r="353" spans="1:45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</row>
    <row r="354" spans="1:45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</row>
    <row r="355" spans="1:45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</row>
    <row r="356" spans="1:45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</row>
    <row r="357" spans="1:45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</row>
    <row r="358" spans="1:45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</row>
    <row r="359" spans="1:45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</row>
    <row r="360" spans="1:45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</row>
    <row r="361" spans="1:45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</row>
    <row r="362" spans="1:45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</row>
    <row r="363" spans="1:45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</row>
    <row r="364" spans="1:45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</row>
    <row r="365" spans="1:45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</row>
    <row r="366" spans="1:45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</row>
    <row r="367" spans="1:45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</row>
    <row r="368" spans="1:45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</row>
    <row r="369" spans="1:45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</row>
    <row r="370" spans="1:45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</row>
    <row r="371" spans="1:45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</row>
    <row r="372" spans="1:45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</row>
    <row r="373" spans="1:45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</row>
    <row r="374" spans="1:45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</row>
    <row r="375" spans="1:45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</row>
    <row r="376" spans="1:45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</row>
    <row r="377" spans="1:45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</row>
    <row r="378" spans="1:45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</row>
    <row r="379" spans="1:45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</row>
    <row r="380" spans="1:45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</row>
    <row r="381" spans="1:45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</row>
    <row r="382" spans="1:45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</row>
    <row r="383" spans="1:45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</row>
    <row r="384" spans="1:45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</row>
    <row r="385" spans="1:45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</row>
    <row r="386" spans="1:45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</row>
    <row r="387" spans="1:45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</row>
    <row r="388" spans="1:45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</row>
    <row r="389" spans="1:45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</row>
    <row r="390" spans="1:45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</row>
    <row r="391" spans="1:45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</row>
    <row r="392" spans="1:45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</row>
    <row r="393" spans="1:45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</row>
    <row r="394" spans="1:45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</row>
    <row r="395" spans="1:45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</row>
    <row r="396" spans="1:45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</row>
    <row r="397" spans="1:45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</row>
    <row r="398" spans="1:45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</row>
    <row r="399" spans="1:45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</row>
    <row r="400" spans="1:45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</row>
    <row r="401" spans="1:45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</row>
    <row r="402" spans="1:45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</row>
    <row r="403" spans="1:45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</row>
    <row r="404" spans="1:45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</row>
    <row r="405" spans="1:45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</row>
    <row r="406" spans="1:45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</row>
    <row r="407" spans="1:45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</row>
    <row r="408" spans="1:45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</row>
    <row r="409" spans="1:45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</row>
    <row r="410" spans="1:45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</row>
    <row r="411" spans="1:45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</row>
    <row r="412" spans="1:45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</row>
    <row r="413" spans="1:45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</row>
    <row r="414" spans="1:45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</row>
    <row r="415" spans="1:45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</row>
    <row r="416" spans="1:45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</row>
    <row r="417" spans="1:45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</row>
    <row r="418" spans="1:45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</row>
    <row r="419" spans="1:45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</row>
    <row r="420" spans="1:45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</row>
    <row r="421" spans="1:45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</row>
    <row r="422" spans="1:45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</row>
    <row r="423" spans="1:45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</row>
    <row r="424" spans="1:45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</row>
    <row r="425" spans="1:45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</row>
    <row r="426" spans="1:45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</row>
    <row r="427" spans="1:45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</row>
    <row r="428" spans="1:45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</row>
    <row r="429" spans="1:45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</row>
    <row r="430" spans="1:45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</row>
    <row r="431" spans="1:45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</row>
    <row r="432" spans="1:45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</row>
    <row r="433" spans="1:45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</row>
    <row r="434" spans="1:45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</row>
    <row r="435" spans="1:45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</row>
    <row r="436" spans="1:45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</row>
    <row r="437" spans="1:45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</row>
    <row r="438" spans="1:45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</row>
    <row r="439" spans="1:45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</row>
    <row r="440" spans="1:45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</row>
    <row r="441" spans="1:45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</row>
    <row r="442" spans="1:45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</row>
    <row r="443" spans="1:45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</row>
    <row r="444" spans="1:45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</row>
    <row r="445" spans="1:45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</row>
    <row r="446" spans="1:45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</row>
    <row r="447" spans="1:45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</row>
    <row r="448" spans="1:45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</row>
    <row r="449" spans="1:45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</row>
    <row r="450" spans="1:45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</row>
    <row r="451" spans="1:45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</row>
    <row r="452" spans="1:45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</row>
    <row r="453" spans="1:45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</row>
    <row r="454" spans="1:45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</row>
    <row r="455" spans="1:45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</row>
    <row r="456" spans="1:45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</row>
    <row r="457" spans="1:45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</row>
    <row r="458" spans="1:45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</row>
    <row r="459" spans="1:45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</row>
    <row r="460" spans="1:45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</row>
    <row r="461" spans="1:45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</row>
    <row r="462" spans="1:45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</row>
    <row r="463" spans="1:45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</row>
    <row r="464" spans="1:45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</row>
    <row r="465" spans="1:45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</row>
    <row r="466" spans="1:45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</row>
    <row r="467" spans="1:45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</row>
    <row r="468" spans="1:45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</row>
    <row r="469" spans="1:45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</row>
    <row r="470" spans="1:45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</row>
    <row r="471" spans="1:45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</row>
    <row r="472" spans="1:45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</row>
    <row r="473" spans="1:45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</row>
    <row r="474" spans="1:45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</row>
    <row r="475" spans="1:45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</row>
    <row r="476" spans="1:45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</row>
    <row r="477" spans="1:45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</row>
    <row r="478" spans="1:45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</row>
    <row r="479" spans="1:45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</row>
    <row r="480" spans="1:45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</row>
    <row r="481" spans="1:45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</row>
    <row r="482" spans="1:45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</row>
    <row r="483" spans="1:45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</row>
    <row r="484" spans="1:45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</row>
    <row r="485" spans="1:45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</row>
    <row r="486" spans="1:45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</row>
    <row r="487" spans="1:45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</row>
    <row r="488" spans="1:45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</row>
    <row r="489" spans="1:45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</row>
    <row r="490" spans="1:45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</row>
    <row r="491" spans="1:45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</row>
    <row r="492" spans="1:45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</row>
    <row r="493" spans="1:45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</row>
    <row r="494" spans="1:45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</row>
    <row r="495" spans="1:45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</row>
    <row r="496" spans="1:45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</row>
    <row r="497" spans="1:45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</row>
    <row r="498" spans="1:45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</row>
    <row r="499" spans="1:45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</row>
    <row r="500" spans="1:45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</row>
    <row r="501" spans="1:45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</row>
    <row r="502" spans="1:45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</row>
    <row r="503" spans="1:45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</row>
    <row r="504" spans="1:45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</row>
    <row r="505" spans="1:45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</row>
    <row r="506" spans="1:45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</row>
    <row r="507" spans="1:45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</row>
    <row r="508" spans="1:45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</row>
    <row r="509" spans="1:45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</row>
    <row r="510" spans="1:45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</row>
    <row r="511" spans="1:45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</row>
    <row r="512" spans="1:45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</row>
    <row r="513" spans="1:45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</row>
    <row r="514" spans="1:45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</row>
    <row r="515" spans="1:45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</row>
    <row r="516" spans="1:45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</row>
    <row r="517" spans="1:45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</row>
    <row r="518" spans="1:45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</row>
    <row r="519" spans="1:45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</row>
    <row r="520" spans="1:45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</row>
    <row r="521" spans="1:45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</row>
    <row r="522" spans="1:45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</row>
    <row r="523" spans="1:45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</row>
    <row r="524" spans="1:45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</row>
    <row r="525" spans="1:45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</row>
    <row r="526" spans="1:45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</row>
    <row r="527" spans="1:45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</row>
    <row r="528" spans="1:45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</row>
    <row r="529" spans="1:45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</row>
    <row r="530" spans="1:45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</row>
    <row r="531" spans="1:45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</row>
    <row r="532" spans="1:45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</row>
    <row r="533" spans="1:45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</row>
    <row r="534" spans="1:45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</row>
    <row r="535" spans="1:45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</row>
    <row r="536" spans="1:45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</row>
    <row r="537" spans="1:45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</row>
    <row r="538" spans="1:45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</row>
    <row r="539" spans="1:45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</row>
    <row r="540" spans="1:45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</row>
    <row r="541" spans="1:45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</row>
    <row r="542" spans="1:45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</row>
    <row r="543" spans="1:45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</row>
    <row r="544" spans="1:45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</row>
    <row r="545" spans="1:45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</row>
    <row r="546" spans="1:45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</row>
    <row r="547" spans="1:45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</row>
    <row r="548" spans="1:45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</row>
    <row r="549" spans="1:45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</row>
    <row r="550" spans="1:45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</row>
    <row r="551" spans="1:45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</row>
    <row r="552" spans="1:45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</row>
    <row r="553" spans="1:45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</row>
    <row r="554" spans="1:45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</row>
    <row r="555" spans="1:45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</row>
    <row r="556" spans="1:45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</row>
    <row r="557" spans="1:45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</row>
    <row r="558" spans="1:45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</row>
    <row r="559" spans="1:45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</row>
    <row r="560" spans="1:45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</row>
    <row r="561" spans="1:45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</row>
    <row r="562" spans="1:45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</row>
    <row r="563" spans="1:45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</row>
    <row r="564" spans="1:45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</row>
    <row r="565" spans="1:45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</row>
    <row r="566" spans="1:45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</row>
    <row r="567" spans="1:45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</row>
    <row r="568" spans="1:45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</row>
    <row r="569" spans="1:45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</row>
    <row r="570" spans="1:45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</row>
    <row r="571" spans="1:45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</row>
    <row r="572" spans="1:45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</row>
    <row r="573" spans="1:45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</row>
    <row r="574" spans="1:45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</row>
    <row r="575" spans="1:45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</row>
    <row r="576" spans="1:45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</row>
    <row r="577" spans="1:45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</row>
    <row r="578" spans="1:45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</row>
    <row r="579" spans="1:45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</row>
    <row r="580" spans="1:45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</row>
    <row r="581" spans="1:45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</row>
    <row r="582" spans="1:45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</row>
    <row r="583" spans="1:45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</row>
    <row r="584" spans="1:45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</row>
    <row r="585" spans="1:45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</row>
    <row r="586" spans="1:45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</row>
    <row r="587" spans="1:45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</row>
    <row r="588" spans="1:45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</row>
    <row r="589" spans="1:45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</row>
    <row r="590" spans="1:45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</row>
    <row r="591" spans="1:45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</row>
    <row r="592" spans="1:45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</row>
    <row r="593" spans="1:45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</row>
    <row r="594" spans="1:45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</row>
    <row r="595" spans="1:45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</row>
    <row r="596" spans="1:45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</row>
    <row r="597" spans="1:45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</row>
    <row r="598" spans="1:45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</row>
    <row r="599" spans="1:45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</row>
    <row r="600" spans="1:45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</row>
    <row r="601" spans="1:45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</row>
    <row r="602" spans="1:45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</row>
    <row r="603" spans="1:45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</row>
    <row r="604" spans="1:45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</row>
    <row r="605" spans="1:45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</row>
    <row r="606" spans="1:45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</row>
    <row r="607" spans="1:45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</row>
    <row r="608" spans="1:45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</row>
    <row r="609" spans="1:45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</row>
    <row r="610" spans="1:45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</row>
    <row r="611" spans="1:45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</row>
    <row r="612" spans="1:45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</row>
    <row r="613" spans="1:45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</row>
    <row r="614" spans="1:45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</row>
    <row r="615" spans="1:45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</row>
    <row r="616" spans="1:45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</row>
    <row r="617" spans="1:45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</row>
    <row r="618" spans="1:45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</row>
    <row r="619" spans="1:45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</row>
    <row r="620" spans="1:45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</row>
    <row r="621" spans="1:45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</row>
    <row r="622" spans="1:45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</row>
    <row r="623" spans="1:45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</row>
    <row r="624" spans="1:45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</row>
    <row r="625" spans="1:45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</row>
    <row r="626" spans="1:45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</row>
    <row r="627" spans="1:45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</row>
    <row r="628" spans="1:45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</row>
    <row r="629" spans="1:45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</row>
    <row r="630" spans="1:45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</row>
    <row r="631" spans="1:45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</row>
    <row r="632" spans="1:45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</row>
    <row r="633" spans="1:45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</row>
    <row r="634" spans="1:45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</row>
    <row r="635" spans="1:45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</row>
    <row r="636" spans="1:45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</row>
    <row r="637" spans="1:45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</row>
    <row r="638" spans="1:45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</row>
    <row r="639" spans="1:45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</row>
    <row r="640" spans="1:45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</row>
    <row r="641" spans="1:45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</row>
    <row r="642" spans="1:45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</row>
    <row r="643" spans="1:45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</row>
    <row r="644" spans="1:45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</row>
    <row r="645" spans="1:45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</row>
    <row r="646" spans="1:45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</row>
    <row r="647" spans="1:45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</row>
    <row r="648" spans="1:45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</row>
    <row r="649" spans="1:45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</row>
    <row r="650" spans="1:45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</row>
    <row r="651" spans="1:45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</row>
    <row r="652" spans="1:45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</row>
    <row r="653" spans="1:45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</row>
    <row r="654" spans="1:45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</row>
    <row r="655" spans="1:45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</row>
    <row r="656" spans="1:45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</row>
    <row r="657" spans="1:45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</row>
    <row r="658" spans="1:45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</row>
    <row r="659" spans="1:45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</row>
    <row r="660" spans="1:45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</row>
    <row r="661" spans="1:45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</row>
    <row r="662" spans="1:45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</row>
    <row r="663" spans="1:45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</row>
    <row r="664" spans="1:45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</row>
    <row r="665" spans="1:45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</row>
    <row r="666" spans="1:45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</row>
    <row r="667" spans="1:45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</row>
    <row r="668" spans="1:45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</row>
    <row r="669" spans="1:45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</row>
    <row r="670" spans="1:45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</row>
    <row r="671" spans="1:45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</row>
    <row r="672" spans="1:45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</row>
    <row r="673" spans="1:45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</row>
    <row r="674" spans="1:45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</row>
    <row r="675" spans="1:45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</row>
    <row r="676" spans="1:45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</row>
    <row r="677" spans="1:45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</row>
    <row r="678" spans="1:45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</row>
    <row r="679" spans="1:45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</row>
    <row r="680" spans="1:45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</row>
    <row r="681" spans="1:45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</row>
    <row r="682" spans="1:45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</row>
    <row r="683" spans="1:45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</row>
    <row r="684" spans="1:45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</row>
    <row r="685" spans="1:45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</row>
    <row r="686" spans="1:45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</row>
    <row r="687" spans="1:45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</row>
    <row r="688" spans="1:45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</row>
    <row r="689" spans="1:45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</row>
    <row r="690" spans="1:45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</row>
    <row r="691" spans="1:45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</row>
    <row r="692" spans="1:45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</row>
    <row r="693" spans="1:45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</row>
    <row r="694" spans="1:45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</row>
    <row r="695" spans="1:45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</row>
    <row r="696" spans="1:45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</row>
    <row r="697" spans="1:45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</row>
    <row r="698" spans="1:45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</row>
    <row r="699" spans="1:45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</row>
    <row r="700" spans="1:45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</row>
    <row r="701" spans="1:45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</row>
    <row r="702" spans="1:45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</row>
    <row r="703" spans="1:45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</row>
    <row r="704" spans="1:45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</row>
    <row r="705" spans="1:45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</row>
    <row r="706" spans="1:45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</row>
    <row r="707" spans="1:45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</row>
    <row r="708" spans="1:45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</row>
    <row r="709" spans="1:45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</row>
    <row r="710" spans="1:45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</row>
    <row r="711" spans="1:45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</row>
    <row r="712" spans="1:45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</row>
    <row r="713" spans="1:45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</row>
    <row r="714" spans="1:45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</row>
    <row r="715" spans="1:45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</row>
    <row r="716" spans="1:45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</row>
    <row r="717" spans="1:45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</row>
    <row r="718" spans="1:45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</row>
    <row r="719" spans="1:45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</row>
    <row r="720" spans="1:45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</row>
    <row r="721" spans="1:45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</row>
    <row r="722" spans="1:45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</row>
    <row r="723" spans="1:45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</row>
    <row r="724" spans="1:45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</row>
    <row r="725" spans="1:45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</row>
    <row r="726" spans="1:45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</row>
    <row r="727" spans="1:45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</row>
    <row r="728" spans="1:45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</row>
    <row r="729" spans="1:45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</row>
    <row r="730" spans="1:45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</row>
    <row r="731" spans="1:45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</row>
    <row r="732" spans="1:45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</row>
    <row r="733" spans="1:45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</row>
    <row r="734" spans="1:45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</row>
    <row r="735" spans="1:45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</row>
    <row r="736" spans="1:45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</row>
    <row r="737" spans="1:45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</row>
    <row r="738" spans="1:45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</row>
    <row r="739" spans="1:45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</row>
    <row r="740" spans="1:45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</row>
    <row r="741" spans="1:45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</row>
    <row r="742" spans="1:45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</row>
    <row r="743" spans="1:45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</row>
    <row r="744" spans="1:45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</row>
    <row r="745" spans="1:45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</row>
    <row r="746" spans="1:45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</row>
    <row r="747" spans="1:45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</row>
    <row r="748" spans="1:45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</row>
    <row r="749" spans="1:45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</row>
    <row r="750" spans="1:45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</row>
    <row r="751" spans="1:45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</row>
    <row r="752" spans="1:45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</row>
    <row r="753" spans="1:45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</row>
    <row r="754" spans="1:45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</row>
    <row r="755" spans="1:45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</row>
    <row r="756" spans="1:45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</row>
    <row r="757" spans="1:45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</row>
    <row r="758" spans="1:45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</row>
    <row r="759" spans="1:45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</row>
    <row r="760" spans="1:45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</row>
    <row r="761" spans="1:45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</row>
    <row r="762" spans="1:45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</row>
    <row r="763" spans="1:45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</row>
    <row r="764" spans="1:45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</row>
    <row r="765" spans="1:45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</row>
    <row r="766" spans="1:45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</row>
    <row r="767" spans="1:45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</row>
    <row r="768" spans="1:45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</row>
    <row r="769" spans="1:45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</row>
    <row r="770" spans="1:45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</row>
    <row r="771" spans="1:45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</row>
    <row r="772" spans="1:45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</row>
    <row r="773" spans="1:45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</row>
    <row r="774" spans="1:45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</row>
    <row r="775" spans="1:45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</row>
    <row r="776" spans="1:45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</row>
    <row r="777" spans="1:45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</row>
    <row r="778" spans="1:45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</row>
    <row r="779" spans="1:45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</row>
    <row r="780" spans="1:45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</row>
    <row r="781" spans="1:45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</row>
    <row r="782" spans="1:45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</row>
    <row r="783" spans="1:45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</row>
    <row r="784" spans="1:45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</row>
    <row r="785" spans="1:45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</row>
    <row r="786" spans="1:45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</row>
    <row r="787" spans="1:45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</row>
    <row r="788" spans="1:45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</row>
    <row r="789" spans="1:45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</row>
    <row r="790" spans="1:45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</row>
    <row r="791" spans="1:45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</row>
    <row r="792" spans="1:45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</row>
    <row r="793" spans="1:45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</row>
    <row r="794" spans="1:45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</row>
    <row r="795" spans="1:45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</row>
    <row r="796" spans="1:45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</row>
    <row r="797" spans="1:45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</row>
    <row r="798" spans="1:45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</row>
    <row r="799" spans="1:45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</row>
    <row r="800" spans="1:45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</row>
    <row r="801" spans="1:45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</row>
    <row r="802" spans="1:45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</row>
    <row r="803" spans="1:45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</row>
    <row r="804" spans="1:45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</row>
    <row r="805" spans="1:45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</row>
    <row r="806" spans="1:45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</row>
    <row r="807" spans="1:45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</row>
    <row r="808" spans="1:45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</row>
    <row r="809" spans="1:45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</row>
    <row r="810" spans="1:45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</row>
    <row r="811" spans="1:45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</row>
    <row r="812" spans="1:45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</row>
    <row r="813" spans="1:45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</row>
    <row r="814" spans="1:45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</row>
    <row r="815" spans="1:45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</row>
    <row r="816" spans="1:45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</row>
    <row r="817" spans="1:45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</row>
    <row r="818" spans="1:45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</row>
    <row r="819" spans="1:45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</row>
    <row r="820" spans="1:45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</row>
    <row r="821" spans="1:45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</row>
    <row r="822" spans="1:45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</row>
    <row r="823" spans="1:45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</row>
    <row r="824" spans="1:45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</row>
    <row r="825" spans="1:45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</row>
    <row r="826" spans="1:45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</row>
    <row r="827" spans="1:45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</row>
    <row r="828" spans="1:45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</row>
    <row r="829" spans="1:45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</row>
    <row r="830" spans="1:45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</row>
    <row r="831" spans="1:45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</row>
    <row r="832" spans="1:45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</row>
    <row r="833" spans="1:45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</row>
    <row r="834" spans="1:45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</row>
    <row r="835" spans="1:45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</row>
    <row r="836" spans="1:45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</row>
    <row r="837" spans="1:45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</row>
    <row r="838" spans="1:45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</row>
    <row r="839" spans="1:45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</row>
    <row r="840" spans="1:45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</row>
    <row r="841" spans="1:45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</row>
    <row r="842" spans="1:45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</row>
    <row r="843" spans="1:45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</row>
    <row r="844" spans="1:45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</row>
    <row r="845" spans="1:45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</row>
    <row r="846" spans="1:45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</row>
    <row r="847" spans="1:45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</row>
    <row r="848" spans="1:45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</row>
    <row r="849" spans="1:45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</row>
    <row r="850" spans="1:45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</row>
    <row r="851" spans="1:45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</row>
    <row r="852" spans="1:45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</row>
    <row r="853" spans="1:45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</row>
    <row r="854" spans="1:45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</row>
    <row r="855" spans="1:45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</row>
    <row r="856" spans="1:45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</row>
    <row r="857" spans="1:45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</row>
    <row r="858" spans="1:45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</row>
    <row r="859" spans="1:45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</row>
    <row r="860" spans="1:45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</row>
    <row r="861" spans="1:45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</row>
    <row r="862" spans="1:45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</row>
    <row r="863" spans="1:45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</row>
    <row r="864" spans="1:45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</row>
    <row r="865" spans="1:45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</row>
    <row r="866" spans="1:45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</row>
    <row r="867" spans="1:45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</row>
    <row r="868" spans="1:45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</row>
    <row r="869" spans="1:45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</row>
    <row r="870" spans="1:45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</row>
    <row r="871" spans="1:45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</row>
    <row r="872" spans="1:45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</row>
    <row r="873" spans="1:45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</row>
    <row r="874" spans="1:45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</row>
    <row r="875" spans="1:45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</row>
    <row r="876" spans="1:45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</row>
    <row r="877" spans="1:45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</row>
    <row r="878" spans="1:45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</row>
    <row r="879" spans="1:45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</row>
    <row r="880" spans="1:45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</row>
    <row r="881" spans="1:45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</row>
    <row r="882" spans="1:45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</row>
    <row r="883" spans="1:45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</row>
    <row r="884" spans="1:45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</row>
    <row r="885" spans="1:45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</row>
    <row r="886" spans="1:45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</row>
    <row r="887" spans="1:45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</row>
    <row r="888" spans="1:45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</row>
    <row r="889" spans="1:45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</row>
    <row r="890" spans="1:45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</row>
    <row r="891" spans="1:45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</row>
    <row r="892" spans="1:45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</row>
    <row r="893" spans="1:45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</row>
    <row r="894" spans="1:45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</row>
    <row r="895" spans="1:45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</row>
    <row r="896" spans="1:45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</row>
    <row r="897" spans="1:45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</row>
    <row r="898" spans="1:45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</row>
    <row r="899" spans="1:45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</row>
    <row r="900" spans="1:45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</row>
    <row r="901" spans="1:45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</row>
    <row r="902" spans="1:45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</row>
    <row r="903" spans="1:45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</row>
    <row r="904" spans="1:45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</row>
    <row r="905" spans="1:45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</row>
    <row r="906" spans="1:45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</row>
    <row r="907" spans="1:45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</row>
    <row r="908" spans="1:45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</row>
    <row r="909" spans="1:45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</row>
    <row r="910" spans="1:45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</row>
    <row r="911" spans="1:45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</row>
    <row r="912" spans="1:45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</row>
    <row r="913" spans="1:45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</row>
    <row r="914" spans="1:45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</row>
    <row r="915" spans="1:45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</row>
    <row r="916" spans="1:45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</row>
    <row r="917" spans="1:45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</row>
    <row r="918" spans="1:45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</row>
    <row r="919" spans="1:45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</row>
    <row r="920" spans="1:45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</row>
    <row r="921" spans="1:45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</row>
    <row r="922" spans="1:45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</row>
    <row r="923" spans="1:45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</row>
    <row r="924" spans="1:45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</row>
    <row r="925" spans="1:45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</row>
    <row r="926" spans="1:45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</row>
    <row r="927" spans="1:45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</row>
    <row r="928" spans="1:45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</row>
    <row r="929" spans="1:45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</row>
    <row r="930" spans="1:45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</row>
    <row r="931" spans="1:45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</row>
    <row r="932" spans="1:45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</row>
    <row r="933" spans="1:45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</row>
    <row r="934" spans="1:45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</row>
    <row r="935" spans="1:45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</row>
    <row r="936" spans="1:45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</row>
    <row r="937" spans="1:45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</row>
    <row r="938" spans="1:45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</row>
    <row r="939" spans="1:45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</row>
    <row r="940" spans="1:45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</row>
    <row r="941" spans="1:45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</row>
    <row r="942" spans="1:45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</row>
    <row r="943" spans="1:45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</row>
    <row r="944" spans="1:45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</row>
    <row r="945" spans="1:45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</row>
    <row r="946" spans="1:45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</row>
    <row r="947" spans="1:45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</row>
    <row r="948" spans="1:45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</row>
    <row r="949" spans="1:45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</row>
    <row r="950" spans="1:45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</row>
    <row r="951" spans="1:45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</row>
    <row r="952" spans="1:45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</row>
    <row r="953" spans="1:45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</row>
    <row r="954" spans="1:45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</row>
    <row r="955" spans="1:45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</row>
    <row r="956" spans="1:45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</row>
    <row r="957" spans="1:45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</row>
    <row r="958" spans="1:45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</row>
    <row r="959" spans="1:45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</row>
    <row r="960" spans="1:45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</row>
    <row r="961" spans="1:45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</row>
    <row r="962" spans="1:45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</row>
    <row r="963" spans="1:45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</row>
    <row r="964" spans="1:45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</row>
    <row r="965" spans="1:45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</row>
    <row r="966" spans="1:45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</row>
    <row r="967" spans="1:45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</row>
    <row r="968" spans="1:45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</row>
    <row r="969" spans="1:45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</row>
    <row r="970" spans="1:45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</row>
    <row r="971" spans="1:45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</row>
    <row r="972" spans="1:45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</row>
    <row r="973" spans="1:45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</row>
    <row r="974" spans="1:45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</row>
    <row r="975" spans="1:45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</row>
    <row r="976" spans="1:45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</row>
    <row r="977" spans="1:45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</row>
    <row r="978" spans="1:45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</row>
    <row r="979" spans="1:45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</row>
    <row r="980" spans="1:45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</row>
    <row r="981" spans="1:45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</row>
    <row r="982" spans="1:45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</row>
    <row r="983" spans="1:45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</row>
    <row r="984" spans="1:45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</row>
    <row r="985" spans="1:45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</row>
    <row r="986" spans="1:45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</row>
    <row r="987" spans="1:45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</row>
    <row r="988" spans="1:45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</row>
    <row r="989" spans="1:45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</row>
    <row r="990" spans="1:45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</row>
    <row r="991" spans="1:45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</row>
    <row r="992" spans="1:45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</row>
    <row r="993" spans="1:45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</row>
    <row r="994" spans="1:45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</row>
    <row r="995" spans="1:45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</row>
  </sheetData>
  <autoFilter ref="C14:AK14" xr:uid="{00000000-0009-0000-0000-000007000000}"/>
  <mergeCells count="63">
    <mergeCell ref="C4:E4"/>
    <mergeCell ref="F4:G4"/>
    <mergeCell ref="AJ5:AL5"/>
    <mergeCell ref="AE7:AH7"/>
    <mergeCell ref="AJ7:AL7"/>
    <mergeCell ref="H4:N4"/>
    <mergeCell ref="Q4:R4"/>
    <mergeCell ref="V4:AA4"/>
    <mergeCell ref="AB4:AD4"/>
    <mergeCell ref="AE4:AH4"/>
    <mergeCell ref="AJ4:AL4"/>
    <mergeCell ref="C7:G8"/>
    <mergeCell ref="H7:N7"/>
    <mergeCell ref="Q7:R7"/>
    <mergeCell ref="V7:AA7"/>
    <mergeCell ref="AB7:AD7"/>
    <mergeCell ref="C2:E2"/>
    <mergeCell ref="C3:E3"/>
    <mergeCell ref="F3:G3"/>
    <mergeCell ref="H3:N3"/>
    <mergeCell ref="Q3:R3"/>
    <mergeCell ref="F2:G2"/>
    <mergeCell ref="AM4:AP4"/>
    <mergeCell ref="AM5:AP5"/>
    <mergeCell ref="S1:U1"/>
    <mergeCell ref="V1:AA1"/>
    <mergeCell ref="H2:N2"/>
    <mergeCell ref="Q2:R2"/>
    <mergeCell ref="V2:AA2"/>
    <mergeCell ref="V3:AA3"/>
    <mergeCell ref="AB3:AD3"/>
    <mergeCell ref="AE3:AH3"/>
    <mergeCell ref="AJ3:AL3"/>
    <mergeCell ref="AB2:AP2"/>
    <mergeCell ref="AM3:AP3"/>
    <mergeCell ref="H5:N5"/>
    <mergeCell ref="Q5:R5"/>
    <mergeCell ref="V5:AA5"/>
    <mergeCell ref="AB5:AD5"/>
    <mergeCell ref="AE5:AH5"/>
    <mergeCell ref="AJ8:AL8"/>
    <mergeCell ref="H6:N6"/>
    <mergeCell ref="Q6:R6"/>
    <mergeCell ref="V6:AA6"/>
    <mergeCell ref="AB6:AD6"/>
    <mergeCell ref="AE6:AH6"/>
    <mergeCell ref="AJ6:AL6"/>
    <mergeCell ref="AF9:AH9"/>
    <mergeCell ref="H8:N8"/>
    <mergeCell ref="Q8:R8"/>
    <mergeCell ref="V8:AA8"/>
    <mergeCell ref="AB8:AD8"/>
    <mergeCell ref="AE8:AH8"/>
    <mergeCell ref="D116:E116"/>
    <mergeCell ref="C9:G10"/>
    <mergeCell ref="H9:N10"/>
    <mergeCell ref="Q9:R10"/>
    <mergeCell ref="AA9:AE9"/>
    <mergeCell ref="AM6:AP6"/>
    <mergeCell ref="AM7:AP7"/>
    <mergeCell ref="AM8:AP8"/>
    <mergeCell ref="AM12:AM14"/>
    <mergeCell ref="AQ12:AQ14"/>
  </mergeCells>
  <conditionalFormatting sqref="C63:C116 C14:C61">
    <cfRule type="cellIs" dxfId="251" priority="13" operator="equal">
      <formula>"C"</formula>
    </cfRule>
  </conditionalFormatting>
  <conditionalFormatting sqref="C63:C116 C14:C61">
    <cfRule type="cellIs" dxfId="250" priority="14" operator="equal">
      <formula>"I"</formula>
    </cfRule>
  </conditionalFormatting>
  <conditionalFormatting sqref="H15:H115 V15:V115">
    <cfRule type="cellIs" dxfId="249" priority="15" operator="equal">
      <formula>0</formula>
    </cfRule>
  </conditionalFormatting>
  <conditionalFormatting sqref="W14:W115 Q15:Q115">
    <cfRule type="cellIs" dxfId="248" priority="16" operator="equal">
      <formula>0</formula>
    </cfRule>
  </conditionalFormatting>
  <conditionalFormatting sqref="AH14:AH115">
    <cfRule type="cellIs" dxfId="247" priority="17" operator="equal">
      <formula>"D"</formula>
    </cfRule>
  </conditionalFormatting>
  <conditionalFormatting sqref="AH14:AH115">
    <cfRule type="cellIs" dxfId="246" priority="18" operator="equal">
      <formula>"S"</formula>
    </cfRule>
  </conditionalFormatting>
  <conditionalFormatting sqref="Q2">
    <cfRule type="cellIs" dxfId="245" priority="19" operator="equal">
      <formula>0</formula>
    </cfRule>
  </conditionalFormatting>
  <conditionalFormatting sqref="Q3">
    <cfRule type="cellIs" dxfId="244" priority="20" operator="equal">
      <formula>0</formula>
    </cfRule>
  </conditionalFormatting>
  <conditionalFormatting sqref="Q8">
    <cfRule type="cellIs" dxfId="243" priority="21" operator="lessThan">
      <formula>0</formula>
    </cfRule>
  </conditionalFormatting>
  <conditionalFormatting sqref="Q8">
    <cfRule type="cellIs" dxfId="242" priority="22" operator="lessThan">
      <formula>0</formula>
    </cfRule>
  </conditionalFormatting>
  <conditionalFormatting sqref="Q8">
    <cfRule type="cellIs" dxfId="241" priority="23" operator="greaterThan">
      <formula>0</formula>
    </cfRule>
  </conditionalFormatting>
  <conditionalFormatting sqref="M15:N115">
    <cfRule type="cellIs" dxfId="240" priority="24" operator="equal">
      <formula>0</formula>
    </cfRule>
  </conditionalFormatting>
  <conditionalFormatting sqref="R15:R115 P15:P115">
    <cfRule type="cellIs" dxfId="239" priority="25" operator="lessThan">
      <formula>0</formula>
    </cfRule>
  </conditionalFormatting>
  <conditionalFormatting sqref="R15:R115 P15:P115">
    <cfRule type="cellIs" dxfId="238" priority="26" operator="greaterThan">
      <formula>0</formula>
    </cfRule>
  </conditionalFormatting>
  <conditionalFormatting sqref="V4">
    <cfRule type="cellIs" dxfId="237" priority="27" operator="greaterThan">
      <formula>0</formula>
    </cfRule>
  </conditionalFormatting>
  <conditionalFormatting sqref="F4">
    <cfRule type="cellIs" dxfId="236" priority="28" operator="lessThan">
      <formula>0</formula>
    </cfRule>
  </conditionalFormatting>
  <conditionalFormatting sqref="F4">
    <cfRule type="cellIs" dxfId="235" priority="29" operator="greaterThan">
      <formula>0</formula>
    </cfRule>
  </conditionalFormatting>
  <conditionalFormatting sqref="AB15:AB115">
    <cfRule type="cellIs" dxfId="234" priority="30" operator="greaterThan">
      <formula>0.000001</formula>
    </cfRule>
  </conditionalFormatting>
  <conditionalFormatting sqref="AA15:AA115">
    <cfRule type="cellIs" dxfId="233" priority="31" operator="lessThan">
      <formula>0</formula>
    </cfRule>
  </conditionalFormatting>
  <conditionalFormatting sqref="AA15:AA115">
    <cfRule type="cellIs" dxfId="232" priority="32" operator="greaterThan">
      <formula>0</formula>
    </cfRule>
  </conditionalFormatting>
  <conditionalFormatting sqref="AA15:AA115">
    <cfRule type="cellIs" dxfId="231" priority="33" operator="equal">
      <formula>0</formula>
    </cfRule>
  </conditionalFormatting>
  <conditionalFormatting sqref="M15:N115">
    <cfRule type="expression" dxfId="230" priority="34">
      <formula>J15&gt;#REF!</formula>
    </cfRule>
  </conditionalFormatting>
  <conditionalFormatting sqref="B10 C9">
    <cfRule type="cellIs" dxfId="229" priority="35" operator="greaterThan">
      <formula>0</formula>
    </cfRule>
  </conditionalFormatting>
  <conditionalFormatting sqref="B10 C9">
    <cfRule type="cellIs" dxfId="228" priority="36" operator="lessThan">
      <formula>0</formula>
    </cfRule>
  </conditionalFormatting>
  <conditionalFormatting sqref="AD15:AD115">
    <cfRule type="cellIs" dxfId="227" priority="12" operator="lessThan">
      <formula>0</formula>
    </cfRule>
  </conditionalFormatting>
  <conditionalFormatting sqref="C62">
    <cfRule type="cellIs" dxfId="226" priority="10" operator="equal">
      <formula>"C"</formula>
    </cfRule>
  </conditionalFormatting>
  <conditionalFormatting sqref="C62">
    <cfRule type="cellIs" dxfId="225" priority="11" operator="equal">
      <formula>"I"</formula>
    </cfRule>
  </conditionalFormatting>
  <conditionalFormatting sqref="K15:K115">
    <cfRule type="cellIs" dxfId="224" priority="9" operator="equal">
      <formula>0</formula>
    </cfRule>
  </conditionalFormatting>
  <conditionalFormatting sqref="L15:L115">
    <cfRule type="cellIs" dxfId="223" priority="8" operator="equal">
      <formula>0</formula>
    </cfRule>
  </conditionalFormatting>
  <conditionalFormatting sqref="F2:G4">
    <cfRule type="cellIs" dxfId="222" priority="7" operator="equal">
      <formula>0</formula>
    </cfRule>
  </conditionalFormatting>
  <conditionalFormatting sqref="C9:G10">
    <cfRule type="cellIs" dxfId="221" priority="6" operator="equal">
      <formula>0</formula>
    </cfRule>
  </conditionalFormatting>
  <conditionalFormatting sqref="Q2:R10">
    <cfRule type="cellIs" dxfId="220" priority="5" operator="equal">
      <formula>0</formula>
    </cfRule>
  </conditionalFormatting>
  <conditionalFormatting sqref="V3:AA8">
    <cfRule type="cellIs" dxfId="219" priority="4" operator="equal">
      <formula>0</formula>
    </cfRule>
  </conditionalFormatting>
  <conditionalFormatting sqref="AP15:AP115">
    <cfRule type="cellIs" dxfId="218" priority="3" operator="greaterThan">
      <formula>0</formula>
    </cfRule>
  </conditionalFormatting>
  <conditionalFormatting sqref="AR15:AR115">
    <cfRule type="cellIs" dxfId="217" priority="2" operator="equal">
      <formula>0</formula>
    </cfRule>
  </conditionalFormatting>
  <conditionalFormatting sqref="AQ15:AQ115">
    <cfRule type="cellIs" dxfId="216" priority="1" operator="equal">
      <formula>0</formula>
    </cfRule>
  </conditionalFormatting>
  <pageMargins left="0.511811024" right="0.511811024" top="0.78740157499999996" bottom="0.78740157499999996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U995"/>
  <sheetViews>
    <sheetView showGridLines="0" workbookViewId="0">
      <pane xSplit="44" ySplit="14" topLeftCell="AS15" activePane="bottomRight" state="frozen"/>
      <selection pane="topRight" activeCell="AS1" sqref="AS1"/>
      <selection pane="bottomLeft" activeCell="A15" sqref="A15"/>
      <selection pane="bottomRight" activeCell="AS15" sqref="AS15"/>
    </sheetView>
  </sheetViews>
  <sheetFormatPr defaultColWidth="14.42578125" defaultRowHeight="15" customHeight="1"/>
  <cols>
    <col min="1" max="1" width="0.85546875" style="130" customWidth="1"/>
    <col min="2" max="2" width="0.28515625" style="130" customWidth="1"/>
    <col min="3" max="3" width="2.5703125" style="130" customWidth="1"/>
    <col min="4" max="4" width="5.28515625" style="130" customWidth="1"/>
    <col min="5" max="5" width="7.140625" style="130" customWidth="1"/>
    <col min="6" max="6" width="5" style="130" customWidth="1"/>
    <col min="7" max="7" width="7" style="130" customWidth="1"/>
    <col min="8" max="8" width="7.42578125" style="130" customWidth="1"/>
    <col min="9" max="9" width="10.42578125" style="130" hidden="1" customWidth="1"/>
    <col min="10" max="10" width="5.85546875" style="130" customWidth="1"/>
    <col min="11" max="11" width="7.85546875" style="130" hidden="1" customWidth="1"/>
    <col min="12" max="12" width="7.28515625" style="130" customWidth="1"/>
    <col min="13" max="13" width="6.140625" style="130" customWidth="1"/>
    <col min="14" max="14" width="7.85546875" style="130" customWidth="1"/>
    <col min="15" max="15" width="8" style="130" hidden="1" customWidth="1"/>
    <col min="16" max="16" width="9.5703125" style="130" hidden="1" customWidth="1"/>
    <col min="17" max="17" width="6.140625" style="130" customWidth="1"/>
    <col min="18" max="18" width="8.140625" style="130" customWidth="1"/>
    <col min="19" max="19" width="4.42578125" style="130" customWidth="1"/>
    <col min="20" max="21" width="5.140625" style="130" customWidth="1"/>
    <col min="22" max="22" width="7.42578125" style="130" customWidth="1"/>
    <col min="23" max="23" width="10" style="130" hidden="1" customWidth="1"/>
    <col min="24" max="25" width="9.42578125" style="130" hidden="1" customWidth="1"/>
    <col min="26" max="26" width="7.85546875" style="130" hidden="1" customWidth="1"/>
    <col min="27" max="27" width="6.140625" style="130" customWidth="1"/>
    <col min="28" max="28" width="6.5703125" style="130" customWidth="1"/>
    <col min="29" max="29" width="10" style="130" hidden="1" customWidth="1"/>
    <col min="30" max="30" width="7" style="130" customWidth="1"/>
    <col min="31" max="31" width="5.28515625" style="130" customWidth="1"/>
    <col min="32" max="32" width="4.28515625" style="130" customWidth="1"/>
    <col min="33" max="33" width="3.85546875" style="130" customWidth="1"/>
    <col min="34" max="34" width="2.7109375" style="130" customWidth="1"/>
    <col min="35" max="35" width="8" style="130" hidden="1" customWidth="1"/>
    <col min="36" max="36" width="5.42578125" style="130" customWidth="1"/>
    <col min="37" max="37" width="2.140625" style="130" hidden="1" customWidth="1"/>
    <col min="38" max="38" width="5.7109375" style="130" customWidth="1"/>
    <col min="39" max="39" width="4.85546875" style="130" customWidth="1"/>
    <col min="40" max="41" width="6.42578125" style="130" hidden="1" customWidth="1"/>
    <col min="42" max="42" width="6.140625" style="130" customWidth="1"/>
    <col min="43" max="43" width="5.140625" style="130" customWidth="1"/>
    <col min="44" max="45" width="5.42578125" style="130" customWidth="1"/>
    <col min="46" max="46" width="3.28515625" style="130" customWidth="1"/>
    <col min="47" max="47" width="4.7109375" style="130" customWidth="1"/>
    <col min="48" max="48" width="6.28515625" style="130" customWidth="1"/>
    <col min="49" max="49" width="8.5703125" style="130" customWidth="1"/>
    <col min="50" max="16384" width="14.42578125" style="130"/>
  </cols>
  <sheetData>
    <row r="1" spans="1:47" ht="12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55" t="s">
        <v>4</v>
      </c>
      <c r="T1" s="356"/>
      <c r="U1" s="357"/>
      <c r="V1" s="358"/>
      <c r="W1" s="356"/>
      <c r="X1" s="356"/>
      <c r="Y1" s="356"/>
      <c r="Z1" s="356"/>
      <c r="AA1" s="359"/>
      <c r="AB1" s="18"/>
      <c r="AC1" s="1"/>
      <c r="AD1" s="18"/>
      <c r="AE1" s="1"/>
      <c r="AF1" s="1"/>
      <c r="AG1" s="1"/>
      <c r="AH1" s="1"/>
      <c r="AI1" s="1"/>
      <c r="AJ1" s="1"/>
      <c r="AK1" s="1"/>
      <c r="AL1" s="1"/>
      <c r="AM1" s="1"/>
      <c r="AN1" s="1"/>
      <c r="AO1" s="18"/>
      <c r="AP1" s="18"/>
      <c r="AQ1" s="18"/>
      <c r="AR1" s="18"/>
      <c r="AS1" s="18"/>
    </row>
    <row r="2" spans="1:47" ht="12" customHeight="1" thickBot="1">
      <c r="A2" s="1"/>
      <c r="B2" s="1"/>
      <c r="C2" s="373" t="s">
        <v>1</v>
      </c>
      <c r="D2" s="374"/>
      <c r="E2" s="375"/>
      <c r="F2" s="360">
        <f>I116</f>
        <v>0</v>
      </c>
      <c r="G2" s="361"/>
      <c r="H2" s="362" t="s">
        <v>2</v>
      </c>
      <c r="I2" s="363"/>
      <c r="J2" s="364"/>
      <c r="K2" s="364"/>
      <c r="L2" s="364"/>
      <c r="M2" s="364"/>
      <c r="N2" s="365"/>
      <c r="O2" s="79"/>
      <c r="P2" s="79"/>
      <c r="Q2" s="366">
        <f>AE116</f>
        <v>0</v>
      </c>
      <c r="R2" s="367"/>
      <c r="S2" s="80" t="s">
        <v>107</v>
      </c>
      <c r="T2" s="81"/>
      <c r="U2" s="81"/>
      <c r="V2" s="368">
        <f ca="1">TODAY()</f>
        <v>44211</v>
      </c>
      <c r="W2" s="369"/>
      <c r="X2" s="369"/>
      <c r="Y2" s="369"/>
      <c r="Z2" s="369"/>
      <c r="AA2" s="370"/>
      <c r="AB2" s="294" t="s">
        <v>93</v>
      </c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6"/>
      <c r="AQ2" s="153"/>
      <c r="AR2" s="153"/>
      <c r="AS2" s="18"/>
    </row>
    <row r="3" spans="1:47" ht="12" customHeight="1">
      <c r="A3" s="1"/>
      <c r="B3" s="1"/>
      <c r="C3" s="376" t="s">
        <v>5</v>
      </c>
      <c r="D3" s="307"/>
      <c r="E3" s="377"/>
      <c r="F3" s="378">
        <f>L116</f>
        <v>0</v>
      </c>
      <c r="G3" s="370"/>
      <c r="H3" s="354" t="s">
        <v>6</v>
      </c>
      <c r="I3" s="328"/>
      <c r="J3" s="329"/>
      <c r="K3" s="329"/>
      <c r="L3" s="329"/>
      <c r="M3" s="329"/>
      <c r="N3" s="330"/>
      <c r="O3" s="82"/>
      <c r="P3" s="82"/>
      <c r="Q3" s="313">
        <f>AF116</f>
        <v>0</v>
      </c>
      <c r="R3" s="331"/>
      <c r="S3" s="83" t="s">
        <v>94</v>
      </c>
      <c r="T3" s="84"/>
      <c r="U3" s="84"/>
      <c r="V3" s="313">
        <v>383680.32</v>
      </c>
      <c r="W3" s="307"/>
      <c r="X3" s="307"/>
      <c r="Y3" s="307"/>
      <c r="Z3" s="307"/>
      <c r="AA3" s="307"/>
      <c r="AB3" s="314"/>
      <c r="AC3" s="311"/>
      <c r="AD3" s="311"/>
      <c r="AE3" s="310" t="s">
        <v>95</v>
      </c>
      <c r="AF3" s="311"/>
      <c r="AG3" s="311"/>
      <c r="AH3" s="311"/>
      <c r="AI3" s="229"/>
      <c r="AJ3" s="312" t="s">
        <v>96</v>
      </c>
      <c r="AK3" s="311"/>
      <c r="AL3" s="311"/>
      <c r="AM3" s="292" t="s">
        <v>92</v>
      </c>
      <c r="AN3" s="292"/>
      <c r="AO3" s="292"/>
      <c r="AP3" s="293"/>
      <c r="AQ3" s="154"/>
      <c r="AR3" s="154"/>
      <c r="AS3" s="18"/>
    </row>
    <row r="4" spans="1:47" ht="12.75" customHeight="1" thickBot="1">
      <c r="A4" s="1"/>
      <c r="B4" s="1"/>
      <c r="C4" s="379" t="str">
        <f>IF(L4&lt;0,"NEGATIVO EM AÇÕES","POSITIVO EM AÇÕES")</f>
        <v>POSITIVO EM AÇÕES</v>
      </c>
      <c r="D4" s="339"/>
      <c r="E4" s="380"/>
      <c r="F4" s="381">
        <f>F3-F2</f>
        <v>0</v>
      </c>
      <c r="G4" s="340"/>
      <c r="H4" s="354" t="s">
        <v>97</v>
      </c>
      <c r="I4" s="328"/>
      <c r="J4" s="329"/>
      <c r="K4" s="329"/>
      <c r="L4" s="329"/>
      <c r="M4" s="329"/>
      <c r="N4" s="330"/>
      <c r="O4" s="82"/>
      <c r="P4" s="82"/>
      <c r="Q4" s="313" t="str">
        <f>IF(V116&gt;20000,V116,"")</f>
        <v/>
      </c>
      <c r="R4" s="331"/>
      <c r="S4" s="83" t="s">
        <v>98</v>
      </c>
      <c r="T4" s="84"/>
      <c r="U4" s="84"/>
      <c r="V4" s="313">
        <f>Q8</f>
        <v>0</v>
      </c>
      <c r="W4" s="307"/>
      <c r="X4" s="307"/>
      <c r="Y4" s="307"/>
      <c r="Z4" s="307"/>
      <c r="AA4" s="307"/>
      <c r="AB4" s="308" t="s">
        <v>109</v>
      </c>
      <c r="AC4" s="309"/>
      <c r="AD4" s="309"/>
      <c r="AE4" s="371">
        <v>188000</v>
      </c>
      <c r="AF4" s="372"/>
      <c r="AG4" s="372"/>
      <c r="AH4" s="372"/>
      <c r="AI4" s="85"/>
      <c r="AJ4" s="371">
        <v>104865.95</v>
      </c>
      <c r="AK4" s="309"/>
      <c r="AL4" s="309"/>
      <c r="AM4" s="300">
        <f>AE4+AJ4</f>
        <v>292865.95</v>
      </c>
      <c r="AN4" s="300"/>
      <c r="AO4" s="300"/>
      <c r="AP4" s="301"/>
      <c r="AQ4" s="154"/>
      <c r="AR4" s="154"/>
      <c r="AS4" s="18"/>
    </row>
    <row r="5" spans="1:47" ht="12.75" customHeight="1">
      <c r="A5" s="1"/>
      <c r="B5" s="60"/>
      <c r="C5" s="86"/>
      <c r="D5" s="86"/>
      <c r="E5" s="87"/>
      <c r="F5" s="87"/>
      <c r="G5" s="87"/>
      <c r="H5" s="354" t="s">
        <v>11</v>
      </c>
      <c r="I5" s="328"/>
      <c r="J5" s="329"/>
      <c r="K5" s="329"/>
      <c r="L5" s="329"/>
      <c r="M5" s="329"/>
      <c r="N5" s="330"/>
      <c r="O5" s="82"/>
      <c r="P5" s="82"/>
      <c r="Q5" s="313">
        <f>Z116+Q2+Q3</f>
        <v>0</v>
      </c>
      <c r="R5" s="331"/>
      <c r="S5" s="83" t="s">
        <v>99</v>
      </c>
      <c r="T5" s="84"/>
      <c r="U5" s="84"/>
      <c r="V5" s="306">
        <f>V4/V3</f>
        <v>0</v>
      </c>
      <c r="W5" s="307"/>
      <c r="X5" s="307"/>
      <c r="Y5" s="307"/>
      <c r="Z5" s="307"/>
      <c r="AA5" s="307"/>
      <c r="AB5" s="308" t="s">
        <v>110</v>
      </c>
      <c r="AC5" s="309"/>
      <c r="AD5" s="309"/>
      <c r="AE5" s="371">
        <v>239441.81</v>
      </c>
      <c r="AF5" s="372"/>
      <c r="AG5" s="372"/>
      <c r="AH5" s="372"/>
      <c r="AI5" s="85"/>
      <c r="AJ5" s="371">
        <v>115982.19</v>
      </c>
      <c r="AK5" s="309"/>
      <c r="AL5" s="309"/>
      <c r="AM5" s="300">
        <f>AE5+AJ5</f>
        <v>355424</v>
      </c>
      <c r="AN5" s="300"/>
      <c r="AO5" s="300"/>
      <c r="AP5" s="301"/>
      <c r="AQ5" s="154"/>
      <c r="AR5" s="154"/>
      <c r="AS5" s="18"/>
    </row>
    <row r="6" spans="1:47" ht="12" customHeight="1" thickBot="1">
      <c r="A6" s="1"/>
      <c r="B6" s="1"/>
      <c r="C6" s="87"/>
      <c r="D6" s="87"/>
      <c r="E6" s="87"/>
      <c r="F6" s="87"/>
      <c r="G6" s="87"/>
      <c r="H6" s="354" t="s">
        <v>13</v>
      </c>
      <c r="I6" s="328"/>
      <c r="J6" s="329"/>
      <c r="K6" s="329"/>
      <c r="L6" s="329"/>
      <c r="M6" s="329"/>
      <c r="N6" s="330"/>
      <c r="O6" s="82"/>
      <c r="P6" s="82"/>
      <c r="Q6" s="313" t="str">
        <f>IF(AL116&gt;10,AL116,"0,00")</f>
        <v>0,00</v>
      </c>
      <c r="R6" s="331"/>
      <c r="S6" s="83" t="s">
        <v>100</v>
      </c>
      <c r="T6" s="84"/>
      <c r="U6" s="84"/>
      <c r="V6" s="313">
        <f>V4</f>
        <v>0</v>
      </c>
      <c r="W6" s="307"/>
      <c r="X6" s="307"/>
      <c r="Y6" s="307"/>
      <c r="Z6" s="307"/>
      <c r="AA6" s="307"/>
      <c r="AB6" s="308" t="s">
        <v>101</v>
      </c>
      <c r="AC6" s="309"/>
      <c r="AD6" s="309"/>
      <c r="AE6" s="371">
        <v>273015.99</v>
      </c>
      <c r="AF6" s="372"/>
      <c r="AG6" s="372"/>
      <c r="AH6" s="372"/>
      <c r="AI6" s="85"/>
      <c r="AJ6" s="371">
        <v>130872.64</v>
      </c>
      <c r="AK6" s="309"/>
      <c r="AL6" s="309"/>
      <c r="AM6" s="300">
        <f>AE6+AJ6</f>
        <v>403888.63</v>
      </c>
      <c r="AN6" s="300"/>
      <c r="AO6" s="300"/>
      <c r="AP6" s="301"/>
      <c r="AQ6" s="154"/>
      <c r="AR6" s="154"/>
      <c r="AS6" s="18"/>
    </row>
    <row r="7" spans="1:47" ht="14.25" customHeight="1">
      <c r="A7" s="1"/>
      <c r="B7" s="1"/>
      <c r="C7" s="342" t="s">
        <v>17</v>
      </c>
      <c r="D7" s="343"/>
      <c r="E7" s="343"/>
      <c r="F7" s="343"/>
      <c r="G7" s="344"/>
      <c r="H7" s="328" t="s">
        <v>15</v>
      </c>
      <c r="I7" s="328"/>
      <c r="J7" s="329"/>
      <c r="K7" s="329"/>
      <c r="L7" s="329"/>
      <c r="M7" s="329"/>
      <c r="N7" s="330"/>
      <c r="O7" s="82"/>
      <c r="P7" s="82"/>
      <c r="Q7" s="313" t="str">
        <f>IF(AJ116&gt;10,AJ116,"0,00")</f>
        <v>0,00</v>
      </c>
      <c r="R7" s="331"/>
      <c r="S7" s="83" t="s">
        <v>102</v>
      </c>
      <c r="T7" s="84"/>
      <c r="U7" s="84"/>
      <c r="V7" s="306">
        <f>V6/V3</f>
        <v>0</v>
      </c>
      <c r="W7" s="307"/>
      <c r="X7" s="307"/>
      <c r="Y7" s="307"/>
      <c r="Z7" s="307"/>
      <c r="AA7" s="307"/>
      <c r="AB7" s="308" t="s">
        <v>103</v>
      </c>
      <c r="AC7" s="309"/>
      <c r="AD7" s="309"/>
      <c r="AE7" s="315">
        <f>((AE5/AE4)-1)</f>
        <v>0.27362664893617028</v>
      </c>
      <c r="AF7" s="309"/>
      <c r="AG7" s="309"/>
      <c r="AH7" s="309"/>
      <c r="AI7" s="85"/>
      <c r="AJ7" s="315">
        <f>((AJ5/AJ4)-1)</f>
        <v>0.10600428451751975</v>
      </c>
      <c r="AK7" s="309"/>
      <c r="AL7" s="309"/>
      <c r="AM7" s="302">
        <f>((AM5/AM4)-1)</f>
        <v>0.21360642983590261</v>
      </c>
      <c r="AN7" s="302"/>
      <c r="AO7" s="302"/>
      <c r="AP7" s="303"/>
      <c r="AQ7" s="155"/>
      <c r="AR7" s="155"/>
      <c r="AS7" s="18"/>
    </row>
    <row r="8" spans="1:47" ht="12" customHeight="1" thickBot="1">
      <c r="A8" s="1"/>
      <c r="B8" s="18"/>
      <c r="C8" s="345"/>
      <c r="D8" s="346"/>
      <c r="E8" s="346"/>
      <c r="F8" s="346"/>
      <c r="G8" s="347"/>
      <c r="H8" s="328" t="s">
        <v>104</v>
      </c>
      <c r="I8" s="328"/>
      <c r="J8" s="329"/>
      <c r="K8" s="329"/>
      <c r="L8" s="329"/>
      <c r="M8" s="329"/>
      <c r="N8" s="330"/>
      <c r="O8" s="82"/>
      <c r="P8" s="82"/>
      <c r="Q8" s="332">
        <f>Q5-Q6-Q7</f>
        <v>0</v>
      </c>
      <c r="R8" s="331"/>
      <c r="S8" s="88" t="s">
        <v>105</v>
      </c>
      <c r="T8" s="89"/>
      <c r="U8" s="89"/>
      <c r="V8" s="338">
        <f>V3+V6</f>
        <v>383680.32</v>
      </c>
      <c r="W8" s="339"/>
      <c r="X8" s="339"/>
      <c r="Y8" s="339"/>
      <c r="Z8" s="339"/>
      <c r="AA8" s="340"/>
      <c r="AB8" s="341" t="s">
        <v>106</v>
      </c>
      <c r="AC8" s="317"/>
      <c r="AD8" s="317"/>
      <c r="AE8" s="316">
        <f>((AE6/AE4)-1)</f>
        <v>0.45221271276595743</v>
      </c>
      <c r="AF8" s="317"/>
      <c r="AG8" s="317"/>
      <c r="AH8" s="317"/>
      <c r="AI8" s="90"/>
      <c r="AJ8" s="316">
        <f>((AJ6/AJ4)-1)</f>
        <v>0.24799937443946307</v>
      </c>
      <c r="AK8" s="317"/>
      <c r="AL8" s="317"/>
      <c r="AM8" s="304">
        <f>((AM6/AM4)-1)</f>
        <v>0.37909043369500606</v>
      </c>
      <c r="AN8" s="304"/>
      <c r="AO8" s="304"/>
      <c r="AP8" s="305"/>
      <c r="AQ8" s="155"/>
      <c r="AR8" s="155"/>
      <c r="AS8" s="18"/>
    </row>
    <row r="9" spans="1:47" ht="12" customHeight="1">
      <c r="A9" s="1"/>
      <c r="B9" s="18"/>
      <c r="C9" s="348">
        <f>F4</f>
        <v>0</v>
      </c>
      <c r="D9" s="349"/>
      <c r="E9" s="349"/>
      <c r="F9" s="349"/>
      <c r="G9" s="350"/>
      <c r="H9" s="318" t="s">
        <v>20</v>
      </c>
      <c r="I9" s="318"/>
      <c r="J9" s="319"/>
      <c r="K9" s="319"/>
      <c r="L9" s="319"/>
      <c r="M9" s="319"/>
      <c r="N9" s="320"/>
      <c r="O9" s="73"/>
      <c r="P9" s="73"/>
      <c r="Q9" s="333">
        <f>N116</f>
        <v>0</v>
      </c>
      <c r="R9" s="334"/>
      <c r="S9" s="61"/>
      <c r="T9" s="61"/>
      <c r="U9" s="61"/>
      <c r="V9" s="18"/>
      <c r="W9" s="18"/>
      <c r="X9" s="18"/>
      <c r="Y9" s="18"/>
      <c r="Z9" s="1"/>
      <c r="AA9" s="325"/>
      <c r="AB9" s="326"/>
      <c r="AC9" s="326"/>
      <c r="AD9" s="326"/>
      <c r="AE9" s="327"/>
      <c r="AF9" s="337"/>
      <c r="AG9" s="326"/>
      <c r="AH9" s="327"/>
      <c r="AI9" s="1"/>
      <c r="AJ9" s="1"/>
      <c r="AK9" s="1"/>
      <c r="AL9" s="1"/>
      <c r="AM9" s="1"/>
      <c r="AN9" s="1"/>
      <c r="AO9" s="18"/>
      <c r="AP9" s="18"/>
      <c r="AQ9" s="18"/>
      <c r="AR9" s="18"/>
      <c r="AS9" s="18"/>
    </row>
    <row r="10" spans="1:47" ht="12" customHeight="1" thickBot="1">
      <c r="A10" s="1"/>
      <c r="B10" s="62"/>
      <c r="C10" s="351"/>
      <c r="D10" s="352"/>
      <c r="E10" s="352"/>
      <c r="F10" s="352"/>
      <c r="G10" s="353"/>
      <c r="H10" s="321"/>
      <c r="I10" s="321"/>
      <c r="J10" s="321"/>
      <c r="K10" s="321"/>
      <c r="L10" s="321"/>
      <c r="M10" s="321"/>
      <c r="N10" s="322"/>
      <c r="O10" s="74"/>
      <c r="P10" s="74"/>
      <c r="Q10" s="335"/>
      <c r="R10" s="336"/>
      <c r="S10" s="61"/>
      <c r="T10" s="61"/>
      <c r="U10" s="61"/>
      <c r="V10" s="18"/>
      <c r="W10" s="18"/>
      <c r="X10" s="18"/>
      <c r="Y10" s="18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8"/>
      <c r="AP10" s="18"/>
      <c r="AQ10" s="18"/>
      <c r="AR10" s="18"/>
      <c r="AS10" s="18"/>
    </row>
    <row r="11" spans="1:47" ht="12" customHeight="1" thickBot="1">
      <c r="A11" s="1"/>
      <c r="B11" s="1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123"/>
      <c r="AA11" s="87"/>
      <c r="AB11" s="87"/>
      <c r="AC11" s="87"/>
      <c r="AD11" s="87"/>
      <c r="AE11" s="87"/>
      <c r="AF11" s="87"/>
      <c r="AG11" s="87"/>
      <c r="AH11" s="87"/>
      <c r="AI11" s="124" t="s">
        <v>21</v>
      </c>
      <c r="AJ11" s="125" t="s">
        <v>21</v>
      </c>
      <c r="AK11" s="125" t="s">
        <v>22</v>
      </c>
      <c r="AL11" s="125" t="s">
        <v>125</v>
      </c>
      <c r="AS11" s="18"/>
    </row>
    <row r="12" spans="1:47" ht="12" customHeight="1">
      <c r="A12" s="1"/>
      <c r="B12" s="18"/>
      <c r="C12" s="126" t="s">
        <v>23</v>
      </c>
      <c r="D12" s="127" t="s">
        <v>24</v>
      </c>
      <c r="E12" s="127" t="s">
        <v>25</v>
      </c>
      <c r="F12" s="127" t="s">
        <v>26</v>
      </c>
      <c r="G12" s="127" t="s">
        <v>34</v>
      </c>
      <c r="H12" s="127" t="s">
        <v>35</v>
      </c>
      <c r="I12" s="128"/>
      <c r="J12" s="127" t="s">
        <v>27</v>
      </c>
      <c r="K12" s="127" t="s">
        <v>28</v>
      </c>
      <c r="L12" s="127" t="s">
        <v>123</v>
      </c>
      <c r="M12" s="127" t="s">
        <v>29</v>
      </c>
      <c r="N12" s="127" t="s">
        <v>30</v>
      </c>
      <c r="O12" s="127"/>
      <c r="P12" s="127" t="s">
        <v>31</v>
      </c>
      <c r="Q12" s="127" t="s">
        <v>32</v>
      </c>
      <c r="R12" s="127" t="s">
        <v>33</v>
      </c>
      <c r="S12" s="127" t="s">
        <v>36</v>
      </c>
      <c r="T12" s="127" t="s">
        <v>37</v>
      </c>
      <c r="U12" s="127" t="s">
        <v>38</v>
      </c>
      <c r="V12" s="127" t="s">
        <v>39</v>
      </c>
      <c r="W12" s="127" t="s">
        <v>40</v>
      </c>
      <c r="X12" s="127"/>
      <c r="Y12" s="127"/>
      <c r="Z12" s="127" t="s">
        <v>41</v>
      </c>
      <c r="AA12" s="127" t="s">
        <v>31</v>
      </c>
      <c r="AB12" s="127" t="s">
        <v>42</v>
      </c>
      <c r="AC12" s="127" t="s">
        <v>43</v>
      </c>
      <c r="AD12" s="127" t="s">
        <v>44</v>
      </c>
      <c r="AE12" s="127" t="s">
        <v>45</v>
      </c>
      <c r="AF12" s="127" t="s">
        <v>46</v>
      </c>
      <c r="AG12" s="127" t="s">
        <v>47</v>
      </c>
      <c r="AH12" s="127" t="s">
        <v>48</v>
      </c>
      <c r="AI12" s="127" t="s">
        <v>49</v>
      </c>
      <c r="AJ12" s="127" t="s">
        <v>49</v>
      </c>
      <c r="AK12" s="127" t="s">
        <v>49</v>
      </c>
      <c r="AL12" s="129" t="s">
        <v>49</v>
      </c>
      <c r="AM12" s="297" t="s">
        <v>31</v>
      </c>
      <c r="AN12" s="150" t="s">
        <v>126</v>
      </c>
      <c r="AO12" s="150" t="s">
        <v>126</v>
      </c>
      <c r="AP12" s="150" t="s">
        <v>128</v>
      </c>
      <c r="AQ12" s="298" t="s">
        <v>127</v>
      </c>
      <c r="AR12" s="132" t="s">
        <v>130</v>
      </c>
      <c r="AS12" s="18"/>
    </row>
    <row r="13" spans="1:47" ht="3.75" customHeight="1">
      <c r="A13" s="1"/>
      <c r="B13" s="18"/>
      <c r="C13" s="27"/>
      <c r="D13" s="28"/>
      <c r="E13" s="28"/>
      <c r="F13" s="28"/>
      <c r="G13" s="28"/>
      <c r="H13" s="28"/>
      <c r="I13" s="77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9"/>
      <c r="AM13" s="297"/>
      <c r="AN13" s="1"/>
      <c r="AO13" s="18"/>
      <c r="AP13" s="150"/>
      <c r="AQ13" s="298"/>
      <c r="AR13" s="132"/>
      <c r="AS13" s="18"/>
    </row>
    <row r="14" spans="1:47" ht="12" customHeight="1" thickBot="1">
      <c r="A14" s="1"/>
      <c r="B14" s="18"/>
      <c r="C14" s="162"/>
      <c r="D14" s="163"/>
      <c r="E14" s="63"/>
      <c r="F14" s="63"/>
      <c r="G14" s="64"/>
      <c r="H14" s="64"/>
      <c r="I14" s="64"/>
      <c r="J14" s="64"/>
      <c r="K14" s="64"/>
      <c r="L14" s="64"/>
      <c r="M14" s="65"/>
      <c r="N14" s="65"/>
      <c r="O14" s="64"/>
      <c r="P14" s="64"/>
      <c r="Q14" s="64"/>
      <c r="R14" s="64"/>
      <c r="S14" s="66"/>
      <c r="T14" s="63"/>
      <c r="U14" s="63"/>
      <c r="V14" s="64"/>
      <c r="W14" s="64"/>
      <c r="X14" s="64"/>
      <c r="Y14" s="64"/>
      <c r="Z14" s="64"/>
      <c r="AA14" s="67"/>
      <c r="AB14" s="64"/>
      <c r="AC14" s="64"/>
      <c r="AD14" s="64"/>
      <c r="AE14" s="64"/>
      <c r="AF14" s="64"/>
      <c r="AG14" s="64"/>
      <c r="AH14" s="63"/>
      <c r="AI14" s="64"/>
      <c r="AJ14" s="64"/>
      <c r="AK14" s="64"/>
      <c r="AL14" s="68"/>
      <c r="AM14" s="297"/>
      <c r="AN14" s="230"/>
      <c r="AO14" s="231"/>
      <c r="AP14" s="150" t="s">
        <v>129</v>
      </c>
      <c r="AQ14" s="298"/>
      <c r="AR14" s="132" t="s">
        <v>131</v>
      </c>
      <c r="AS14" s="18"/>
      <c r="AT14" s="18"/>
    </row>
    <row r="15" spans="1:47" ht="12" customHeight="1">
      <c r="A15" s="1"/>
      <c r="B15" s="18"/>
      <c r="C15" s="176"/>
      <c r="D15" s="177"/>
      <c r="E15" s="178"/>
      <c r="F15" s="178"/>
      <c r="G15" s="179"/>
      <c r="H15" s="180">
        <f t="shared" ref="H15:H103" si="0">F15*G15</f>
        <v>0</v>
      </c>
      <c r="I15" s="181">
        <f t="shared" ref="I15:I20" si="1">IF(T15&gt;0,"",H15)</f>
        <v>0</v>
      </c>
      <c r="J15" s="182"/>
      <c r="K15" s="181">
        <f t="shared" ref="K15:K78" si="2">IFERROR(F15*J15,"")</f>
        <v>0</v>
      </c>
      <c r="L15" s="181">
        <f t="shared" ref="L15:L20" si="3">IF(T15&gt;0,"",K15)</f>
        <v>0</v>
      </c>
      <c r="M15" s="183">
        <f t="shared" ref="M15:M78" si="4">IFERROR(IF(G15&gt;J15,"",(G15-J15)*-F15),"")</f>
        <v>0</v>
      </c>
      <c r="N15" s="184">
        <f t="shared" ref="N15:N103" si="5">IF(T15&gt;0,"",M15)</f>
        <v>0</v>
      </c>
      <c r="O15" s="185">
        <f t="shared" ref="O15:O78" si="6">IFERROR(G15-J15,"")</f>
        <v>0</v>
      </c>
      <c r="P15" s="186" t="str">
        <f t="shared" ref="P15:P78" si="7">IFERROR(-O15/G15,"")</f>
        <v/>
      </c>
      <c r="Q15" s="187">
        <f t="shared" ref="Q15:Q78" si="8">IF(T15&gt;0,"",O15)</f>
        <v>0</v>
      </c>
      <c r="R15" s="188" t="str">
        <f t="shared" ref="R15:R78" si="9">IF(T15&gt;0,"",P15)</f>
        <v/>
      </c>
      <c r="S15" s="189"/>
      <c r="T15" s="178"/>
      <c r="U15" s="178"/>
      <c r="V15" s="180">
        <f t="shared" ref="V15:V103" si="10">T15*U15</f>
        <v>0</v>
      </c>
      <c r="W15" s="190">
        <f t="shared" ref="W15:W78" si="11">V15-H15</f>
        <v>0</v>
      </c>
      <c r="X15" s="191" t="str">
        <f t="shared" ref="X15:X78" si="12">IF(OR(F15="",T15=""),"",(V15-H15))</f>
        <v/>
      </c>
      <c r="Y15" s="191" t="str">
        <f t="shared" ref="Y15:Y103" si="13">IF(W15&lt;0,W15*-1,"")</f>
        <v/>
      </c>
      <c r="Z15" s="183" t="str">
        <f t="shared" ref="Z15:Z103" si="14">X15</f>
        <v/>
      </c>
      <c r="AA15" s="192" t="str">
        <f t="shared" ref="AA15:AA78" si="15">IFERROR(Z15/H15,"")</f>
        <v/>
      </c>
      <c r="AB15" s="191" t="str">
        <f t="shared" ref="AB15:AB103" si="16">IF(W15&gt;0,W15,"")</f>
        <v/>
      </c>
      <c r="AC15" s="191" t="str">
        <f t="shared" ref="AC15:AC103" si="17">IF(W15&lt;0,W15,"")</f>
        <v/>
      </c>
      <c r="AD15" s="193" t="str">
        <f t="shared" ref="AD15:AD103" si="18">IF(U15&gt;0,AC15,"")</f>
        <v/>
      </c>
      <c r="AE15" s="194"/>
      <c r="AF15" s="195"/>
      <c r="AG15" s="196"/>
      <c r="AH15" s="197" t="str">
        <f t="shared" ref="AH15:AH78" si="19">IF(AND(D15&lt;&gt;"",S15&lt;&gt;""),IF(D15=S15,"D","S"),"")</f>
        <v/>
      </c>
      <c r="AI15" s="198" t="str">
        <f t="shared" ref="AI15:AI78" si="20">IFERROR(IF(D15=S15,Z15*0.2,""),"")</f>
        <v/>
      </c>
      <c r="AJ15" s="184" t="str">
        <f t="shared" ref="AJ15:AJ103" si="21">IFERROR(IF(AI15&gt;0,AI15,""),"")</f>
        <v/>
      </c>
      <c r="AK15" s="191" t="str">
        <f t="shared" ref="AK15:AK78" si="22">IFERROR(IF(D15&lt;&gt;S15,X15*0.15,""),"")</f>
        <v/>
      </c>
      <c r="AL15" s="199" t="str">
        <f t="shared" ref="AL15:AL103" si="23">IF(AK15&gt;0,AK15,"")</f>
        <v/>
      </c>
      <c r="AM15" s="158"/>
      <c r="AN15" s="232">
        <v>99.668000000000006</v>
      </c>
      <c r="AO15" s="233">
        <f t="shared" ref="AO15:AO31" si="24">AM15-0.0000005</f>
        <v>-4.9999999999999998E-7</v>
      </c>
      <c r="AP15" s="233" t="str">
        <f t="shared" ref="AP15:AP31" si="25">IF(J15&gt;G15,J15,"")</f>
        <v/>
      </c>
      <c r="AQ15" s="233" t="str">
        <f t="shared" ref="AQ15:AQ31" si="26">IFERROR(AM15*AP15,"")</f>
        <v/>
      </c>
      <c r="AR15" s="234" t="str">
        <f>IFERROR(AQ15*AN15%,"")</f>
        <v/>
      </c>
      <c r="AS15" s="134"/>
      <c r="AT15" s="149"/>
      <c r="AU15" s="134"/>
    </row>
    <row r="16" spans="1:47" ht="12" customHeight="1">
      <c r="A16" s="1"/>
      <c r="B16" s="18"/>
      <c r="C16" s="200"/>
      <c r="D16" s="91"/>
      <c r="E16" s="92"/>
      <c r="F16" s="92"/>
      <c r="G16" s="93"/>
      <c r="H16" s="101">
        <f t="shared" si="0"/>
        <v>0</v>
      </c>
      <c r="I16" s="94">
        <f t="shared" si="1"/>
        <v>0</v>
      </c>
      <c r="J16" s="102"/>
      <c r="K16" s="94">
        <f t="shared" si="2"/>
        <v>0</v>
      </c>
      <c r="L16" s="94">
        <f t="shared" si="3"/>
        <v>0</v>
      </c>
      <c r="M16" s="95">
        <f t="shared" si="4"/>
        <v>0</v>
      </c>
      <c r="N16" s="96">
        <f t="shared" si="5"/>
        <v>0</v>
      </c>
      <c r="O16" s="103">
        <f t="shared" si="6"/>
        <v>0</v>
      </c>
      <c r="P16" s="104" t="str">
        <f t="shared" si="7"/>
        <v/>
      </c>
      <c r="Q16" s="105">
        <f t="shared" si="8"/>
        <v>0</v>
      </c>
      <c r="R16" s="106" t="str">
        <f t="shared" si="9"/>
        <v/>
      </c>
      <c r="S16" s="107"/>
      <c r="T16" s="92"/>
      <c r="U16" s="92"/>
      <c r="V16" s="101">
        <f t="shared" si="10"/>
        <v>0</v>
      </c>
      <c r="W16" s="97">
        <f t="shared" si="11"/>
        <v>0</v>
      </c>
      <c r="X16" s="98" t="str">
        <f t="shared" si="12"/>
        <v/>
      </c>
      <c r="Y16" s="98" t="str">
        <f t="shared" si="13"/>
        <v/>
      </c>
      <c r="Z16" s="95" t="str">
        <f t="shared" si="14"/>
        <v/>
      </c>
      <c r="AA16" s="108" t="str">
        <f t="shared" si="15"/>
        <v/>
      </c>
      <c r="AB16" s="98" t="str">
        <f t="shared" si="16"/>
        <v/>
      </c>
      <c r="AC16" s="98" t="str">
        <f t="shared" si="17"/>
        <v/>
      </c>
      <c r="AD16" s="109" t="str">
        <f t="shared" si="18"/>
        <v/>
      </c>
      <c r="AE16" s="110"/>
      <c r="AF16" s="111"/>
      <c r="AG16" s="112"/>
      <c r="AH16" s="99" t="str">
        <f t="shared" si="19"/>
        <v/>
      </c>
      <c r="AI16" s="100" t="str">
        <f t="shared" si="20"/>
        <v/>
      </c>
      <c r="AJ16" s="96" t="str">
        <f t="shared" si="21"/>
        <v/>
      </c>
      <c r="AK16" s="98" t="str">
        <f t="shared" si="22"/>
        <v/>
      </c>
      <c r="AL16" s="201" t="str">
        <f t="shared" si="23"/>
        <v/>
      </c>
      <c r="AM16" s="159"/>
      <c r="AN16" s="157">
        <v>99.668000000000006</v>
      </c>
      <c r="AO16" s="151">
        <f t="shared" si="24"/>
        <v>-4.9999999999999998E-7</v>
      </c>
      <c r="AP16" s="151" t="str">
        <f t="shared" si="25"/>
        <v/>
      </c>
      <c r="AQ16" s="151" t="str">
        <f t="shared" si="26"/>
        <v/>
      </c>
      <c r="AR16" s="235" t="str">
        <f t="shared" ref="AR16:AR79" si="27">IFERROR(AQ16*AN16%,"")</f>
        <v/>
      </c>
      <c r="AS16" s="134"/>
      <c r="AT16" s="149"/>
      <c r="AU16" s="134"/>
    </row>
    <row r="17" spans="1:47" ht="12" customHeight="1">
      <c r="A17" s="1"/>
      <c r="B17" s="18"/>
      <c r="C17" s="200"/>
      <c r="D17" s="91"/>
      <c r="E17" s="92"/>
      <c r="F17" s="92"/>
      <c r="G17" s="93"/>
      <c r="H17" s="101">
        <f t="shared" si="0"/>
        <v>0</v>
      </c>
      <c r="I17" s="94">
        <f t="shared" si="1"/>
        <v>0</v>
      </c>
      <c r="J17" s="102"/>
      <c r="K17" s="94">
        <f t="shared" si="2"/>
        <v>0</v>
      </c>
      <c r="L17" s="94">
        <f t="shared" si="3"/>
        <v>0</v>
      </c>
      <c r="M17" s="95">
        <f t="shared" si="4"/>
        <v>0</v>
      </c>
      <c r="N17" s="96">
        <f t="shared" si="5"/>
        <v>0</v>
      </c>
      <c r="O17" s="103">
        <f t="shared" si="6"/>
        <v>0</v>
      </c>
      <c r="P17" s="104" t="str">
        <f t="shared" si="7"/>
        <v/>
      </c>
      <c r="Q17" s="105">
        <f t="shared" si="8"/>
        <v>0</v>
      </c>
      <c r="R17" s="106" t="str">
        <f t="shared" si="9"/>
        <v/>
      </c>
      <c r="S17" s="107"/>
      <c r="T17" s="92"/>
      <c r="U17" s="92"/>
      <c r="V17" s="101">
        <f t="shared" si="10"/>
        <v>0</v>
      </c>
      <c r="W17" s="97">
        <f t="shared" si="11"/>
        <v>0</v>
      </c>
      <c r="X17" s="98" t="str">
        <f t="shared" si="12"/>
        <v/>
      </c>
      <c r="Y17" s="98" t="str">
        <f t="shared" si="13"/>
        <v/>
      </c>
      <c r="Z17" s="95" t="str">
        <f t="shared" si="14"/>
        <v/>
      </c>
      <c r="AA17" s="108" t="str">
        <f t="shared" si="15"/>
        <v/>
      </c>
      <c r="AB17" s="98" t="str">
        <f t="shared" si="16"/>
        <v/>
      </c>
      <c r="AC17" s="98" t="str">
        <f t="shared" si="17"/>
        <v/>
      </c>
      <c r="AD17" s="109" t="str">
        <f t="shared" si="18"/>
        <v/>
      </c>
      <c r="AE17" s="110"/>
      <c r="AF17" s="111"/>
      <c r="AG17" s="112"/>
      <c r="AH17" s="99" t="str">
        <f t="shared" si="19"/>
        <v/>
      </c>
      <c r="AI17" s="100" t="str">
        <f t="shared" si="20"/>
        <v/>
      </c>
      <c r="AJ17" s="96" t="str">
        <f t="shared" si="21"/>
        <v/>
      </c>
      <c r="AK17" s="98" t="str">
        <f t="shared" si="22"/>
        <v/>
      </c>
      <c r="AL17" s="201" t="str">
        <f t="shared" si="23"/>
        <v/>
      </c>
      <c r="AM17" s="160"/>
      <c r="AN17" s="156">
        <v>99.668000000000006</v>
      </c>
      <c r="AO17" s="151">
        <f t="shared" si="24"/>
        <v>-4.9999999999999998E-7</v>
      </c>
      <c r="AP17" s="151" t="str">
        <f t="shared" si="25"/>
        <v/>
      </c>
      <c r="AQ17" s="151" t="str">
        <f t="shared" si="26"/>
        <v/>
      </c>
      <c r="AR17" s="235" t="str">
        <f t="shared" si="27"/>
        <v/>
      </c>
      <c r="AS17" s="134"/>
      <c r="AT17" s="149"/>
      <c r="AU17" s="134"/>
    </row>
    <row r="18" spans="1:47" ht="12" customHeight="1">
      <c r="A18" s="1"/>
      <c r="B18" s="18"/>
      <c r="C18" s="200"/>
      <c r="D18" s="91"/>
      <c r="E18" s="92"/>
      <c r="F18" s="92"/>
      <c r="G18" s="93"/>
      <c r="H18" s="101">
        <f t="shared" si="0"/>
        <v>0</v>
      </c>
      <c r="I18" s="94">
        <f t="shared" si="1"/>
        <v>0</v>
      </c>
      <c r="J18" s="102"/>
      <c r="K18" s="94">
        <f t="shared" si="2"/>
        <v>0</v>
      </c>
      <c r="L18" s="94">
        <f t="shared" si="3"/>
        <v>0</v>
      </c>
      <c r="M18" s="95">
        <f t="shared" si="4"/>
        <v>0</v>
      </c>
      <c r="N18" s="96">
        <f t="shared" si="5"/>
        <v>0</v>
      </c>
      <c r="O18" s="103">
        <f t="shared" si="6"/>
        <v>0</v>
      </c>
      <c r="P18" s="104" t="str">
        <f t="shared" si="7"/>
        <v/>
      </c>
      <c r="Q18" s="105">
        <f t="shared" si="8"/>
        <v>0</v>
      </c>
      <c r="R18" s="106" t="str">
        <f t="shared" si="9"/>
        <v/>
      </c>
      <c r="S18" s="107"/>
      <c r="T18" s="92"/>
      <c r="U18" s="92"/>
      <c r="V18" s="101">
        <f t="shared" si="10"/>
        <v>0</v>
      </c>
      <c r="W18" s="97">
        <f t="shared" si="11"/>
        <v>0</v>
      </c>
      <c r="X18" s="98" t="str">
        <f t="shared" si="12"/>
        <v/>
      </c>
      <c r="Y18" s="98" t="str">
        <f t="shared" si="13"/>
        <v/>
      </c>
      <c r="Z18" s="95" t="str">
        <f t="shared" si="14"/>
        <v/>
      </c>
      <c r="AA18" s="108" t="str">
        <f t="shared" si="15"/>
        <v/>
      </c>
      <c r="AB18" s="98" t="str">
        <f t="shared" si="16"/>
        <v/>
      </c>
      <c r="AC18" s="98" t="str">
        <f t="shared" si="17"/>
        <v/>
      </c>
      <c r="AD18" s="109" t="str">
        <f t="shared" si="18"/>
        <v/>
      </c>
      <c r="AE18" s="110"/>
      <c r="AF18" s="111"/>
      <c r="AG18" s="112"/>
      <c r="AH18" s="99" t="str">
        <f t="shared" si="19"/>
        <v/>
      </c>
      <c r="AI18" s="100" t="str">
        <f t="shared" si="20"/>
        <v/>
      </c>
      <c r="AJ18" s="96" t="str">
        <f t="shared" si="21"/>
        <v/>
      </c>
      <c r="AK18" s="98" t="str">
        <f t="shared" si="22"/>
        <v/>
      </c>
      <c r="AL18" s="201" t="str">
        <f t="shared" si="23"/>
        <v/>
      </c>
      <c r="AM18" s="159"/>
      <c r="AN18" s="157">
        <v>99.668000000000006</v>
      </c>
      <c r="AO18" s="151">
        <f t="shared" si="24"/>
        <v>-4.9999999999999998E-7</v>
      </c>
      <c r="AP18" s="151" t="str">
        <f t="shared" si="25"/>
        <v/>
      </c>
      <c r="AQ18" s="151" t="str">
        <f t="shared" si="26"/>
        <v/>
      </c>
      <c r="AR18" s="235" t="str">
        <f t="shared" si="27"/>
        <v/>
      </c>
      <c r="AS18" s="134"/>
      <c r="AT18" s="149"/>
      <c r="AU18" s="134"/>
    </row>
    <row r="19" spans="1:47" ht="12" customHeight="1">
      <c r="A19" s="1"/>
      <c r="B19" s="18"/>
      <c r="C19" s="200"/>
      <c r="D19" s="91"/>
      <c r="E19" s="92"/>
      <c r="F19" s="92"/>
      <c r="G19" s="93"/>
      <c r="H19" s="101">
        <f t="shared" si="0"/>
        <v>0</v>
      </c>
      <c r="I19" s="94">
        <f t="shared" si="1"/>
        <v>0</v>
      </c>
      <c r="J19" s="102"/>
      <c r="K19" s="94">
        <f t="shared" si="2"/>
        <v>0</v>
      </c>
      <c r="L19" s="94">
        <f t="shared" si="3"/>
        <v>0</v>
      </c>
      <c r="M19" s="95">
        <f t="shared" si="4"/>
        <v>0</v>
      </c>
      <c r="N19" s="96">
        <f t="shared" si="5"/>
        <v>0</v>
      </c>
      <c r="O19" s="103">
        <f t="shared" si="6"/>
        <v>0</v>
      </c>
      <c r="P19" s="104" t="str">
        <f t="shared" si="7"/>
        <v/>
      </c>
      <c r="Q19" s="105">
        <f t="shared" si="8"/>
        <v>0</v>
      </c>
      <c r="R19" s="106" t="str">
        <f t="shared" si="9"/>
        <v/>
      </c>
      <c r="S19" s="107"/>
      <c r="T19" s="92"/>
      <c r="U19" s="92"/>
      <c r="V19" s="101">
        <f t="shared" si="10"/>
        <v>0</v>
      </c>
      <c r="W19" s="97">
        <f t="shared" si="11"/>
        <v>0</v>
      </c>
      <c r="X19" s="98" t="str">
        <f t="shared" si="12"/>
        <v/>
      </c>
      <c r="Y19" s="98" t="str">
        <f t="shared" si="13"/>
        <v/>
      </c>
      <c r="Z19" s="95" t="str">
        <f t="shared" si="14"/>
        <v/>
      </c>
      <c r="AA19" s="108" t="str">
        <f t="shared" si="15"/>
        <v/>
      </c>
      <c r="AB19" s="98" t="str">
        <f t="shared" si="16"/>
        <v/>
      </c>
      <c r="AC19" s="98" t="str">
        <f t="shared" si="17"/>
        <v/>
      </c>
      <c r="AD19" s="109" t="str">
        <f t="shared" si="18"/>
        <v/>
      </c>
      <c r="AE19" s="110"/>
      <c r="AF19" s="111"/>
      <c r="AG19" s="112"/>
      <c r="AH19" s="99" t="str">
        <f t="shared" si="19"/>
        <v/>
      </c>
      <c r="AI19" s="100" t="str">
        <f t="shared" si="20"/>
        <v/>
      </c>
      <c r="AJ19" s="96" t="str">
        <f t="shared" si="21"/>
        <v/>
      </c>
      <c r="AK19" s="98" t="str">
        <f t="shared" si="22"/>
        <v/>
      </c>
      <c r="AL19" s="201" t="str">
        <f t="shared" si="23"/>
        <v/>
      </c>
      <c r="AM19" s="160"/>
      <c r="AN19" s="156">
        <v>99.668000000000006</v>
      </c>
      <c r="AO19" s="151">
        <f t="shared" si="24"/>
        <v>-4.9999999999999998E-7</v>
      </c>
      <c r="AP19" s="151" t="str">
        <f t="shared" si="25"/>
        <v/>
      </c>
      <c r="AQ19" s="151" t="str">
        <f t="shared" si="26"/>
        <v/>
      </c>
      <c r="AR19" s="235" t="str">
        <f t="shared" si="27"/>
        <v/>
      </c>
      <c r="AS19" s="134"/>
      <c r="AT19" s="149"/>
      <c r="AU19" s="134"/>
    </row>
    <row r="20" spans="1:47" ht="12" customHeight="1">
      <c r="A20" s="1"/>
      <c r="B20" s="18"/>
      <c r="C20" s="200"/>
      <c r="D20" s="91"/>
      <c r="E20" s="92"/>
      <c r="F20" s="92"/>
      <c r="G20" s="93"/>
      <c r="H20" s="101">
        <f t="shared" si="0"/>
        <v>0</v>
      </c>
      <c r="I20" s="94">
        <f t="shared" si="1"/>
        <v>0</v>
      </c>
      <c r="J20" s="102"/>
      <c r="K20" s="94">
        <f t="shared" si="2"/>
        <v>0</v>
      </c>
      <c r="L20" s="94">
        <f t="shared" si="3"/>
        <v>0</v>
      </c>
      <c r="M20" s="95">
        <f t="shared" si="4"/>
        <v>0</v>
      </c>
      <c r="N20" s="96">
        <f t="shared" si="5"/>
        <v>0</v>
      </c>
      <c r="O20" s="103">
        <f t="shared" si="6"/>
        <v>0</v>
      </c>
      <c r="P20" s="104" t="str">
        <f t="shared" si="7"/>
        <v/>
      </c>
      <c r="Q20" s="105">
        <f t="shared" si="8"/>
        <v>0</v>
      </c>
      <c r="R20" s="106" t="str">
        <f t="shared" si="9"/>
        <v/>
      </c>
      <c r="S20" s="107"/>
      <c r="T20" s="92"/>
      <c r="U20" s="92"/>
      <c r="V20" s="101">
        <f t="shared" si="10"/>
        <v>0</v>
      </c>
      <c r="W20" s="97">
        <f t="shared" si="11"/>
        <v>0</v>
      </c>
      <c r="X20" s="98" t="str">
        <f t="shared" si="12"/>
        <v/>
      </c>
      <c r="Y20" s="98" t="str">
        <f t="shared" si="13"/>
        <v/>
      </c>
      <c r="Z20" s="95" t="str">
        <f t="shared" si="14"/>
        <v/>
      </c>
      <c r="AA20" s="108" t="str">
        <f t="shared" si="15"/>
        <v/>
      </c>
      <c r="AB20" s="98" t="str">
        <f t="shared" si="16"/>
        <v/>
      </c>
      <c r="AC20" s="98" t="str">
        <f t="shared" si="17"/>
        <v/>
      </c>
      <c r="AD20" s="109" t="str">
        <f t="shared" si="18"/>
        <v/>
      </c>
      <c r="AE20" s="110"/>
      <c r="AF20" s="111"/>
      <c r="AG20" s="112"/>
      <c r="AH20" s="99" t="str">
        <f t="shared" si="19"/>
        <v/>
      </c>
      <c r="AI20" s="100" t="str">
        <f t="shared" si="20"/>
        <v/>
      </c>
      <c r="AJ20" s="96" t="str">
        <f t="shared" si="21"/>
        <v/>
      </c>
      <c r="AK20" s="98" t="str">
        <f t="shared" si="22"/>
        <v/>
      </c>
      <c r="AL20" s="201" t="str">
        <f t="shared" si="23"/>
        <v/>
      </c>
      <c r="AM20" s="159"/>
      <c r="AN20" s="157">
        <v>99.668000000000006</v>
      </c>
      <c r="AO20" s="151">
        <f t="shared" si="24"/>
        <v>-4.9999999999999998E-7</v>
      </c>
      <c r="AP20" s="151" t="str">
        <f t="shared" si="25"/>
        <v/>
      </c>
      <c r="AQ20" s="151" t="str">
        <f t="shared" si="26"/>
        <v/>
      </c>
      <c r="AR20" s="235" t="str">
        <f t="shared" si="27"/>
        <v/>
      </c>
      <c r="AS20" s="134"/>
      <c r="AT20" s="149"/>
      <c r="AU20" s="134"/>
    </row>
    <row r="21" spans="1:47" ht="12" customHeight="1">
      <c r="A21" s="1"/>
      <c r="B21" s="18"/>
      <c r="C21" s="202"/>
      <c r="D21" s="113"/>
      <c r="E21" s="92"/>
      <c r="F21" s="92"/>
      <c r="G21" s="93"/>
      <c r="H21" s="101">
        <f t="shared" si="0"/>
        <v>0</v>
      </c>
      <c r="I21" s="94">
        <f>IF(T21&gt;0,"",H21)</f>
        <v>0</v>
      </c>
      <c r="J21" s="102"/>
      <c r="K21" s="94">
        <f t="shared" si="2"/>
        <v>0</v>
      </c>
      <c r="L21" s="94">
        <f>IF(T21&gt;0,"",K21)</f>
        <v>0</v>
      </c>
      <c r="M21" s="95">
        <f t="shared" si="4"/>
        <v>0</v>
      </c>
      <c r="N21" s="96">
        <f t="shared" si="5"/>
        <v>0</v>
      </c>
      <c r="O21" s="103">
        <f t="shared" si="6"/>
        <v>0</v>
      </c>
      <c r="P21" s="104" t="str">
        <f t="shared" si="7"/>
        <v/>
      </c>
      <c r="Q21" s="105">
        <f t="shared" si="8"/>
        <v>0</v>
      </c>
      <c r="R21" s="106" t="str">
        <f t="shared" si="9"/>
        <v/>
      </c>
      <c r="S21" s="107"/>
      <c r="T21" s="92"/>
      <c r="U21" s="92"/>
      <c r="V21" s="101">
        <f t="shared" si="10"/>
        <v>0</v>
      </c>
      <c r="W21" s="97">
        <f t="shared" si="11"/>
        <v>0</v>
      </c>
      <c r="X21" s="98" t="str">
        <f t="shared" si="12"/>
        <v/>
      </c>
      <c r="Y21" s="98" t="str">
        <f t="shared" si="13"/>
        <v/>
      </c>
      <c r="Z21" s="95" t="str">
        <f t="shared" si="14"/>
        <v/>
      </c>
      <c r="AA21" s="108" t="str">
        <f t="shared" si="15"/>
        <v/>
      </c>
      <c r="AB21" s="98" t="str">
        <f t="shared" si="16"/>
        <v/>
      </c>
      <c r="AC21" s="98" t="str">
        <f t="shared" si="17"/>
        <v/>
      </c>
      <c r="AD21" s="109" t="str">
        <f t="shared" si="18"/>
        <v/>
      </c>
      <c r="AE21" s="110"/>
      <c r="AF21" s="111"/>
      <c r="AG21" s="112"/>
      <c r="AH21" s="99" t="str">
        <f t="shared" si="19"/>
        <v/>
      </c>
      <c r="AI21" s="100" t="str">
        <f t="shared" si="20"/>
        <v/>
      </c>
      <c r="AJ21" s="96" t="str">
        <f t="shared" si="21"/>
        <v/>
      </c>
      <c r="AK21" s="98" t="str">
        <f t="shared" si="22"/>
        <v/>
      </c>
      <c r="AL21" s="201" t="str">
        <f t="shared" si="23"/>
        <v/>
      </c>
      <c r="AM21" s="160"/>
      <c r="AN21" s="156">
        <v>99.668000000000006</v>
      </c>
      <c r="AO21" s="151">
        <f t="shared" si="24"/>
        <v>-4.9999999999999998E-7</v>
      </c>
      <c r="AP21" s="151" t="str">
        <f t="shared" si="25"/>
        <v/>
      </c>
      <c r="AQ21" s="151" t="str">
        <f t="shared" si="26"/>
        <v/>
      </c>
      <c r="AR21" s="235" t="str">
        <f t="shared" si="27"/>
        <v/>
      </c>
      <c r="AS21" s="134"/>
      <c r="AT21" s="149"/>
      <c r="AU21" s="134"/>
    </row>
    <row r="22" spans="1:47" ht="12" customHeight="1">
      <c r="A22" s="1"/>
      <c r="B22" s="18"/>
      <c r="C22" s="200"/>
      <c r="D22" s="113"/>
      <c r="E22" s="92"/>
      <c r="F22" s="92"/>
      <c r="G22" s="93"/>
      <c r="H22" s="101">
        <f t="shared" si="0"/>
        <v>0</v>
      </c>
      <c r="I22" s="94">
        <f>IF(T22&gt;0,"",H22)</f>
        <v>0</v>
      </c>
      <c r="J22" s="102"/>
      <c r="K22" s="94">
        <f t="shared" si="2"/>
        <v>0</v>
      </c>
      <c r="L22" s="94">
        <f t="shared" ref="L22:L85" si="28">IF(T22&gt;0,"",K22)</f>
        <v>0</v>
      </c>
      <c r="M22" s="95">
        <f t="shared" si="4"/>
        <v>0</v>
      </c>
      <c r="N22" s="96">
        <f t="shared" si="5"/>
        <v>0</v>
      </c>
      <c r="O22" s="103">
        <f t="shared" si="6"/>
        <v>0</v>
      </c>
      <c r="P22" s="104" t="str">
        <f t="shared" si="7"/>
        <v/>
      </c>
      <c r="Q22" s="105">
        <f t="shared" si="8"/>
        <v>0</v>
      </c>
      <c r="R22" s="106" t="str">
        <f t="shared" si="9"/>
        <v/>
      </c>
      <c r="S22" s="107"/>
      <c r="T22" s="92"/>
      <c r="U22" s="92"/>
      <c r="V22" s="101">
        <f t="shared" si="10"/>
        <v>0</v>
      </c>
      <c r="W22" s="97">
        <f t="shared" si="11"/>
        <v>0</v>
      </c>
      <c r="X22" s="98" t="str">
        <f t="shared" si="12"/>
        <v/>
      </c>
      <c r="Y22" s="98" t="str">
        <f t="shared" si="13"/>
        <v/>
      </c>
      <c r="Z22" s="95" t="str">
        <f t="shared" si="14"/>
        <v/>
      </c>
      <c r="AA22" s="108" t="str">
        <f t="shared" si="15"/>
        <v/>
      </c>
      <c r="AB22" s="98" t="str">
        <f t="shared" si="16"/>
        <v/>
      </c>
      <c r="AC22" s="98" t="str">
        <f t="shared" si="17"/>
        <v/>
      </c>
      <c r="AD22" s="109" t="str">
        <f t="shared" si="18"/>
        <v/>
      </c>
      <c r="AE22" s="110"/>
      <c r="AF22" s="111"/>
      <c r="AG22" s="112"/>
      <c r="AH22" s="99" t="str">
        <f t="shared" si="19"/>
        <v/>
      </c>
      <c r="AI22" s="100" t="str">
        <f t="shared" si="20"/>
        <v/>
      </c>
      <c r="AJ22" s="96" t="str">
        <f t="shared" si="21"/>
        <v/>
      </c>
      <c r="AK22" s="98" t="str">
        <f t="shared" si="22"/>
        <v/>
      </c>
      <c r="AL22" s="201" t="str">
        <f t="shared" si="23"/>
        <v/>
      </c>
      <c r="AM22" s="159"/>
      <c r="AN22" s="157">
        <v>99.668000000000006</v>
      </c>
      <c r="AO22" s="151">
        <f t="shared" si="24"/>
        <v>-4.9999999999999998E-7</v>
      </c>
      <c r="AP22" s="151" t="str">
        <f t="shared" si="25"/>
        <v/>
      </c>
      <c r="AQ22" s="151" t="str">
        <f t="shared" si="26"/>
        <v/>
      </c>
      <c r="AR22" s="235" t="str">
        <f t="shared" si="27"/>
        <v/>
      </c>
      <c r="AS22" s="134"/>
      <c r="AT22" s="149"/>
      <c r="AU22" s="134"/>
    </row>
    <row r="23" spans="1:47" ht="12" customHeight="1">
      <c r="A23" s="1"/>
      <c r="B23" s="18"/>
      <c r="C23" s="200"/>
      <c r="D23" s="113"/>
      <c r="E23" s="92"/>
      <c r="F23" s="92"/>
      <c r="G23" s="93"/>
      <c r="H23" s="101">
        <f t="shared" si="0"/>
        <v>0</v>
      </c>
      <c r="I23" s="94">
        <f t="shared" ref="I23:I86" si="29">IF(T23&gt;0,"",H23)</f>
        <v>0</v>
      </c>
      <c r="J23" s="102"/>
      <c r="K23" s="94">
        <f t="shared" si="2"/>
        <v>0</v>
      </c>
      <c r="L23" s="94">
        <f t="shared" si="28"/>
        <v>0</v>
      </c>
      <c r="M23" s="95">
        <f t="shared" si="4"/>
        <v>0</v>
      </c>
      <c r="N23" s="96">
        <f t="shared" si="5"/>
        <v>0</v>
      </c>
      <c r="O23" s="103">
        <f t="shared" si="6"/>
        <v>0</v>
      </c>
      <c r="P23" s="104" t="str">
        <f t="shared" si="7"/>
        <v/>
      </c>
      <c r="Q23" s="105">
        <f t="shared" si="8"/>
        <v>0</v>
      </c>
      <c r="R23" s="106" t="str">
        <f t="shared" si="9"/>
        <v/>
      </c>
      <c r="S23" s="107"/>
      <c r="T23" s="92"/>
      <c r="U23" s="92"/>
      <c r="V23" s="101">
        <f t="shared" si="10"/>
        <v>0</v>
      </c>
      <c r="W23" s="97">
        <f t="shared" si="11"/>
        <v>0</v>
      </c>
      <c r="X23" s="98" t="str">
        <f t="shared" si="12"/>
        <v/>
      </c>
      <c r="Y23" s="98" t="str">
        <f t="shared" si="13"/>
        <v/>
      </c>
      <c r="Z23" s="95" t="str">
        <f t="shared" si="14"/>
        <v/>
      </c>
      <c r="AA23" s="108" t="str">
        <f t="shared" si="15"/>
        <v/>
      </c>
      <c r="AB23" s="98" t="str">
        <f t="shared" si="16"/>
        <v/>
      </c>
      <c r="AC23" s="98" t="str">
        <f t="shared" si="17"/>
        <v/>
      </c>
      <c r="AD23" s="109" t="str">
        <f t="shared" si="18"/>
        <v/>
      </c>
      <c r="AE23" s="110"/>
      <c r="AF23" s="111"/>
      <c r="AG23" s="112"/>
      <c r="AH23" s="99" t="str">
        <f t="shared" si="19"/>
        <v/>
      </c>
      <c r="AI23" s="100" t="str">
        <f t="shared" si="20"/>
        <v/>
      </c>
      <c r="AJ23" s="96" t="str">
        <f t="shared" si="21"/>
        <v/>
      </c>
      <c r="AK23" s="98" t="str">
        <f t="shared" si="22"/>
        <v/>
      </c>
      <c r="AL23" s="201" t="str">
        <f t="shared" si="23"/>
        <v/>
      </c>
      <c r="AM23" s="160"/>
      <c r="AN23" s="156">
        <v>99.668000000000006</v>
      </c>
      <c r="AO23" s="151">
        <f t="shared" si="24"/>
        <v>-4.9999999999999998E-7</v>
      </c>
      <c r="AP23" s="151" t="str">
        <f t="shared" si="25"/>
        <v/>
      </c>
      <c r="AQ23" s="151" t="str">
        <f t="shared" si="26"/>
        <v/>
      </c>
      <c r="AR23" s="235" t="str">
        <f t="shared" si="27"/>
        <v/>
      </c>
      <c r="AS23" s="134"/>
      <c r="AT23" s="149"/>
      <c r="AU23" s="134"/>
    </row>
    <row r="24" spans="1:47" ht="12" customHeight="1">
      <c r="A24" s="1"/>
      <c r="B24" s="18"/>
      <c r="C24" s="200"/>
      <c r="D24" s="113"/>
      <c r="E24" s="92"/>
      <c r="F24" s="92"/>
      <c r="G24" s="93"/>
      <c r="H24" s="101">
        <f t="shared" si="0"/>
        <v>0</v>
      </c>
      <c r="I24" s="94">
        <f t="shared" si="29"/>
        <v>0</v>
      </c>
      <c r="J24" s="102"/>
      <c r="K24" s="94">
        <f t="shared" si="2"/>
        <v>0</v>
      </c>
      <c r="L24" s="94">
        <f t="shared" si="28"/>
        <v>0</v>
      </c>
      <c r="M24" s="95">
        <f t="shared" si="4"/>
        <v>0</v>
      </c>
      <c r="N24" s="96">
        <f t="shared" si="5"/>
        <v>0</v>
      </c>
      <c r="O24" s="103">
        <f t="shared" si="6"/>
        <v>0</v>
      </c>
      <c r="P24" s="104" t="str">
        <f t="shared" si="7"/>
        <v/>
      </c>
      <c r="Q24" s="105">
        <f t="shared" si="8"/>
        <v>0</v>
      </c>
      <c r="R24" s="106" t="str">
        <f t="shared" si="9"/>
        <v/>
      </c>
      <c r="S24" s="107"/>
      <c r="T24" s="92"/>
      <c r="U24" s="92"/>
      <c r="V24" s="101">
        <f t="shared" si="10"/>
        <v>0</v>
      </c>
      <c r="W24" s="97">
        <f t="shared" si="11"/>
        <v>0</v>
      </c>
      <c r="X24" s="98" t="str">
        <f t="shared" si="12"/>
        <v/>
      </c>
      <c r="Y24" s="98" t="str">
        <f t="shared" si="13"/>
        <v/>
      </c>
      <c r="Z24" s="95" t="str">
        <f t="shared" si="14"/>
        <v/>
      </c>
      <c r="AA24" s="108" t="str">
        <f t="shared" si="15"/>
        <v/>
      </c>
      <c r="AB24" s="98" t="str">
        <f t="shared" si="16"/>
        <v/>
      </c>
      <c r="AC24" s="98" t="str">
        <f t="shared" si="17"/>
        <v/>
      </c>
      <c r="AD24" s="109" t="str">
        <f t="shared" si="18"/>
        <v/>
      </c>
      <c r="AE24" s="110"/>
      <c r="AF24" s="111"/>
      <c r="AG24" s="112"/>
      <c r="AH24" s="99" t="str">
        <f t="shared" si="19"/>
        <v/>
      </c>
      <c r="AI24" s="100" t="str">
        <f t="shared" si="20"/>
        <v/>
      </c>
      <c r="AJ24" s="96" t="str">
        <f t="shared" si="21"/>
        <v/>
      </c>
      <c r="AK24" s="98" t="str">
        <f t="shared" si="22"/>
        <v/>
      </c>
      <c r="AL24" s="201" t="str">
        <f t="shared" si="23"/>
        <v/>
      </c>
      <c r="AM24" s="159"/>
      <c r="AN24" s="157">
        <v>99.668000000000006</v>
      </c>
      <c r="AO24" s="151">
        <f t="shared" si="24"/>
        <v>-4.9999999999999998E-7</v>
      </c>
      <c r="AP24" s="151" t="str">
        <f t="shared" si="25"/>
        <v/>
      </c>
      <c r="AQ24" s="151" t="str">
        <f t="shared" si="26"/>
        <v/>
      </c>
      <c r="AR24" s="235" t="str">
        <f t="shared" si="27"/>
        <v/>
      </c>
      <c r="AS24" s="134"/>
      <c r="AT24" s="149"/>
      <c r="AU24" s="134"/>
    </row>
    <row r="25" spans="1:47" ht="12" customHeight="1">
      <c r="A25" s="1"/>
      <c r="B25" s="18"/>
      <c r="C25" s="200"/>
      <c r="D25" s="113"/>
      <c r="E25" s="114"/>
      <c r="F25" s="92"/>
      <c r="G25" s="93"/>
      <c r="H25" s="101">
        <f t="shared" si="0"/>
        <v>0</v>
      </c>
      <c r="I25" s="94">
        <f t="shared" si="29"/>
        <v>0</v>
      </c>
      <c r="J25" s="102"/>
      <c r="K25" s="94">
        <f t="shared" si="2"/>
        <v>0</v>
      </c>
      <c r="L25" s="94">
        <f t="shared" si="28"/>
        <v>0</v>
      </c>
      <c r="M25" s="95">
        <f t="shared" si="4"/>
        <v>0</v>
      </c>
      <c r="N25" s="96">
        <f t="shared" si="5"/>
        <v>0</v>
      </c>
      <c r="O25" s="103">
        <f t="shared" si="6"/>
        <v>0</v>
      </c>
      <c r="P25" s="104" t="str">
        <f t="shared" si="7"/>
        <v/>
      </c>
      <c r="Q25" s="105">
        <f t="shared" si="8"/>
        <v>0</v>
      </c>
      <c r="R25" s="106" t="str">
        <f t="shared" si="9"/>
        <v/>
      </c>
      <c r="S25" s="107"/>
      <c r="T25" s="92"/>
      <c r="U25" s="92"/>
      <c r="V25" s="101">
        <f t="shared" si="10"/>
        <v>0</v>
      </c>
      <c r="W25" s="97">
        <f t="shared" si="11"/>
        <v>0</v>
      </c>
      <c r="X25" s="98" t="str">
        <f t="shared" si="12"/>
        <v/>
      </c>
      <c r="Y25" s="98" t="str">
        <f t="shared" si="13"/>
        <v/>
      </c>
      <c r="Z25" s="95" t="str">
        <f t="shared" si="14"/>
        <v/>
      </c>
      <c r="AA25" s="108" t="str">
        <f t="shared" si="15"/>
        <v/>
      </c>
      <c r="AB25" s="98" t="str">
        <f t="shared" si="16"/>
        <v/>
      </c>
      <c r="AC25" s="98" t="str">
        <f t="shared" si="17"/>
        <v/>
      </c>
      <c r="AD25" s="109" t="str">
        <f t="shared" si="18"/>
        <v/>
      </c>
      <c r="AE25" s="110"/>
      <c r="AF25" s="111"/>
      <c r="AG25" s="112"/>
      <c r="AH25" s="99" t="str">
        <f t="shared" si="19"/>
        <v/>
      </c>
      <c r="AI25" s="100" t="str">
        <f t="shared" si="20"/>
        <v/>
      </c>
      <c r="AJ25" s="96" t="str">
        <f t="shared" si="21"/>
        <v/>
      </c>
      <c r="AK25" s="98" t="str">
        <f t="shared" si="22"/>
        <v/>
      </c>
      <c r="AL25" s="201" t="str">
        <f t="shared" si="23"/>
        <v/>
      </c>
      <c r="AM25" s="160"/>
      <c r="AN25" s="156">
        <v>99.668000000000006</v>
      </c>
      <c r="AO25" s="151">
        <f t="shared" si="24"/>
        <v>-4.9999999999999998E-7</v>
      </c>
      <c r="AP25" s="151" t="str">
        <f t="shared" si="25"/>
        <v/>
      </c>
      <c r="AQ25" s="151" t="str">
        <f t="shared" si="26"/>
        <v/>
      </c>
      <c r="AR25" s="235" t="str">
        <f t="shared" si="27"/>
        <v/>
      </c>
      <c r="AS25" s="134"/>
      <c r="AT25" s="149"/>
      <c r="AU25" s="134"/>
    </row>
    <row r="26" spans="1:47" ht="12" customHeight="1">
      <c r="A26" s="1"/>
      <c r="B26" s="18"/>
      <c r="C26" s="200"/>
      <c r="D26" s="113"/>
      <c r="E26" s="114"/>
      <c r="F26" s="92"/>
      <c r="G26" s="93"/>
      <c r="H26" s="101">
        <f t="shared" si="0"/>
        <v>0</v>
      </c>
      <c r="I26" s="94">
        <f t="shared" si="29"/>
        <v>0</v>
      </c>
      <c r="J26" s="102"/>
      <c r="K26" s="94">
        <f t="shared" si="2"/>
        <v>0</v>
      </c>
      <c r="L26" s="94">
        <f t="shared" si="28"/>
        <v>0</v>
      </c>
      <c r="M26" s="95">
        <f t="shared" si="4"/>
        <v>0</v>
      </c>
      <c r="N26" s="96">
        <f t="shared" si="5"/>
        <v>0</v>
      </c>
      <c r="O26" s="103">
        <f t="shared" si="6"/>
        <v>0</v>
      </c>
      <c r="P26" s="104" t="str">
        <f t="shared" si="7"/>
        <v/>
      </c>
      <c r="Q26" s="105">
        <f t="shared" si="8"/>
        <v>0</v>
      </c>
      <c r="R26" s="106" t="str">
        <f t="shared" si="9"/>
        <v/>
      </c>
      <c r="S26" s="107"/>
      <c r="T26" s="92"/>
      <c r="U26" s="92"/>
      <c r="V26" s="101">
        <f t="shared" si="10"/>
        <v>0</v>
      </c>
      <c r="W26" s="97">
        <f t="shared" si="11"/>
        <v>0</v>
      </c>
      <c r="X26" s="98" t="str">
        <f t="shared" si="12"/>
        <v/>
      </c>
      <c r="Y26" s="98" t="str">
        <f t="shared" si="13"/>
        <v/>
      </c>
      <c r="Z26" s="95" t="str">
        <f t="shared" si="14"/>
        <v/>
      </c>
      <c r="AA26" s="108" t="str">
        <f t="shared" si="15"/>
        <v/>
      </c>
      <c r="AB26" s="98" t="str">
        <f t="shared" si="16"/>
        <v/>
      </c>
      <c r="AC26" s="98" t="str">
        <f t="shared" si="17"/>
        <v/>
      </c>
      <c r="AD26" s="109" t="str">
        <f t="shared" si="18"/>
        <v/>
      </c>
      <c r="AE26" s="110"/>
      <c r="AF26" s="111"/>
      <c r="AG26" s="112"/>
      <c r="AH26" s="99" t="str">
        <f t="shared" si="19"/>
        <v/>
      </c>
      <c r="AI26" s="100" t="str">
        <f t="shared" si="20"/>
        <v/>
      </c>
      <c r="AJ26" s="96" t="str">
        <f t="shared" si="21"/>
        <v/>
      </c>
      <c r="AK26" s="98" t="str">
        <f t="shared" si="22"/>
        <v/>
      </c>
      <c r="AL26" s="201" t="str">
        <f t="shared" si="23"/>
        <v/>
      </c>
      <c r="AM26" s="159"/>
      <c r="AN26" s="157">
        <v>99.668000000000006</v>
      </c>
      <c r="AO26" s="151">
        <f t="shared" si="24"/>
        <v>-4.9999999999999998E-7</v>
      </c>
      <c r="AP26" s="151" t="str">
        <f t="shared" si="25"/>
        <v/>
      </c>
      <c r="AQ26" s="151" t="str">
        <f t="shared" si="26"/>
        <v/>
      </c>
      <c r="AR26" s="235" t="str">
        <f t="shared" si="27"/>
        <v/>
      </c>
      <c r="AS26" s="134"/>
      <c r="AT26" s="149"/>
      <c r="AU26" s="134"/>
    </row>
    <row r="27" spans="1:47" ht="12" customHeight="1">
      <c r="A27" s="1"/>
      <c r="B27" s="18"/>
      <c r="C27" s="200"/>
      <c r="D27" s="113"/>
      <c r="E27" s="114"/>
      <c r="F27" s="92"/>
      <c r="G27" s="93"/>
      <c r="H27" s="101">
        <f t="shared" si="0"/>
        <v>0</v>
      </c>
      <c r="I27" s="94">
        <f t="shared" si="29"/>
        <v>0</v>
      </c>
      <c r="J27" s="102"/>
      <c r="K27" s="94">
        <f t="shared" si="2"/>
        <v>0</v>
      </c>
      <c r="L27" s="94">
        <f t="shared" si="28"/>
        <v>0</v>
      </c>
      <c r="M27" s="95">
        <f t="shared" si="4"/>
        <v>0</v>
      </c>
      <c r="N27" s="96">
        <f t="shared" si="5"/>
        <v>0</v>
      </c>
      <c r="O27" s="103">
        <f t="shared" si="6"/>
        <v>0</v>
      </c>
      <c r="P27" s="104" t="str">
        <f t="shared" si="7"/>
        <v/>
      </c>
      <c r="Q27" s="105">
        <f t="shared" si="8"/>
        <v>0</v>
      </c>
      <c r="R27" s="106" t="str">
        <f t="shared" si="9"/>
        <v/>
      </c>
      <c r="S27" s="107"/>
      <c r="T27" s="92"/>
      <c r="U27" s="92"/>
      <c r="V27" s="101">
        <f t="shared" si="10"/>
        <v>0</v>
      </c>
      <c r="W27" s="97">
        <f t="shared" si="11"/>
        <v>0</v>
      </c>
      <c r="X27" s="98" t="str">
        <f t="shared" si="12"/>
        <v/>
      </c>
      <c r="Y27" s="98" t="str">
        <f t="shared" si="13"/>
        <v/>
      </c>
      <c r="Z27" s="95" t="str">
        <f t="shared" si="14"/>
        <v/>
      </c>
      <c r="AA27" s="108" t="str">
        <f t="shared" si="15"/>
        <v/>
      </c>
      <c r="AB27" s="98" t="str">
        <f t="shared" si="16"/>
        <v/>
      </c>
      <c r="AC27" s="98" t="str">
        <f t="shared" si="17"/>
        <v/>
      </c>
      <c r="AD27" s="109" t="str">
        <f t="shared" si="18"/>
        <v/>
      </c>
      <c r="AE27" s="110"/>
      <c r="AF27" s="111"/>
      <c r="AG27" s="112"/>
      <c r="AH27" s="99" t="str">
        <f t="shared" si="19"/>
        <v/>
      </c>
      <c r="AI27" s="100" t="str">
        <f t="shared" si="20"/>
        <v/>
      </c>
      <c r="AJ27" s="96" t="str">
        <f t="shared" si="21"/>
        <v/>
      </c>
      <c r="AK27" s="98" t="str">
        <f t="shared" si="22"/>
        <v/>
      </c>
      <c r="AL27" s="201" t="str">
        <f t="shared" si="23"/>
        <v/>
      </c>
      <c r="AM27" s="160"/>
      <c r="AN27" s="156">
        <v>99.668000000000006</v>
      </c>
      <c r="AO27" s="151">
        <f t="shared" si="24"/>
        <v>-4.9999999999999998E-7</v>
      </c>
      <c r="AP27" s="151" t="str">
        <f t="shared" si="25"/>
        <v/>
      </c>
      <c r="AQ27" s="151" t="str">
        <f t="shared" si="26"/>
        <v/>
      </c>
      <c r="AR27" s="235" t="str">
        <f t="shared" si="27"/>
        <v/>
      </c>
      <c r="AS27" s="134"/>
      <c r="AT27" s="149"/>
      <c r="AU27" s="134"/>
    </row>
    <row r="28" spans="1:47" ht="12" customHeight="1">
      <c r="A28" s="1"/>
      <c r="B28" s="18"/>
      <c r="C28" s="200"/>
      <c r="D28" s="113"/>
      <c r="E28" s="114"/>
      <c r="F28" s="92"/>
      <c r="G28" s="93"/>
      <c r="H28" s="101">
        <f t="shared" si="0"/>
        <v>0</v>
      </c>
      <c r="I28" s="94">
        <f t="shared" si="29"/>
        <v>0</v>
      </c>
      <c r="J28" s="102"/>
      <c r="K28" s="94">
        <f t="shared" si="2"/>
        <v>0</v>
      </c>
      <c r="L28" s="94">
        <f t="shared" si="28"/>
        <v>0</v>
      </c>
      <c r="M28" s="95">
        <f t="shared" si="4"/>
        <v>0</v>
      </c>
      <c r="N28" s="96">
        <f t="shared" si="5"/>
        <v>0</v>
      </c>
      <c r="O28" s="103">
        <f t="shared" si="6"/>
        <v>0</v>
      </c>
      <c r="P28" s="104" t="str">
        <f t="shared" si="7"/>
        <v/>
      </c>
      <c r="Q28" s="105">
        <f t="shared" si="8"/>
        <v>0</v>
      </c>
      <c r="R28" s="106" t="str">
        <f t="shared" si="9"/>
        <v/>
      </c>
      <c r="S28" s="107"/>
      <c r="T28" s="92"/>
      <c r="U28" s="92"/>
      <c r="V28" s="101">
        <f t="shared" si="10"/>
        <v>0</v>
      </c>
      <c r="W28" s="97">
        <f t="shared" si="11"/>
        <v>0</v>
      </c>
      <c r="X28" s="98" t="str">
        <f t="shared" si="12"/>
        <v/>
      </c>
      <c r="Y28" s="98" t="str">
        <f t="shared" si="13"/>
        <v/>
      </c>
      <c r="Z28" s="95" t="str">
        <f t="shared" si="14"/>
        <v/>
      </c>
      <c r="AA28" s="108" t="str">
        <f t="shared" si="15"/>
        <v/>
      </c>
      <c r="AB28" s="98" t="str">
        <f t="shared" si="16"/>
        <v/>
      </c>
      <c r="AC28" s="98" t="str">
        <f t="shared" si="17"/>
        <v/>
      </c>
      <c r="AD28" s="109" t="str">
        <f t="shared" si="18"/>
        <v/>
      </c>
      <c r="AE28" s="110"/>
      <c r="AF28" s="111"/>
      <c r="AG28" s="112"/>
      <c r="AH28" s="99" t="str">
        <f t="shared" si="19"/>
        <v/>
      </c>
      <c r="AI28" s="100" t="str">
        <f t="shared" si="20"/>
        <v/>
      </c>
      <c r="AJ28" s="96" t="str">
        <f t="shared" si="21"/>
        <v/>
      </c>
      <c r="AK28" s="98" t="str">
        <f t="shared" si="22"/>
        <v/>
      </c>
      <c r="AL28" s="201" t="str">
        <f t="shared" si="23"/>
        <v/>
      </c>
      <c r="AM28" s="159"/>
      <c r="AN28" s="157">
        <v>99.668000000000006</v>
      </c>
      <c r="AO28" s="151">
        <f t="shared" si="24"/>
        <v>-4.9999999999999998E-7</v>
      </c>
      <c r="AP28" s="151" t="str">
        <f t="shared" si="25"/>
        <v/>
      </c>
      <c r="AQ28" s="151" t="str">
        <f t="shared" si="26"/>
        <v/>
      </c>
      <c r="AR28" s="235" t="str">
        <f t="shared" si="27"/>
        <v/>
      </c>
      <c r="AS28" s="134"/>
      <c r="AT28" s="149"/>
      <c r="AU28" s="134"/>
    </row>
    <row r="29" spans="1:47" ht="12" customHeight="1">
      <c r="A29" s="1"/>
      <c r="B29" s="18"/>
      <c r="C29" s="200"/>
      <c r="D29" s="113"/>
      <c r="E29" s="114"/>
      <c r="F29" s="92"/>
      <c r="G29" s="93"/>
      <c r="H29" s="101">
        <f t="shared" si="0"/>
        <v>0</v>
      </c>
      <c r="I29" s="94">
        <f t="shared" si="29"/>
        <v>0</v>
      </c>
      <c r="J29" s="102"/>
      <c r="K29" s="94">
        <f t="shared" si="2"/>
        <v>0</v>
      </c>
      <c r="L29" s="94">
        <f t="shared" si="28"/>
        <v>0</v>
      </c>
      <c r="M29" s="95">
        <f t="shared" si="4"/>
        <v>0</v>
      </c>
      <c r="N29" s="96">
        <f t="shared" si="5"/>
        <v>0</v>
      </c>
      <c r="O29" s="103">
        <f t="shared" si="6"/>
        <v>0</v>
      </c>
      <c r="P29" s="104" t="str">
        <f t="shared" si="7"/>
        <v/>
      </c>
      <c r="Q29" s="105">
        <f t="shared" si="8"/>
        <v>0</v>
      </c>
      <c r="R29" s="106" t="str">
        <f t="shared" si="9"/>
        <v/>
      </c>
      <c r="S29" s="107"/>
      <c r="T29" s="92"/>
      <c r="U29" s="92"/>
      <c r="V29" s="101">
        <f t="shared" si="10"/>
        <v>0</v>
      </c>
      <c r="W29" s="97">
        <f t="shared" si="11"/>
        <v>0</v>
      </c>
      <c r="X29" s="98" t="str">
        <f t="shared" si="12"/>
        <v/>
      </c>
      <c r="Y29" s="98" t="str">
        <f t="shared" si="13"/>
        <v/>
      </c>
      <c r="Z29" s="95" t="str">
        <f t="shared" si="14"/>
        <v/>
      </c>
      <c r="AA29" s="108" t="str">
        <f t="shared" si="15"/>
        <v/>
      </c>
      <c r="AB29" s="98" t="str">
        <f t="shared" si="16"/>
        <v/>
      </c>
      <c r="AC29" s="98" t="str">
        <f t="shared" si="17"/>
        <v/>
      </c>
      <c r="AD29" s="109" t="str">
        <f t="shared" si="18"/>
        <v/>
      </c>
      <c r="AE29" s="110"/>
      <c r="AF29" s="111"/>
      <c r="AG29" s="112"/>
      <c r="AH29" s="99" t="str">
        <f t="shared" si="19"/>
        <v/>
      </c>
      <c r="AI29" s="100" t="str">
        <f t="shared" si="20"/>
        <v/>
      </c>
      <c r="AJ29" s="96" t="str">
        <f t="shared" si="21"/>
        <v/>
      </c>
      <c r="AK29" s="98" t="str">
        <f t="shared" si="22"/>
        <v/>
      </c>
      <c r="AL29" s="201" t="str">
        <f t="shared" si="23"/>
        <v/>
      </c>
      <c r="AM29" s="160"/>
      <c r="AN29" s="156">
        <v>99.668000000000006</v>
      </c>
      <c r="AO29" s="151">
        <f t="shared" si="24"/>
        <v>-4.9999999999999998E-7</v>
      </c>
      <c r="AP29" s="151" t="str">
        <f t="shared" si="25"/>
        <v/>
      </c>
      <c r="AQ29" s="151" t="str">
        <f t="shared" si="26"/>
        <v/>
      </c>
      <c r="AR29" s="235" t="str">
        <f t="shared" si="27"/>
        <v/>
      </c>
      <c r="AS29" s="134"/>
      <c r="AT29" s="149"/>
      <c r="AU29" s="134"/>
    </row>
    <row r="30" spans="1:47" ht="12" customHeight="1">
      <c r="A30" s="1"/>
      <c r="B30" s="18"/>
      <c r="C30" s="200"/>
      <c r="D30" s="113"/>
      <c r="E30" s="114"/>
      <c r="F30" s="92"/>
      <c r="G30" s="93"/>
      <c r="H30" s="101">
        <f t="shared" si="0"/>
        <v>0</v>
      </c>
      <c r="I30" s="94">
        <f t="shared" si="29"/>
        <v>0</v>
      </c>
      <c r="J30" s="102"/>
      <c r="K30" s="94">
        <f t="shared" si="2"/>
        <v>0</v>
      </c>
      <c r="L30" s="94">
        <f t="shared" si="28"/>
        <v>0</v>
      </c>
      <c r="M30" s="95">
        <f t="shared" si="4"/>
        <v>0</v>
      </c>
      <c r="N30" s="96">
        <f t="shared" si="5"/>
        <v>0</v>
      </c>
      <c r="O30" s="103">
        <f t="shared" si="6"/>
        <v>0</v>
      </c>
      <c r="P30" s="104" t="str">
        <f t="shared" si="7"/>
        <v/>
      </c>
      <c r="Q30" s="105">
        <f t="shared" si="8"/>
        <v>0</v>
      </c>
      <c r="R30" s="106" t="str">
        <f t="shared" si="9"/>
        <v/>
      </c>
      <c r="S30" s="107"/>
      <c r="T30" s="92"/>
      <c r="U30" s="92"/>
      <c r="V30" s="101">
        <f t="shared" si="10"/>
        <v>0</v>
      </c>
      <c r="W30" s="97">
        <f t="shared" si="11"/>
        <v>0</v>
      </c>
      <c r="X30" s="98" t="str">
        <f t="shared" si="12"/>
        <v/>
      </c>
      <c r="Y30" s="98" t="str">
        <f t="shared" si="13"/>
        <v/>
      </c>
      <c r="Z30" s="95" t="str">
        <f t="shared" si="14"/>
        <v/>
      </c>
      <c r="AA30" s="108" t="str">
        <f t="shared" si="15"/>
        <v/>
      </c>
      <c r="AB30" s="98" t="str">
        <f t="shared" si="16"/>
        <v/>
      </c>
      <c r="AC30" s="98" t="str">
        <f t="shared" si="17"/>
        <v/>
      </c>
      <c r="AD30" s="109" t="str">
        <f t="shared" si="18"/>
        <v/>
      </c>
      <c r="AE30" s="110"/>
      <c r="AF30" s="111"/>
      <c r="AG30" s="112"/>
      <c r="AH30" s="99" t="str">
        <f t="shared" si="19"/>
        <v/>
      </c>
      <c r="AI30" s="100" t="str">
        <f t="shared" si="20"/>
        <v/>
      </c>
      <c r="AJ30" s="96" t="str">
        <f t="shared" si="21"/>
        <v/>
      </c>
      <c r="AK30" s="98" t="str">
        <f t="shared" si="22"/>
        <v/>
      </c>
      <c r="AL30" s="201" t="str">
        <f t="shared" si="23"/>
        <v/>
      </c>
      <c r="AM30" s="159"/>
      <c r="AN30" s="157">
        <v>99.668000000000006</v>
      </c>
      <c r="AO30" s="151">
        <f t="shared" si="24"/>
        <v>-4.9999999999999998E-7</v>
      </c>
      <c r="AP30" s="151" t="str">
        <f t="shared" si="25"/>
        <v/>
      </c>
      <c r="AQ30" s="151" t="str">
        <f t="shared" si="26"/>
        <v/>
      </c>
      <c r="AR30" s="235" t="str">
        <f t="shared" si="27"/>
        <v/>
      </c>
      <c r="AS30" s="134"/>
      <c r="AT30" s="149"/>
      <c r="AU30" s="134"/>
    </row>
    <row r="31" spans="1:47" ht="12" customHeight="1">
      <c r="A31" s="1"/>
      <c r="B31" s="18"/>
      <c r="C31" s="200"/>
      <c r="D31" s="113"/>
      <c r="E31" s="92"/>
      <c r="F31" s="92"/>
      <c r="G31" s="111"/>
      <c r="H31" s="101">
        <f t="shared" si="0"/>
        <v>0</v>
      </c>
      <c r="I31" s="94">
        <f t="shared" si="29"/>
        <v>0</v>
      </c>
      <c r="J31" s="115"/>
      <c r="K31" s="94">
        <f t="shared" si="2"/>
        <v>0</v>
      </c>
      <c r="L31" s="94">
        <f t="shared" si="28"/>
        <v>0</v>
      </c>
      <c r="M31" s="95">
        <f t="shared" si="4"/>
        <v>0</v>
      </c>
      <c r="N31" s="96">
        <f t="shared" si="5"/>
        <v>0</v>
      </c>
      <c r="O31" s="103">
        <f t="shared" si="6"/>
        <v>0</v>
      </c>
      <c r="P31" s="104" t="str">
        <f t="shared" si="7"/>
        <v/>
      </c>
      <c r="Q31" s="105">
        <f t="shared" si="8"/>
        <v>0</v>
      </c>
      <c r="R31" s="106" t="str">
        <f t="shared" si="9"/>
        <v/>
      </c>
      <c r="S31" s="107"/>
      <c r="T31" s="92"/>
      <c r="U31" s="92"/>
      <c r="V31" s="101">
        <f t="shared" si="10"/>
        <v>0</v>
      </c>
      <c r="W31" s="97">
        <f t="shared" si="11"/>
        <v>0</v>
      </c>
      <c r="X31" s="98" t="str">
        <f t="shared" si="12"/>
        <v/>
      </c>
      <c r="Y31" s="98" t="str">
        <f t="shared" si="13"/>
        <v/>
      </c>
      <c r="Z31" s="95" t="str">
        <f t="shared" si="14"/>
        <v/>
      </c>
      <c r="AA31" s="108" t="str">
        <f t="shared" si="15"/>
        <v/>
      </c>
      <c r="AB31" s="98" t="str">
        <f t="shared" si="16"/>
        <v/>
      </c>
      <c r="AC31" s="98" t="str">
        <f t="shared" si="17"/>
        <v/>
      </c>
      <c r="AD31" s="109" t="str">
        <f t="shared" si="18"/>
        <v/>
      </c>
      <c r="AE31" s="110"/>
      <c r="AF31" s="111"/>
      <c r="AG31" s="112"/>
      <c r="AH31" s="99" t="str">
        <f t="shared" si="19"/>
        <v/>
      </c>
      <c r="AI31" s="100" t="str">
        <f t="shared" si="20"/>
        <v/>
      </c>
      <c r="AJ31" s="96" t="str">
        <f t="shared" si="21"/>
        <v/>
      </c>
      <c r="AK31" s="98" t="str">
        <f t="shared" si="22"/>
        <v/>
      </c>
      <c r="AL31" s="201" t="str">
        <f t="shared" si="23"/>
        <v/>
      </c>
      <c r="AM31" s="160"/>
      <c r="AN31" s="156">
        <v>99.668000000000006</v>
      </c>
      <c r="AO31" s="151">
        <f t="shared" si="24"/>
        <v>-4.9999999999999998E-7</v>
      </c>
      <c r="AP31" s="151" t="str">
        <f t="shared" si="25"/>
        <v/>
      </c>
      <c r="AQ31" s="151" t="str">
        <f t="shared" si="26"/>
        <v/>
      </c>
      <c r="AR31" s="235" t="str">
        <f t="shared" si="27"/>
        <v/>
      </c>
      <c r="AS31" s="134"/>
      <c r="AT31" s="149"/>
      <c r="AU31" s="134"/>
    </row>
    <row r="32" spans="1:47" s="149" customFormat="1" ht="12" customHeight="1">
      <c r="A32" s="133"/>
      <c r="B32" s="134"/>
      <c r="C32" s="203"/>
      <c r="D32" s="113"/>
      <c r="E32" s="114"/>
      <c r="F32" s="119"/>
      <c r="G32" s="136"/>
      <c r="H32" s="101">
        <f t="shared" si="0"/>
        <v>0</v>
      </c>
      <c r="I32" s="137">
        <f t="shared" si="29"/>
        <v>0</v>
      </c>
      <c r="J32" s="138"/>
      <c r="K32" s="137">
        <f t="shared" si="2"/>
        <v>0</v>
      </c>
      <c r="L32" s="94">
        <f t="shared" si="28"/>
        <v>0</v>
      </c>
      <c r="M32" s="95">
        <f t="shared" si="4"/>
        <v>0</v>
      </c>
      <c r="N32" s="96">
        <f t="shared" si="5"/>
        <v>0</v>
      </c>
      <c r="O32" s="103">
        <f t="shared" si="6"/>
        <v>0</v>
      </c>
      <c r="P32" s="104" t="str">
        <f t="shared" si="7"/>
        <v/>
      </c>
      <c r="Q32" s="105">
        <f t="shared" si="8"/>
        <v>0</v>
      </c>
      <c r="R32" s="140" t="str">
        <f t="shared" si="9"/>
        <v/>
      </c>
      <c r="S32" s="141"/>
      <c r="T32" s="119"/>
      <c r="U32" s="119"/>
      <c r="V32" s="101">
        <f t="shared" si="10"/>
        <v>0</v>
      </c>
      <c r="W32" s="142">
        <f t="shared" si="11"/>
        <v>0</v>
      </c>
      <c r="X32" s="143" t="str">
        <f t="shared" si="12"/>
        <v/>
      </c>
      <c r="Y32" s="143" t="str">
        <f t="shared" si="13"/>
        <v/>
      </c>
      <c r="Z32" s="139" t="str">
        <f t="shared" si="14"/>
        <v/>
      </c>
      <c r="AA32" s="144" t="str">
        <f t="shared" si="15"/>
        <v/>
      </c>
      <c r="AB32" s="143" t="str">
        <f t="shared" si="16"/>
        <v/>
      </c>
      <c r="AC32" s="143" t="str">
        <f t="shared" si="17"/>
        <v/>
      </c>
      <c r="AD32" s="109" t="str">
        <f t="shared" si="18"/>
        <v/>
      </c>
      <c r="AE32" s="145"/>
      <c r="AF32" s="136"/>
      <c r="AG32" s="146"/>
      <c r="AH32" s="147" t="str">
        <f t="shared" si="19"/>
        <v/>
      </c>
      <c r="AI32" s="148" t="str">
        <f t="shared" si="20"/>
        <v/>
      </c>
      <c r="AJ32" s="96" t="str">
        <f t="shared" si="21"/>
        <v/>
      </c>
      <c r="AK32" s="98" t="str">
        <f t="shared" si="22"/>
        <v/>
      </c>
      <c r="AL32" s="201" t="str">
        <f t="shared" si="23"/>
        <v/>
      </c>
      <c r="AM32" s="159"/>
      <c r="AN32" s="157">
        <v>99.668000000000006</v>
      </c>
      <c r="AO32" s="151">
        <f>AM32-0.0000005</f>
        <v>-4.9999999999999998E-7</v>
      </c>
      <c r="AP32" s="151" t="str">
        <f>IF(J32&gt;G32,J32,"")</f>
        <v/>
      </c>
      <c r="AQ32" s="151" t="str">
        <f>IFERROR(AM32*AP32,"")</f>
        <v/>
      </c>
      <c r="AR32" s="235" t="str">
        <f t="shared" si="27"/>
        <v/>
      </c>
    </row>
    <row r="33" spans="1:47" ht="12" customHeight="1">
      <c r="A33" s="1"/>
      <c r="B33" s="18"/>
      <c r="C33" s="200"/>
      <c r="D33" s="113"/>
      <c r="E33" s="114"/>
      <c r="F33" s="92"/>
      <c r="G33" s="111"/>
      <c r="H33" s="101">
        <f t="shared" si="0"/>
        <v>0</v>
      </c>
      <c r="I33" s="94">
        <f t="shared" si="29"/>
        <v>0</v>
      </c>
      <c r="J33" s="102"/>
      <c r="K33" s="94">
        <f t="shared" si="2"/>
        <v>0</v>
      </c>
      <c r="L33" s="94">
        <f t="shared" si="28"/>
        <v>0</v>
      </c>
      <c r="M33" s="95">
        <f t="shared" si="4"/>
        <v>0</v>
      </c>
      <c r="N33" s="96">
        <f t="shared" si="5"/>
        <v>0</v>
      </c>
      <c r="O33" s="103">
        <f t="shared" si="6"/>
        <v>0</v>
      </c>
      <c r="P33" s="104" t="str">
        <f t="shared" si="7"/>
        <v/>
      </c>
      <c r="Q33" s="105">
        <f t="shared" si="8"/>
        <v>0</v>
      </c>
      <c r="R33" s="106" t="str">
        <f t="shared" si="9"/>
        <v/>
      </c>
      <c r="S33" s="107"/>
      <c r="T33" s="92"/>
      <c r="U33" s="92"/>
      <c r="V33" s="101">
        <f t="shared" si="10"/>
        <v>0</v>
      </c>
      <c r="W33" s="97">
        <f t="shared" si="11"/>
        <v>0</v>
      </c>
      <c r="X33" s="98" t="str">
        <f t="shared" si="12"/>
        <v/>
      </c>
      <c r="Y33" s="98" t="str">
        <f t="shared" si="13"/>
        <v/>
      </c>
      <c r="Z33" s="95" t="str">
        <f t="shared" si="14"/>
        <v/>
      </c>
      <c r="AA33" s="108" t="str">
        <f t="shared" si="15"/>
        <v/>
      </c>
      <c r="AB33" s="98" t="str">
        <f t="shared" si="16"/>
        <v/>
      </c>
      <c r="AC33" s="98" t="str">
        <f t="shared" si="17"/>
        <v/>
      </c>
      <c r="AD33" s="109" t="str">
        <f t="shared" si="18"/>
        <v/>
      </c>
      <c r="AE33" s="110"/>
      <c r="AF33" s="111"/>
      <c r="AG33" s="112"/>
      <c r="AH33" s="99" t="str">
        <f t="shared" si="19"/>
        <v/>
      </c>
      <c r="AI33" s="100" t="str">
        <f t="shared" si="20"/>
        <v/>
      </c>
      <c r="AJ33" s="96" t="str">
        <f t="shared" si="21"/>
        <v/>
      </c>
      <c r="AK33" s="98" t="str">
        <f t="shared" si="22"/>
        <v/>
      </c>
      <c r="AL33" s="201" t="str">
        <f t="shared" si="23"/>
        <v/>
      </c>
      <c r="AM33" s="160"/>
      <c r="AN33" s="156">
        <v>99.668000000000006</v>
      </c>
      <c r="AO33" s="152">
        <f t="shared" ref="AO33:AO79" si="30">5%*AM33</f>
        <v>0</v>
      </c>
      <c r="AP33" s="151" t="str">
        <f t="shared" ref="AP33:AP96" si="31">IF(J33&gt;G33,J33,"")</f>
        <v/>
      </c>
      <c r="AQ33" s="151" t="str">
        <f t="shared" ref="AQ33:AQ96" si="32">IFERROR(AM33*AP33,"")</f>
        <v/>
      </c>
      <c r="AR33" s="235" t="str">
        <f t="shared" si="27"/>
        <v/>
      </c>
      <c r="AS33" s="134"/>
      <c r="AU33" s="18"/>
    </row>
    <row r="34" spans="1:47" ht="12" customHeight="1">
      <c r="A34" s="1"/>
      <c r="B34" s="18"/>
      <c r="C34" s="200"/>
      <c r="D34" s="91"/>
      <c r="E34" s="92"/>
      <c r="F34" s="92"/>
      <c r="G34" s="111"/>
      <c r="H34" s="101">
        <f t="shared" si="0"/>
        <v>0</v>
      </c>
      <c r="I34" s="94">
        <f t="shared" si="29"/>
        <v>0</v>
      </c>
      <c r="J34" s="102"/>
      <c r="K34" s="94">
        <f t="shared" si="2"/>
        <v>0</v>
      </c>
      <c r="L34" s="94">
        <f t="shared" si="28"/>
        <v>0</v>
      </c>
      <c r="M34" s="95">
        <f t="shared" si="4"/>
        <v>0</v>
      </c>
      <c r="N34" s="96">
        <f t="shared" si="5"/>
        <v>0</v>
      </c>
      <c r="O34" s="103">
        <f t="shared" si="6"/>
        <v>0</v>
      </c>
      <c r="P34" s="104" t="str">
        <f t="shared" si="7"/>
        <v/>
      </c>
      <c r="Q34" s="105">
        <f t="shared" si="8"/>
        <v>0</v>
      </c>
      <c r="R34" s="106" t="str">
        <f t="shared" si="9"/>
        <v/>
      </c>
      <c r="S34" s="107"/>
      <c r="T34" s="92"/>
      <c r="U34" s="92"/>
      <c r="V34" s="101">
        <f t="shared" si="10"/>
        <v>0</v>
      </c>
      <c r="W34" s="97">
        <f t="shared" si="11"/>
        <v>0</v>
      </c>
      <c r="X34" s="98" t="str">
        <f t="shared" si="12"/>
        <v/>
      </c>
      <c r="Y34" s="98" t="str">
        <f t="shared" si="13"/>
        <v/>
      </c>
      <c r="Z34" s="95" t="str">
        <f t="shared" si="14"/>
        <v/>
      </c>
      <c r="AA34" s="108" t="str">
        <f t="shared" si="15"/>
        <v/>
      </c>
      <c r="AB34" s="98" t="str">
        <f t="shared" si="16"/>
        <v/>
      </c>
      <c r="AC34" s="98" t="str">
        <f t="shared" si="17"/>
        <v/>
      </c>
      <c r="AD34" s="109" t="str">
        <f t="shared" si="18"/>
        <v/>
      </c>
      <c r="AE34" s="110"/>
      <c r="AF34" s="111"/>
      <c r="AG34" s="112"/>
      <c r="AH34" s="99" t="str">
        <f t="shared" si="19"/>
        <v/>
      </c>
      <c r="AI34" s="100" t="str">
        <f t="shared" si="20"/>
        <v/>
      </c>
      <c r="AJ34" s="96" t="str">
        <f t="shared" si="21"/>
        <v/>
      </c>
      <c r="AK34" s="98" t="str">
        <f t="shared" si="22"/>
        <v/>
      </c>
      <c r="AL34" s="201" t="str">
        <f t="shared" si="23"/>
        <v/>
      </c>
      <c r="AM34" s="160"/>
      <c r="AN34" s="157">
        <v>99.668000000000006</v>
      </c>
      <c r="AO34" s="152">
        <f t="shared" si="30"/>
        <v>0</v>
      </c>
      <c r="AP34" s="151" t="str">
        <f t="shared" si="31"/>
        <v/>
      </c>
      <c r="AQ34" s="151" t="str">
        <f t="shared" si="32"/>
        <v/>
      </c>
      <c r="AR34" s="235" t="str">
        <f t="shared" si="27"/>
        <v/>
      </c>
      <c r="AS34" s="134"/>
      <c r="AU34" s="18"/>
    </row>
    <row r="35" spans="1:47" ht="12" customHeight="1">
      <c r="A35" s="1"/>
      <c r="B35" s="18"/>
      <c r="C35" s="200"/>
      <c r="D35" s="113"/>
      <c r="E35" s="92"/>
      <c r="F35" s="92"/>
      <c r="G35" s="93"/>
      <c r="H35" s="101">
        <f t="shared" si="0"/>
        <v>0</v>
      </c>
      <c r="I35" s="94">
        <f t="shared" si="29"/>
        <v>0</v>
      </c>
      <c r="J35" s="102"/>
      <c r="K35" s="94">
        <f t="shared" si="2"/>
        <v>0</v>
      </c>
      <c r="L35" s="94">
        <f t="shared" si="28"/>
        <v>0</v>
      </c>
      <c r="M35" s="95">
        <f t="shared" si="4"/>
        <v>0</v>
      </c>
      <c r="N35" s="96">
        <f t="shared" si="5"/>
        <v>0</v>
      </c>
      <c r="O35" s="103">
        <f t="shared" si="6"/>
        <v>0</v>
      </c>
      <c r="P35" s="104" t="str">
        <f t="shared" si="7"/>
        <v/>
      </c>
      <c r="Q35" s="105">
        <f t="shared" si="8"/>
        <v>0</v>
      </c>
      <c r="R35" s="106" t="str">
        <f t="shared" si="9"/>
        <v/>
      </c>
      <c r="S35" s="107"/>
      <c r="T35" s="92"/>
      <c r="U35" s="92"/>
      <c r="V35" s="101">
        <f t="shared" si="10"/>
        <v>0</v>
      </c>
      <c r="W35" s="97">
        <f t="shared" si="11"/>
        <v>0</v>
      </c>
      <c r="X35" s="98" t="str">
        <f t="shared" si="12"/>
        <v/>
      </c>
      <c r="Y35" s="98" t="str">
        <f t="shared" si="13"/>
        <v/>
      </c>
      <c r="Z35" s="95" t="str">
        <f t="shared" si="14"/>
        <v/>
      </c>
      <c r="AA35" s="108" t="str">
        <f t="shared" si="15"/>
        <v/>
      </c>
      <c r="AB35" s="98" t="str">
        <f t="shared" si="16"/>
        <v/>
      </c>
      <c r="AC35" s="98" t="str">
        <f t="shared" si="17"/>
        <v/>
      </c>
      <c r="AD35" s="109" t="str">
        <f t="shared" si="18"/>
        <v/>
      </c>
      <c r="AE35" s="110"/>
      <c r="AF35" s="111"/>
      <c r="AG35" s="112"/>
      <c r="AH35" s="99" t="str">
        <f t="shared" si="19"/>
        <v/>
      </c>
      <c r="AI35" s="100" t="str">
        <f t="shared" si="20"/>
        <v/>
      </c>
      <c r="AJ35" s="96" t="str">
        <f t="shared" si="21"/>
        <v/>
      </c>
      <c r="AK35" s="98" t="str">
        <f t="shared" si="22"/>
        <v/>
      </c>
      <c r="AL35" s="201" t="str">
        <f t="shared" si="23"/>
        <v/>
      </c>
      <c r="AM35" s="160"/>
      <c r="AN35" s="156">
        <v>99.668000000000006</v>
      </c>
      <c r="AO35" s="152">
        <f t="shared" si="30"/>
        <v>0</v>
      </c>
      <c r="AP35" s="151" t="str">
        <f t="shared" si="31"/>
        <v/>
      </c>
      <c r="AQ35" s="151" t="str">
        <f t="shared" si="32"/>
        <v/>
      </c>
      <c r="AR35" s="235" t="str">
        <f t="shared" si="27"/>
        <v/>
      </c>
      <c r="AS35" s="134"/>
      <c r="AU35" s="18"/>
    </row>
    <row r="36" spans="1:47" ht="12" customHeight="1">
      <c r="A36" s="1"/>
      <c r="B36" s="18"/>
      <c r="C36" s="200"/>
      <c r="D36" s="113"/>
      <c r="E36" s="92"/>
      <c r="F36" s="92"/>
      <c r="G36" s="111"/>
      <c r="H36" s="101">
        <f t="shared" si="0"/>
        <v>0</v>
      </c>
      <c r="I36" s="94">
        <f t="shared" si="29"/>
        <v>0</v>
      </c>
      <c r="J36" s="102"/>
      <c r="K36" s="94">
        <f t="shared" si="2"/>
        <v>0</v>
      </c>
      <c r="L36" s="94">
        <f t="shared" si="28"/>
        <v>0</v>
      </c>
      <c r="M36" s="95">
        <f t="shared" si="4"/>
        <v>0</v>
      </c>
      <c r="N36" s="96">
        <f t="shared" si="5"/>
        <v>0</v>
      </c>
      <c r="O36" s="103">
        <f t="shared" si="6"/>
        <v>0</v>
      </c>
      <c r="P36" s="104" t="str">
        <f t="shared" si="7"/>
        <v/>
      </c>
      <c r="Q36" s="105">
        <f t="shared" si="8"/>
        <v>0</v>
      </c>
      <c r="R36" s="106" t="str">
        <f t="shared" si="9"/>
        <v/>
      </c>
      <c r="S36" s="107"/>
      <c r="T36" s="92"/>
      <c r="U36" s="92"/>
      <c r="V36" s="101">
        <f t="shared" si="10"/>
        <v>0</v>
      </c>
      <c r="W36" s="97">
        <f t="shared" si="11"/>
        <v>0</v>
      </c>
      <c r="X36" s="98" t="str">
        <f t="shared" si="12"/>
        <v/>
      </c>
      <c r="Y36" s="98" t="str">
        <f t="shared" si="13"/>
        <v/>
      </c>
      <c r="Z36" s="95" t="str">
        <f t="shared" si="14"/>
        <v/>
      </c>
      <c r="AA36" s="108" t="str">
        <f t="shared" si="15"/>
        <v/>
      </c>
      <c r="AB36" s="98" t="str">
        <f t="shared" si="16"/>
        <v/>
      </c>
      <c r="AC36" s="98" t="str">
        <f t="shared" si="17"/>
        <v/>
      </c>
      <c r="AD36" s="109" t="str">
        <f t="shared" si="18"/>
        <v/>
      </c>
      <c r="AE36" s="110"/>
      <c r="AF36" s="111"/>
      <c r="AG36" s="112"/>
      <c r="AH36" s="99" t="str">
        <f t="shared" si="19"/>
        <v/>
      </c>
      <c r="AI36" s="100" t="str">
        <f t="shared" si="20"/>
        <v/>
      </c>
      <c r="AJ36" s="96" t="str">
        <f t="shared" si="21"/>
        <v/>
      </c>
      <c r="AK36" s="98" t="str">
        <f t="shared" si="22"/>
        <v/>
      </c>
      <c r="AL36" s="201" t="str">
        <f t="shared" si="23"/>
        <v/>
      </c>
      <c r="AM36" s="160"/>
      <c r="AN36" s="157">
        <v>99.668000000000006</v>
      </c>
      <c r="AO36" s="152">
        <f t="shared" si="30"/>
        <v>0</v>
      </c>
      <c r="AP36" s="151" t="str">
        <f t="shared" si="31"/>
        <v/>
      </c>
      <c r="AQ36" s="151" t="str">
        <f t="shared" si="32"/>
        <v/>
      </c>
      <c r="AR36" s="235" t="str">
        <f t="shared" si="27"/>
        <v/>
      </c>
      <c r="AS36" s="134"/>
      <c r="AU36" s="18"/>
    </row>
    <row r="37" spans="1:47" ht="12" customHeight="1">
      <c r="A37" s="1"/>
      <c r="B37" s="18"/>
      <c r="C37" s="200"/>
      <c r="D37" s="91"/>
      <c r="E37" s="114"/>
      <c r="F37" s="92"/>
      <c r="G37" s="111"/>
      <c r="H37" s="101">
        <f t="shared" si="0"/>
        <v>0</v>
      </c>
      <c r="I37" s="94">
        <f t="shared" si="29"/>
        <v>0</v>
      </c>
      <c r="J37" s="102"/>
      <c r="K37" s="94">
        <f t="shared" si="2"/>
        <v>0</v>
      </c>
      <c r="L37" s="94">
        <f t="shared" si="28"/>
        <v>0</v>
      </c>
      <c r="M37" s="95">
        <f t="shared" si="4"/>
        <v>0</v>
      </c>
      <c r="N37" s="96">
        <f t="shared" si="5"/>
        <v>0</v>
      </c>
      <c r="O37" s="103">
        <f t="shared" si="6"/>
        <v>0</v>
      </c>
      <c r="P37" s="104" t="str">
        <f t="shared" si="7"/>
        <v/>
      </c>
      <c r="Q37" s="105">
        <f t="shared" si="8"/>
        <v>0</v>
      </c>
      <c r="R37" s="106" t="str">
        <f t="shared" si="9"/>
        <v/>
      </c>
      <c r="S37" s="107"/>
      <c r="T37" s="92"/>
      <c r="U37" s="92"/>
      <c r="V37" s="101">
        <f t="shared" si="10"/>
        <v>0</v>
      </c>
      <c r="W37" s="97">
        <f t="shared" si="11"/>
        <v>0</v>
      </c>
      <c r="X37" s="98" t="str">
        <f t="shared" si="12"/>
        <v/>
      </c>
      <c r="Y37" s="98" t="str">
        <f t="shared" si="13"/>
        <v/>
      </c>
      <c r="Z37" s="95" t="str">
        <f t="shared" si="14"/>
        <v/>
      </c>
      <c r="AA37" s="108" t="str">
        <f t="shared" si="15"/>
        <v/>
      </c>
      <c r="AB37" s="98" t="str">
        <f t="shared" si="16"/>
        <v/>
      </c>
      <c r="AC37" s="98" t="str">
        <f t="shared" si="17"/>
        <v/>
      </c>
      <c r="AD37" s="109" t="str">
        <f t="shared" si="18"/>
        <v/>
      </c>
      <c r="AE37" s="110"/>
      <c r="AF37" s="111"/>
      <c r="AG37" s="112"/>
      <c r="AH37" s="99" t="str">
        <f t="shared" si="19"/>
        <v/>
      </c>
      <c r="AI37" s="100" t="str">
        <f t="shared" si="20"/>
        <v/>
      </c>
      <c r="AJ37" s="96" t="str">
        <f t="shared" si="21"/>
        <v/>
      </c>
      <c r="AK37" s="98" t="str">
        <f t="shared" si="22"/>
        <v/>
      </c>
      <c r="AL37" s="201" t="str">
        <f t="shared" si="23"/>
        <v/>
      </c>
      <c r="AM37" s="160"/>
      <c r="AN37" s="156">
        <v>99.668000000000006</v>
      </c>
      <c r="AO37" s="152">
        <f t="shared" si="30"/>
        <v>0</v>
      </c>
      <c r="AP37" s="151" t="str">
        <f t="shared" si="31"/>
        <v/>
      </c>
      <c r="AQ37" s="151" t="str">
        <f t="shared" si="32"/>
        <v/>
      </c>
      <c r="AR37" s="235" t="str">
        <f t="shared" si="27"/>
        <v/>
      </c>
      <c r="AS37" s="134"/>
      <c r="AU37" s="18"/>
    </row>
    <row r="38" spans="1:47" ht="12" customHeight="1">
      <c r="A38" s="1"/>
      <c r="B38" s="18"/>
      <c r="C38" s="200"/>
      <c r="D38" s="113"/>
      <c r="E38" s="114"/>
      <c r="F38" s="92"/>
      <c r="G38" s="111"/>
      <c r="H38" s="101">
        <f t="shared" si="0"/>
        <v>0</v>
      </c>
      <c r="I38" s="94">
        <f t="shared" si="29"/>
        <v>0</v>
      </c>
      <c r="J38" s="102"/>
      <c r="K38" s="94">
        <f t="shared" si="2"/>
        <v>0</v>
      </c>
      <c r="L38" s="94">
        <f t="shared" si="28"/>
        <v>0</v>
      </c>
      <c r="M38" s="95">
        <f t="shared" si="4"/>
        <v>0</v>
      </c>
      <c r="N38" s="96">
        <f t="shared" si="5"/>
        <v>0</v>
      </c>
      <c r="O38" s="103">
        <f t="shared" si="6"/>
        <v>0</v>
      </c>
      <c r="P38" s="104" t="str">
        <f t="shared" si="7"/>
        <v/>
      </c>
      <c r="Q38" s="105">
        <f t="shared" si="8"/>
        <v>0</v>
      </c>
      <c r="R38" s="106" t="str">
        <f t="shared" si="9"/>
        <v/>
      </c>
      <c r="S38" s="107"/>
      <c r="T38" s="92"/>
      <c r="U38" s="92"/>
      <c r="V38" s="101">
        <f t="shared" si="10"/>
        <v>0</v>
      </c>
      <c r="W38" s="97">
        <f t="shared" si="11"/>
        <v>0</v>
      </c>
      <c r="X38" s="98" t="str">
        <f t="shared" si="12"/>
        <v/>
      </c>
      <c r="Y38" s="98" t="str">
        <f t="shared" si="13"/>
        <v/>
      </c>
      <c r="Z38" s="95" t="str">
        <f t="shared" si="14"/>
        <v/>
      </c>
      <c r="AA38" s="108" t="str">
        <f t="shared" si="15"/>
        <v/>
      </c>
      <c r="AB38" s="98" t="str">
        <f t="shared" si="16"/>
        <v/>
      </c>
      <c r="AC38" s="98" t="str">
        <f t="shared" si="17"/>
        <v/>
      </c>
      <c r="AD38" s="109" t="str">
        <f t="shared" si="18"/>
        <v/>
      </c>
      <c r="AE38" s="110"/>
      <c r="AF38" s="111"/>
      <c r="AG38" s="112"/>
      <c r="AH38" s="99" t="str">
        <f t="shared" si="19"/>
        <v/>
      </c>
      <c r="AI38" s="100" t="str">
        <f t="shared" si="20"/>
        <v/>
      </c>
      <c r="AJ38" s="96" t="str">
        <f t="shared" si="21"/>
        <v/>
      </c>
      <c r="AK38" s="98" t="str">
        <f t="shared" si="22"/>
        <v/>
      </c>
      <c r="AL38" s="201" t="str">
        <f t="shared" si="23"/>
        <v/>
      </c>
      <c r="AM38" s="160"/>
      <c r="AN38" s="157">
        <v>99.668000000000006</v>
      </c>
      <c r="AO38" s="152">
        <f t="shared" si="30"/>
        <v>0</v>
      </c>
      <c r="AP38" s="151" t="str">
        <f t="shared" si="31"/>
        <v/>
      </c>
      <c r="AQ38" s="151" t="str">
        <f t="shared" si="32"/>
        <v/>
      </c>
      <c r="AR38" s="235" t="str">
        <f t="shared" si="27"/>
        <v/>
      </c>
      <c r="AS38" s="134"/>
      <c r="AU38" s="18"/>
    </row>
    <row r="39" spans="1:47" ht="12" customHeight="1">
      <c r="A39" s="1"/>
      <c r="B39" s="18"/>
      <c r="C39" s="200"/>
      <c r="D39" s="116"/>
      <c r="E39" s="92"/>
      <c r="F39" s="92"/>
      <c r="G39" s="111"/>
      <c r="H39" s="101">
        <f t="shared" si="0"/>
        <v>0</v>
      </c>
      <c r="I39" s="94">
        <f t="shared" si="29"/>
        <v>0</v>
      </c>
      <c r="J39" s="102"/>
      <c r="K39" s="94">
        <f t="shared" si="2"/>
        <v>0</v>
      </c>
      <c r="L39" s="94">
        <f t="shared" si="28"/>
        <v>0</v>
      </c>
      <c r="M39" s="95">
        <f t="shared" si="4"/>
        <v>0</v>
      </c>
      <c r="N39" s="96">
        <f t="shared" si="5"/>
        <v>0</v>
      </c>
      <c r="O39" s="103">
        <f t="shared" si="6"/>
        <v>0</v>
      </c>
      <c r="P39" s="104" t="str">
        <f t="shared" si="7"/>
        <v/>
      </c>
      <c r="Q39" s="105">
        <f t="shared" si="8"/>
        <v>0</v>
      </c>
      <c r="R39" s="106" t="str">
        <f t="shared" si="9"/>
        <v/>
      </c>
      <c r="S39" s="107"/>
      <c r="T39" s="92"/>
      <c r="U39" s="92"/>
      <c r="V39" s="101">
        <f t="shared" si="10"/>
        <v>0</v>
      </c>
      <c r="W39" s="97">
        <f t="shared" si="11"/>
        <v>0</v>
      </c>
      <c r="X39" s="98" t="str">
        <f t="shared" si="12"/>
        <v/>
      </c>
      <c r="Y39" s="98" t="str">
        <f t="shared" si="13"/>
        <v/>
      </c>
      <c r="Z39" s="95" t="str">
        <f t="shared" si="14"/>
        <v/>
      </c>
      <c r="AA39" s="108" t="str">
        <f t="shared" si="15"/>
        <v/>
      </c>
      <c r="AB39" s="98" t="str">
        <f t="shared" si="16"/>
        <v/>
      </c>
      <c r="AC39" s="98" t="str">
        <f t="shared" si="17"/>
        <v/>
      </c>
      <c r="AD39" s="109" t="str">
        <f t="shared" si="18"/>
        <v/>
      </c>
      <c r="AE39" s="110"/>
      <c r="AF39" s="111"/>
      <c r="AG39" s="112"/>
      <c r="AH39" s="99" t="str">
        <f t="shared" si="19"/>
        <v/>
      </c>
      <c r="AI39" s="100" t="str">
        <f t="shared" si="20"/>
        <v/>
      </c>
      <c r="AJ39" s="96" t="str">
        <f t="shared" si="21"/>
        <v/>
      </c>
      <c r="AK39" s="98" t="str">
        <f t="shared" si="22"/>
        <v/>
      </c>
      <c r="AL39" s="201" t="str">
        <f t="shared" si="23"/>
        <v/>
      </c>
      <c r="AM39" s="160"/>
      <c r="AN39" s="156">
        <v>99.668000000000006</v>
      </c>
      <c r="AO39" s="152">
        <f t="shared" si="30"/>
        <v>0</v>
      </c>
      <c r="AP39" s="151" t="str">
        <f t="shared" si="31"/>
        <v/>
      </c>
      <c r="AQ39" s="151" t="str">
        <f t="shared" si="32"/>
        <v/>
      </c>
      <c r="AR39" s="235" t="str">
        <f t="shared" si="27"/>
        <v/>
      </c>
      <c r="AS39" s="134"/>
      <c r="AU39" s="18"/>
    </row>
    <row r="40" spans="1:47" ht="12" customHeight="1">
      <c r="A40" s="1"/>
      <c r="B40" s="18"/>
      <c r="C40" s="200"/>
      <c r="D40" s="116"/>
      <c r="E40" s="92"/>
      <c r="F40" s="92"/>
      <c r="G40" s="93"/>
      <c r="H40" s="101">
        <f t="shared" si="0"/>
        <v>0</v>
      </c>
      <c r="I40" s="94">
        <f t="shared" si="29"/>
        <v>0</v>
      </c>
      <c r="J40" s="102"/>
      <c r="K40" s="94">
        <f t="shared" si="2"/>
        <v>0</v>
      </c>
      <c r="L40" s="94">
        <f t="shared" si="28"/>
        <v>0</v>
      </c>
      <c r="M40" s="95">
        <f t="shared" si="4"/>
        <v>0</v>
      </c>
      <c r="N40" s="96">
        <f t="shared" si="5"/>
        <v>0</v>
      </c>
      <c r="O40" s="103">
        <f t="shared" si="6"/>
        <v>0</v>
      </c>
      <c r="P40" s="104" t="str">
        <f t="shared" si="7"/>
        <v/>
      </c>
      <c r="Q40" s="105">
        <f t="shared" si="8"/>
        <v>0</v>
      </c>
      <c r="R40" s="106" t="str">
        <f t="shared" si="9"/>
        <v/>
      </c>
      <c r="S40" s="107"/>
      <c r="T40" s="92"/>
      <c r="U40" s="92"/>
      <c r="V40" s="101">
        <f t="shared" si="10"/>
        <v>0</v>
      </c>
      <c r="W40" s="97">
        <f t="shared" si="11"/>
        <v>0</v>
      </c>
      <c r="X40" s="98" t="str">
        <f t="shared" si="12"/>
        <v/>
      </c>
      <c r="Y40" s="98" t="str">
        <f t="shared" si="13"/>
        <v/>
      </c>
      <c r="Z40" s="95" t="str">
        <f t="shared" si="14"/>
        <v/>
      </c>
      <c r="AA40" s="108" t="str">
        <f t="shared" si="15"/>
        <v/>
      </c>
      <c r="AB40" s="98" t="str">
        <f t="shared" si="16"/>
        <v/>
      </c>
      <c r="AC40" s="98" t="str">
        <f t="shared" si="17"/>
        <v/>
      </c>
      <c r="AD40" s="109" t="str">
        <f t="shared" si="18"/>
        <v/>
      </c>
      <c r="AE40" s="110"/>
      <c r="AF40" s="111"/>
      <c r="AG40" s="112"/>
      <c r="AH40" s="99" t="str">
        <f t="shared" si="19"/>
        <v/>
      </c>
      <c r="AI40" s="100" t="str">
        <f t="shared" si="20"/>
        <v/>
      </c>
      <c r="AJ40" s="96" t="str">
        <f t="shared" si="21"/>
        <v/>
      </c>
      <c r="AK40" s="98" t="str">
        <f t="shared" si="22"/>
        <v/>
      </c>
      <c r="AL40" s="201" t="str">
        <f t="shared" si="23"/>
        <v/>
      </c>
      <c r="AM40" s="160"/>
      <c r="AN40" s="157">
        <v>99.668000000000006</v>
      </c>
      <c r="AO40" s="152">
        <f t="shared" si="30"/>
        <v>0</v>
      </c>
      <c r="AP40" s="151" t="str">
        <f t="shared" si="31"/>
        <v/>
      </c>
      <c r="AQ40" s="151" t="str">
        <f t="shared" si="32"/>
        <v/>
      </c>
      <c r="AR40" s="235" t="str">
        <f t="shared" si="27"/>
        <v/>
      </c>
      <c r="AS40" s="134"/>
      <c r="AU40" s="18"/>
    </row>
    <row r="41" spans="1:47" ht="12" customHeight="1">
      <c r="A41" s="1"/>
      <c r="B41" s="18"/>
      <c r="C41" s="200"/>
      <c r="D41" s="116"/>
      <c r="E41" s="92"/>
      <c r="F41" s="92"/>
      <c r="G41" s="111"/>
      <c r="H41" s="101">
        <f t="shared" si="0"/>
        <v>0</v>
      </c>
      <c r="I41" s="94">
        <f t="shared" si="29"/>
        <v>0</v>
      </c>
      <c r="J41" s="102"/>
      <c r="K41" s="94">
        <f t="shared" si="2"/>
        <v>0</v>
      </c>
      <c r="L41" s="94">
        <f t="shared" si="28"/>
        <v>0</v>
      </c>
      <c r="M41" s="95">
        <f t="shared" si="4"/>
        <v>0</v>
      </c>
      <c r="N41" s="96">
        <f t="shared" si="5"/>
        <v>0</v>
      </c>
      <c r="O41" s="103">
        <f t="shared" si="6"/>
        <v>0</v>
      </c>
      <c r="P41" s="104" t="str">
        <f t="shared" si="7"/>
        <v/>
      </c>
      <c r="Q41" s="105">
        <f t="shared" si="8"/>
        <v>0</v>
      </c>
      <c r="R41" s="106" t="str">
        <f t="shared" si="9"/>
        <v/>
      </c>
      <c r="S41" s="107"/>
      <c r="T41" s="92"/>
      <c r="U41" s="92"/>
      <c r="V41" s="101">
        <f t="shared" si="10"/>
        <v>0</v>
      </c>
      <c r="W41" s="97">
        <f t="shared" si="11"/>
        <v>0</v>
      </c>
      <c r="X41" s="98" t="str">
        <f t="shared" si="12"/>
        <v/>
      </c>
      <c r="Y41" s="98" t="str">
        <f t="shared" si="13"/>
        <v/>
      </c>
      <c r="Z41" s="95" t="str">
        <f t="shared" si="14"/>
        <v/>
      </c>
      <c r="AA41" s="108" t="str">
        <f t="shared" si="15"/>
        <v/>
      </c>
      <c r="AB41" s="98" t="str">
        <f t="shared" si="16"/>
        <v/>
      </c>
      <c r="AC41" s="98" t="str">
        <f t="shared" si="17"/>
        <v/>
      </c>
      <c r="AD41" s="109" t="str">
        <f t="shared" si="18"/>
        <v/>
      </c>
      <c r="AE41" s="110"/>
      <c r="AF41" s="111"/>
      <c r="AG41" s="112"/>
      <c r="AH41" s="99" t="str">
        <f t="shared" si="19"/>
        <v/>
      </c>
      <c r="AI41" s="100" t="str">
        <f t="shared" si="20"/>
        <v/>
      </c>
      <c r="AJ41" s="96" t="str">
        <f t="shared" si="21"/>
        <v/>
      </c>
      <c r="AK41" s="98" t="str">
        <f t="shared" si="22"/>
        <v/>
      </c>
      <c r="AL41" s="201" t="str">
        <f t="shared" si="23"/>
        <v/>
      </c>
      <c r="AM41" s="160"/>
      <c r="AN41" s="156">
        <v>99.668000000000006</v>
      </c>
      <c r="AO41" s="152">
        <f t="shared" si="30"/>
        <v>0</v>
      </c>
      <c r="AP41" s="151" t="str">
        <f t="shared" si="31"/>
        <v/>
      </c>
      <c r="AQ41" s="151" t="str">
        <f t="shared" si="32"/>
        <v/>
      </c>
      <c r="AR41" s="235" t="str">
        <f t="shared" si="27"/>
        <v/>
      </c>
      <c r="AS41" s="134"/>
      <c r="AU41" s="18"/>
    </row>
    <row r="42" spans="1:47" ht="12" customHeight="1">
      <c r="A42" s="1"/>
      <c r="B42" s="18"/>
      <c r="C42" s="200"/>
      <c r="D42" s="116"/>
      <c r="E42" s="117"/>
      <c r="F42" s="92"/>
      <c r="G42" s="111"/>
      <c r="H42" s="101">
        <f t="shared" si="0"/>
        <v>0</v>
      </c>
      <c r="I42" s="94">
        <f t="shared" si="29"/>
        <v>0</v>
      </c>
      <c r="J42" s="102"/>
      <c r="K42" s="94">
        <f t="shared" si="2"/>
        <v>0</v>
      </c>
      <c r="L42" s="94">
        <f t="shared" si="28"/>
        <v>0</v>
      </c>
      <c r="M42" s="95">
        <f t="shared" si="4"/>
        <v>0</v>
      </c>
      <c r="N42" s="96">
        <f t="shared" si="5"/>
        <v>0</v>
      </c>
      <c r="O42" s="103">
        <f t="shared" si="6"/>
        <v>0</v>
      </c>
      <c r="P42" s="104" t="str">
        <f t="shared" si="7"/>
        <v/>
      </c>
      <c r="Q42" s="105">
        <f t="shared" si="8"/>
        <v>0</v>
      </c>
      <c r="R42" s="106" t="str">
        <f t="shared" si="9"/>
        <v/>
      </c>
      <c r="S42" s="107"/>
      <c r="T42" s="92"/>
      <c r="U42" s="92"/>
      <c r="V42" s="101">
        <f t="shared" si="10"/>
        <v>0</v>
      </c>
      <c r="W42" s="97">
        <f t="shared" si="11"/>
        <v>0</v>
      </c>
      <c r="X42" s="98" t="str">
        <f t="shared" si="12"/>
        <v/>
      </c>
      <c r="Y42" s="98" t="str">
        <f t="shared" si="13"/>
        <v/>
      </c>
      <c r="Z42" s="95" t="str">
        <f t="shared" si="14"/>
        <v/>
      </c>
      <c r="AA42" s="108" t="str">
        <f t="shared" si="15"/>
        <v/>
      </c>
      <c r="AB42" s="98" t="str">
        <f t="shared" si="16"/>
        <v/>
      </c>
      <c r="AC42" s="98" t="str">
        <f t="shared" si="17"/>
        <v/>
      </c>
      <c r="AD42" s="109" t="str">
        <f t="shared" si="18"/>
        <v/>
      </c>
      <c r="AE42" s="110"/>
      <c r="AF42" s="111"/>
      <c r="AG42" s="112"/>
      <c r="AH42" s="99" t="str">
        <f t="shared" si="19"/>
        <v/>
      </c>
      <c r="AI42" s="100" t="str">
        <f t="shared" si="20"/>
        <v/>
      </c>
      <c r="AJ42" s="96" t="str">
        <f t="shared" si="21"/>
        <v/>
      </c>
      <c r="AK42" s="98" t="str">
        <f t="shared" si="22"/>
        <v/>
      </c>
      <c r="AL42" s="201" t="str">
        <f t="shared" si="23"/>
        <v/>
      </c>
      <c r="AM42" s="160"/>
      <c r="AN42" s="157">
        <v>99.668000000000006</v>
      </c>
      <c r="AO42" s="152">
        <f t="shared" si="30"/>
        <v>0</v>
      </c>
      <c r="AP42" s="151" t="str">
        <f t="shared" si="31"/>
        <v/>
      </c>
      <c r="AQ42" s="151" t="str">
        <f t="shared" si="32"/>
        <v/>
      </c>
      <c r="AR42" s="235" t="str">
        <f t="shared" si="27"/>
        <v/>
      </c>
      <c r="AS42" s="134"/>
      <c r="AU42" s="18"/>
    </row>
    <row r="43" spans="1:47" ht="12" customHeight="1">
      <c r="A43" s="1"/>
      <c r="B43" s="18"/>
      <c r="C43" s="200"/>
      <c r="D43" s="118"/>
      <c r="E43" s="92"/>
      <c r="F43" s="92"/>
      <c r="G43" s="111"/>
      <c r="H43" s="101">
        <f t="shared" si="0"/>
        <v>0</v>
      </c>
      <c r="I43" s="94">
        <f t="shared" si="29"/>
        <v>0</v>
      </c>
      <c r="J43" s="102"/>
      <c r="K43" s="94">
        <f t="shared" si="2"/>
        <v>0</v>
      </c>
      <c r="L43" s="94">
        <f t="shared" si="28"/>
        <v>0</v>
      </c>
      <c r="M43" s="95">
        <f t="shared" si="4"/>
        <v>0</v>
      </c>
      <c r="N43" s="96">
        <f t="shared" si="5"/>
        <v>0</v>
      </c>
      <c r="O43" s="103">
        <f t="shared" si="6"/>
        <v>0</v>
      </c>
      <c r="P43" s="104" t="str">
        <f t="shared" si="7"/>
        <v/>
      </c>
      <c r="Q43" s="105">
        <f t="shared" si="8"/>
        <v>0</v>
      </c>
      <c r="R43" s="106" t="str">
        <f t="shared" si="9"/>
        <v/>
      </c>
      <c r="S43" s="107"/>
      <c r="T43" s="92"/>
      <c r="U43" s="92"/>
      <c r="V43" s="101">
        <f t="shared" si="10"/>
        <v>0</v>
      </c>
      <c r="W43" s="97">
        <f t="shared" si="11"/>
        <v>0</v>
      </c>
      <c r="X43" s="98" t="str">
        <f t="shared" si="12"/>
        <v/>
      </c>
      <c r="Y43" s="98" t="str">
        <f t="shared" si="13"/>
        <v/>
      </c>
      <c r="Z43" s="95" t="str">
        <f t="shared" si="14"/>
        <v/>
      </c>
      <c r="AA43" s="108" t="str">
        <f t="shared" si="15"/>
        <v/>
      </c>
      <c r="AB43" s="98" t="str">
        <f t="shared" si="16"/>
        <v/>
      </c>
      <c r="AC43" s="98" t="str">
        <f t="shared" si="17"/>
        <v/>
      </c>
      <c r="AD43" s="109" t="str">
        <f t="shared" si="18"/>
        <v/>
      </c>
      <c r="AE43" s="110"/>
      <c r="AF43" s="111"/>
      <c r="AG43" s="112"/>
      <c r="AH43" s="99" t="str">
        <f t="shared" si="19"/>
        <v/>
      </c>
      <c r="AI43" s="100" t="str">
        <f t="shared" si="20"/>
        <v/>
      </c>
      <c r="AJ43" s="96" t="str">
        <f t="shared" si="21"/>
        <v/>
      </c>
      <c r="AK43" s="98" t="str">
        <f t="shared" si="22"/>
        <v/>
      </c>
      <c r="AL43" s="201" t="str">
        <f t="shared" si="23"/>
        <v/>
      </c>
      <c r="AM43" s="160"/>
      <c r="AN43" s="156">
        <v>99.668000000000006</v>
      </c>
      <c r="AO43" s="152">
        <f t="shared" si="30"/>
        <v>0</v>
      </c>
      <c r="AP43" s="151" t="str">
        <f t="shared" si="31"/>
        <v/>
      </c>
      <c r="AQ43" s="151" t="str">
        <f t="shared" si="32"/>
        <v/>
      </c>
      <c r="AR43" s="235" t="str">
        <f t="shared" si="27"/>
        <v/>
      </c>
      <c r="AS43" s="134"/>
      <c r="AU43" s="18"/>
    </row>
    <row r="44" spans="1:47" ht="12" customHeight="1">
      <c r="A44" s="1"/>
      <c r="B44" s="18"/>
      <c r="C44" s="200"/>
      <c r="D44" s="116"/>
      <c r="E44" s="119"/>
      <c r="F44" s="92"/>
      <c r="G44" s="111"/>
      <c r="H44" s="101">
        <f t="shared" si="0"/>
        <v>0</v>
      </c>
      <c r="I44" s="94">
        <f t="shared" si="29"/>
        <v>0</v>
      </c>
      <c r="J44" s="102"/>
      <c r="K44" s="94">
        <f t="shared" si="2"/>
        <v>0</v>
      </c>
      <c r="L44" s="94">
        <f t="shared" si="28"/>
        <v>0</v>
      </c>
      <c r="M44" s="95">
        <f t="shared" si="4"/>
        <v>0</v>
      </c>
      <c r="N44" s="96">
        <f t="shared" si="5"/>
        <v>0</v>
      </c>
      <c r="O44" s="103">
        <f t="shared" si="6"/>
        <v>0</v>
      </c>
      <c r="P44" s="104" t="str">
        <f t="shared" si="7"/>
        <v/>
      </c>
      <c r="Q44" s="105">
        <f t="shared" si="8"/>
        <v>0</v>
      </c>
      <c r="R44" s="106" t="str">
        <f t="shared" si="9"/>
        <v/>
      </c>
      <c r="S44" s="107"/>
      <c r="T44" s="92"/>
      <c r="U44" s="92"/>
      <c r="V44" s="101">
        <f t="shared" si="10"/>
        <v>0</v>
      </c>
      <c r="W44" s="97">
        <f t="shared" si="11"/>
        <v>0</v>
      </c>
      <c r="X44" s="98" t="str">
        <f t="shared" si="12"/>
        <v/>
      </c>
      <c r="Y44" s="98" t="str">
        <f t="shared" si="13"/>
        <v/>
      </c>
      <c r="Z44" s="95" t="str">
        <f t="shared" si="14"/>
        <v/>
      </c>
      <c r="AA44" s="108" t="str">
        <f t="shared" si="15"/>
        <v/>
      </c>
      <c r="AB44" s="98" t="str">
        <f t="shared" si="16"/>
        <v/>
      </c>
      <c r="AC44" s="98" t="str">
        <f t="shared" si="17"/>
        <v/>
      </c>
      <c r="AD44" s="109" t="str">
        <f t="shared" si="18"/>
        <v/>
      </c>
      <c r="AE44" s="110"/>
      <c r="AF44" s="111"/>
      <c r="AG44" s="112"/>
      <c r="AH44" s="99" t="str">
        <f t="shared" si="19"/>
        <v/>
      </c>
      <c r="AI44" s="100" t="str">
        <f t="shared" si="20"/>
        <v/>
      </c>
      <c r="AJ44" s="96" t="str">
        <f t="shared" si="21"/>
        <v/>
      </c>
      <c r="AK44" s="98" t="str">
        <f t="shared" si="22"/>
        <v/>
      </c>
      <c r="AL44" s="201" t="str">
        <f t="shared" si="23"/>
        <v/>
      </c>
      <c r="AM44" s="160"/>
      <c r="AN44" s="157">
        <v>99.668000000000006</v>
      </c>
      <c r="AO44" s="152">
        <f t="shared" si="30"/>
        <v>0</v>
      </c>
      <c r="AP44" s="151" t="str">
        <f t="shared" si="31"/>
        <v/>
      </c>
      <c r="AQ44" s="151" t="str">
        <f t="shared" si="32"/>
        <v/>
      </c>
      <c r="AR44" s="235" t="str">
        <f t="shared" si="27"/>
        <v/>
      </c>
      <c r="AS44" s="134"/>
      <c r="AU44" s="18"/>
    </row>
    <row r="45" spans="1:47" ht="12" customHeight="1">
      <c r="A45" s="1"/>
      <c r="B45" s="18"/>
      <c r="C45" s="200"/>
      <c r="D45" s="118"/>
      <c r="E45" s="92"/>
      <c r="F45" s="92"/>
      <c r="G45" s="111"/>
      <c r="H45" s="101">
        <f t="shared" si="0"/>
        <v>0</v>
      </c>
      <c r="I45" s="94">
        <f t="shared" si="29"/>
        <v>0</v>
      </c>
      <c r="J45" s="102"/>
      <c r="K45" s="94">
        <f t="shared" si="2"/>
        <v>0</v>
      </c>
      <c r="L45" s="94">
        <f t="shared" si="28"/>
        <v>0</v>
      </c>
      <c r="M45" s="95">
        <f t="shared" si="4"/>
        <v>0</v>
      </c>
      <c r="N45" s="96">
        <f t="shared" si="5"/>
        <v>0</v>
      </c>
      <c r="O45" s="103">
        <f t="shared" si="6"/>
        <v>0</v>
      </c>
      <c r="P45" s="104" t="str">
        <f t="shared" si="7"/>
        <v/>
      </c>
      <c r="Q45" s="105">
        <f t="shared" si="8"/>
        <v>0</v>
      </c>
      <c r="R45" s="106" t="str">
        <f t="shared" si="9"/>
        <v/>
      </c>
      <c r="S45" s="107"/>
      <c r="T45" s="92"/>
      <c r="U45" s="92"/>
      <c r="V45" s="101">
        <f t="shared" si="10"/>
        <v>0</v>
      </c>
      <c r="W45" s="97">
        <f t="shared" si="11"/>
        <v>0</v>
      </c>
      <c r="X45" s="98" t="str">
        <f t="shared" si="12"/>
        <v/>
      </c>
      <c r="Y45" s="98" t="str">
        <f t="shared" si="13"/>
        <v/>
      </c>
      <c r="Z45" s="95" t="str">
        <f t="shared" si="14"/>
        <v/>
      </c>
      <c r="AA45" s="108" t="str">
        <f t="shared" si="15"/>
        <v/>
      </c>
      <c r="AB45" s="98" t="str">
        <f t="shared" si="16"/>
        <v/>
      </c>
      <c r="AC45" s="98" t="str">
        <f t="shared" si="17"/>
        <v/>
      </c>
      <c r="AD45" s="109" t="str">
        <f t="shared" si="18"/>
        <v/>
      </c>
      <c r="AE45" s="110"/>
      <c r="AF45" s="111"/>
      <c r="AG45" s="112"/>
      <c r="AH45" s="99" t="str">
        <f t="shared" si="19"/>
        <v/>
      </c>
      <c r="AI45" s="100" t="str">
        <f t="shared" si="20"/>
        <v/>
      </c>
      <c r="AJ45" s="96" t="str">
        <f t="shared" si="21"/>
        <v/>
      </c>
      <c r="AK45" s="98" t="str">
        <f t="shared" si="22"/>
        <v/>
      </c>
      <c r="AL45" s="201" t="str">
        <f t="shared" si="23"/>
        <v/>
      </c>
      <c r="AM45" s="160"/>
      <c r="AN45" s="156">
        <v>99.668000000000006</v>
      </c>
      <c r="AO45" s="152">
        <f t="shared" si="30"/>
        <v>0</v>
      </c>
      <c r="AP45" s="151" t="str">
        <f t="shared" si="31"/>
        <v/>
      </c>
      <c r="AQ45" s="151" t="str">
        <f t="shared" si="32"/>
        <v/>
      </c>
      <c r="AR45" s="235" t="str">
        <f t="shared" si="27"/>
        <v/>
      </c>
      <c r="AS45" s="134"/>
      <c r="AU45" s="18"/>
    </row>
    <row r="46" spans="1:47" ht="12" customHeight="1">
      <c r="A46" s="1"/>
      <c r="B46" s="18"/>
      <c r="C46" s="200"/>
      <c r="D46" s="116"/>
      <c r="E46" s="92"/>
      <c r="F46" s="92"/>
      <c r="G46" s="111"/>
      <c r="H46" s="101">
        <f t="shared" si="0"/>
        <v>0</v>
      </c>
      <c r="I46" s="94">
        <f t="shared" si="29"/>
        <v>0</v>
      </c>
      <c r="J46" s="102"/>
      <c r="K46" s="94">
        <f t="shared" si="2"/>
        <v>0</v>
      </c>
      <c r="L46" s="94">
        <f t="shared" si="28"/>
        <v>0</v>
      </c>
      <c r="M46" s="95">
        <f t="shared" si="4"/>
        <v>0</v>
      </c>
      <c r="N46" s="96">
        <f t="shared" si="5"/>
        <v>0</v>
      </c>
      <c r="O46" s="103">
        <f t="shared" si="6"/>
        <v>0</v>
      </c>
      <c r="P46" s="104" t="str">
        <f t="shared" si="7"/>
        <v/>
      </c>
      <c r="Q46" s="105">
        <f t="shared" si="8"/>
        <v>0</v>
      </c>
      <c r="R46" s="106" t="str">
        <f t="shared" si="9"/>
        <v/>
      </c>
      <c r="S46" s="107"/>
      <c r="T46" s="92"/>
      <c r="U46" s="92"/>
      <c r="V46" s="101">
        <f t="shared" si="10"/>
        <v>0</v>
      </c>
      <c r="W46" s="97">
        <f t="shared" si="11"/>
        <v>0</v>
      </c>
      <c r="X46" s="98" t="str">
        <f t="shared" si="12"/>
        <v/>
      </c>
      <c r="Y46" s="98" t="str">
        <f t="shared" si="13"/>
        <v/>
      </c>
      <c r="Z46" s="95" t="str">
        <f t="shared" si="14"/>
        <v/>
      </c>
      <c r="AA46" s="108" t="str">
        <f t="shared" si="15"/>
        <v/>
      </c>
      <c r="AB46" s="98" t="str">
        <f t="shared" si="16"/>
        <v/>
      </c>
      <c r="AC46" s="98" t="str">
        <f t="shared" si="17"/>
        <v/>
      </c>
      <c r="AD46" s="109" t="str">
        <f t="shared" si="18"/>
        <v/>
      </c>
      <c r="AE46" s="110"/>
      <c r="AF46" s="111"/>
      <c r="AG46" s="112"/>
      <c r="AH46" s="99" t="str">
        <f t="shared" si="19"/>
        <v/>
      </c>
      <c r="AI46" s="100" t="str">
        <f t="shared" si="20"/>
        <v/>
      </c>
      <c r="AJ46" s="96" t="str">
        <f t="shared" si="21"/>
        <v/>
      </c>
      <c r="AK46" s="98" t="str">
        <f t="shared" si="22"/>
        <v/>
      </c>
      <c r="AL46" s="201" t="str">
        <f t="shared" si="23"/>
        <v/>
      </c>
      <c r="AM46" s="160"/>
      <c r="AN46" s="157">
        <v>99.668000000000006</v>
      </c>
      <c r="AO46" s="152">
        <f t="shared" si="30"/>
        <v>0</v>
      </c>
      <c r="AP46" s="151" t="str">
        <f t="shared" si="31"/>
        <v/>
      </c>
      <c r="AQ46" s="151" t="str">
        <f t="shared" si="32"/>
        <v/>
      </c>
      <c r="AR46" s="235" t="str">
        <f t="shared" si="27"/>
        <v/>
      </c>
      <c r="AS46" s="134"/>
      <c r="AU46" s="18"/>
    </row>
    <row r="47" spans="1:47" ht="12" customHeight="1">
      <c r="A47" s="1"/>
      <c r="B47" s="18"/>
      <c r="C47" s="200"/>
      <c r="D47" s="116"/>
      <c r="E47" s="92"/>
      <c r="F47" s="92"/>
      <c r="G47" s="111"/>
      <c r="H47" s="101">
        <f t="shared" si="0"/>
        <v>0</v>
      </c>
      <c r="I47" s="94">
        <f t="shared" si="29"/>
        <v>0</v>
      </c>
      <c r="J47" s="102"/>
      <c r="K47" s="94">
        <f t="shared" si="2"/>
        <v>0</v>
      </c>
      <c r="L47" s="94">
        <f t="shared" si="28"/>
        <v>0</v>
      </c>
      <c r="M47" s="95">
        <f t="shared" si="4"/>
        <v>0</v>
      </c>
      <c r="N47" s="96">
        <f t="shared" si="5"/>
        <v>0</v>
      </c>
      <c r="O47" s="103">
        <f t="shared" si="6"/>
        <v>0</v>
      </c>
      <c r="P47" s="104" t="str">
        <f t="shared" si="7"/>
        <v/>
      </c>
      <c r="Q47" s="105">
        <f t="shared" si="8"/>
        <v>0</v>
      </c>
      <c r="R47" s="106" t="str">
        <f t="shared" si="9"/>
        <v/>
      </c>
      <c r="S47" s="107"/>
      <c r="T47" s="92"/>
      <c r="U47" s="92"/>
      <c r="V47" s="101">
        <f t="shared" si="10"/>
        <v>0</v>
      </c>
      <c r="W47" s="97">
        <f t="shared" si="11"/>
        <v>0</v>
      </c>
      <c r="X47" s="98" t="str">
        <f t="shared" si="12"/>
        <v/>
      </c>
      <c r="Y47" s="98" t="str">
        <f t="shared" si="13"/>
        <v/>
      </c>
      <c r="Z47" s="95" t="str">
        <f t="shared" si="14"/>
        <v/>
      </c>
      <c r="AA47" s="108" t="str">
        <f t="shared" si="15"/>
        <v/>
      </c>
      <c r="AB47" s="98" t="str">
        <f t="shared" si="16"/>
        <v/>
      </c>
      <c r="AC47" s="98" t="str">
        <f t="shared" si="17"/>
        <v/>
      </c>
      <c r="AD47" s="109" t="str">
        <f t="shared" si="18"/>
        <v/>
      </c>
      <c r="AE47" s="110"/>
      <c r="AF47" s="111"/>
      <c r="AG47" s="112"/>
      <c r="AH47" s="99" t="str">
        <f t="shared" si="19"/>
        <v/>
      </c>
      <c r="AI47" s="100" t="str">
        <f t="shared" si="20"/>
        <v/>
      </c>
      <c r="AJ47" s="96" t="str">
        <f t="shared" si="21"/>
        <v/>
      </c>
      <c r="AK47" s="98" t="str">
        <f t="shared" si="22"/>
        <v/>
      </c>
      <c r="AL47" s="201" t="str">
        <f t="shared" si="23"/>
        <v/>
      </c>
      <c r="AM47" s="160"/>
      <c r="AN47" s="156">
        <v>99.668000000000006</v>
      </c>
      <c r="AO47" s="152">
        <f t="shared" si="30"/>
        <v>0</v>
      </c>
      <c r="AP47" s="151" t="str">
        <f t="shared" si="31"/>
        <v/>
      </c>
      <c r="AQ47" s="151" t="str">
        <f t="shared" si="32"/>
        <v/>
      </c>
      <c r="AR47" s="235" t="str">
        <f t="shared" si="27"/>
        <v/>
      </c>
      <c r="AS47" s="134"/>
      <c r="AU47" s="18"/>
    </row>
    <row r="48" spans="1:47" ht="12" customHeight="1">
      <c r="A48" s="1"/>
      <c r="B48" s="18"/>
      <c r="C48" s="200"/>
      <c r="D48" s="116"/>
      <c r="E48" s="92"/>
      <c r="F48" s="92"/>
      <c r="G48" s="111"/>
      <c r="H48" s="101">
        <f t="shared" si="0"/>
        <v>0</v>
      </c>
      <c r="I48" s="94">
        <f t="shared" si="29"/>
        <v>0</v>
      </c>
      <c r="J48" s="102"/>
      <c r="K48" s="94">
        <f t="shared" si="2"/>
        <v>0</v>
      </c>
      <c r="L48" s="94">
        <f t="shared" si="28"/>
        <v>0</v>
      </c>
      <c r="M48" s="95">
        <f t="shared" si="4"/>
        <v>0</v>
      </c>
      <c r="N48" s="96">
        <f t="shared" si="5"/>
        <v>0</v>
      </c>
      <c r="O48" s="103">
        <f t="shared" si="6"/>
        <v>0</v>
      </c>
      <c r="P48" s="104" t="str">
        <f t="shared" si="7"/>
        <v/>
      </c>
      <c r="Q48" s="105">
        <f t="shared" si="8"/>
        <v>0</v>
      </c>
      <c r="R48" s="106" t="str">
        <f t="shared" si="9"/>
        <v/>
      </c>
      <c r="S48" s="107"/>
      <c r="T48" s="92"/>
      <c r="U48" s="92"/>
      <c r="V48" s="101">
        <f t="shared" si="10"/>
        <v>0</v>
      </c>
      <c r="W48" s="97">
        <f t="shared" si="11"/>
        <v>0</v>
      </c>
      <c r="X48" s="98" t="str">
        <f t="shared" si="12"/>
        <v/>
      </c>
      <c r="Y48" s="98" t="str">
        <f t="shared" si="13"/>
        <v/>
      </c>
      <c r="Z48" s="95" t="str">
        <f t="shared" si="14"/>
        <v/>
      </c>
      <c r="AA48" s="108" t="str">
        <f t="shared" si="15"/>
        <v/>
      </c>
      <c r="AB48" s="98" t="str">
        <f t="shared" si="16"/>
        <v/>
      </c>
      <c r="AC48" s="98" t="str">
        <f t="shared" si="17"/>
        <v/>
      </c>
      <c r="AD48" s="109" t="str">
        <f t="shared" si="18"/>
        <v/>
      </c>
      <c r="AE48" s="110"/>
      <c r="AF48" s="111"/>
      <c r="AG48" s="112"/>
      <c r="AH48" s="99" t="str">
        <f t="shared" si="19"/>
        <v/>
      </c>
      <c r="AI48" s="100" t="str">
        <f t="shared" si="20"/>
        <v/>
      </c>
      <c r="AJ48" s="96" t="str">
        <f t="shared" si="21"/>
        <v/>
      </c>
      <c r="AK48" s="98" t="str">
        <f t="shared" si="22"/>
        <v/>
      </c>
      <c r="AL48" s="201" t="str">
        <f t="shared" si="23"/>
        <v/>
      </c>
      <c r="AM48" s="160"/>
      <c r="AN48" s="157">
        <v>99.668000000000006</v>
      </c>
      <c r="AO48" s="152">
        <f t="shared" si="30"/>
        <v>0</v>
      </c>
      <c r="AP48" s="151" t="str">
        <f t="shared" si="31"/>
        <v/>
      </c>
      <c r="AQ48" s="151" t="str">
        <f t="shared" si="32"/>
        <v/>
      </c>
      <c r="AR48" s="235" t="str">
        <f t="shared" si="27"/>
        <v/>
      </c>
      <c r="AS48" s="134"/>
      <c r="AU48" s="18"/>
    </row>
    <row r="49" spans="1:47" ht="12" customHeight="1">
      <c r="A49" s="1"/>
      <c r="B49" s="18"/>
      <c r="C49" s="200"/>
      <c r="D49" s="116"/>
      <c r="E49" s="92"/>
      <c r="F49" s="92"/>
      <c r="G49" s="111"/>
      <c r="H49" s="101">
        <f t="shared" si="0"/>
        <v>0</v>
      </c>
      <c r="I49" s="94">
        <f t="shared" si="29"/>
        <v>0</v>
      </c>
      <c r="J49" s="102"/>
      <c r="K49" s="94">
        <f t="shared" si="2"/>
        <v>0</v>
      </c>
      <c r="L49" s="94">
        <f t="shared" si="28"/>
        <v>0</v>
      </c>
      <c r="M49" s="95">
        <f t="shared" si="4"/>
        <v>0</v>
      </c>
      <c r="N49" s="96">
        <f t="shared" si="5"/>
        <v>0</v>
      </c>
      <c r="O49" s="103">
        <f t="shared" si="6"/>
        <v>0</v>
      </c>
      <c r="P49" s="104" t="str">
        <f t="shared" si="7"/>
        <v/>
      </c>
      <c r="Q49" s="105">
        <f t="shared" si="8"/>
        <v>0</v>
      </c>
      <c r="R49" s="106" t="str">
        <f t="shared" si="9"/>
        <v/>
      </c>
      <c r="S49" s="107"/>
      <c r="T49" s="92"/>
      <c r="U49" s="92"/>
      <c r="V49" s="101">
        <f t="shared" si="10"/>
        <v>0</v>
      </c>
      <c r="W49" s="97">
        <f t="shared" si="11"/>
        <v>0</v>
      </c>
      <c r="X49" s="98" t="str">
        <f t="shared" si="12"/>
        <v/>
      </c>
      <c r="Y49" s="98" t="str">
        <f t="shared" si="13"/>
        <v/>
      </c>
      <c r="Z49" s="95" t="str">
        <f t="shared" si="14"/>
        <v/>
      </c>
      <c r="AA49" s="108" t="str">
        <f t="shared" si="15"/>
        <v/>
      </c>
      <c r="AB49" s="98" t="str">
        <f t="shared" si="16"/>
        <v/>
      </c>
      <c r="AC49" s="98" t="str">
        <f t="shared" si="17"/>
        <v/>
      </c>
      <c r="AD49" s="109" t="str">
        <f t="shared" si="18"/>
        <v/>
      </c>
      <c r="AE49" s="110"/>
      <c r="AF49" s="111"/>
      <c r="AG49" s="112"/>
      <c r="AH49" s="99" t="str">
        <f t="shared" si="19"/>
        <v/>
      </c>
      <c r="AI49" s="100" t="str">
        <f t="shared" si="20"/>
        <v/>
      </c>
      <c r="AJ49" s="96" t="str">
        <f t="shared" si="21"/>
        <v/>
      </c>
      <c r="AK49" s="98" t="str">
        <f t="shared" si="22"/>
        <v/>
      </c>
      <c r="AL49" s="201" t="str">
        <f t="shared" si="23"/>
        <v/>
      </c>
      <c r="AM49" s="160"/>
      <c r="AN49" s="156">
        <v>99.668000000000006</v>
      </c>
      <c r="AO49" s="152">
        <f t="shared" si="30"/>
        <v>0</v>
      </c>
      <c r="AP49" s="151" t="str">
        <f t="shared" si="31"/>
        <v/>
      </c>
      <c r="AQ49" s="151" t="str">
        <f t="shared" si="32"/>
        <v/>
      </c>
      <c r="AR49" s="235" t="str">
        <f t="shared" si="27"/>
        <v/>
      </c>
      <c r="AS49" s="134"/>
      <c r="AU49" s="18"/>
    </row>
    <row r="50" spans="1:47" ht="12" customHeight="1">
      <c r="A50" s="1"/>
      <c r="B50" s="18"/>
      <c r="C50" s="200"/>
      <c r="D50" s="116"/>
      <c r="E50" s="119"/>
      <c r="F50" s="92"/>
      <c r="G50" s="93"/>
      <c r="H50" s="101">
        <f t="shared" si="0"/>
        <v>0</v>
      </c>
      <c r="I50" s="94">
        <f t="shared" si="29"/>
        <v>0</v>
      </c>
      <c r="J50" s="102"/>
      <c r="K50" s="94">
        <f t="shared" si="2"/>
        <v>0</v>
      </c>
      <c r="L50" s="94">
        <f t="shared" si="28"/>
        <v>0</v>
      </c>
      <c r="M50" s="95">
        <f t="shared" si="4"/>
        <v>0</v>
      </c>
      <c r="N50" s="96">
        <f t="shared" si="5"/>
        <v>0</v>
      </c>
      <c r="O50" s="103">
        <f t="shared" si="6"/>
        <v>0</v>
      </c>
      <c r="P50" s="104" t="str">
        <f t="shared" si="7"/>
        <v/>
      </c>
      <c r="Q50" s="105">
        <f t="shared" si="8"/>
        <v>0</v>
      </c>
      <c r="R50" s="106" t="str">
        <f t="shared" si="9"/>
        <v/>
      </c>
      <c r="S50" s="107"/>
      <c r="T50" s="92"/>
      <c r="U50" s="92"/>
      <c r="V50" s="101">
        <f t="shared" si="10"/>
        <v>0</v>
      </c>
      <c r="W50" s="97">
        <f t="shared" si="11"/>
        <v>0</v>
      </c>
      <c r="X50" s="98" t="str">
        <f t="shared" si="12"/>
        <v/>
      </c>
      <c r="Y50" s="98" t="str">
        <f t="shared" si="13"/>
        <v/>
      </c>
      <c r="Z50" s="95" t="str">
        <f t="shared" si="14"/>
        <v/>
      </c>
      <c r="AA50" s="108" t="str">
        <f t="shared" si="15"/>
        <v/>
      </c>
      <c r="AB50" s="98" t="str">
        <f t="shared" si="16"/>
        <v/>
      </c>
      <c r="AC50" s="98" t="str">
        <f t="shared" si="17"/>
        <v/>
      </c>
      <c r="AD50" s="109" t="str">
        <f t="shared" si="18"/>
        <v/>
      </c>
      <c r="AE50" s="110"/>
      <c r="AF50" s="111"/>
      <c r="AG50" s="112"/>
      <c r="AH50" s="99" t="str">
        <f t="shared" si="19"/>
        <v/>
      </c>
      <c r="AI50" s="100" t="str">
        <f t="shared" si="20"/>
        <v/>
      </c>
      <c r="AJ50" s="96" t="str">
        <f t="shared" si="21"/>
        <v/>
      </c>
      <c r="AK50" s="98" t="str">
        <f t="shared" si="22"/>
        <v/>
      </c>
      <c r="AL50" s="201" t="str">
        <f t="shared" si="23"/>
        <v/>
      </c>
      <c r="AM50" s="160"/>
      <c r="AN50" s="157">
        <v>99.668000000000006</v>
      </c>
      <c r="AO50" s="152">
        <f t="shared" si="30"/>
        <v>0</v>
      </c>
      <c r="AP50" s="151" t="str">
        <f t="shared" si="31"/>
        <v/>
      </c>
      <c r="AQ50" s="151" t="str">
        <f t="shared" si="32"/>
        <v/>
      </c>
      <c r="AR50" s="235" t="str">
        <f t="shared" si="27"/>
        <v/>
      </c>
      <c r="AS50" s="134"/>
      <c r="AU50" s="18"/>
    </row>
    <row r="51" spans="1:47" ht="12" customHeight="1">
      <c r="A51" s="1"/>
      <c r="B51" s="18"/>
      <c r="C51" s="200"/>
      <c r="D51" s="116"/>
      <c r="E51" s="119"/>
      <c r="F51" s="92"/>
      <c r="G51" s="111"/>
      <c r="H51" s="101">
        <f t="shared" si="0"/>
        <v>0</v>
      </c>
      <c r="I51" s="94">
        <f t="shared" si="29"/>
        <v>0</v>
      </c>
      <c r="J51" s="102"/>
      <c r="K51" s="94">
        <f t="shared" si="2"/>
        <v>0</v>
      </c>
      <c r="L51" s="94">
        <f t="shared" si="28"/>
        <v>0</v>
      </c>
      <c r="M51" s="95">
        <f t="shared" si="4"/>
        <v>0</v>
      </c>
      <c r="N51" s="96">
        <f t="shared" si="5"/>
        <v>0</v>
      </c>
      <c r="O51" s="103">
        <f t="shared" si="6"/>
        <v>0</v>
      </c>
      <c r="P51" s="104" t="str">
        <f t="shared" si="7"/>
        <v/>
      </c>
      <c r="Q51" s="105">
        <f t="shared" si="8"/>
        <v>0</v>
      </c>
      <c r="R51" s="106" t="str">
        <f t="shared" si="9"/>
        <v/>
      </c>
      <c r="S51" s="107"/>
      <c r="T51" s="92"/>
      <c r="U51" s="92"/>
      <c r="V51" s="101">
        <f t="shared" si="10"/>
        <v>0</v>
      </c>
      <c r="W51" s="97">
        <f t="shared" si="11"/>
        <v>0</v>
      </c>
      <c r="X51" s="98" t="str">
        <f t="shared" si="12"/>
        <v/>
      </c>
      <c r="Y51" s="98" t="str">
        <f t="shared" si="13"/>
        <v/>
      </c>
      <c r="Z51" s="95" t="str">
        <f t="shared" si="14"/>
        <v/>
      </c>
      <c r="AA51" s="108" t="str">
        <f t="shared" si="15"/>
        <v/>
      </c>
      <c r="AB51" s="98" t="str">
        <f t="shared" si="16"/>
        <v/>
      </c>
      <c r="AC51" s="98" t="str">
        <f t="shared" si="17"/>
        <v/>
      </c>
      <c r="AD51" s="109" t="str">
        <f t="shared" si="18"/>
        <v/>
      </c>
      <c r="AE51" s="110"/>
      <c r="AF51" s="111"/>
      <c r="AG51" s="112"/>
      <c r="AH51" s="99" t="str">
        <f t="shared" si="19"/>
        <v/>
      </c>
      <c r="AI51" s="100" t="str">
        <f t="shared" si="20"/>
        <v/>
      </c>
      <c r="AJ51" s="96" t="str">
        <f t="shared" si="21"/>
        <v/>
      </c>
      <c r="AK51" s="98" t="str">
        <f t="shared" si="22"/>
        <v/>
      </c>
      <c r="AL51" s="201" t="str">
        <f t="shared" si="23"/>
        <v/>
      </c>
      <c r="AM51" s="160"/>
      <c r="AN51" s="156">
        <v>99.668000000000006</v>
      </c>
      <c r="AO51" s="152">
        <f t="shared" si="30"/>
        <v>0</v>
      </c>
      <c r="AP51" s="151" t="str">
        <f t="shared" si="31"/>
        <v/>
      </c>
      <c r="AQ51" s="151" t="str">
        <f t="shared" si="32"/>
        <v/>
      </c>
      <c r="AR51" s="235" t="str">
        <f t="shared" si="27"/>
        <v/>
      </c>
      <c r="AS51" s="134"/>
      <c r="AU51" s="18"/>
    </row>
    <row r="52" spans="1:47" ht="12" customHeight="1">
      <c r="A52" s="1"/>
      <c r="B52" s="18"/>
      <c r="C52" s="200"/>
      <c r="D52" s="120"/>
      <c r="E52" s="121"/>
      <c r="F52" s="92"/>
      <c r="G52" s="93"/>
      <c r="H52" s="101">
        <f t="shared" si="0"/>
        <v>0</v>
      </c>
      <c r="I52" s="94">
        <f t="shared" si="29"/>
        <v>0</v>
      </c>
      <c r="J52" s="102"/>
      <c r="K52" s="94">
        <f t="shared" si="2"/>
        <v>0</v>
      </c>
      <c r="L52" s="94">
        <f t="shared" si="28"/>
        <v>0</v>
      </c>
      <c r="M52" s="95">
        <f t="shared" si="4"/>
        <v>0</v>
      </c>
      <c r="N52" s="96">
        <f t="shared" si="5"/>
        <v>0</v>
      </c>
      <c r="O52" s="103">
        <f t="shared" si="6"/>
        <v>0</v>
      </c>
      <c r="P52" s="104" t="str">
        <f t="shared" si="7"/>
        <v/>
      </c>
      <c r="Q52" s="105">
        <f t="shared" si="8"/>
        <v>0</v>
      </c>
      <c r="R52" s="106" t="str">
        <f t="shared" si="9"/>
        <v/>
      </c>
      <c r="S52" s="107"/>
      <c r="T52" s="92"/>
      <c r="U52" s="92"/>
      <c r="V52" s="101">
        <f t="shared" si="10"/>
        <v>0</v>
      </c>
      <c r="W52" s="97">
        <f t="shared" si="11"/>
        <v>0</v>
      </c>
      <c r="X52" s="98" t="str">
        <f t="shared" si="12"/>
        <v/>
      </c>
      <c r="Y52" s="98" t="str">
        <f t="shared" si="13"/>
        <v/>
      </c>
      <c r="Z52" s="95" t="str">
        <f t="shared" si="14"/>
        <v/>
      </c>
      <c r="AA52" s="108" t="str">
        <f t="shared" si="15"/>
        <v/>
      </c>
      <c r="AB52" s="98" t="str">
        <f t="shared" si="16"/>
        <v/>
      </c>
      <c r="AC52" s="98" t="str">
        <f t="shared" si="17"/>
        <v/>
      </c>
      <c r="AD52" s="109" t="str">
        <f t="shared" si="18"/>
        <v/>
      </c>
      <c r="AE52" s="110"/>
      <c r="AF52" s="111"/>
      <c r="AG52" s="112"/>
      <c r="AH52" s="99" t="str">
        <f t="shared" si="19"/>
        <v/>
      </c>
      <c r="AI52" s="100" t="str">
        <f t="shared" si="20"/>
        <v/>
      </c>
      <c r="AJ52" s="96" t="str">
        <f t="shared" si="21"/>
        <v/>
      </c>
      <c r="AK52" s="98" t="str">
        <f t="shared" si="22"/>
        <v/>
      </c>
      <c r="AL52" s="201" t="str">
        <f t="shared" si="23"/>
        <v/>
      </c>
      <c r="AM52" s="160"/>
      <c r="AN52" s="157">
        <v>99.668000000000006</v>
      </c>
      <c r="AO52" s="152">
        <f t="shared" si="30"/>
        <v>0</v>
      </c>
      <c r="AP52" s="151" t="str">
        <f t="shared" si="31"/>
        <v/>
      </c>
      <c r="AQ52" s="151" t="str">
        <f t="shared" si="32"/>
        <v/>
      </c>
      <c r="AR52" s="235" t="str">
        <f t="shared" si="27"/>
        <v/>
      </c>
      <c r="AS52" s="134"/>
      <c r="AT52" s="149"/>
      <c r="AU52" s="134"/>
    </row>
    <row r="53" spans="1:47" ht="12" customHeight="1">
      <c r="A53" s="1"/>
      <c r="B53" s="18"/>
      <c r="C53" s="200"/>
      <c r="D53" s="122"/>
      <c r="E53" s="121"/>
      <c r="F53" s="92"/>
      <c r="G53" s="93"/>
      <c r="H53" s="101">
        <f t="shared" si="0"/>
        <v>0</v>
      </c>
      <c r="I53" s="94">
        <f t="shared" si="29"/>
        <v>0</v>
      </c>
      <c r="J53" s="102"/>
      <c r="K53" s="94">
        <f t="shared" si="2"/>
        <v>0</v>
      </c>
      <c r="L53" s="94">
        <f t="shared" si="28"/>
        <v>0</v>
      </c>
      <c r="M53" s="95">
        <f t="shared" si="4"/>
        <v>0</v>
      </c>
      <c r="N53" s="96">
        <f t="shared" si="5"/>
        <v>0</v>
      </c>
      <c r="O53" s="103">
        <f t="shared" si="6"/>
        <v>0</v>
      </c>
      <c r="P53" s="104" t="str">
        <f t="shared" si="7"/>
        <v/>
      </c>
      <c r="Q53" s="105">
        <f t="shared" si="8"/>
        <v>0</v>
      </c>
      <c r="R53" s="106" t="str">
        <f t="shared" si="9"/>
        <v/>
      </c>
      <c r="S53" s="107"/>
      <c r="T53" s="92"/>
      <c r="U53" s="92"/>
      <c r="V53" s="101">
        <f t="shared" si="10"/>
        <v>0</v>
      </c>
      <c r="W53" s="97">
        <f t="shared" si="11"/>
        <v>0</v>
      </c>
      <c r="X53" s="98" t="str">
        <f t="shared" si="12"/>
        <v/>
      </c>
      <c r="Y53" s="98" t="str">
        <f t="shared" si="13"/>
        <v/>
      </c>
      <c r="Z53" s="95" t="str">
        <f t="shared" si="14"/>
        <v/>
      </c>
      <c r="AA53" s="108" t="str">
        <f t="shared" si="15"/>
        <v/>
      </c>
      <c r="AB53" s="98" t="str">
        <f t="shared" si="16"/>
        <v/>
      </c>
      <c r="AC53" s="98" t="str">
        <f t="shared" si="17"/>
        <v/>
      </c>
      <c r="AD53" s="109" t="str">
        <f t="shared" si="18"/>
        <v/>
      </c>
      <c r="AE53" s="110"/>
      <c r="AF53" s="111"/>
      <c r="AG53" s="112"/>
      <c r="AH53" s="99" t="str">
        <f t="shared" si="19"/>
        <v/>
      </c>
      <c r="AI53" s="100" t="str">
        <f t="shared" si="20"/>
        <v/>
      </c>
      <c r="AJ53" s="96" t="str">
        <f t="shared" si="21"/>
        <v/>
      </c>
      <c r="AK53" s="98" t="str">
        <f t="shared" si="22"/>
        <v/>
      </c>
      <c r="AL53" s="201" t="str">
        <f t="shared" si="23"/>
        <v/>
      </c>
      <c r="AM53" s="160"/>
      <c r="AN53" s="156">
        <v>99.668000000000006</v>
      </c>
      <c r="AO53" s="152">
        <f t="shared" si="30"/>
        <v>0</v>
      </c>
      <c r="AP53" s="151" t="str">
        <f t="shared" si="31"/>
        <v/>
      </c>
      <c r="AQ53" s="151" t="str">
        <f t="shared" si="32"/>
        <v/>
      </c>
      <c r="AR53" s="235" t="str">
        <f t="shared" si="27"/>
        <v/>
      </c>
      <c r="AS53" s="134"/>
      <c r="AT53" s="149"/>
      <c r="AU53" s="134"/>
    </row>
    <row r="54" spans="1:47" ht="12" customHeight="1">
      <c r="A54" s="1"/>
      <c r="B54" s="18"/>
      <c r="C54" s="200"/>
      <c r="D54" s="122"/>
      <c r="E54" s="121"/>
      <c r="F54" s="92"/>
      <c r="G54" s="93"/>
      <c r="H54" s="101">
        <f t="shared" si="0"/>
        <v>0</v>
      </c>
      <c r="I54" s="94">
        <f t="shared" si="29"/>
        <v>0</v>
      </c>
      <c r="J54" s="102"/>
      <c r="K54" s="94">
        <f t="shared" si="2"/>
        <v>0</v>
      </c>
      <c r="L54" s="94">
        <f t="shared" si="28"/>
        <v>0</v>
      </c>
      <c r="M54" s="95">
        <f t="shared" si="4"/>
        <v>0</v>
      </c>
      <c r="N54" s="96">
        <f t="shared" si="5"/>
        <v>0</v>
      </c>
      <c r="O54" s="103">
        <f t="shared" si="6"/>
        <v>0</v>
      </c>
      <c r="P54" s="104" t="str">
        <f t="shared" si="7"/>
        <v/>
      </c>
      <c r="Q54" s="105">
        <f t="shared" si="8"/>
        <v>0</v>
      </c>
      <c r="R54" s="106" t="str">
        <f t="shared" si="9"/>
        <v/>
      </c>
      <c r="S54" s="107"/>
      <c r="T54" s="92"/>
      <c r="U54" s="92"/>
      <c r="V54" s="101">
        <f t="shared" si="10"/>
        <v>0</v>
      </c>
      <c r="W54" s="97">
        <f t="shared" si="11"/>
        <v>0</v>
      </c>
      <c r="X54" s="98" t="str">
        <f t="shared" si="12"/>
        <v/>
      </c>
      <c r="Y54" s="98" t="str">
        <f t="shared" si="13"/>
        <v/>
      </c>
      <c r="Z54" s="95" t="str">
        <f t="shared" si="14"/>
        <v/>
      </c>
      <c r="AA54" s="108" t="str">
        <f t="shared" si="15"/>
        <v/>
      </c>
      <c r="AB54" s="98" t="str">
        <f t="shared" si="16"/>
        <v/>
      </c>
      <c r="AC54" s="98" t="str">
        <f t="shared" si="17"/>
        <v/>
      </c>
      <c r="AD54" s="109" t="str">
        <f t="shared" si="18"/>
        <v/>
      </c>
      <c r="AE54" s="110"/>
      <c r="AF54" s="111"/>
      <c r="AG54" s="112"/>
      <c r="AH54" s="99" t="str">
        <f t="shared" si="19"/>
        <v/>
      </c>
      <c r="AI54" s="100" t="str">
        <f t="shared" si="20"/>
        <v/>
      </c>
      <c r="AJ54" s="96" t="str">
        <f t="shared" si="21"/>
        <v/>
      </c>
      <c r="AK54" s="98" t="str">
        <f t="shared" si="22"/>
        <v/>
      </c>
      <c r="AL54" s="201" t="str">
        <f t="shared" si="23"/>
        <v/>
      </c>
      <c r="AM54" s="160"/>
      <c r="AN54" s="157">
        <v>99.668000000000006</v>
      </c>
      <c r="AO54" s="152">
        <f t="shared" si="30"/>
        <v>0</v>
      </c>
      <c r="AP54" s="151" t="str">
        <f t="shared" si="31"/>
        <v/>
      </c>
      <c r="AQ54" s="151" t="str">
        <f t="shared" si="32"/>
        <v/>
      </c>
      <c r="AR54" s="235" t="str">
        <f t="shared" si="27"/>
        <v/>
      </c>
      <c r="AS54" s="134"/>
      <c r="AT54" s="149"/>
      <c r="AU54" s="134"/>
    </row>
    <row r="55" spans="1:47" ht="12" customHeight="1">
      <c r="A55" s="1"/>
      <c r="B55" s="18"/>
      <c r="C55" s="200"/>
      <c r="D55" s="122"/>
      <c r="E55" s="121"/>
      <c r="F55" s="92"/>
      <c r="G55" s="93"/>
      <c r="H55" s="101">
        <f t="shared" si="0"/>
        <v>0</v>
      </c>
      <c r="I55" s="94">
        <f t="shared" si="29"/>
        <v>0</v>
      </c>
      <c r="J55" s="102"/>
      <c r="K55" s="94">
        <f t="shared" si="2"/>
        <v>0</v>
      </c>
      <c r="L55" s="94">
        <f t="shared" si="28"/>
        <v>0</v>
      </c>
      <c r="M55" s="95">
        <f t="shared" si="4"/>
        <v>0</v>
      </c>
      <c r="N55" s="96">
        <f t="shared" si="5"/>
        <v>0</v>
      </c>
      <c r="O55" s="103">
        <f t="shared" si="6"/>
        <v>0</v>
      </c>
      <c r="P55" s="104" t="str">
        <f t="shared" si="7"/>
        <v/>
      </c>
      <c r="Q55" s="105">
        <f t="shared" si="8"/>
        <v>0</v>
      </c>
      <c r="R55" s="106" t="str">
        <f t="shared" si="9"/>
        <v/>
      </c>
      <c r="S55" s="107"/>
      <c r="T55" s="92"/>
      <c r="U55" s="92"/>
      <c r="V55" s="101">
        <f t="shared" si="10"/>
        <v>0</v>
      </c>
      <c r="W55" s="97">
        <f t="shared" si="11"/>
        <v>0</v>
      </c>
      <c r="X55" s="98" t="str">
        <f t="shared" si="12"/>
        <v/>
      </c>
      <c r="Y55" s="98" t="str">
        <f t="shared" si="13"/>
        <v/>
      </c>
      <c r="Z55" s="95" t="str">
        <f t="shared" si="14"/>
        <v/>
      </c>
      <c r="AA55" s="108" t="str">
        <f t="shared" si="15"/>
        <v/>
      </c>
      <c r="AB55" s="98" t="str">
        <f t="shared" si="16"/>
        <v/>
      </c>
      <c r="AC55" s="98" t="str">
        <f t="shared" si="17"/>
        <v/>
      </c>
      <c r="AD55" s="109" t="str">
        <f t="shared" si="18"/>
        <v/>
      </c>
      <c r="AE55" s="110"/>
      <c r="AF55" s="111"/>
      <c r="AG55" s="112"/>
      <c r="AH55" s="99" t="str">
        <f t="shared" si="19"/>
        <v/>
      </c>
      <c r="AI55" s="100" t="str">
        <f t="shared" si="20"/>
        <v/>
      </c>
      <c r="AJ55" s="96" t="str">
        <f t="shared" si="21"/>
        <v/>
      </c>
      <c r="AK55" s="98" t="str">
        <f t="shared" si="22"/>
        <v/>
      </c>
      <c r="AL55" s="201" t="str">
        <f t="shared" si="23"/>
        <v/>
      </c>
      <c r="AM55" s="160"/>
      <c r="AN55" s="156">
        <v>99.668000000000006</v>
      </c>
      <c r="AO55" s="152">
        <f t="shared" si="30"/>
        <v>0</v>
      </c>
      <c r="AP55" s="151" t="str">
        <f t="shared" si="31"/>
        <v/>
      </c>
      <c r="AQ55" s="151" t="str">
        <f t="shared" si="32"/>
        <v/>
      </c>
      <c r="AR55" s="235" t="str">
        <f t="shared" si="27"/>
        <v/>
      </c>
      <c r="AS55" s="134"/>
      <c r="AT55" s="149"/>
      <c r="AU55" s="134"/>
    </row>
    <row r="56" spans="1:47" ht="12" customHeight="1">
      <c r="A56" s="1"/>
      <c r="B56" s="18"/>
      <c r="C56" s="200"/>
      <c r="D56" s="122"/>
      <c r="E56" s="121"/>
      <c r="F56" s="92"/>
      <c r="G56" s="93"/>
      <c r="H56" s="101">
        <f t="shared" si="0"/>
        <v>0</v>
      </c>
      <c r="I56" s="94">
        <f t="shared" si="29"/>
        <v>0</v>
      </c>
      <c r="J56" s="102"/>
      <c r="K56" s="94">
        <f t="shared" si="2"/>
        <v>0</v>
      </c>
      <c r="L56" s="94">
        <f t="shared" si="28"/>
        <v>0</v>
      </c>
      <c r="M56" s="95">
        <f t="shared" si="4"/>
        <v>0</v>
      </c>
      <c r="N56" s="96">
        <f t="shared" si="5"/>
        <v>0</v>
      </c>
      <c r="O56" s="103">
        <f t="shared" si="6"/>
        <v>0</v>
      </c>
      <c r="P56" s="104" t="str">
        <f t="shared" si="7"/>
        <v/>
      </c>
      <c r="Q56" s="105">
        <f t="shared" si="8"/>
        <v>0</v>
      </c>
      <c r="R56" s="106" t="str">
        <f t="shared" si="9"/>
        <v/>
      </c>
      <c r="S56" s="107"/>
      <c r="T56" s="92"/>
      <c r="U56" s="92"/>
      <c r="V56" s="101">
        <f t="shared" si="10"/>
        <v>0</v>
      </c>
      <c r="W56" s="97">
        <f t="shared" si="11"/>
        <v>0</v>
      </c>
      <c r="X56" s="98" t="str">
        <f t="shared" si="12"/>
        <v/>
      </c>
      <c r="Y56" s="98" t="str">
        <f t="shared" si="13"/>
        <v/>
      </c>
      <c r="Z56" s="95" t="str">
        <f t="shared" si="14"/>
        <v/>
      </c>
      <c r="AA56" s="108" t="str">
        <f t="shared" si="15"/>
        <v/>
      </c>
      <c r="AB56" s="98" t="str">
        <f t="shared" si="16"/>
        <v/>
      </c>
      <c r="AC56" s="98" t="str">
        <f t="shared" si="17"/>
        <v/>
      </c>
      <c r="AD56" s="109" t="str">
        <f t="shared" si="18"/>
        <v/>
      </c>
      <c r="AE56" s="110"/>
      <c r="AF56" s="111"/>
      <c r="AG56" s="112"/>
      <c r="AH56" s="99" t="str">
        <f t="shared" si="19"/>
        <v/>
      </c>
      <c r="AI56" s="100" t="str">
        <f t="shared" si="20"/>
        <v/>
      </c>
      <c r="AJ56" s="96" t="str">
        <f t="shared" si="21"/>
        <v/>
      </c>
      <c r="AK56" s="98" t="str">
        <f t="shared" si="22"/>
        <v/>
      </c>
      <c r="AL56" s="201" t="str">
        <f t="shared" si="23"/>
        <v/>
      </c>
      <c r="AM56" s="160"/>
      <c r="AN56" s="157">
        <v>99.668000000000006</v>
      </c>
      <c r="AO56" s="152">
        <f t="shared" si="30"/>
        <v>0</v>
      </c>
      <c r="AP56" s="151" t="str">
        <f t="shared" si="31"/>
        <v/>
      </c>
      <c r="AQ56" s="151" t="str">
        <f t="shared" si="32"/>
        <v/>
      </c>
      <c r="AR56" s="235" t="str">
        <f t="shared" si="27"/>
        <v/>
      </c>
      <c r="AS56" s="134"/>
      <c r="AT56" s="149"/>
      <c r="AU56" s="134"/>
    </row>
    <row r="57" spans="1:47" ht="12" customHeight="1">
      <c r="A57" s="1"/>
      <c r="B57" s="18"/>
      <c r="C57" s="200"/>
      <c r="D57" s="122"/>
      <c r="E57" s="121"/>
      <c r="F57" s="92"/>
      <c r="G57" s="93"/>
      <c r="H57" s="101">
        <f t="shared" si="0"/>
        <v>0</v>
      </c>
      <c r="I57" s="94">
        <f t="shared" si="29"/>
        <v>0</v>
      </c>
      <c r="J57" s="102"/>
      <c r="K57" s="94">
        <f t="shared" si="2"/>
        <v>0</v>
      </c>
      <c r="L57" s="94">
        <f t="shared" si="28"/>
        <v>0</v>
      </c>
      <c r="M57" s="95">
        <f t="shared" si="4"/>
        <v>0</v>
      </c>
      <c r="N57" s="96">
        <f t="shared" si="5"/>
        <v>0</v>
      </c>
      <c r="O57" s="103">
        <f t="shared" si="6"/>
        <v>0</v>
      </c>
      <c r="P57" s="104" t="str">
        <f t="shared" si="7"/>
        <v/>
      </c>
      <c r="Q57" s="105">
        <f t="shared" si="8"/>
        <v>0</v>
      </c>
      <c r="R57" s="106" t="str">
        <f t="shared" si="9"/>
        <v/>
      </c>
      <c r="S57" s="107"/>
      <c r="T57" s="92"/>
      <c r="U57" s="92"/>
      <c r="V57" s="101">
        <f t="shared" si="10"/>
        <v>0</v>
      </c>
      <c r="W57" s="97">
        <f t="shared" si="11"/>
        <v>0</v>
      </c>
      <c r="X57" s="98" t="str">
        <f t="shared" si="12"/>
        <v/>
      </c>
      <c r="Y57" s="98" t="str">
        <f t="shared" si="13"/>
        <v/>
      </c>
      <c r="Z57" s="95" t="str">
        <f t="shared" si="14"/>
        <v/>
      </c>
      <c r="AA57" s="108" t="str">
        <f t="shared" si="15"/>
        <v/>
      </c>
      <c r="AB57" s="98" t="str">
        <f t="shared" si="16"/>
        <v/>
      </c>
      <c r="AC57" s="98" t="str">
        <f t="shared" si="17"/>
        <v/>
      </c>
      <c r="AD57" s="109" t="str">
        <f t="shared" si="18"/>
        <v/>
      </c>
      <c r="AE57" s="110"/>
      <c r="AF57" s="111"/>
      <c r="AG57" s="112"/>
      <c r="AH57" s="99" t="str">
        <f t="shared" si="19"/>
        <v/>
      </c>
      <c r="AI57" s="100" t="str">
        <f t="shared" si="20"/>
        <v/>
      </c>
      <c r="AJ57" s="96" t="str">
        <f t="shared" si="21"/>
        <v/>
      </c>
      <c r="AK57" s="98" t="str">
        <f t="shared" si="22"/>
        <v/>
      </c>
      <c r="AL57" s="201" t="str">
        <f t="shared" si="23"/>
        <v/>
      </c>
      <c r="AM57" s="160"/>
      <c r="AN57" s="156">
        <v>99.668000000000006</v>
      </c>
      <c r="AO57" s="152">
        <f t="shared" si="30"/>
        <v>0</v>
      </c>
      <c r="AP57" s="151" t="str">
        <f t="shared" si="31"/>
        <v/>
      </c>
      <c r="AQ57" s="151" t="str">
        <f t="shared" si="32"/>
        <v/>
      </c>
      <c r="AR57" s="235" t="str">
        <f t="shared" si="27"/>
        <v/>
      </c>
      <c r="AS57" s="134"/>
      <c r="AT57" s="149"/>
      <c r="AU57" s="134"/>
    </row>
    <row r="58" spans="1:47" ht="12" customHeight="1">
      <c r="A58" s="1"/>
      <c r="B58" s="18"/>
      <c r="C58" s="200"/>
      <c r="D58" s="122"/>
      <c r="E58" s="121"/>
      <c r="F58" s="92"/>
      <c r="G58" s="93"/>
      <c r="H58" s="101">
        <f t="shared" si="0"/>
        <v>0</v>
      </c>
      <c r="I58" s="94">
        <f t="shared" si="29"/>
        <v>0</v>
      </c>
      <c r="J58" s="102"/>
      <c r="K58" s="94">
        <f t="shared" si="2"/>
        <v>0</v>
      </c>
      <c r="L58" s="94">
        <f t="shared" si="28"/>
        <v>0</v>
      </c>
      <c r="M58" s="95">
        <f t="shared" si="4"/>
        <v>0</v>
      </c>
      <c r="N58" s="96">
        <f t="shared" si="5"/>
        <v>0</v>
      </c>
      <c r="O58" s="103">
        <f t="shared" si="6"/>
        <v>0</v>
      </c>
      <c r="P58" s="104" t="str">
        <f t="shared" si="7"/>
        <v/>
      </c>
      <c r="Q58" s="105">
        <f t="shared" si="8"/>
        <v>0</v>
      </c>
      <c r="R58" s="106" t="str">
        <f t="shared" si="9"/>
        <v/>
      </c>
      <c r="S58" s="107"/>
      <c r="T58" s="92"/>
      <c r="U58" s="92"/>
      <c r="V58" s="101">
        <f t="shared" si="10"/>
        <v>0</v>
      </c>
      <c r="W58" s="97">
        <f t="shared" si="11"/>
        <v>0</v>
      </c>
      <c r="X58" s="98" t="str">
        <f t="shared" si="12"/>
        <v/>
      </c>
      <c r="Y58" s="98" t="str">
        <f t="shared" si="13"/>
        <v/>
      </c>
      <c r="Z58" s="95" t="str">
        <f t="shared" si="14"/>
        <v/>
      </c>
      <c r="AA58" s="108" t="str">
        <f t="shared" si="15"/>
        <v/>
      </c>
      <c r="AB58" s="98" t="str">
        <f t="shared" si="16"/>
        <v/>
      </c>
      <c r="AC58" s="98" t="str">
        <f t="shared" si="17"/>
        <v/>
      </c>
      <c r="AD58" s="109" t="str">
        <f t="shared" si="18"/>
        <v/>
      </c>
      <c r="AE58" s="110"/>
      <c r="AF58" s="111"/>
      <c r="AG58" s="112"/>
      <c r="AH58" s="99" t="str">
        <f t="shared" si="19"/>
        <v/>
      </c>
      <c r="AI58" s="100" t="str">
        <f t="shared" si="20"/>
        <v/>
      </c>
      <c r="AJ58" s="96" t="str">
        <f t="shared" si="21"/>
        <v/>
      </c>
      <c r="AK58" s="98" t="str">
        <f t="shared" si="22"/>
        <v/>
      </c>
      <c r="AL58" s="201" t="str">
        <f t="shared" si="23"/>
        <v/>
      </c>
      <c r="AM58" s="160"/>
      <c r="AN58" s="157">
        <v>99.668000000000006</v>
      </c>
      <c r="AO58" s="152">
        <f t="shared" si="30"/>
        <v>0</v>
      </c>
      <c r="AP58" s="151" t="str">
        <f t="shared" si="31"/>
        <v/>
      </c>
      <c r="AQ58" s="151" t="str">
        <f t="shared" si="32"/>
        <v/>
      </c>
      <c r="AR58" s="235" t="str">
        <f t="shared" si="27"/>
        <v/>
      </c>
      <c r="AS58" s="134"/>
      <c r="AT58" s="149"/>
      <c r="AU58" s="134"/>
    </row>
    <row r="59" spans="1:47" ht="12" customHeight="1">
      <c r="A59" s="1"/>
      <c r="B59" s="18"/>
      <c r="C59" s="200"/>
      <c r="D59" s="122"/>
      <c r="E59" s="121"/>
      <c r="F59" s="92"/>
      <c r="G59" s="93"/>
      <c r="H59" s="101">
        <f t="shared" si="0"/>
        <v>0</v>
      </c>
      <c r="I59" s="94">
        <f t="shared" si="29"/>
        <v>0</v>
      </c>
      <c r="J59" s="102"/>
      <c r="K59" s="94">
        <f t="shared" si="2"/>
        <v>0</v>
      </c>
      <c r="L59" s="94">
        <f t="shared" si="28"/>
        <v>0</v>
      </c>
      <c r="M59" s="95">
        <f t="shared" si="4"/>
        <v>0</v>
      </c>
      <c r="N59" s="96">
        <f t="shared" si="5"/>
        <v>0</v>
      </c>
      <c r="O59" s="103">
        <f t="shared" si="6"/>
        <v>0</v>
      </c>
      <c r="P59" s="104" t="str">
        <f t="shared" si="7"/>
        <v/>
      </c>
      <c r="Q59" s="105">
        <f t="shared" si="8"/>
        <v>0</v>
      </c>
      <c r="R59" s="106" t="str">
        <f t="shared" si="9"/>
        <v/>
      </c>
      <c r="S59" s="107"/>
      <c r="T59" s="92"/>
      <c r="U59" s="92"/>
      <c r="V59" s="101">
        <f t="shared" si="10"/>
        <v>0</v>
      </c>
      <c r="W59" s="97">
        <f t="shared" si="11"/>
        <v>0</v>
      </c>
      <c r="X59" s="98" t="str">
        <f t="shared" si="12"/>
        <v/>
      </c>
      <c r="Y59" s="98" t="str">
        <f t="shared" si="13"/>
        <v/>
      </c>
      <c r="Z59" s="95" t="str">
        <f t="shared" si="14"/>
        <v/>
      </c>
      <c r="AA59" s="108" t="str">
        <f t="shared" si="15"/>
        <v/>
      </c>
      <c r="AB59" s="98" t="str">
        <f t="shared" si="16"/>
        <v/>
      </c>
      <c r="AC59" s="98" t="str">
        <f t="shared" si="17"/>
        <v/>
      </c>
      <c r="AD59" s="109" t="str">
        <f t="shared" si="18"/>
        <v/>
      </c>
      <c r="AE59" s="110"/>
      <c r="AF59" s="111"/>
      <c r="AG59" s="112"/>
      <c r="AH59" s="99" t="str">
        <f t="shared" si="19"/>
        <v/>
      </c>
      <c r="AI59" s="100" t="str">
        <f t="shared" si="20"/>
        <v/>
      </c>
      <c r="AJ59" s="96" t="str">
        <f t="shared" si="21"/>
        <v/>
      </c>
      <c r="AK59" s="98" t="str">
        <f t="shared" si="22"/>
        <v/>
      </c>
      <c r="AL59" s="201" t="str">
        <f t="shared" si="23"/>
        <v/>
      </c>
      <c r="AM59" s="160"/>
      <c r="AN59" s="156">
        <v>99.668000000000006</v>
      </c>
      <c r="AO59" s="152">
        <f t="shared" si="30"/>
        <v>0</v>
      </c>
      <c r="AP59" s="151" t="str">
        <f t="shared" si="31"/>
        <v/>
      </c>
      <c r="AQ59" s="151" t="str">
        <f t="shared" si="32"/>
        <v/>
      </c>
      <c r="AR59" s="235" t="str">
        <f t="shared" si="27"/>
        <v/>
      </c>
      <c r="AS59" s="134"/>
      <c r="AT59" s="149"/>
      <c r="AU59" s="134"/>
    </row>
    <row r="60" spans="1:47" ht="12" customHeight="1">
      <c r="A60" s="1"/>
      <c r="B60" s="18"/>
      <c r="C60" s="200"/>
      <c r="D60" s="122"/>
      <c r="E60" s="121"/>
      <c r="F60" s="92"/>
      <c r="G60" s="93"/>
      <c r="H60" s="101">
        <f t="shared" si="0"/>
        <v>0</v>
      </c>
      <c r="I60" s="94">
        <f t="shared" si="29"/>
        <v>0</v>
      </c>
      <c r="J60" s="102"/>
      <c r="K60" s="94">
        <f t="shared" si="2"/>
        <v>0</v>
      </c>
      <c r="L60" s="94">
        <f t="shared" si="28"/>
        <v>0</v>
      </c>
      <c r="M60" s="95">
        <f t="shared" si="4"/>
        <v>0</v>
      </c>
      <c r="N60" s="96">
        <f t="shared" si="5"/>
        <v>0</v>
      </c>
      <c r="O60" s="103">
        <f t="shared" si="6"/>
        <v>0</v>
      </c>
      <c r="P60" s="104" t="str">
        <f t="shared" si="7"/>
        <v/>
      </c>
      <c r="Q60" s="105">
        <f t="shared" si="8"/>
        <v>0</v>
      </c>
      <c r="R60" s="106" t="str">
        <f t="shared" si="9"/>
        <v/>
      </c>
      <c r="S60" s="107"/>
      <c r="T60" s="92"/>
      <c r="U60" s="92"/>
      <c r="V60" s="101">
        <f t="shared" si="10"/>
        <v>0</v>
      </c>
      <c r="W60" s="97">
        <f t="shared" si="11"/>
        <v>0</v>
      </c>
      <c r="X60" s="98" t="str">
        <f t="shared" si="12"/>
        <v/>
      </c>
      <c r="Y60" s="98" t="str">
        <f t="shared" si="13"/>
        <v/>
      </c>
      <c r="Z60" s="95" t="str">
        <f t="shared" si="14"/>
        <v/>
      </c>
      <c r="AA60" s="108" t="str">
        <f t="shared" si="15"/>
        <v/>
      </c>
      <c r="AB60" s="98" t="str">
        <f t="shared" si="16"/>
        <v/>
      </c>
      <c r="AC60" s="98" t="str">
        <f t="shared" si="17"/>
        <v/>
      </c>
      <c r="AD60" s="109" t="str">
        <f t="shared" si="18"/>
        <v/>
      </c>
      <c r="AE60" s="110"/>
      <c r="AF60" s="111"/>
      <c r="AG60" s="112"/>
      <c r="AH60" s="99" t="str">
        <f t="shared" si="19"/>
        <v/>
      </c>
      <c r="AI60" s="100" t="str">
        <f t="shared" si="20"/>
        <v/>
      </c>
      <c r="AJ60" s="96" t="str">
        <f t="shared" si="21"/>
        <v/>
      </c>
      <c r="AK60" s="98" t="str">
        <f t="shared" si="22"/>
        <v/>
      </c>
      <c r="AL60" s="201" t="str">
        <f t="shared" si="23"/>
        <v/>
      </c>
      <c r="AM60" s="160"/>
      <c r="AN60" s="157">
        <v>99.668000000000006</v>
      </c>
      <c r="AO60" s="152">
        <f t="shared" si="30"/>
        <v>0</v>
      </c>
      <c r="AP60" s="151" t="str">
        <f t="shared" si="31"/>
        <v/>
      </c>
      <c r="AQ60" s="151" t="str">
        <f t="shared" si="32"/>
        <v/>
      </c>
      <c r="AR60" s="235" t="str">
        <f t="shared" si="27"/>
        <v/>
      </c>
      <c r="AS60" s="134"/>
      <c r="AT60" s="149"/>
      <c r="AU60" s="134"/>
    </row>
    <row r="61" spans="1:47" ht="12" customHeight="1">
      <c r="A61" s="1"/>
      <c r="B61" s="18"/>
      <c r="C61" s="200"/>
      <c r="D61" s="122"/>
      <c r="E61" s="121"/>
      <c r="F61" s="92"/>
      <c r="G61" s="93"/>
      <c r="H61" s="101">
        <f t="shared" si="0"/>
        <v>0</v>
      </c>
      <c r="I61" s="94">
        <f t="shared" si="29"/>
        <v>0</v>
      </c>
      <c r="J61" s="102"/>
      <c r="K61" s="94">
        <f t="shared" si="2"/>
        <v>0</v>
      </c>
      <c r="L61" s="94">
        <f t="shared" si="28"/>
        <v>0</v>
      </c>
      <c r="M61" s="95">
        <f t="shared" si="4"/>
        <v>0</v>
      </c>
      <c r="N61" s="96">
        <f t="shared" si="5"/>
        <v>0</v>
      </c>
      <c r="O61" s="103">
        <f t="shared" si="6"/>
        <v>0</v>
      </c>
      <c r="P61" s="104" t="str">
        <f t="shared" si="7"/>
        <v/>
      </c>
      <c r="Q61" s="105">
        <f t="shared" si="8"/>
        <v>0</v>
      </c>
      <c r="R61" s="106" t="str">
        <f t="shared" si="9"/>
        <v/>
      </c>
      <c r="S61" s="107"/>
      <c r="T61" s="92"/>
      <c r="U61" s="92"/>
      <c r="V61" s="101">
        <f t="shared" si="10"/>
        <v>0</v>
      </c>
      <c r="W61" s="97">
        <f t="shared" si="11"/>
        <v>0</v>
      </c>
      <c r="X61" s="98" t="str">
        <f t="shared" si="12"/>
        <v/>
      </c>
      <c r="Y61" s="98" t="str">
        <f t="shared" si="13"/>
        <v/>
      </c>
      <c r="Z61" s="95" t="str">
        <f t="shared" si="14"/>
        <v/>
      </c>
      <c r="AA61" s="108" t="str">
        <f t="shared" si="15"/>
        <v/>
      </c>
      <c r="AB61" s="98" t="str">
        <f t="shared" si="16"/>
        <v/>
      </c>
      <c r="AC61" s="98" t="str">
        <f t="shared" si="17"/>
        <v/>
      </c>
      <c r="AD61" s="109" t="str">
        <f t="shared" si="18"/>
        <v/>
      </c>
      <c r="AE61" s="110"/>
      <c r="AF61" s="111"/>
      <c r="AG61" s="112"/>
      <c r="AH61" s="99" t="str">
        <f t="shared" si="19"/>
        <v/>
      </c>
      <c r="AI61" s="100" t="str">
        <f t="shared" si="20"/>
        <v/>
      </c>
      <c r="AJ61" s="96" t="str">
        <f t="shared" si="21"/>
        <v/>
      </c>
      <c r="AK61" s="98" t="str">
        <f t="shared" si="22"/>
        <v/>
      </c>
      <c r="AL61" s="201" t="str">
        <f t="shared" si="23"/>
        <v/>
      </c>
      <c r="AM61" s="160"/>
      <c r="AN61" s="156">
        <v>99.668000000000006</v>
      </c>
      <c r="AO61" s="152">
        <f t="shared" si="30"/>
        <v>0</v>
      </c>
      <c r="AP61" s="151" t="str">
        <f t="shared" si="31"/>
        <v/>
      </c>
      <c r="AQ61" s="151" t="str">
        <f t="shared" si="32"/>
        <v/>
      </c>
      <c r="AR61" s="235" t="str">
        <f t="shared" si="27"/>
        <v/>
      </c>
      <c r="AS61" s="134"/>
      <c r="AT61" s="149"/>
      <c r="AU61" s="134"/>
    </row>
    <row r="62" spans="1:47" ht="12" customHeight="1">
      <c r="A62" s="1"/>
      <c r="B62" s="18"/>
      <c r="C62" s="200"/>
      <c r="D62" s="122"/>
      <c r="E62" s="121"/>
      <c r="F62" s="92"/>
      <c r="G62" s="93"/>
      <c r="H62" s="101">
        <f t="shared" si="0"/>
        <v>0</v>
      </c>
      <c r="I62" s="94">
        <f t="shared" si="29"/>
        <v>0</v>
      </c>
      <c r="J62" s="102"/>
      <c r="K62" s="94">
        <f t="shared" si="2"/>
        <v>0</v>
      </c>
      <c r="L62" s="94">
        <f t="shared" si="28"/>
        <v>0</v>
      </c>
      <c r="M62" s="95">
        <f t="shared" si="4"/>
        <v>0</v>
      </c>
      <c r="N62" s="96">
        <f t="shared" si="5"/>
        <v>0</v>
      </c>
      <c r="O62" s="103">
        <f t="shared" si="6"/>
        <v>0</v>
      </c>
      <c r="P62" s="104" t="str">
        <f t="shared" si="7"/>
        <v/>
      </c>
      <c r="Q62" s="105">
        <f t="shared" si="8"/>
        <v>0</v>
      </c>
      <c r="R62" s="106" t="str">
        <f t="shared" si="9"/>
        <v/>
      </c>
      <c r="S62" s="107"/>
      <c r="T62" s="92"/>
      <c r="U62" s="92"/>
      <c r="V62" s="101">
        <f t="shared" si="10"/>
        <v>0</v>
      </c>
      <c r="W62" s="97">
        <f t="shared" si="11"/>
        <v>0</v>
      </c>
      <c r="X62" s="98" t="str">
        <f t="shared" si="12"/>
        <v/>
      </c>
      <c r="Y62" s="98" t="str">
        <f t="shared" si="13"/>
        <v/>
      </c>
      <c r="Z62" s="95" t="str">
        <f t="shared" si="14"/>
        <v/>
      </c>
      <c r="AA62" s="108" t="str">
        <f t="shared" si="15"/>
        <v/>
      </c>
      <c r="AB62" s="98" t="str">
        <f t="shared" si="16"/>
        <v/>
      </c>
      <c r="AC62" s="98" t="str">
        <f t="shared" si="17"/>
        <v/>
      </c>
      <c r="AD62" s="109" t="str">
        <f t="shared" si="18"/>
        <v/>
      </c>
      <c r="AE62" s="110"/>
      <c r="AF62" s="111"/>
      <c r="AG62" s="112"/>
      <c r="AH62" s="99" t="str">
        <f t="shared" si="19"/>
        <v/>
      </c>
      <c r="AI62" s="100" t="str">
        <f t="shared" si="20"/>
        <v/>
      </c>
      <c r="AJ62" s="96" t="str">
        <f t="shared" si="21"/>
        <v/>
      </c>
      <c r="AK62" s="98" t="str">
        <f t="shared" si="22"/>
        <v/>
      </c>
      <c r="AL62" s="201" t="str">
        <f t="shared" si="23"/>
        <v/>
      </c>
      <c r="AM62" s="160"/>
      <c r="AN62" s="157">
        <v>99.668000000000006</v>
      </c>
      <c r="AO62" s="152">
        <f t="shared" si="30"/>
        <v>0</v>
      </c>
      <c r="AP62" s="151" t="str">
        <f t="shared" si="31"/>
        <v/>
      </c>
      <c r="AQ62" s="151" t="str">
        <f t="shared" si="32"/>
        <v/>
      </c>
      <c r="AR62" s="235" t="str">
        <f t="shared" si="27"/>
        <v/>
      </c>
      <c r="AS62" s="134"/>
      <c r="AT62" s="149"/>
      <c r="AU62" s="134"/>
    </row>
    <row r="63" spans="1:47" ht="12" customHeight="1">
      <c r="A63" s="1"/>
      <c r="B63" s="18"/>
      <c r="C63" s="200"/>
      <c r="D63" s="122"/>
      <c r="E63" s="121"/>
      <c r="F63" s="92"/>
      <c r="G63" s="93"/>
      <c r="H63" s="101">
        <f t="shared" si="0"/>
        <v>0</v>
      </c>
      <c r="I63" s="94">
        <f t="shared" si="29"/>
        <v>0</v>
      </c>
      <c r="J63" s="102"/>
      <c r="K63" s="94">
        <f t="shared" si="2"/>
        <v>0</v>
      </c>
      <c r="L63" s="94">
        <f t="shared" si="28"/>
        <v>0</v>
      </c>
      <c r="M63" s="95">
        <f t="shared" si="4"/>
        <v>0</v>
      </c>
      <c r="N63" s="96">
        <f t="shared" si="5"/>
        <v>0</v>
      </c>
      <c r="O63" s="103">
        <f t="shared" si="6"/>
        <v>0</v>
      </c>
      <c r="P63" s="104" t="str">
        <f t="shared" si="7"/>
        <v/>
      </c>
      <c r="Q63" s="105">
        <f t="shared" si="8"/>
        <v>0</v>
      </c>
      <c r="R63" s="106" t="str">
        <f t="shared" si="9"/>
        <v/>
      </c>
      <c r="S63" s="107"/>
      <c r="T63" s="92"/>
      <c r="U63" s="92"/>
      <c r="V63" s="101">
        <f t="shared" si="10"/>
        <v>0</v>
      </c>
      <c r="W63" s="97">
        <f t="shared" si="11"/>
        <v>0</v>
      </c>
      <c r="X63" s="98" t="str">
        <f t="shared" si="12"/>
        <v/>
      </c>
      <c r="Y63" s="98" t="str">
        <f t="shared" si="13"/>
        <v/>
      </c>
      <c r="Z63" s="95" t="str">
        <f t="shared" si="14"/>
        <v/>
      </c>
      <c r="AA63" s="108" t="str">
        <f t="shared" si="15"/>
        <v/>
      </c>
      <c r="AB63" s="98" t="str">
        <f t="shared" si="16"/>
        <v/>
      </c>
      <c r="AC63" s="98" t="str">
        <f t="shared" si="17"/>
        <v/>
      </c>
      <c r="AD63" s="109" t="str">
        <f t="shared" si="18"/>
        <v/>
      </c>
      <c r="AE63" s="110"/>
      <c r="AF63" s="111"/>
      <c r="AG63" s="112"/>
      <c r="AH63" s="99" t="str">
        <f t="shared" si="19"/>
        <v/>
      </c>
      <c r="AI63" s="100" t="str">
        <f t="shared" si="20"/>
        <v/>
      </c>
      <c r="AJ63" s="96" t="str">
        <f t="shared" si="21"/>
        <v/>
      </c>
      <c r="AK63" s="98" t="str">
        <f t="shared" si="22"/>
        <v/>
      </c>
      <c r="AL63" s="201" t="str">
        <f t="shared" si="23"/>
        <v/>
      </c>
      <c r="AM63" s="160"/>
      <c r="AN63" s="156">
        <v>99.668000000000006</v>
      </c>
      <c r="AO63" s="152">
        <f t="shared" si="30"/>
        <v>0</v>
      </c>
      <c r="AP63" s="151" t="str">
        <f t="shared" si="31"/>
        <v/>
      </c>
      <c r="AQ63" s="151" t="str">
        <f t="shared" si="32"/>
        <v/>
      </c>
      <c r="AR63" s="235" t="str">
        <f t="shared" si="27"/>
        <v/>
      </c>
      <c r="AS63" s="134"/>
      <c r="AT63" s="149"/>
      <c r="AU63" s="134"/>
    </row>
    <row r="64" spans="1:47" ht="12" customHeight="1">
      <c r="A64" s="1"/>
      <c r="B64" s="18"/>
      <c r="C64" s="200"/>
      <c r="D64" s="122"/>
      <c r="E64" s="121"/>
      <c r="F64" s="92"/>
      <c r="G64" s="93"/>
      <c r="H64" s="101">
        <f t="shared" si="0"/>
        <v>0</v>
      </c>
      <c r="I64" s="94">
        <f t="shared" si="29"/>
        <v>0</v>
      </c>
      <c r="J64" s="102"/>
      <c r="K64" s="94">
        <f t="shared" si="2"/>
        <v>0</v>
      </c>
      <c r="L64" s="94">
        <f t="shared" si="28"/>
        <v>0</v>
      </c>
      <c r="M64" s="95">
        <f t="shared" si="4"/>
        <v>0</v>
      </c>
      <c r="N64" s="96">
        <f t="shared" si="5"/>
        <v>0</v>
      </c>
      <c r="O64" s="103">
        <f t="shared" si="6"/>
        <v>0</v>
      </c>
      <c r="P64" s="104" t="str">
        <f t="shared" si="7"/>
        <v/>
      </c>
      <c r="Q64" s="105">
        <f t="shared" si="8"/>
        <v>0</v>
      </c>
      <c r="R64" s="106" t="str">
        <f t="shared" si="9"/>
        <v/>
      </c>
      <c r="S64" s="107"/>
      <c r="T64" s="92"/>
      <c r="U64" s="92"/>
      <c r="V64" s="101">
        <f t="shared" si="10"/>
        <v>0</v>
      </c>
      <c r="W64" s="97">
        <f t="shared" si="11"/>
        <v>0</v>
      </c>
      <c r="X64" s="98" t="str">
        <f t="shared" si="12"/>
        <v/>
      </c>
      <c r="Y64" s="98" t="str">
        <f t="shared" si="13"/>
        <v/>
      </c>
      <c r="Z64" s="95" t="str">
        <f t="shared" si="14"/>
        <v/>
      </c>
      <c r="AA64" s="108" t="str">
        <f t="shared" si="15"/>
        <v/>
      </c>
      <c r="AB64" s="98" t="str">
        <f t="shared" si="16"/>
        <v/>
      </c>
      <c r="AC64" s="98" t="str">
        <f t="shared" si="17"/>
        <v/>
      </c>
      <c r="AD64" s="109" t="str">
        <f t="shared" si="18"/>
        <v/>
      </c>
      <c r="AE64" s="110"/>
      <c r="AF64" s="111"/>
      <c r="AG64" s="112"/>
      <c r="AH64" s="99" t="str">
        <f t="shared" si="19"/>
        <v/>
      </c>
      <c r="AI64" s="100" t="str">
        <f t="shared" si="20"/>
        <v/>
      </c>
      <c r="AJ64" s="96" t="str">
        <f t="shared" si="21"/>
        <v/>
      </c>
      <c r="AK64" s="98" t="str">
        <f t="shared" si="22"/>
        <v/>
      </c>
      <c r="AL64" s="201" t="str">
        <f t="shared" si="23"/>
        <v/>
      </c>
      <c r="AM64" s="160"/>
      <c r="AN64" s="157">
        <v>99.668000000000006</v>
      </c>
      <c r="AO64" s="152">
        <f t="shared" si="30"/>
        <v>0</v>
      </c>
      <c r="AP64" s="151" t="str">
        <f t="shared" si="31"/>
        <v/>
      </c>
      <c r="AQ64" s="151" t="str">
        <f t="shared" si="32"/>
        <v/>
      </c>
      <c r="AR64" s="235" t="str">
        <f t="shared" si="27"/>
        <v/>
      </c>
      <c r="AS64" s="134"/>
      <c r="AT64" s="149"/>
      <c r="AU64" s="134"/>
    </row>
    <row r="65" spans="1:47" ht="12" customHeight="1">
      <c r="A65" s="1"/>
      <c r="B65" s="18"/>
      <c r="C65" s="200"/>
      <c r="D65" s="122"/>
      <c r="E65" s="121"/>
      <c r="F65" s="92"/>
      <c r="G65" s="93"/>
      <c r="H65" s="101">
        <f t="shared" si="0"/>
        <v>0</v>
      </c>
      <c r="I65" s="94">
        <f t="shared" si="29"/>
        <v>0</v>
      </c>
      <c r="J65" s="102"/>
      <c r="K65" s="94">
        <f t="shared" si="2"/>
        <v>0</v>
      </c>
      <c r="L65" s="94">
        <f t="shared" si="28"/>
        <v>0</v>
      </c>
      <c r="M65" s="95">
        <f t="shared" si="4"/>
        <v>0</v>
      </c>
      <c r="N65" s="96">
        <f t="shared" si="5"/>
        <v>0</v>
      </c>
      <c r="O65" s="103">
        <f t="shared" si="6"/>
        <v>0</v>
      </c>
      <c r="P65" s="104" t="str">
        <f t="shared" si="7"/>
        <v/>
      </c>
      <c r="Q65" s="105">
        <f t="shared" si="8"/>
        <v>0</v>
      </c>
      <c r="R65" s="106" t="str">
        <f t="shared" si="9"/>
        <v/>
      </c>
      <c r="S65" s="107"/>
      <c r="T65" s="92"/>
      <c r="U65" s="92"/>
      <c r="V65" s="101">
        <f t="shared" si="10"/>
        <v>0</v>
      </c>
      <c r="W65" s="97">
        <f t="shared" si="11"/>
        <v>0</v>
      </c>
      <c r="X65" s="98" t="str">
        <f t="shared" si="12"/>
        <v/>
      </c>
      <c r="Y65" s="98" t="str">
        <f t="shared" si="13"/>
        <v/>
      </c>
      <c r="Z65" s="95" t="str">
        <f t="shared" si="14"/>
        <v/>
      </c>
      <c r="AA65" s="108" t="str">
        <f t="shared" si="15"/>
        <v/>
      </c>
      <c r="AB65" s="98" t="str">
        <f t="shared" si="16"/>
        <v/>
      </c>
      <c r="AC65" s="98" t="str">
        <f t="shared" si="17"/>
        <v/>
      </c>
      <c r="AD65" s="109" t="str">
        <f t="shared" si="18"/>
        <v/>
      </c>
      <c r="AE65" s="110"/>
      <c r="AF65" s="111"/>
      <c r="AG65" s="112"/>
      <c r="AH65" s="99" t="str">
        <f t="shared" si="19"/>
        <v/>
      </c>
      <c r="AI65" s="100" t="str">
        <f t="shared" si="20"/>
        <v/>
      </c>
      <c r="AJ65" s="96" t="str">
        <f t="shared" si="21"/>
        <v/>
      </c>
      <c r="AK65" s="98" t="str">
        <f t="shared" si="22"/>
        <v/>
      </c>
      <c r="AL65" s="201" t="str">
        <f t="shared" si="23"/>
        <v/>
      </c>
      <c r="AM65" s="160"/>
      <c r="AN65" s="156">
        <v>99.668000000000006</v>
      </c>
      <c r="AO65" s="152">
        <f t="shared" si="30"/>
        <v>0</v>
      </c>
      <c r="AP65" s="151" t="str">
        <f t="shared" si="31"/>
        <v/>
      </c>
      <c r="AQ65" s="151" t="str">
        <f t="shared" si="32"/>
        <v/>
      </c>
      <c r="AR65" s="235" t="str">
        <f t="shared" si="27"/>
        <v/>
      </c>
      <c r="AS65" s="134"/>
      <c r="AT65" s="149"/>
      <c r="AU65" s="134"/>
    </row>
    <row r="66" spans="1:47" ht="12" customHeight="1">
      <c r="A66" s="1"/>
      <c r="B66" s="18"/>
      <c r="C66" s="200"/>
      <c r="D66" s="122"/>
      <c r="E66" s="121"/>
      <c r="F66" s="92"/>
      <c r="G66" s="93"/>
      <c r="H66" s="101">
        <f t="shared" si="0"/>
        <v>0</v>
      </c>
      <c r="I66" s="94">
        <f t="shared" si="29"/>
        <v>0</v>
      </c>
      <c r="J66" s="102"/>
      <c r="K66" s="94">
        <f t="shared" si="2"/>
        <v>0</v>
      </c>
      <c r="L66" s="94">
        <f t="shared" si="28"/>
        <v>0</v>
      </c>
      <c r="M66" s="95">
        <f t="shared" si="4"/>
        <v>0</v>
      </c>
      <c r="N66" s="96">
        <f t="shared" si="5"/>
        <v>0</v>
      </c>
      <c r="O66" s="103">
        <f t="shared" si="6"/>
        <v>0</v>
      </c>
      <c r="P66" s="104" t="str">
        <f t="shared" si="7"/>
        <v/>
      </c>
      <c r="Q66" s="105">
        <f t="shared" si="8"/>
        <v>0</v>
      </c>
      <c r="R66" s="106" t="str">
        <f t="shared" si="9"/>
        <v/>
      </c>
      <c r="S66" s="107"/>
      <c r="T66" s="92"/>
      <c r="U66" s="92"/>
      <c r="V66" s="101">
        <f t="shared" si="10"/>
        <v>0</v>
      </c>
      <c r="W66" s="97">
        <f t="shared" si="11"/>
        <v>0</v>
      </c>
      <c r="X66" s="98" t="str">
        <f t="shared" si="12"/>
        <v/>
      </c>
      <c r="Y66" s="98" t="str">
        <f t="shared" si="13"/>
        <v/>
      </c>
      <c r="Z66" s="95" t="str">
        <f t="shared" si="14"/>
        <v/>
      </c>
      <c r="AA66" s="108" t="str">
        <f t="shared" si="15"/>
        <v/>
      </c>
      <c r="AB66" s="98" t="str">
        <f t="shared" si="16"/>
        <v/>
      </c>
      <c r="AC66" s="98" t="str">
        <f t="shared" si="17"/>
        <v/>
      </c>
      <c r="AD66" s="109" t="str">
        <f t="shared" si="18"/>
        <v/>
      </c>
      <c r="AE66" s="110"/>
      <c r="AF66" s="111"/>
      <c r="AG66" s="112"/>
      <c r="AH66" s="99" t="str">
        <f t="shared" si="19"/>
        <v/>
      </c>
      <c r="AI66" s="100" t="str">
        <f t="shared" si="20"/>
        <v/>
      </c>
      <c r="AJ66" s="96" t="str">
        <f t="shared" si="21"/>
        <v/>
      </c>
      <c r="AK66" s="98" t="str">
        <f t="shared" si="22"/>
        <v/>
      </c>
      <c r="AL66" s="201" t="str">
        <f t="shared" si="23"/>
        <v/>
      </c>
      <c r="AM66" s="160"/>
      <c r="AN66" s="157">
        <v>99.668000000000006</v>
      </c>
      <c r="AO66" s="152">
        <f t="shared" si="30"/>
        <v>0</v>
      </c>
      <c r="AP66" s="151" t="str">
        <f t="shared" si="31"/>
        <v/>
      </c>
      <c r="AQ66" s="151" t="str">
        <f t="shared" si="32"/>
        <v/>
      </c>
      <c r="AR66" s="235" t="str">
        <f t="shared" si="27"/>
        <v/>
      </c>
      <c r="AS66" s="134"/>
      <c r="AT66" s="149"/>
      <c r="AU66" s="134"/>
    </row>
    <row r="67" spans="1:47" ht="12" customHeight="1">
      <c r="A67" s="1"/>
      <c r="B67" s="18"/>
      <c r="C67" s="200"/>
      <c r="D67" s="122"/>
      <c r="E67" s="121"/>
      <c r="F67" s="92"/>
      <c r="G67" s="93"/>
      <c r="H67" s="101">
        <f t="shared" si="0"/>
        <v>0</v>
      </c>
      <c r="I67" s="94">
        <f t="shared" si="29"/>
        <v>0</v>
      </c>
      <c r="J67" s="102"/>
      <c r="K67" s="94">
        <f t="shared" si="2"/>
        <v>0</v>
      </c>
      <c r="L67" s="94">
        <f t="shared" si="28"/>
        <v>0</v>
      </c>
      <c r="M67" s="95">
        <f t="shared" si="4"/>
        <v>0</v>
      </c>
      <c r="N67" s="96">
        <f t="shared" si="5"/>
        <v>0</v>
      </c>
      <c r="O67" s="103">
        <f t="shared" si="6"/>
        <v>0</v>
      </c>
      <c r="P67" s="104" t="str">
        <f t="shared" si="7"/>
        <v/>
      </c>
      <c r="Q67" s="105">
        <f t="shared" si="8"/>
        <v>0</v>
      </c>
      <c r="R67" s="106" t="str">
        <f t="shared" si="9"/>
        <v/>
      </c>
      <c r="S67" s="107"/>
      <c r="T67" s="92"/>
      <c r="U67" s="92"/>
      <c r="V67" s="101">
        <f t="shared" si="10"/>
        <v>0</v>
      </c>
      <c r="W67" s="97">
        <f t="shared" si="11"/>
        <v>0</v>
      </c>
      <c r="X67" s="98" t="str">
        <f t="shared" si="12"/>
        <v/>
      </c>
      <c r="Y67" s="98" t="str">
        <f t="shared" si="13"/>
        <v/>
      </c>
      <c r="Z67" s="95" t="str">
        <f t="shared" si="14"/>
        <v/>
      </c>
      <c r="AA67" s="108" t="str">
        <f t="shared" si="15"/>
        <v/>
      </c>
      <c r="AB67" s="98" t="str">
        <f t="shared" si="16"/>
        <v/>
      </c>
      <c r="AC67" s="98" t="str">
        <f t="shared" si="17"/>
        <v/>
      </c>
      <c r="AD67" s="109" t="str">
        <f t="shared" si="18"/>
        <v/>
      </c>
      <c r="AE67" s="110"/>
      <c r="AF67" s="111"/>
      <c r="AG67" s="112"/>
      <c r="AH67" s="99" t="str">
        <f t="shared" si="19"/>
        <v/>
      </c>
      <c r="AI67" s="100" t="str">
        <f t="shared" si="20"/>
        <v/>
      </c>
      <c r="AJ67" s="96" t="str">
        <f t="shared" si="21"/>
        <v/>
      </c>
      <c r="AK67" s="98" t="str">
        <f t="shared" si="22"/>
        <v/>
      </c>
      <c r="AL67" s="201" t="str">
        <f t="shared" si="23"/>
        <v/>
      </c>
      <c r="AM67" s="160"/>
      <c r="AN67" s="156">
        <v>99.668000000000006</v>
      </c>
      <c r="AO67" s="152">
        <f t="shared" si="30"/>
        <v>0</v>
      </c>
      <c r="AP67" s="151" t="str">
        <f t="shared" si="31"/>
        <v/>
      </c>
      <c r="AQ67" s="151" t="str">
        <f t="shared" si="32"/>
        <v/>
      </c>
      <c r="AR67" s="235" t="str">
        <f t="shared" si="27"/>
        <v/>
      </c>
      <c r="AS67" s="134"/>
      <c r="AT67" s="149"/>
      <c r="AU67" s="134"/>
    </row>
    <row r="68" spans="1:47" ht="12" customHeight="1">
      <c r="A68" s="1"/>
      <c r="B68" s="18"/>
      <c r="C68" s="200"/>
      <c r="D68" s="122"/>
      <c r="E68" s="121"/>
      <c r="F68" s="92"/>
      <c r="G68" s="93"/>
      <c r="H68" s="101">
        <f t="shared" si="0"/>
        <v>0</v>
      </c>
      <c r="I68" s="94">
        <f t="shared" si="29"/>
        <v>0</v>
      </c>
      <c r="J68" s="102"/>
      <c r="K68" s="94">
        <f t="shared" si="2"/>
        <v>0</v>
      </c>
      <c r="L68" s="94">
        <f t="shared" si="28"/>
        <v>0</v>
      </c>
      <c r="M68" s="95">
        <f t="shared" si="4"/>
        <v>0</v>
      </c>
      <c r="N68" s="96">
        <f t="shared" si="5"/>
        <v>0</v>
      </c>
      <c r="O68" s="103">
        <f t="shared" si="6"/>
        <v>0</v>
      </c>
      <c r="P68" s="104" t="str">
        <f t="shared" si="7"/>
        <v/>
      </c>
      <c r="Q68" s="105">
        <f t="shared" si="8"/>
        <v>0</v>
      </c>
      <c r="R68" s="106" t="str">
        <f t="shared" si="9"/>
        <v/>
      </c>
      <c r="S68" s="107"/>
      <c r="T68" s="92"/>
      <c r="U68" s="92"/>
      <c r="V68" s="101">
        <f t="shared" si="10"/>
        <v>0</v>
      </c>
      <c r="W68" s="97">
        <f t="shared" si="11"/>
        <v>0</v>
      </c>
      <c r="X68" s="98" t="str">
        <f t="shared" si="12"/>
        <v/>
      </c>
      <c r="Y68" s="98" t="str">
        <f t="shared" si="13"/>
        <v/>
      </c>
      <c r="Z68" s="95" t="str">
        <f t="shared" si="14"/>
        <v/>
      </c>
      <c r="AA68" s="108" t="str">
        <f t="shared" si="15"/>
        <v/>
      </c>
      <c r="AB68" s="98" t="str">
        <f t="shared" si="16"/>
        <v/>
      </c>
      <c r="AC68" s="98" t="str">
        <f t="shared" si="17"/>
        <v/>
      </c>
      <c r="AD68" s="109" t="str">
        <f t="shared" si="18"/>
        <v/>
      </c>
      <c r="AE68" s="110"/>
      <c r="AF68" s="111"/>
      <c r="AG68" s="112"/>
      <c r="AH68" s="99" t="str">
        <f t="shared" si="19"/>
        <v/>
      </c>
      <c r="AI68" s="100" t="str">
        <f t="shared" si="20"/>
        <v/>
      </c>
      <c r="AJ68" s="96" t="str">
        <f t="shared" si="21"/>
        <v/>
      </c>
      <c r="AK68" s="98" t="str">
        <f t="shared" si="22"/>
        <v/>
      </c>
      <c r="AL68" s="201" t="str">
        <f t="shared" si="23"/>
        <v/>
      </c>
      <c r="AM68" s="160"/>
      <c r="AN68" s="157">
        <v>99.668000000000006</v>
      </c>
      <c r="AO68" s="152">
        <f t="shared" si="30"/>
        <v>0</v>
      </c>
      <c r="AP68" s="151" t="str">
        <f t="shared" si="31"/>
        <v/>
      </c>
      <c r="AQ68" s="151" t="str">
        <f t="shared" si="32"/>
        <v/>
      </c>
      <c r="AR68" s="235" t="str">
        <f t="shared" si="27"/>
        <v/>
      </c>
      <c r="AS68" s="134"/>
      <c r="AT68" s="149"/>
      <c r="AU68" s="134"/>
    </row>
    <row r="69" spans="1:47" ht="12" customHeight="1">
      <c r="A69" s="1"/>
      <c r="B69" s="18"/>
      <c r="C69" s="200"/>
      <c r="D69" s="122"/>
      <c r="E69" s="121"/>
      <c r="F69" s="92"/>
      <c r="G69" s="93"/>
      <c r="H69" s="101">
        <f t="shared" si="0"/>
        <v>0</v>
      </c>
      <c r="I69" s="94">
        <f t="shared" si="29"/>
        <v>0</v>
      </c>
      <c r="J69" s="102"/>
      <c r="K69" s="94">
        <f t="shared" si="2"/>
        <v>0</v>
      </c>
      <c r="L69" s="94">
        <f t="shared" si="28"/>
        <v>0</v>
      </c>
      <c r="M69" s="95">
        <f t="shared" si="4"/>
        <v>0</v>
      </c>
      <c r="N69" s="96">
        <f t="shared" si="5"/>
        <v>0</v>
      </c>
      <c r="O69" s="103">
        <f t="shared" si="6"/>
        <v>0</v>
      </c>
      <c r="P69" s="104" t="str">
        <f t="shared" si="7"/>
        <v/>
      </c>
      <c r="Q69" s="105">
        <f t="shared" si="8"/>
        <v>0</v>
      </c>
      <c r="R69" s="106" t="str">
        <f t="shared" si="9"/>
        <v/>
      </c>
      <c r="S69" s="107"/>
      <c r="T69" s="92"/>
      <c r="U69" s="92"/>
      <c r="V69" s="101">
        <f t="shared" si="10"/>
        <v>0</v>
      </c>
      <c r="W69" s="97">
        <f t="shared" si="11"/>
        <v>0</v>
      </c>
      <c r="X69" s="98" t="str">
        <f t="shared" si="12"/>
        <v/>
      </c>
      <c r="Y69" s="98" t="str">
        <f t="shared" si="13"/>
        <v/>
      </c>
      <c r="Z69" s="95" t="str">
        <f t="shared" si="14"/>
        <v/>
      </c>
      <c r="AA69" s="108" t="str">
        <f t="shared" si="15"/>
        <v/>
      </c>
      <c r="AB69" s="98" t="str">
        <f t="shared" si="16"/>
        <v/>
      </c>
      <c r="AC69" s="98" t="str">
        <f t="shared" si="17"/>
        <v/>
      </c>
      <c r="AD69" s="109" t="str">
        <f t="shared" si="18"/>
        <v/>
      </c>
      <c r="AE69" s="110"/>
      <c r="AF69" s="111"/>
      <c r="AG69" s="112"/>
      <c r="AH69" s="99" t="str">
        <f t="shared" si="19"/>
        <v/>
      </c>
      <c r="AI69" s="100" t="str">
        <f t="shared" si="20"/>
        <v/>
      </c>
      <c r="AJ69" s="96" t="str">
        <f t="shared" si="21"/>
        <v/>
      </c>
      <c r="AK69" s="98" t="str">
        <f t="shared" si="22"/>
        <v/>
      </c>
      <c r="AL69" s="201" t="str">
        <f t="shared" si="23"/>
        <v/>
      </c>
      <c r="AM69" s="160"/>
      <c r="AN69" s="156">
        <v>99.668000000000006</v>
      </c>
      <c r="AO69" s="152">
        <f t="shared" si="30"/>
        <v>0</v>
      </c>
      <c r="AP69" s="151" t="str">
        <f t="shared" si="31"/>
        <v/>
      </c>
      <c r="AQ69" s="151" t="str">
        <f t="shared" si="32"/>
        <v/>
      </c>
      <c r="AR69" s="235" t="str">
        <f t="shared" si="27"/>
        <v/>
      </c>
      <c r="AS69" s="149"/>
      <c r="AT69" s="149"/>
      <c r="AU69" s="149"/>
    </row>
    <row r="70" spans="1:47" ht="12" customHeight="1">
      <c r="A70" s="1"/>
      <c r="B70" s="18"/>
      <c r="C70" s="200"/>
      <c r="D70" s="122"/>
      <c r="E70" s="121"/>
      <c r="F70" s="92"/>
      <c r="G70" s="93"/>
      <c r="H70" s="101">
        <f t="shared" si="0"/>
        <v>0</v>
      </c>
      <c r="I70" s="94">
        <f t="shared" si="29"/>
        <v>0</v>
      </c>
      <c r="J70" s="102"/>
      <c r="K70" s="94">
        <f t="shared" si="2"/>
        <v>0</v>
      </c>
      <c r="L70" s="94">
        <f t="shared" si="28"/>
        <v>0</v>
      </c>
      <c r="M70" s="95">
        <f t="shared" si="4"/>
        <v>0</v>
      </c>
      <c r="N70" s="96">
        <f t="shared" si="5"/>
        <v>0</v>
      </c>
      <c r="O70" s="103">
        <f t="shared" si="6"/>
        <v>0</v>
      </c>
      <c r="P70" s="104" t="str">
        <f t="shared" si="7"/>
        <v/>
      </c>
      <c r="Q70" s="105">
        <f t="shared" si="8"/>
        <v>0</v>
      </c>
      <c r="R70" s="106" t="str">
        <f t="shared" si="9"/>
        <v/>
      </c>
      <c r="S70" s="107"/>
      <c r="T70" s="92"/>
      <c r="U70" s="92"/>
      <c r="V70" s="101">
        <f t="shared" si="10"/>
        <v>0</v>
      </c>
      <c r="W70" s="97">
        <f t="shared" si="11"/>
        <v>0</v>
      </c>
      <c r="X70" s="98" t="str">
        <f t="shared" si="12"/>
        <v/>
      </c>
      <c r="Y70" s="98" t="str">
        <f t="shared" si="13"/>
        <v/>
      </c>
      <c r="Z70" s="95" t="str">
        <f t="shared" si="14"/>
        <v/>
      </c>
      <c r="AA70" s="108" t="str">
        <f t="shared" si="15"/>
        <v/>
      </c>
      <c r="AB70" s="98" t="str">
        <f t="shared" si="16"/>
        <v/>
      </c>
      <c r="AC70" s="98" t="str">
        <f t="shared" si="17"/>
        <v/>
      </c>
      <c r="AD70" s="109" t="str">
        <f t="shared" si="18"/>
        <v/>
      </c>
      <c r="AE70" s="110"/>
      <c r="AF70" s="111"/>
      <c r="AG70" s="112"/>
      <c r="AH70" s="99" t="str">
        <f t="shared" si="19"/>
        <v/>
      </c>
      <c r="AI70" s="100" t="str">
        <f t="shared" si="20"/>
        <v/>
      </c>
      <c r="AJ70" s="96" t="str">
        <f t="shared" si="21"/>
        <v/>
      </c>
      <c r="AK70" s="98" t="str">
        <f t="shared" si="22"/>
        <v/>
      </c>
      <c r="AL70" s="201" t="str">
        <f t="shared" si="23"/>
        <v/>
      </c>
      <c r="AM70" s="160"/>
      <c r="AN70" s="157">
        <v>99.668000000000006</v>
      </c>
      <c r="AO70" s="152">
        <f t="shared" si="30"/>
        <v>0</v>
      </c>
      <c r="AP70" s="151" t="str">
        <f t="shared" si="31"/>
        <v/>
      </c>
      <c r="AQ70" s="151" t="str">
        <f t="shared" si="32"/>
        <v/>
      </c>
      <c r="AR70" s="235" t="str">
        <f t="shared" si="27"/>
        <v/>
      </c>
      <c r="AS70" s="134"/>
      <c r="AU70" s="18"/>
    </row>
    <row r="71" spans="1:47" ht="12" customHeight="1">
      <c r="A71" s="1"/>
      <c r="B71" s="18"/>
      <c r="C71" s="200"/>
      <c r="D71" s="122"/>
      <c r="E71" s="121"/>
      <c r="F71" s="92"/>
      <c r="G71" s="93"/>
      <c r="H71" s="101">
        <f t="shared" si="0"/>
        <v>0</v>
      </c>
      <c r="I71" s="94">
        <f t="shared" si="29"/>
        <v>0</v>
      </c>
      <c r="J71" s="102"/>
      <c r="K71" s="94">
        <f t="shared" si="2"/>
        <v>0</v>
      </c>
      <c r="L71" s="94">
        <f t="shared" si="28"/>
        <v>0</v>
      </c>
      <c r="M71" s="95">
        <f t="shared" si="4"/>
        <v>0</v>
      </c>
      <c r="N71" s="96">
        <f t="shared" si="5"/>
        <v>0</v>
      </c>
      <c r="O71" s="103">
        <f t="shared" si="6"/>
        <v>0</v>
      </c>
      <c r="P71" s="104" t="str">
        <f t="shared" si="7"/>
        <v/>
      </c>
      <c r="Q71" s="105">
        <f t="shared" si="8"/>
        <v>0</v>
      </c>
      <c r="R71" s="106" t="str">
        <f t="shared" si="9"/>
        <v/>
      </c>
      <c r="S71" s="107"/>
      <c r="T71" s="92"/>
      <c r="U71" s="92"/>
      <c r="V71" s="101">
        <f t="shared" si="10"/>
        <v>0</v>
      </c>
      <c r="W71" s="97">
        <f t="shared" si="11"/>
        <v>0</v>
      </c>
      <c r="X71" s="98" t="str">
        <f t="shared" si="12"/>
        <v/>
      </c>
      <c r="Y71" s="98" t="str">
        <f t="shared" si="13"/>
        <v/>
      </c>
      <c r="Z71" s="95" t="str">
        <f t="shared" si="14"/>
        <v/>
      </c>
      <c r="AA71" s="108" t="str">
        <f t="shared" si="15"/>
        <v/>
      </c>
      <c r="AB71" s="98" t="str">
        <f t="shared" si="16"/>
        <v/>
      </c>
      <c r="AC71" s="98" t="str">
        <f t="shared" si="17"/>
        <v/>
      </c>
      <c r="AD71" s="109" t="str">
        <f t="shared" si="18"/>
        <v/>
      </c>
      <c r="AE71" s="110"/>
      <c r="AF71" s="111"/>
      <c r="AG71" s="112"/>
      <c r="AH71" s="99" t="str">
        <f t="shared" si="19"/>
        <v/>
      </c>
      <c r="AI71" s="100" t="str">
        <f t="shared" si="20"/>
        <v/>
      </c>
      <c r="AJ71" s="96" t="str">
        <f t="shared" si="21"/>
        <v/>
      </c>
      <c r="AK71" s="98" t="str">
        <f t="shared" si="22"/>
        <v/>
      </c>
      <c r="AL71" s="201" t="str">
        <f t="shared" si="23"/>
        <v/>
      </c>
      <c r="AM71" s="160"/>
      <c r="AN71" s="156">
        <v>99.668000000000006</v>
      </c>
      <c r="AO71" s="152">
        <f t="shared" si="30"/>
        <v>0</v>
      </c>
      <c r="AP71" s="151" t="str">
        <f t="shared" si="31"/>
        <v/>
      </c>
      <c r="AQ71" s="151" t="str">
        <f t="shared" si="32"/>
        <v/>
      </c>
      <c r="AR71" s="235" t="str">
        <f t="shared" si="27"/>
        <v/>
      </c>
      <c r="AS71" s="134"/>
      <c r="AU71" s="18"/>
    </row>
    <row r="72" spans="1:47" ht="12" customHeight="1">
      <c r="A72" s="1"/>
      <c r="B72" s="18"/>
      <c r="C72" s="200"/>
      <c r="D72" s="122"/>
      <c r="E72" s="121"/>
      <c r="F72" s="92"/>
      <c r="G72" s="93"/>
      <c r="H72" s="101">
        <f t="shared" si="0"/>
        <v>0</v>
      </c>
      <c r="I72" s="94">
        <f t="shared" si="29"/>
        <v>0</v>
      </c>
      <c r="J72" s="102"/>
      <c r="K72" s="94">
        <f t="shared" si="2"/>
        <v>0</v>
      </c>
      <c r="L72" s="94">
        <f t="shared" si="28"/>
        <v>0</v>
      </c>
      <c r="M72" s="95">
        <f t="shared" si="4"/>
        <v>0</v>
      </c>
      <c r="N72" s="96">
        <f t="shared" si="5"/>
        <v>0</v>
      </c>
      <c r="O72" s="103">
        <f t="shared" si="6"/>
        <v>0</v>
      </c>
      <c r="P72" s="104" t="str">
        <f t="shared" si="7"/>
        <v/>
      </c>
      <c r="Q72" s="105">
        <f t="shared" si="8"/>
        <v>0</v>
      </c>
      <c r="R72" s="106" t="str">
        <f t="shared" si="9"/>
        <v/>
      </c>
      <c r="S72" s="107"/>
      <c r="T72" s="92"/>
      <c r="U72" s="92"/>
      <c r="V72" s="101">
        <f t="shared" si="10"/>
        <v>0</v>
      </c>
      <c r="W72" s="97">
        <f t="shared" si="11"/>
        <v>0</v>
      </c>
      <c r="X72" s="98" t="str">
        <f t="shared" si="12"/>
        <v/>
      </c>
      <c r="Y72" s="98" t="str">
        <f t="shared" si="13"/>
        <v/>
      </c>
      <c r="Z72" s="95" t="str">
        <f t="shared" si="14"/>
        <v/>
      </c>
      <c r="AA72" s="108" t="str">
        <f t="shared" si="15"/>
        <v/>
      </c>
      <c r="AB72" s="98" t="str">
        <f t="shared" si="16"/>
        <v/>
      </c>
      <c r="AC72" s="98" t="str">
        <f t="shared" si="17"/>
        <v/>
      </c>
      <c r="AD72" s="109" t="str">
        <f t="shared" si="18"/>
        <v/>
      </c>
      <c r="AE72" s="110"/>
      <c r="AF72" s="111"/>
      <c r="AG72" s="112"/>
      <c r="AH72" s="99" t="str">
        <f t="shared" si="19"/>
        <v/>
      </c>
      <c r="AI72" s="100" t="str">
        <f t="shared" si="20"/>
        <v/>
      </c>
      <c r="AJ72" s="96" t="str">
        <f t="shared" si="21"/>
        <v/>
      </c>
      <c r="AK72" s="98" t="str">
        <f t="shared" si="22"/>
        <v/>
      </c>
      <c r="AL72" s="201" t="str">
        <f t="shared" si="23"/>
        <v/>
      </c>
      <c r="AM72" s="160"/>
      <c r="AN72" s="157">
        <v>99.668000000000006</v>
      </c>
      <c r="AO72" s="152">
        <f t="shared" si="30"/>
        <v>0</v>
      </c>
      <c r="AP72" s="151" t="str">
        <f t="shared" si="31"/>
        <v/>
      </c>
      <c r="AQ72" s="151" t="str">
        <f t="shared" si="32"/>
        <v/>
      </c>
      <c r="AR72" s="235" t="str">
        <f t="shared" si="27"/>
        <v/>
      </c>
      <c r="AS72" s="134"/>
      <c r="AU72" s="18"/>
    </row>
    <row r="73" spans="1:47" ht="12" customHeight="1">
      <c r="A73" s="1"/>
      <c r="B73" s="18"/>
      <c r="C73" s="200"/>
      <c r="D73" s="122"/>
      <c r="E73" s="121"/>
      <c r="F73" s="92"/>
      <c r="G73" s="93"/>
      <c r="H73" s="101">
        <f t="shared" si="0"/>
        <v>0</v>
      </c>
      <c r="I73" s="94">
        <f t="shared" si="29"/>
        <v>0</v>
      </c>
      <c r="J73" s="102"/>
      <c r="K73" s="94">
        <f t="shared" si="2"/>
        <v>0</v>
      </c>
      <c r="L73" s="94">
        <f t="shared" si="28"/>
        <v>0</v>
      </c>
      <c r="M73" s="95">
        <f t="shared" si="4"/>
        <v>0</v>
      </c>
      <c r="N73" s="96">
        <f t="shared" si="5"/>
        <v>0</v>
      </c>
      <c r="O73" s="103">
        <f t="shared" si="6"/>
        <v>0</v>
      </c>
      <c r="P73" s="104" t="str">
        <f t="shared" si="7"/>
        <v/>
      </c>
      <c r="Q73" s="105">
        <f t="shared" si="8"/>
        <v>0</v>
      </c>
      <c r="R73" s="106" t="str">
        <f t="shared" si="9"/>
        <v/>
      </c>
      <c r="S73" s="107"/>
      <c r="T73" s="92"/>
      <c r="U73" s="92"/>
      <c r="V73" s="101">
        <f t="shared" si="10"/>
        <v>0</v>
      </c>
      <c r="W73" s="97">
        <f t="shared" si="11"/>
        <v>0</v>
      </c>
      <c r="X73" s="98" t="str">
        <f t="shared" si="12"/>
        <v/>
      </c>
      <c r="Y73" s="98" t="str">
        <f t="shared" si="13"/>
        <v/>
      </c>
      <c r="Z73" s="95" t="str">
        <f t="shared" si="14"/>
        <v/>
      </c>
      <c r="AA73" s="108" t="str">
        <f t="shared" si="15"/>
        <v/>
      </c>
      <c r="AB73" s="98" t="str">
        <f t="shared" si="16"/>
        <v/>
      </c>
      <c r="AC73" s="98" t="str">
        <f t="shared" si="17"/>
        <v/>
      </c>
      <c r="AD73" s="109" t="str">
        <f t="shared" si="18"/>
        <v/>
      </c>
      <c r="AE73" s="110"/>
      <c r="AF73" s="111"/>
      <c r="AG73" s="112"/>
      <c r="AH73" s="99" t="str">
        <f t="shared" si="19"/>
        <v/>
      </c>
      <c r="AI73" s="100" t="str">
        <f t="shared" si="20"/>
        <v/>
      </c>
      <c r="AJ73" s="96" t="str">
        <f t="shared" si="21"/>
        <v/>
      </c>
      <c r="AK73" s="98" t="str">
        <f t="shared" si="22"/>
        <v/>
      </c>
      <c r="AL73" s="201" t="str">
        <f t="shared" si="23"/>
        <v/>
      </c>
      <c r="AM73" s="160"/>
      <c r="AN73" s="156">
        <v>99.668000000000006</v>
      </c>
      <c r="AO73" s="152">
        <f t="shared" si="30"/>
        <v>0</v>
      </c>
      <c r="AP73" s="151" t="str">
        <f t="shared" si="31"/>
        <v/>
      </c>
      <c r="AQ73" s="151" t="str">
        <f t="shared" si="32"/>
        <v/>
      </c>
      <c r="AR73" s="235" t="str">
        <f t="shared" si="27"/>
        <v/>
      </c>
      <c r="AS73" s="134"/>
      <c r="AU73" s="18"/>
    </row>
    <row r="74" spans="1:47" ht="12" customHeight="1">
      <c r="A74" s="1"/>
      <c r="B74" s="18"/>
      <c r="C74" s="200"/>
      <c r="D74" s="122"/>
      <c r="E74" s="121"/>
      <c r="F74" s="92"/>
      <c r="G74" s="93"/>
      <c r="H74" s="101">
        <f t="shared" si="0"/>
        <v>0</v>
      </c>
      <c r="I74" s="94">
        <f t="shared" si="29"/>
        <v>0</v>
      </c>
      <c r="J74" s="102"/>
      <c r="K74" s="94">
        <f t="shared" si="2"/>
        <v>0</v>
      </c>
      <c r="L74" s="94">
        <f t="shared" si="28"/>
        <v>0</v>
      </c>
      <c r="M74" s="95">
        <f t="shared" si="4"/>
        <v>0</v>
      </c>
      <c r="N74" s="96">
        <f t="shared" si="5"/>
        <v>0</v>
      </c>
      <c r="O74" s="103">
        <f t="shared" si="6"/>
        <v>0</v>
      </c>
      <c r="P74" s="104" t="str">
        <f t="shared" si="7"/>
        <v/>
      </c>
      <c r="Q74" s="105">
        <f t="shared" si="8"/>
        <v>0</v>
      </c>
      <c r="R74" s="106" t="str">
        <f t="shared" si="9"/>
        <v/>
      </c>
      <c r="S74" s="107"/>
      <c r="T74" s="92"/>
      <c r="U74" s="92"/>
      <c r="V74" s="101">
        <f t="shared" si="10"/>
        <v>0</v>
      </c>
      <c r="W74" s="97">
        <f t="shared" si="11"/>
        <v>0</v>
      </c>
      <c r="X74" s="98" t="str">
        <f t="shared" si="12"/>
        <v/>
      </c>
      <c r="Y74" s="98" t="str">
        <f t="shared" si="13"/>
        <v/>
      </c>
      <c r="Z74" s="95" t="str">
        <f t="shared" si="14"/>
        <v/>
      </c>
      <c r="AA74" s="108" t="str">
        <f t="shared" si="15"/>
        <v/>
      </c>
      <c r="AB74" s="98" t="str">
        <f t="shared" si="16"/>
        <v/>
      </c>
      <c r="AC74" s="98" t="str">
        <f t="shared" si="17"/>
        <v/>
      </c>
      <c r="AD74" s="109" t="str">
        <f t="shared" si="18"/>
        <v/>
      </c>
      <c r="AE74" s="110"/>
      <c r="AF74" s="111"/>
      <c r="AG74" s="112"/>
      <c r="AH74" s="99" t="str">
        <f t="shared" si="19"/>
        <v/>
      </c>
      <c r="AI74" s="100" t="str">
        <f t="shared" si="20"/>
        <v/>
      </c>
      <c r="AJ74" s="96" t="str">
        <f t="shared" si="21"/>
        <v/>
      </c>
      <c r="AK74" s="98" t="str">
        <f t="shared" si="22"/>
        <v/>
      </c>
      <c r="AL74" s="201" t="str">
        <f t="shared" si="23"/>
        <v/>
      </c>
      <c r="AM74" s="160"/>
      <c r="AN74" s="157">
        <v>99.668000000000006</v>
      </c>
      <c r="AO74" s="152">
        <f t="shared" si="30"/>
        <v>0</v>
      </c>
      <c r="AP74" s="151" t="str">
        <f t="shared" si="31"/>
        <v/>
      </c>
      <c r="AQ74" s="151" t="str">
        <f t="shared" si="32"/>
        <v/>
      </c>
      <c r="AR74" s="235" t="str">
        <f t="shared" si="27"/>
        <v/>
      </c>
      <c r="AS74" s="134"/>
      <c r="AU74" s="18"/>
    </row>
    <row r="75" spans="1:47" ht="12" customHeight="1">
      <c r="A75" s="1"/>
      <c r="B75" s="18"/>
      <c r="C75" s="200"/>
      <c r="D75" s="122"/>
      <c r="E75" s="121"/>
      <c r="F75" s="92"/>
      <c r="G75" s="93"/>
      <c r="H75" s="101">
        <f t="shared" si="0"/>
        <v>0</v>
      </c>
      <c r="I75" s="94">
        <f t="shared" si="29"/>
        <v>0</v>
      </c>
      <c r="J75" s="102"/>
      <c r="K75" s="94">
        <f t="shared" si="2"/>
        <v>0</v>
      </c>
      <c r="L75" s="94">
        <f t="shared" si="28"/>
        <v>0</v>
      </c>
      <c r="M75" s="95">
        <f t="shared" si="4"/>
        <v>0</v>
      </c>
      <c r="N75" s="96">
        <f t="shared" si="5"/>
        <v>0</v>
      </c>
      <c r="O75" s="103">
        <f t="shared" si="6"/>
        <v>0</v>
      </c>
      <c r="P75" s="104" t="str">
        <f t="shared" si="7"/>
        <v/>
      </c>
      <c r="Q75" s="105">
        <f t="shared" si="8"/>
        <v>0</v>
      </c>
      <c r="R75" s="106" t="str">
        <f t="shared" si="9"/>
        <v/>
      </c>
      <c r="S75" s="107"/>
      <c r="T75" s="92"/>
      <c r="U75" s="92"/>
      <c r="V75" s="101">
        <f t="shared" si="10"/>
        <v>0</v>
      </c>
      <c r="W75" s="97">
        <f t="shared" si="11"/>
        <v>0</v>
      </c>
      <c r="X75" s="98" t="str">
        <f t="shared" si="12"/>
        <v/>
      </c>
      <c r="Y75" s="98" t="str">
        <f t="shared" si="13"/>
        <v/>
      </c>
      <c r="Z75" s="95" t="str">
        <f t="shared" si="14"/>
        <v/>
      </c>
      <c r="AA75" s="108" t="str">
        <f t="shared" si="15"/>
        <v/>
      </c>
      <c r="AB75" s="98" t="str">
        <f t="shared" si="16"/>
        <v/>
      </c>
      <c r="AC75" s="98" t="str">
        <f t="shared" si="17"/>
        <v/>
      </c>
      <c r="AD75" s="109" t="str">
        <f t="shared" si="18"/>
        <v/>
      </c>
      <c r="AE75" s="110"/>
      <c r="AF75" s="111"/>
      <c r="AG75" s="112"/>
      <c r="AH75" s="99" t="str">
        <f t="shared" si="19"/>
        <v/>
      </c>
      <c r="AI75" s="100" t="str">
        <f t="shared" si="20"/>
        <v/>
      </c>
      <c r="AJ75" s="96" t="str">
        <f t="shared" si="21"/>
        <v/>
      </c>
      <c r="AK75" s="98" t="str">
        <f t="shared" si="22"/>
        <v/>
      </c>
      <c r="AL75" s="201" t="str">
        <f t="shared" si="23"/>
        <v/>
      </c>
      <c r="AM75" s="160"/>
      <c r="AN75" s="156">
        <v>99.668000000000006</v>
      </c>
      <c r="AO75" s="152">
        <f t="shared" si="30"/>
        <v>0</v>
      </c>
      <c r="AP75" s="151" t="str">
        <f t="shared" si="31"/>
        <v/>
      </c>
      <c r="AQ75" s="151" t="str">
        <f t="shared" si="32"/>
        <v/>
      </c>
      <c r="AR75" s="235" t="str">
        <f t="shared" si="27"/>
        <v/>
      </c>
      <c r="AS75" s="134"/>
      <c r="AU75" s="18"/>
    </row>
    <row r="76" spans="1:47" ht="12" customHeight="1">
      <c r="A76" s="1"/>
      <c r="B76" s="18"/>
      <c r="C76" s="200"/>
      <c r="D76" s="122"/>
      <c r="E76" s="121"/>
      <c r="F76" s="92"/>
      <c r="G76" s="93"/>
      <c r="H76" s="101">
        <f t="shared" si="0"/>
        <v>0</v>
      </c>
      <c r="I76" s="94">
        <f t="shared" si="29"/>
        <v>0</v>
      </c>
      <c r="J76" s="102"/>
      <c r="K76" s="94">
        <f t="shared" si="2"/>
        <v>0</v>
      </c>
      <c r="L76" s="94">
        <f t="shared" si="28"/>
        <v>0</v>
      </c>
      <c r="M76" s="95">
        <f t="shared" si="4"/>
        <v>0</v>
      </c>
      <c r="N76" s="96">
        <f t="shared" si="5"/>
        <v>0</v>
      </c>
      <c r="O76" s="103">
        <f t="shared" si="6"/>
        <v>0</v>
      </c>
      <c r="P76" s="104" t="str">
        <f t="shared" si="7"/>
        <v/>
      </c>
      <c r="Q76" s="105">
        <f t="shared" si="8"/>
        <v>0</v>
      </c>
      <c r="R76" s="106" t="str">
        <f t="shared" si="9"/>
        <v/>
      </c>
      <c r="S76" s="107"/>
      <c r="T76" s="92"/>
      <c r="U76" s="92"/>
      <c r="V76" s="101">
        <f t="shared" si="10"/>
        <v>0</v>
      </c>
      <c r="W76" s="97">
        <f t="shared" si="11"/>
        <v>0</v>
      </c>
      <c r="X76" s="98" t="str">
        <f t="shared" si="12"/>
        <v/>
      </c>
      <c r="Y76" s="98" t="str">
        <f t="shared" si="13"/>
        <v/>
      </c>
      <c r="Z76" s="95" t="str">
        <f t="shared" si="14"/>
        <v/>
      </c>
      <c r="AA76" s="108" t="str">
        <f t="shared" si="15"/>
        <v/>
      </c>
      <c r="AB76" s="98" t="str">
        <f t="shared" si="16"/>
        <v/>
      </c>
      <c r="AC76" s="98" t="str">
        <f t="shared" si="17"/>
        <v/>
      </c>
      <c r="AD76" s="109" t="str">
        <f t="shared" si="18"/>
        <v/>
      </c>
      <c r="AE76" s="110"/>
      <c r="AF76" s="111"/>
      <c r="AG76" s="112"/>
      <c r="AH76" s="99" t="str">
        <f t="shared" si="19"/>
        <v/>
      </c>
      <c r="AI76" s="100" t="str">
        <f t="shared" si="20"/>
        <v/>
      </c>
      <c r="AJ76" s="96" t="str">
        <f t="shared" si="21"/>
        <v/>
      </c>
      <c r="AK76" s="98" t="str">
        <f t="shared" si="22"/>
        <v/>
      </c>
      <c r="AL76" s="201" t="str">
        <f t="shared" si="23"/>
        <v/>
      </c>
      <c r="AM76" s="160"/>
      <c r="AN76" s="157">
        <v>99.668000000000006</v>
      </c>
      <c r="AO76" s="152">
        <f t="shared" si="30"/>
        <v>0</v>
      </c>
      <c r="AP76" s="151" t="str">
        <f t="shared" si="31"/>
        <v/>
      </c>
      <c r="AQ76" s="151" t="str">
        <f t="shared" si="32"/>
        <v/>
      </c>
      <c r="AR76" s="235" t="str">
        <f t="shared" si="27"/>
        <v/>
      </c>
      <c r="AS76" s="134"/>
      <c r="AU76" s="18"/>
    </row>
    <row r="77" spans="1:47" ht="12" customHeight="1">
      <c r="A77" s="1"/>
      <c r="B77" s="18"/>
      <c r="C77" s="200"/>
      <c r="D77" s="122"/>
      <c r="E77" s="121"/>
      <c r="F77" s="92"/>
      <c r="G77" s="93"/>
      <c r="H77" s="101">
        <f t="shared" si="0"/>
        <v>0</v>
      </c>
      <c r="I77" s="94">
        <f t="shared" si="29"/>
        <v>0</v>
      </c>
      <c r="J77" s="102"/>
      <c r="K77" s="94">
        <f t="shared" si="2"/>
        <v>0</v>
      </c>
      <c r="L77" s="94">
        <f t="shared" si="28"/>
        <v>0</v>
      </c>
      <c r="M77" s="95">
        <f t="shared" si="4"/>
        <v>0</v>
      </c>
      <c r="N77" s="96">
        <f t="shared" si="5"/>
        <v>0</v>
      </c>
      <c r="O77" s="103">
        <f t="shared" si="6"/>
        <v>0</v>
      </c>
      <c r="P77" s="104" t="str">
        <f t="shared" si="7"/>
        <v/>
      </c>
      <c r="Q77" s="105">
        <f t="shared" si="8"/>
        <v>0</v>
      </c>
      <c r="R77" s="106" t="str">
        <f t="shared" si="9"/>
        <v/>
      </c>
      <c r="S77" s="107"/>
      <c r="T77" s="92"/>
      <c r="U77" s="92"/>
      <c r="V77" s="101">
        <f t="shared" si="10"/>
        <v>0</v>
      </c>
      <c r="W77" s="97">
        <f t="shared" si="11"/>
        <v>0</v>
      </c>
      <c r="X77" s="98" t="str">
        <f t="shared" si="12"/>
        <v/>
      </c>
      <c r="Y77" s="98" t="str">
        <f t="shared" si="13"/>
        <v/>
      </c>
      <c r="Z77" s="95" t="str">
        <f t="shared" si="14"/>
        <v/>
      </c>
      <c r="AA77" s="108" t="str">
        <f t="shared" si="15"/>
        <v/>
      </c>
      <c r="AB77" s="98" t="str">
        <f t="shared" si="16"/>
        <v/>
      </c>
      <c r="AC77" s="98" t="str">
        <f t="shared" si="17"/>
        <v/>
      </c>
      <c r="AD77" s="109" t="str">
        <f t="shared" si="18"/>
        <v/>
      </c>
      <c r="AE77" s="110"/>
      <c r="AF77" s="111"/>
      <c r="AG77" s="112"/>
      <c r="AH77" s="99" t="str">
        <f t="shared" si="19"/>
        <v/>
      </c>
      <c r="AI77" s="100" t="str">
        <f t="shared" si="20"/>
        <v/>
      </c>
      <c r="AJ77" s="96" t="str">
        <f t="shared" si="21"/>
        <v/>
      </c>
      <c r="AK77" s="98" t="str">
        <f t="shared" si="22"/>
        <v/>
      </c>
      <c r="AL77" s="201" t="str">
        <f t="shared" si="23"/>
        <v/>
      </c>
      <c r="AM77" s="160"/>
      <c r="AN77" s="156">
        <v>99.668000000000006</v>
      </c>
      <c r="AO77" s="152">
        <f t="shared" si="30"/>
        <v>0</v>
      </c>
      <c r="AP77" s="151" t="str">
        <f t="shared" si="31"/>
        <v/>
      </c>
      <c r="AQ77" s="151" t="str">
        <f t="shared" si="32"/>
        <v/>
      </c>
      <c r="AR77" s="235" t="str">
        <f t="shared" si="27"/>
        <v/>
      </c>
      <c r="AS77" s="134"/>
      <c r="AU77" s="18"/>
    </row>
    <row r="78" spans="1:47" ht="12" customHeight="1">
      <c r="A78" s="1"/>
      <c r="B78" s="18"/>
      <c r="C78" s="200"/>
      <c r="D78" s="122"/>
      <c r="E78" s="121"/>
      <c r="F78" s="92"/>
      <c r="G78" s="93"/>
      <c r="H78" s="101">
        <f t="shared" si="0"/>
        <v>0</v>
      </c>
      <c r="I78" s="94">
        <f t="shared" si="29"/>
        <v>0</v>
      </c>
      <c r="J78" s="102"/>
      <c r="K78" s="94">
        <f t="shared" si="2"/>
        <v>0</v>
      </c>
      <c r="L78" s="94">
        <f t="shared" si="28"/>
        <v>0</v>
      </c>
      <c r="M78" s="95">
        <f t="shared" si="4"/>
        <v>0</v>
      </c>
      <c r="N78" s="96">
        <f t="shared" si="5"/>
        <v>0</v>
      </c>
      <c r="O78" s="103">
        <f t="shared" si="6"/>
        <v>0</v>
      </c>
      <c r="P78" s="104" t="str">
        <f t="shared" si="7"/>
        <v/>
      </c>
      <c r="Q78" s="105">
        <f t="shared" si="8"/>
        <v>0</v>
      </c>
      <c r="R78" s="106" t="str">
        <f t="shared" si="9"/>
        <v/>
      </c>
      <c r="S78" s="107"/>
      <c r="T78" s="92"/>
      <c r="U78" s="92"/>
      <c r="V78" s="101">
        <f t="shared" si="10"/>
        <v>0</v>
      </c>
      <c r="W78" s="97">
        <f t="shared" si="11"/>
        <v>0</v>
      </c>
      <c r="X78" s="98" t="str">
        <f t="shared" si="12"/>
        <v/>
      </c>
      <c r="Y78" s="98" t="str">
        <f t="shared" si="13"/>
        <v/>
      </c>
      <c r="Z78" s="95" t="str">
        <f t="shared" si="14"/>
        <v/>
      </c>
      <c r="AA78" s="108" t="str">
        <f t="shared" si="15"/>
        <v/>
      </c>
      <c r="AB78" s="98" t="str">
        <f t="shared" si="16"/>
        <v/>
      </c>
      <c r="AC78" s="98" t="str">
        <f t="shared" si="17"/>
        <v/>
      </c>
      <c r="AD78" s="109" t="str">
        <f t="shared" si="18"/>
        <v/>
      </c>
      <c r="AE78" s="110"/>
      <c r="AF78" s="111"/>
      <c r="AG78" s="112"/>
      <c r="AH78" s="99" t="str">
        <f t="shared" si="19"/>
        <v/>
      </c>
      <c r="AI78" s="100" t="str">
        <f t="shared" si="20"/>
        <v/>
      </c>
      <c r="AJ78" s="96" t="str">
        <f t="shared" si="21"/>
        <v/>
      </c>
      <c r="AK78" s="98" t="str">
        <f t="shared" si="22"/>
        <v/>
      </c>
      <c r="AL78" s="201" t="str">
        <f t="shared" si="23"/>
        <v/>
      </c>
      <c r="AM78" s="160"/>
      <c r="AN78" s="157">
        <v>99.668000000000006</v>
      </c>
      <c r="AO78" s="152">
        <f t="shared" si="30"/>
        <v>0</v>
      </c>
      <c r="AP78" s="151" t="str">
        <f t="shared" si="31"/>
        <v/>
      </c>
      <c r="AQ78" s="151" t="str">
        <f t="shared" si="32"/>
        <v/>
      </c>
      <c r="AR78" s="235" t="str">
        <f t="shared" si="27"/>
        <v/>
      </c>
      <c r="AS78" s="134"/>
      <c r="AU78" s="18"/>
    </row>
    <row r="79" spans="1:47" ht="12" customHeight="1">
      <c r="A79" s="1"/>
      <c r="B79" s="18"/>
      <c r="C79" s="200"/>
      <c r="D79" s="122"/>
      <c r="E79" s="121"/>
      <c r="F79" s="92"/>
      <c r="G79" s="93"/>
      <c r="H79" s="101">
        <f t="shared" si="0"/>
        <v>0</v>
      </c>
      <c r="I79" s="94">
        <f t="shared" si="29"/>
        <v>0</v>
      </c>
      <c r="J79" s="102"/>
      <c r="K79" s="94">
        <f t="shared" ref="K79:K115" si="33">IFERROR(F79*J79,"")</f>
        <v>0</v>
      </c>
      <c r="L79" s="94">
        <f t="shared" si="28"/>
        <v>0</v>
      </c>
      <c r="M79" s="95">
        <f t="shared" ref="M79:M115" si="34">IFERROR(IF(G79&gt;J79,"",(G79-J79)*-F79),"")</f>
        <v>0</v>
      </c>
      <c r="N79" s="96">
        <f t="shared" si="5"/>
        <v>0</v>
      </c>
      <c r="O79" s="103">
        <f t="shared" ref="O79:O115" si="35">IFERROR(G79-J79,"")</f>
        <v>0</v>
      </c>
      <c r="P79" s="104" t="str">
        <f t="shared" ref="P79:P115" si="36">IFERROR(-O79/G79,"")</f>
        <v/>
      </c>
      <c r="Q79" s="105">
        <f t="shared" ref="Q79:Q115" si="37">IF(T79&gt;0,"",O79)</f>
        <v>0</v>
      </c>
      <c r="R79" s="106" t="str">
        <f t="shared" ref="R79:R115" si="38">IF(T79&gt;0,"",P79)</f>
        <v/>
      </c>
      <c r="S79" s="107"/>
      <c r="T79" s="92"/>
      <c r="U79" s="92"/>
      <c r="V79" s="101">
        <f t="shared" si="10"/>
        <v>0</v>
      </c>
      <c r="W79" s="97">
        <f t="shared" ref="W79:W103" si="39">V79-H79</f>
        <v>0</v>
      </c>
      <c r="X79" s="98" t="str">
        <f t="shared" ref="X79:X103" si="40">IF(OR(F79="",T79=""),"",(V79-H79))</f>
        <v/>
      </c>
      <c r="Y79" s="98" t="str">
        <f t="shared" si="13"/>
        <v/>
      </c>
      <c r="Z79" s="95" t="str">
        <f t="shared" si="14"/>
        <v/>
      </c>
      <c r="AA79" s="108" t="str">
        <f t="shared" ref="AA79:AA103" si="41">IFERROR(Z79/H79,"")</f>
        <v/>
      </c>
      <c r="AB79" s="98" t="str">
        <f t="shared" si="16"/>
        <v/>
      </c>
      <c r="AC79" s="98" t="str">
        <f t="shared" si="17"/>
        <v/>
      </c>
      <c r="AD79" s="109" t="str">
        <f t="shared" si="18"/>
        <v/>
      </c>
      <c r="AE79" s="110"/>
      <c r="AF79" s="111"/>
      <c r="AG79" s="112"/>
      <c r="AH79" s="99" t="str">
        <f t="shared" ref="AH79:AH103" si="42">IF(AND(D79&lt;&gt;"",S79&lt;&gt;""),IF(D79=S79,"D","S"),"")</f>
        <v/>
      </c>
      <c r="AI79" s="100" t="str">
        <f t="shared" ref="AI79:AI103" si="43">IFERROR(IF(D79=S79,Z79*0.2,""),"")</f>
        <v/>
      </c>
      <c r="AJ79" s="96" t="str">
        <f t="shared" si="21"/>
        <v/>
      </c>
      <c r="AK79" s="98" t="str">
        <f t="shared" ref="AK79:AK103" si="44">IFERROR(IF(D79&lt;&gt;S79,X79*0.15,""),"")</f>
        <v/>
      </c>
      <c r="AL79" s="201" t="str">
        <f t="shared" si="23"/>
        <v/>
      </c>
      <c r="AM79" s="160"/>
      <c r="AN79" s="156">
        <v>99.668000000000006</v>
      </c>
      <c r="AO79" s="152">
        <f t="shared" si="30"/>
        <v>0</v>
      </c>
      <c r="AP79" s="151" t="str">
        <f t="shared" si="31"/>
        <v/>
      </c>
      <c r="AQ79" s="151" t="str">
        <f t="shared" si="32"/>
        <v/>
      </c>
      <c r="AR79" s="235" t="str">
        <f t="shared" si="27"/>
        <v/>
      </c>
      <c r="AS79" s="134"/>
      <c r="AU79" s="18"/>
    </row>
    <row r="80" spans="1:47" ht="12" customHeight="1">
      <c r="A80" s="1"/>
      <c r="B80" s="18"/>
      <c r="C80" s="200"/>
      <c r="D80" s="122"/>
      <c r="E80" s="121"/>
      <c r="F80" s="92"/>
      <c r="G80" s="93"/>
      <c r="H80" s="101">
        <f t="shared" si="0"/>
        <v>0</v>
      </c>
      <c r="I80" s="94">
        <f t="shared" si="29"/>
        <v>0</v>
      </c>
      <c r="J80" s="102"/>
      <c r="K80" s="94">
        <f t="shared" si="33"/>
        <v>0</v>
      </c>
      <c r="L80" s="94">
        <f t="shared" si="28"/>
        <v>0</v>
      </c>
      <c r="M80" s="95">
        <f t="shared" si="34"/>
        <v>0</v>
      </c>
      <c r="N80" s="96">
        <f t="shared" si="5"/>
        <v>0</v>
      </c>
      <c r="O80" s="103">
        <f t="shared" si="35"/>
        <v>0</v>
      </c>
      <c r="P80" s="104" t="str">
        <f t="shared" si="36"/>
        <v/>
      </c>
      <c r="Q80" s="105">
        <f t="shared" si="37"/>
        <v>0</v>
      </c>
      <c r="R80" s="106" t="str">
        <f t="shared" si="38"/>
        <v/>
      </c>
      <c r="S80" s="107"/>
      <c r="T80" s="92"/>
      <c r="U80" s="92"/>
      <c r="V80" s="101">
        <f t="shared" si="10"/>
        <v>0</v>
      </c>
      <c r="W80" s="97">
        <f t="shared" si="39"/>
        <v>0</v>
      </c>
      <c r="X80" s="98" t="str">
        <f t="shared" si="40"/>
        <v/>
      </c>
      <c r="Y80" s="98" t="str">
        <f t="shared" si="13"/>
        <v/>
      </c>
      <c r="Z80" s="95" t="str">
        <f t="shared" si="14"/>
        <v/>
      </c>
      <c r="AA80" s="108" t="str">
        <f t="shared" si="41"/>
        <v/>
      </c>
      <c r="AB80" s="98" t="str">
        <f t="shared" si="16"/>
        <v/>
      </c>
      <c r="AC80" s="98" t="str">
        <f t="shared" si="17"/>
        <v/>
      </c>
      <c r="AD80" s="109" t="str">
        <f t="shared" si="18"/>
        <v/>
      </c>
      <c r="AE80" s="110"/>
      <c r="AF80" s="111"/>
      <c r="AG80" s="112"/>
      <c r="AH80" s="99" t="str">
        <f t="shared" si="42"/>
        <v/>
      </c>
      <c r="AI80" s="100" t="str">
        <f t="shared" si="43"/>
        <v/>
      </c>
      <c r="AJ80" s="96" t="str">
        <f t="shared" si="21"/>
        <v/>
      </c>
      <c r="AK80" s="98" t="str">
        <f t="shared" si="44"/>
        <v/>
      </c>
      <c r="AL80" s="201" t="str">
        <f t="shared" si="23"/>
        <v/>
      </c>
      <c r="AM80" s="160"/>
      <c r="AN80" s="157">
        <v>99.668000000000006</v>
      </c>
      <c r="AO80" s="152">
        <f t="shared" ref="AO80:AO115" si="45">5%*AM80</f>
        <v>0</v>
      </c>
      <c r="AP80" s="151" t="str">
        <f t="shared" si="31"/>
        <v/>
      </c>
      <c r="AQ80" s="151" t="str">
        <f t="shared" si="32"/>
        <v/>
      </c>
      <c r="AR80" s="235" t="str">
        <f t="shared" ref="AR80:AR115" si="46">IFERROR(AQ80*AN80%,"")</f>
        <v/>
      </c>
      <c r="AS80" s="134"/>
      <c r="AU80" s="18"/>
    </row>
    <row r="81" spans="1:47" ht="12" customHeight="1">
      <c r="A81" s="1"/>
      <c r="B81" s="18"/>
      <c r="C81" s="200"/>
      <c r="D81" s="122"/>
      <c r="E81" s="121"/>
      <c r="F81" s="92"/>
      <c r="G81" s="93"/>
      <c r="H81" s="101">
        <f t="shared" si="0"/>
        <v>0</v>
      </c>
      <c r="I81" s="94">
        <f t="shared" si="29"/>
        <v>0</v>
      </c>
      <c r="J81" s="102"/>
      <c r="K81" s="94">
        <f t="shared" si="33"/>
        <v>0</v>
      </c>
      <c r="L81" s="94">
        <f t="shared" si="28"/>
        <v>0</v>
      </c>
      <c r="M81" s="95">
        <f t="shared" si="34"/>
        <v>0</v>
      </c>
      <c r="N81" s="96">
        <f t="shared" si="5"/>
        <v>0</v>
      </c>
      <c r="O81" s="103">
        <f t="shared" si="35"/>
        <v>0</v>
      </c>
      <c r="P81" s="104" t="str">
        <f t="shared" si="36"/>
        <v/>
      </c>
      <c r="Q81" s="105">
        <f t="shared" si="37"/>
        <v>0</v>
      </c>
      <c r="R81" s="106" t="str">
        <f t="shared" si="38"/>
        <v/>
      </c>
      <c r="S81" s="107"/>
      <c r="T81" s="92"/>
      <c r="U81" s="92"/>
      <c r="V81" s="101">
        <f t="shared" si="10"/>
        <v>0</v>
      </c>
      <c r="W81" s="97">
        <f t="shared" si="39"/>
        <v>0</v>
      </c>
      <c r="X81" s="98" t="str">
        <f t="shared" si="40"/>
        <v/>
      </c>
      <c r="Y81" s="98" t="str">
        <f t="shared" si="13"/>
        <v/>
      </c>
      <c r="Z81" s="95" t="str">
        <f t="shared" si="14"/>
        <v/>
      </c>
      <c r="AA81" s="108" t="str">
        <f t="shared" si="41"/>
        <v/>
      </c>
      <c r="AB81" s="98" t="str">
        <f t="shared" si="16"/>
        <v/>
      </c>
      <c r="AC81" s="98" t="str">
        <f t="shared" si="17"/>
        <v/>
      </c>
      <c r="AD81" s="109" t="str">
        <f t="shared" si="18"/>
        <v/>
      </c>
      <c r="AE81" s="110"/>
      <c r="AF81" s="111"/>
      <c r="AG81" s="112"/>
      <c r="AH81" s="99" t="str">
        <f t="shared" si="42"/>
        <v/>
      </c>
      <c r="AI81" s="100" t="str">
        <f t="shared" si="43"/>
        <v/>
      </c>
      <c r="AJ81" s="96" t="str">
        <f t="shared" si="21"/>
        <v/>
      </c>
      <c r="AK81" s="98" t="str">
        <f t="shared" si="44"/>
        <v/>
      </c>
      <c r="AL81" s="201" t="str">
        <f t="shared" si="23"/>
        <v/>
      </c>
      <c r="AM81" s="160"/>
      <c r="AN81" s="156">
        <v>99.668000000000006</v>
      </c>
      <c r="AO81" s="152">
        <f t="shared" si="45"/>
        <v>0</v>
      </c>
      <c r="AP81" s="151" t="str">
        <f t="shared" si="31"/>
        <v/>
      </c>
      <c r="AQ81" s="151" t="str">
        <f t="shared" si="32"/>
        <v/>
      </c>
      <c r="AR81" s="235" t="str">
        <f t="shared" si="46"/>
        <v/>
      </c>
      <c r="AS81" s="134"/>
      <c r="AU81" s="18"/>
    </row>
    <row r="82" spans="1:47" ht="12" customHeight="1">
      <c r="A82" s="1"/>
      <c r="B82" s="18"/>
      <c r="C82" s="200"/>
      <c r="D82" s="122"/>
      <c r="E82" s="121"/>
      <c r="F82" s="92"/>
      <c r="G82" s="93"/>
      <c r="H82" s="101">
        <f t="shared" si="0"/>
        <v>0</v>
      </c>
      <c r="I82" s="94">
        <f t="shared" si="29"/>
        <v>0</v>
      </c>
      <c r="J82" s="102"/>
      <c r="K82" s="94">
        <f t="shared" si="33"/>
        <v>0</v>
      </c>
      <c r="L82" s="94">
        <f t="shared" si="28"/>
        <v>0</v>
      </c>
      <c r="M82" s="95">
        <f t="shared" si="34"/>
        <v>0</v>
      </c>
      <c r="N82" s="96">
        <f t="shared" si="5"/>
        <v>0</v>
      </c>
      <c r="O82" s="103">
        <f t="shared" si="35"/>
        <v>0</v>
      </c>
      <c r="P82" s="104" t="str">
        <f t="shared" si="36"/>
        <v/>
      </c>
      <c r="Q82" s="105">
        <f t="shared" si="37"/>
        <v>0</v>
      </c>
      <c r="R82" s="106" t="str">
        <f t="shared" si="38"/>
        <v/>
      </c>
      <c r="S82" s="107"/>
      <c r="T82" s="92"/>
      <c r="U82" s="92"/>
      <c r="V82" s="101">
        <f t="shared" si="10"/>
        <v>0</v>
      </c>
      <c r="W82" s="97">
        <f t="shared" si="39"/>
        <v>0</v>
      </c>
      <c r="X82" s="98" t="str">
        <f t="shared" si="40"/>
        <v/>
      </c>
      <c r="Y82" s="98" t="str">
        <f t="shared" si="13"/>
        <v/>
      </c>
      <c r="Z82" s="95" t="str">
        <f t="shared" si="14"/>
        <v/>
      </c>
      <c r="AA82" s="108" t="str">
        <f t="shared" si="41"/>
        <v/>
      </c>
      <c r="AB82" s="98" t="str">
        <f t="shared" si="16"/>
        <v/>
      </c>
      <c r="AC82" s="98" t="str">
        <f t="shared" si="17"/>
        <v/>
      </c>
      <c r="AD82" s="109" t="str">
        <f t="shared" si="18"/>
        <v/>
      </c>
      <c r="AE82" s="110"/>
      <c r="AF82" s="111"/>
      <c r="AG82" s="112"/>
      <c r="AH82" s="99" t="str">
        <f t="shared" si="42"/>
        <v/>
      </c>
      <c r="AI82" s="100" t="str">
        <f t="shared" si="43"/>
        <v/>
      </c>
      <c r="AJ82" s="96" t="str">
        <f t="shared" si="21"/>
        <v/>
      </c>
      <c r="AK82" s="98" t="str">
        <f t="shared" si="44"/>
        <v/>
      </c>
      <c r="AL82" s="201" t="str">
        <f t="shared" si="23"/>
        <v/>
      </c>
      <c r="AM82" s="160"/>
      <c r="AN82" s="157">
        <v>99.668000000000006</v>
      </c>
      <c r="AO82" s="152">
        <f t="shared" si="45"/>
        <v>0</v>
      </c>
      <c r="AP82" s="151" t="str">
        <f t="shared" si="31"/>
        <v/>
      </c>
      <c r="AQ82" s="151" t="str">
        <f t="shared" si="32"/>
        <v/>
      </c>
      <c r="AR82" s="235" t="str">
        <f t="shared" si="46"/>
        <v/>
      </c>
      <c r="AS82" s="134"/>
      <c r="AU82" s="18"/>
    </row>
    <row r="83" spans="1:47" ht="12" customHeight="1">
      <c r="A83" s="1"/>
      <c r="B83" s="18"/>
      <c r="C83" s="200"/>
      <c r="D83" s="122"/>
      <c r="E83" s="121"/>
      <c r="F83" s="92"/>
      <c r="G83" s="93"/>
      <c r="H83" s="101">
        <f t="shared" si="0"/>
        <v>0</v>
      </c>
      <c r="I83" s="94">
        <f t="shared" si="29"/>
        <v>0</v>
      </c>
      <c r="J83" s="102"/>
      <c r="K83" s="94">
        <f t="shared" si="33"/>
        <v>0</v>
      </c>
      <c r="L83" s="94">
        <f t="shared" si="28"/>
        <v>0</v>
      </c>
      <c r="M83" s="95">
        <f t="shared" si="34"/>
        <v>0</v>
      </c>
      <c r="N83" s="96">
        <f t="shared" si="5"/>
        <v>0</v>
      </c>
      <c r="O83" s="103">
        <f t="shared" si="35"/>
        <v>0</v>
      </c>
      <c r="P83" s="104" t="str">
        <f t="shared" si="36"/>
        <v/>
      </c>
      <c r="Q83" s="105">
        <f t="shared" si="37"/>
        <v>0</v>
      </c>
      <c r="R83" s="106" t="str">
        <f t="shared" si="38"/>
        <v/>
      </c>
      <c r="S83" s="107"/>
      <c r="T83" s="92"/>
      <c r="U83" s="92"/>
      <c r="V83" s="101">
        <f t="shared" si="10"/>
        <v>0</v>
      </c>
      <c r="W83" s="97">
        <f t="shared" si="39"/>
        <v>0</v>
      </c>
      <c r="X83" s="98" t="str">
        <f t="shared" si="40"/>
        <v/>
      </c>
      <c r="Y83" s="98" t="str">
        <f t="shared" si="13"/>
        <v/>
      </c>
      <c r="Z83" s="95" t="str">
        <f t="shared" si="14"/>
        <v/>
      </c>
      <c r="AA83" s="108" t="str">
        <f t="shared" si="41"/>
        <v/>
      </c>
      <c r="AB83" s="98" t="str">
        <f t="shared" si="16"/>
        <v/>
      </c>
      <c r="AC83" s="98" t="str">
        <f t="shared" si="17"/>
        <v/>
      </c>
      <c r="AD83" s="109" t="str">
        <f t="shared" si="18"/>
        <v/>
      </c>
      <c r="AE83" s="110"/>
      <c r="AF83" s="111"/>
      <c r="AG83" s="112"/>
      <c r="AH83" s="99" t="str">
        <f t="shared" si="42"/>
        <v/>
      </c>
      <c r="AI83" s="100" t="str">
        <f t="shared" si="43"/>
        <v/>
      </c>
      <c r="AJ83" s="96" t="str">
        <f t="shared" si="21"/>
        <v/>
      </c>
      <c r="AK83" s="98" t="str">
        <f t="shared" si="44"/>
        <v/>
      </c>
      <c r="AL83" s="201" t="str">
        <f t="shared" si="23"/>
        <v/>
      </c>
      <c r="AM83" s="160"/>
      <c r="AN83" s="156">
        <v>99.668000000000006</v>
      </c>
      <c r="AO83" s="152">
        <f t="shared" si="45"/>
        <v>0</v>
      </c>
      <c r="AP83" s="151" t="str">
        <f t="shared" si="31"/>
        <v/>
      </c>
      <c r="AQ83" s="151" t="str">
        <f t="shared" si="32"/>
        <v/>
      </c>
      <c r="AR83" s="235" t="str">
        <f t="shared" si="46"/>
        <v/>
      </c>
      <c r="AS83" s="134"/>
      <c r="AU83" s="18"/>
    </row>
    <row r="84" spans="1:47" ht="12" customHeight="1">
      <c r="A84" s="1"/>
      <c r="B84" s="18"/>
      <c r="C84" s="200"/>
      <c r="D84" s="122"/>
      <c r="E84" s="121"/>
      <c r="F84" s="92"/>
      <c r="G84" s="93"/>
      <c r="H84" s="101">
        <f t="shared" si="0"/>
        <v>0</v>
      </c>
      <c r="I84" s="94">
        <f t="shared" si="29"/>
        <v>0</v>
      </c>
      <c r="J84" s="102"/>
      <c r="K84" s="94">
        <f t="shared" si="33"/>
        <v>0</v>
      </c>
      <c r="L84" s="94">
        <f t="shared" si="28"/>
        <v>0</v>
      </c>
      <c r="M84" s="95">
        <f t="shared" si="34"/>
        <v>0</v>
      </c>
      <c r="N84" s="96">
        <f t="shared" si="5"/>
        <v>0</v>
      </c>
      <c r="O84" s="103">
        <f t="shared" si="35"/>
        <v>0</v>
      </c>
      <c r="P84" s="104" t="str">
        <f t="shared" si="36"/>
        <v/>
      </c>
      <c r="Q84" s="105">
        <f t="shared" si="37"/>
        <v>0</v>
      </c>
      <c r="R84" s="106" t="str">
        <f t="shared" si="38"/>
        <v/>
      </c>
      <c r="S84" s="107"/>
      <c r="T84" s="92"/>
      <c r="U84" s="92"/>
      <c r="V84" s="101">
        <f t="shared" si="10"/>
        <v>0</v>
      </c>
      <c r="W84" s="97">
        <f t="shared" si="39"/>
        <v>0</v>
      </c>
      <c r="X84" s="98" t="str">
        <f t="shared" si="40"/>
        <v/>
      </c>
      <c r="Y84" s="98" t="str">
        <f t="shared" si="13"/>
        <v/>
      </c>
      <c r="Z84" s="95" t="str">
        <f t="shared" si="14"/>
        <v/>
      </c>
      <c r="AA84" s="108" t="str">
        <f t="shared" si="41"/>
        <v/>
      </c>
      <c r="AB84" s="98" t="str">
        <f t="shared" si="16"/>
        <v/>
      </c>
      <c r="AC84" s="98" t="str">
        <f t="shared" si="17"/>
        <v/>
      </c>
      <c r="AD84" s="109" t="str">
        <f t="shared" si="18"/>
        <v/>
      </c>
      <c r="AE84" s="110"/>
      <c r="AF84" s="111"/>
      <c r="AG84" s="112"/>
      <c r="AH84" s="99" t="str">
        <f t="shared" si="42"/>
        <v/>
      </c>
      <c r="AI84" s="100" t="str">
        <f t="shared" si="43"/>
        <v/>
      </c>
      <c r="AJ84" s="96" t="str">
        <f t="shared" si="21"/>
        <v/>
      </c>
      <c r="AK84" s="98" t="str">
        <f t="shared" si="44"/>
        <v/>
      </c>
      <c r="AL84" s="201" t="str">
        <f t="shared" si="23"/>
        <v/>
      </c>
      <c r="AM84" s="160"/>
      <c r="AN84" s="157">
        <v>99.668000000000006</v>
      </c>
      <c r="AO84" s="152">
        <f t="shared" si="45"/>
        <v>0</v>
      </c>
      <c r="AP84" s="151" t="str">
        <f t="shared" si="31"/>
        <v/>
      </c>
      <c r="AQ84" s="151" t="str">
        <f t="shared" si="32"/>
        <v/>
      </c>
      <c r="AR84" s="235" t="str">
        <f t="shared" si="46"/>
        <v/>
      </c>
      <c r="AS84" s="134"/>
      <c r="AU84" s="18"/>
    </row>
    <row r="85" spans="1:47" ht="12" customHeight="1">
      <c r="A85" s="1"/>
      <c r="B85" s="18"/>
      <c r="C85" s="200"/>
      <c r="D85" s="122"/>
      <c r="E85" s="121"/>
      <c r="F85" s="92"/>
      <c r="G85" s="93"/>
      <c r="H85" s="101">
        <f t="shared" si="0"/>
        <v>0</v>
      </c>
      <c r="I85" s="94">
        <f t="shared" si="29"/>
        <v>0</v>
      </c>
      <c r="J85" s="102"/>
      <c r="K85" s="94">
        <f t="shared" si="33"/>
        <v>0</v>
      </c>
      <c r="L85" s="94">
        <f t="shared" si="28"/>
        <v>0</v>
      </c>
      <c r="M85" s="95">
        <f t="shared" si="34"/>
        <v>0</v>
      </c>
      <c r="N85" s="96">
        <f t="shared" si="5"/>
        <v>0</v>
      </c>
      <c r="O85" s="103">
        <f t="shared" si="35"/>
        <v>0</v>
      </c>
      <c r="P85" s="104" t="str">
        <f t="shared" si="36"/>
        <v/>
      </c>
      <c r="Q85" s="105">
        <f t="shared" si="37"/>
        <v>0</v>
      </c>
      <c r="R85" s="106" t="str">
        <f t="shared" si="38"/>
        <v/>
      </c>
      <c r="S85" s="107"/>
      <c r="T85" s="92"/>
      <c r="U85" s="92"/>
      <c r="V85" s="101">
        <f t="shared" si="10"/>
        <v>0</v>
      </c>
      <c r="W85" s="97">
        <f t="shared" si="39"/>
        <v>0</v>
      </c>
      <c r="X85" s="98" t="str">
        <f t="shared" si="40"/>
        <v/>
      </c>
      <c r="Y85" s="98" t="str">
        <f t="shared" si="13"/>
        <v/>
      </c>
      <c r="Z85" s="95" t="str">
        <f t="shared" si="14"/>
        <v/>
      </c>
      <c r="AA85" s="108" t="str">
        <f t="shared" si="41"/>
        <v/>
      </c>
      <c r="AB85" s="98" t="str">
        <f t="shared" si="16"/>
        <v/>
      </c>
      <c r="AC85" s="98" t="str">
        <f t="shared" si="17"/>
        <v/>
      </c>
      <c r="AD85" s="109" t="str">
        <f t="shared" si="18"/>
        <v/>
      </c>
      <c r="AE85" s="110"/>
      <c r="AF85" s="111"/>
      <c r="AG85" s="112"/>
      <c r="AH85" s="99" t="str">
        <f t="shared" si="42"/>
        <v/>
      </c>
      <c r="AI85" s="100" t="str">
        <f t="shared" si="43"/>
        <v/>
      </c>
      <c r="AJ85" s="96" t="str">
        <f t="shared" si="21"/>
        <v/>
      </c>
      <c r="AK85" s="98" t="str">
        <f t="shared" si="44"/>
        <v/>
      </c>
      <c r="AL85" s="201" t="str">
        <f t="shared" si="23"/>
        <v/>
      </c>
      <c r="AM85" s="160"/>
      <c r="AN85" s="156">
        <v>99.668000000000006</v>
      </c>
      <c r="AO85" s="152">
        <f t="shared" si="45"/>
        <v>0</v>
      </c>
      <c r="AP85" s="151" t="str">
        <f t="shared" si="31"/>
        <v/>
      </c>
      <c r="AQ85" s="151" t="str">
        <f t="shared" si="32"/>
        <v/>
      </c>
      <c r="AR85" s="235" t="str">
        <f t="shared" si="46"/>
        <v/>
      </c>
      <c r="AS85" s="134"/>
      <c r="AU85" s="18"/>
    </row>
    <row r="86" spans="1:47" ht="12" customHeight="1">
      <c r="A86" s="1"/>
      <c r="B86" s="18"/>
      <c r="C86" s="200"/>
      <c r="D86" s="122"/>
      <c r="E86" s="121"/>
      <c r="F86" s="92"/>
      <c r="G86" s="93"/>
      <c r="H86" s="101">
        <f t="shared" si="0"/>
        <v>0</v>
      </c>
      <c r="I86" s="94">
        <f t="shared" si="29"/>
        <v>0</v>
      </c>
      <c r="J86" s="102"/>
      <c r="K86" s="94">
        <f t="shared" si="33"/>
        <v>0</v>
      </c>
      <c r="L86" s="94">
        <f t="shared" ref="L86:L115" si="47">IF(T86&gt;0,"",K86)</f>
        <v>0</v>
      </c>
      <c r="M86" s="95">
        <f t="shared" si="34"/>
        <v>0</v>
      </c>
      <c r="N86" s="96">
        <f t="shared" si="5"/>
        <v>0</v>
      </c>
      <c r="O86" s="103">
        <f t="shared" si="35"/>
        <v>0</v>
      </c>
      <c r="P86" s="104" t="str">
        <f t="shared" si="36"/>
        <v/>
      </c>
      <c r="Q86" s="105">
        <f t="shared" si="37"/>
        <v>0</v>
      </c>
      <c r="R86" s="106" t="str">
        <f t="shared" si="38"/>
        <v/>
      </c>
      <c r="S86" s="107"/>
      <c r="T86" s="92"/>
      <c r="U86" s="92"/>
      <c r="V86" s="101">
        <f t="shared" si="10"/>
        <v>0</v>
      </c>
      <c r="W86" s="97">
        <f t="shared" si="39"/>
        <v>0</v>
      </c>
      <c r="X86" s="98" t="str">
        <f t="shared" si="40"/>
        <v/>
      </c>
      <c r="Y86" s="98" t="str">
        <f t="shared" si="13"/>
        <v/>
      </c>
      <c r="Z86" s="95" t="str">
        <f t="shared" si="14"/>
        <v/>
      </c>
      <c r="AA86" s="108" t="str">
        <f t="shared" si="41"/>
        <v/>
      </c>
      <c r="AB86" s="98" t="str">
        <f t="shared" si="16"/>
        <v/>
      </c>
      <c r="AC86" s="98" t="str">
        <f t="shared" si="17"/>
        <v/>
      </c>
      <c r="AD86" s="109" t="str">
        <f t="shared" si="18"/>
        <v/>
      </c>
      <c r="AE86" s="110"/>
      <c r="AF86" s="111"/>
      <c r="AG86" s="112"/>
      <c r="AH86" s="99" t="str">
        <f t="shared" si="42"/>
        <v/>
      </c>
      <c r="AI86" s="100" t="str">
        <f t="shared" si="43"/>
        <v/>
      </c>
      <c r="AJ86" s="96" t="str">
        <f t="shared" si="21"/>
        <v/>
      </c>
      <c r="AK86" s="98" t="str">
        <f t="shared" si="44"/>
        <v/>
      </c>
      <c r="AL86" s="201" t="str">
        <f t="shared" si="23"/>
        <v/>
      </c>
      <c r="AM86" s="160"/>
      <c r="AN86" s="157">
        <v>99.668000000000006</v>
      </c>
      <c r="AO86" s="152">
        <f t="shared" si="45"/>
        <v>0</v>
      </c>
      <c r="AP86" s="151" t="str">
        <f t="shared" si="31"/>
        <v/>
      </c>
      <c r="AQ86" s="151" t="str">
        <f t="shared" si="32"/>
        <v/>
      </c>
      <c r="AR86" s="235" t="str">
        <f t="shared" si="46"/>
        <v/>
      </c>
      <c r="AS86" s="134"/>
      <c r="AU86" s="18"/>
    </row>
    <row r="87" spans="1:47" ht="12" customHeight="1">
      <c r="A87" s="1"/>
      <c r="B87" s="18"/>
      <c r="C87" s="200"/>
      <c r="D87" s="122"/>
      <c r="E87" s="121"/>
      <c r="F87" s="92"/>
      <c r="G87" s="93"/>
      <c r="H87" s="101">
        <f t="shared" si="0"/>
        <v>0</v>
      </c>
      <c r="I87" s="94">
        <f t="shared" ref="I87:I115" si="48">IF(T87&gt;0,"",H87)</f>
        <v>0</v>
      </c>
      <c r="J87" s="102"/>
      <c r="K87" s="94">
        <f t="shared" si="33"/>
        <v>0</v>
      </c>
      <c r="L87" s="94">
        <f t="shared" si="47"/>
        <v>0</v>
      </c>
      <c r="M87" s="95">
        <f t="shared" si="34"/>
        <v>0</v>
      </c>
      <c r="N87" s="96">
        <f t="shared" si="5"/>
        <v>0</v>
      </c>
      <c r="O87" s="103">
        <f t="shared" si="35"/>
        <v>0</v>
      </c>
      <c r="P87" s="104" t="str">
        <f t="shared" si="36"/>
        <v/>
      </c>
      <c r="Q87" s="105">
        <f t="shared" si="37"/>
        <v>0</v>
      </c>
      <c r="R87" s="106" t="str">
        <f t="shared" si="38"/>
        <v/>
      </c>
      <c r="S87" s="107"/>
      <c r="T87" s="92"/>
      <c r="U87" s="92"/>
      <c r="V87" s="101">
        <f t="shared" si="10"/>
        <v>0</v>
      </c>
      <c r="W87" s="97">
        <f t="shared" si="39"/>
        <v>0</v>
      </c>
      <c r="X87" s="98" t="str">
        <f t="shared" si="40"/>
        <v/>
      </c>
      <c r="Y87" s="98" t="str">
        <f t="shared" si="13"/>
        <v/>
      </c>
      <c r="Z87" s="95" t="str">
        <f t="shared" si="14"/>
        <v/>
      </c>
      <c r="AA87" s="108" t="str">
        <f t="shared" si="41"/>
        <v/>
      </c>
      <c r="AB87" s="98" t="str">
        <f t="shared" si="16"/>
        <v/>
      </c>
      <c r="AC87" s="98" t="str">
        <f t="shared" si="17"/>
        <v/>
      </c>
      <c r="AD87" s="109" t="str">
        <f t="shared" si="18"/>
        <v/>
      </c>
      <c r="AE87" s="110"/>
      <c r="AF87" s="111"/>
      <c r="AG87" s="112"/>
      <c r="AH87" s="99" t="str">
        <f t="shared" si="42"/>
        <v/>
      </c>
      <c r="AI87" s="100" t="str">
        <f t="shared" si="43"/>
        <v/>
      </c>
      <c r="AJ87" s="96" t="str">
        <f t="shared" si="21"/>
        <v/>
      </c>
      <c r="AK87" s="98" t="str">
        <f t="shared" si="44"/>
        <v/>
      </c>
      <c r="AL87" s="201" t="str">
        <f t="shared" si="23"/>
        <v/>
      </c>
      <c r="AM87" s="160"/>
      <c r="AN87" s="156">
        <v>99.668000000000006</v>
      </c>
      <c r="AO87" s="152">
        <f t="shared" si="45"/>
        <v>0</v>
      </c>
      <c r="AP87" s="151" t="str">
        <f t="shared" si="31"/>
        <v/>
      </c>
      <c r="AQ87" s="151" t="str">
        <f t="shared" si="32"/>
        <v/>
      </c>
      <c r="AR87" s="235" t="str">
        <f t="shared" si="46"/>
        <v/>
      </c>
      <c r="AS87" s="134"/>
      <c r="AU87" s="18"/>
    </row>
    <row r="88" spans="1:47" ht="12" customHeight="1">
      <c r="A88" s="1"/>
      <c r="B88" s="18"/>
      <c r="C88" s="200"/>
      <c r="D88" s="122"/>
      <c r="E88" s="121"/>
      <c r="F88" s="92"/>
      <c r="G88" s="93"/>
      <c r="H88" s="101">
        <f t="shared" si="0"/>
        <v>0</v>
      </c>
      <c r="I88" s="94">
        <f t="shared" si="48"/>
        <v>0</v>
      </c>
      <c r="J88" s="102"/>
      <c r="K88" s="94">
        <f t="shared" si="33"/>
        <v>0</v>
      </c>
      <c r="L88" s="94">
        <f t="shared" si="47"/>
        <v>0</v>
      </c>
      <c r="M88" s="95">
        <f t="shared" si="34"/>
        <v>0</v>
      </c>
      <c r="N88" s="96">
        <f t="shared" si="5"/>
        <v>0</v>
      </c>
      <c r="O88" s="103">
        <f t="shared" si="35"/>
        <v>0</v>
      </c>
      <c r="P88" s="104" t="str">
        <f t="shared" si="36"/>
        <v/>
      </c>
      <c r="Q88" s="105">
        <f t="shared" si="37"/>
        <v>0</v>
      </c>
      <c r="R88" s="106" t="str">
        <f t="shared" si="38"/>
        <v/>
      </c>
      <c r="S88" s="107"/>
      <c r="T88" s="92"/>
      <c r="U88" s="92"/>
      <c r="V88" s="101">
        <f t="shared" si="10"/>
        <v>0</v>
      </c>
      <c r="W88" s="97">
        <f t="shared" si="39"/>
        <v>0</v>
      </c>
      <c r="X88" s="98" t="str">
        <f t="shared" si="40"/>
        <v/>
      </c>
      <c r="Y88" s="98" t="str">
        <f t="shared" si="13"/>
        <v/>
      </c>
      <c r="Z88" s="95" t="str">
        <f t="shared" si="14"/>
        <v/>
      </c>
      <c r="AA88" s="108" t="str">
        <f t="shared" si="41"/>
        <v/>
      </c>
      <c r="AB88" s="98" t="str">
        <f t="shared" si="16"/>
        <v/>
      </c>
      <c r="AC88" s="98" t="str">
        <f t="shared" si="17"/>
        <v/>
      </c>
      <c r="AD88" s="109" t="str">
        <f t="shared" si="18"/>
        <v/>
      </c>
      <c r="AE88" s="110"/>
      <c r="AF88" s="111"/>
      <c r="AG88" s="112"/>
      <c r="AH88" s="99" t="str">
        <f t="shared" si="42"/>
        <v/>
      </c>
      <c r="AI88" s="100" t="str">
        <f t="shared" si="43"/>
        <v/>
      </c>
      <c r="AJ88" s="96" t="str">
        <f t="shared" si="21"/>
        <v/>
      </c>
      <c r="AK88" s="98" t="str">
        <f t="shared" si="44"/>
        <v/>
      </c>
      <c r="AL88" s="201" t="str">
        <f t="shared" si="23"/>
        <v/>
      </c>
      <c r="AM88" s="160"/>
      <c r="AN88" s="157">
        <v>99.668000000000006</v>
      </c>
      <c r="AO88" s="152">
        <f t="shared" si="45"/>
        <v>0</v>
      </c>
      <c r="AP88" s="151" t="str">
        <f t="shared" si="31"/>
        <v/>
      </c>
      <c r="AQ88" s="151" t="str">
        <f t="shared" si="32"/>
        <v/>
      </c>
      <c r="AR88" s="235" t="str">
        <f t="shared" si="46"/>
        <v/>
      </c>
      <c r="AS88" s="134"/>
      <c r="AU88" s="18"/>
    </row>
    <row r="89" spans="1:47" ht="12" customHeight="1">
      <c r="A89" s="1"/>
      <c r="B89" s="18"/>
      <c r="C89" s="200"/>
      <c r="D89" s="122"/>
      <c r="E89" s="121"/>
      <c r="F89" s="92"/>
      <c r="G89" s="93"/>
      <c r="H89" s="101">
        <f t="shared" si="0"/>
        <v>0</v>
      </c>
      <c r="I89" s="94">
        <f t="shared" si="48"/>
        <v>0</v>
      </c>
      <c r="J89" s="102"/>
      <c r="K89" s="94">
        <f t="shared" si="33"/>
        <v>0</v>
      </c>
      <c r="L89" s="94">
        <f t="shared" si="47"/>
        <v>0</v>
      </c>
      <c r="M89" s="95">
        <f t="shared" si="34"/>
        <v>0</v>
      </c>
      <c r="N89" s="96">
        <f t="shared" si="5"/>
        <v>0</v>
      </c>
      <c r="O89" s="103">
        <f t="shared" si="35"/>
        <v>0</v>
      </c>
      <c r="P89" s="104" t="str">
        <f t="shared" si="36"/>
        <v/>
      </c>
      <c r="Q89" s="105">
        <f t="shared" si="37"/>
        <v>0</v>
      </c>
      <c r="R89" s="106" t="str">
        <f t="shared" si="38"/>
        <v/>
      </c>
      <c r="S89" s="107"/>
      <c r="T89" s="92"/>
      <c r="U89" s="92"/>
      <c r="V89" s="101">
        <f t="shared" si="10"/>
        <v>0</v>
      </c>
      <c r="W89" s="97">
        <f t="shared" si="39"/>
        <v>0</v>
      </c>
      <c r="X89" s="98" t="str">
        <f t="shared" si="40"/>
        <v/>
      </c>
      <c r="Y89" s="98" t="str">
        <f t="shared" si="13"/>
        <v/>
      </c>
      <c r="Z89" s="95" t="str">
        <f t="shared" si="14"/>
        <v/>
      </c>
      <c r="AA89" s="108" t="str">
        <f t="shared" si="41"/>
        <v/>
      </c>
      <c r="AB89" s="98" t="str">
        <f t="shared" si="16"/>
        <v/>
      </c>
      <c r="AC89" s="98" t="str">
        <f t="shared" si="17"/>
        <v/>
      </c>
      <c r="AD89" s="109" t="str">
        <f t="shared" si="18"/>
        <v/>
      </c>
      <c r="AE89" s="110"/>
      <c r="AF89" s="111"/>
      <c r="AG89" s="112"/>
      <c r="AH89" s="99" t="str">
        <f t="shared" si="42"/>
        <v/>
      </c>
      <c r="AI89" s="100" t="str">
        <f t="shared" si="43"/>
        <v/>
      </c>
      <c r="AJ89" s="96" t="str">
        <f t="shared" si="21"/>
        <v/>
      </c>
      <c r="AK89" s="98" t="str">
        <f t="shared" si="44"/>
        <v/>
      </c>
      <c r="AL89" s="201" t="str">
        <f t="shared" si="23"/>
        <v/>
      </c>
      <c r="AM89" s="160"/>
      <c r="AN89" s="156">
        <v>99.668000000000006</v>
      </c>
      <c r="AO89" s="152">
        <f t="shared" si="45"/>
        <v>0</v>
      </c>
      <c r="AP89" s="151" t="str">
        <f t="shared" si="31"/>
        <v/>
      </c>
      <c r="AQ89" s="151" t="str">
        <f t="shared" si="32"/>
        <v/>
      </c>
      <c r="AR89" s="235" t="str">
        <f t="shared" si="46"/>
        <v/>
      </c>
      <c r="AS89" s="134"/>
      <c r="AT89" s="149"/>
      <c r="AU89" s="134"/>
    </row>
    <row r="90" spans="1:47" ht="12" customHeight="1">
      <c r="A90" s="1"/>
      <c r="B90" s="18"/>
      <c r="C90" s="200"/>
      <c r="D90" s="122"/>
      <c r="E90" s="121"/>
      <c r="F90" s="92"/>
      <c r="G90" s="93"/>
      <c r="H90" s="101">
        <f t="shared" si="0"/>
        <v>0</v>
      </c>
      <c r="I90" s="94">
        <f t="shared" si="48"/>
        <v>0</v>
      </c>
      <c r="J90" s="102"/>
      <c r="K90" s="94">
        <f t="shared" si="33"/>
        <v>0</v>
      </c>
      <c r="L90" s="94">
        <f t="shared" si="47"/>
        <v>0</v>
      </c>
      <c r="M90" s="95">
        <f t="shared" si="34"/>
        <v>0</v>
      </c>
      <c r="N90" s="96">
        <f t="shared" si="5"/>
        <v>0</v>
      </c>
      <c r="O90" s="103">
        <f t="shared" si="35"/>
        <v>0</v>
      </c>
      <c r="P90" s="104" t="str">
        <f t="shared" si="36"/>
        <v/>
      </c>
      <c r="Q90" s="105">
        <f t="shared" si="37"/>
        <v>0</v>
      </c>
      <c r="R90" s="106" t="str">
        <f t="shared" si="38"/>
        <v/>
      </c>
      <c r="S90" s="107"/>
      <c r="T90" s="92"/>
      <c r="U90" s="92"/>
      <c r="V90" s="101">
        <f t="shared" si="10"/>
        <v>0</v>
      </c>
      <c r="W90" s="97">
        <f t="shared" si="39"/>
        <v>0</v>
      </c>
      <c r="X90" s="98" t="str">
        <f t="shared" si="40"/>
        <v/>
      </c>
      <c r="Y90" s="98" t="str">
        <f t="shared" si="13"/>
        <v/>
      </c>
      <c r="Z90" s="95" t="str">
        <f t="shared" si="14"/>
        <v/>
      </c>
      <c r="AA90" s="108" t="str">
        <f t="shared" si="41"/>
        <v/>
      </c>
      <c r="AB90" s="98" t="str">
        <f t="shared" si="16"/>
        <v/>
      </c>
      <c r="AC90" s="98" t="str">
        <f t="shared" si="17"/>
        <v/>
      </c>
      <c r="AD90" s="109" t="str">
        <f t="shared" si="18"/>
        <v/>
      </c>
      <c r="AE90" s="110"/>
      <c r="AF90" s="111"/>
      <c r="AG90" s="112"/>
      <c r="AH90" s="99" t="str">
        <f t="shared" si="42"/>
        <v/>
      </c>
      <c r="AI90" s="100" t="str">
        <f t="shared" si="43"/>
        <v/>
      </c>
      <c r="AJ90" s="96" t="str">
        <f t="shared" si="21"/>
        <v/>
      </c>
      <c r="AK90" s="98" t="str">
        <f t="shared" si="44"/>
        <v/>
      </c>
      <c r="AL90" s="201" t="str">
        <f t="shared" si="23"/>
        <v/>
      </c>
      <c r="AM90" s="160"/>
      <c r="AN90" s="157">
        <v>99.668000000000006</v>
      </c>
      <c r="AO90" s="152">
        <f t="shared" si="45"/>
        <v>0</v>
      </c>
      <c r="AP90" s="151" t="str">
        <f t="shared" si="31"/>
        <v/>
      </c>
      <c r="AQ90" s="151" t="str">
        <f t="shared" si="32"/>
        <v/>
      </c>
      <c r="AR90" s="235" t="str">
        <f t="shared" si="46"/>
        <v/>
      </c>
      <c r="AS90" s="134"/>
      <c r="AT90" s="149"/>
      <c r="AU90" s="134"/>
    </row>
    <row r="91" spans="1:47" ht="12" customHeight="1">
      <c r="A91" s="1"/>
      <c r="B91" s="18"/>
      <c r="C91" s="200"/>
      <c r="D91" s="122"/>
      <c r="E91" s="121"/>
      <c r="F91" s="92"/>
      <c r="G91" s="93"/>
      <c r="H91" s="101">
        <f t="shared" si="0"/>
        <v>0</v>
      </c>
      <c r="I91" s="94">
        <f t="shared" si="48"/>
        <v>0</v>
      </c>
      <c r="J91" s="102"/>
      <c r="K91" s="94">
        <f t="shared" si="33"/>
        <v>0</v>
      </c>
      <c r="L91" s="94">
        <f t="shared" si="47"/>
        <v>0</v>
      </c>
      <c r="M91" s="95">
        <f t="shared" si="34"/>
        <v>0</v>
      </c>
      <c r="N91" s="96">
        <f t="shared" si="5"/>
        <v>0</v>
      </c>
      <c r="O91" s="103">
        <f t="shared" si="35"/>
        <v>0</v>
      </c>
      <c r="P91" s="104" t="str">
        <f t="shared" si="36"/>
        <v/>
      </c>
      <c r="Q91" s="105">
        <f t="shared" si="37"/>
        <v>0</v>
      </c>
      <c r="R91" s="106" t="str">
        <f t="shared" si="38"/>
        <v/>
      </c>
      <c r="S91" s="107"/>
      <c r="T91" s="92"/>
      <c r="U91" s="92"/>
      <c r="V91" s="101">
        <f t="shared" si="10"/>
        <v>0</v>
      </c>
      <c r="W91" s="97">
        <f t="shared" si="39"/>
        <v>0</v>
      </c>
      <c r="X91" s="98" t="str">
        <f t="shared" si="40"/>
        <v/>
      </c>
      <c r="Y91" s="98" t="str">
        <f t="shared" si="13"/>
        <v/>
      </c>
      <c r="Z91" s="95" t="str">
        <f t="shared" si="14"/>
        <v/>
      </c>
      <c r="AA91" s="108" t="str">
        <f t="shared" si="41"/>
        <v/>
      </c>
      <c r="AB91" s="98" t="str">
        <f t="shared" si="16"/>
        <v/>
      </c>
      <c r="AC91" s="98" t="str">
        <f t="shared" si="17"/>
        <v/>
      </c>
      <c r="AD91" s="109" t="str">
        <f t="shared" si="18"/>
        <v/>
      </c>
      <c r="AE91" s="110"/>
      <c r="AF91" s="111"/>
      <c r="AG91" s="112"/>
      <c r="AH91" s="99" t="str">
        <f t="shared" si="42"/>
        <v/>
      </c>
      <c r="AI91" s="100" t="str">
        <f t="shared" si="43"/>
        <v/>
      </c>
      <c r="AJ91" s="96" t="str">
        <f t="shared" si="21"/>
        <v/>
      </c>
      <c r="AK91" s="98" t="str">
        <f t="shared" si="44"/>
        <v/>
      </c>
      <c r="AL91" s="201" t="str">
        <f t="shared" si="23"/>
        <v/>
      </c>
      <c r="AM91" s="160"/>
      <c r="AN91" s="156">
        <v>99.668000000000006</v>
      </c>
      <c r="AO91" s="152">
        <f t="shared" si="45"/>
        <v>0</v>
      </c>
      <c r="AP91" s="151" t="str">
        <f t="shared" si="31"/>
        <v/>
      </c>
      <c r="AQ91" s="151" t="str">
        <f t="shared" si="32"/>
        <v/>
      </c>
      <c r="AR91" s="235" t="str">
        <f t="shared" si="46"/>
        <v/>
      </c>
      <c r="AS91" s="134"/>
      <c r="AT91" s="149"/>
      <c r="AU91" s="134"/>
    </row>
    <row r="92" spans="1:47" ht="12" customHeight="1">
      <c r="A92" s="1"/>
      <c r="B92" s="18"/>
      <c r="C92" s="200"/>
      <c r="D92" s="122"/>
      <c r="E92" s="121"/>
      <c r="F92" s="92"/>
      <c r="G92" s="93"/>
      <c r="H92" s="101">
        <f t="shared" si="0"/>
        <v>0</v>
      </c>
      <c r="I92" s="94">
        <f t="shared" si="48"/>
        <v>0</v>
      </c>
      <c r="J92" s="102"/>
      <c r="K92" s="94">
        <f t="shared" si="33"/>
        <v>0</v>
      </c>
      <c r="L92" s="94">
        <f t="shared" si="47"/>
        <v>0</v>
      </c>
      <c r="M92" s="95">
        <f t="shared" si="34"/>
        <v>0</v>
      </c>
      <c r="N92" s="96">
        <f t="shared" si="5"/>
        <v>0</v>
      </c>
      <c r="O92" s="103">
        <f t="shared" si="35"/>
        <v>0</v>
      </c>
      <c r="P92" s="104" t="str">
        <f t="shared" si="36"/>
        <v/>
      </c>
      <c r="Q92" s="105">
        <f t="shared" si="37"/>
        <v>0</v>
      </c>
      <c r="R92" s="106" t="str">
        <f t="shared" si="38"/>
        <v/>
      </c>
      <c r="S92" s="107"/>
      <c r="T92" s="92"/>
      <c r="U92" s="92"/>
      <c r="V92" s="101">
        <f t="shared" si="10"/>
        <v>0</v>
      </c>
      <c r="W92" s="97">
        <f t="shared" si="39"/>
        <v>0</v>
      </c>
      <c r="X92" s="98" t="str">
        <f t="shared" si="40"/>
        <v/>
      </c>
      <c r="Y92" s="98" t="str">
        <f t="shared" si="13"/>
        <v/>
      </c>
      <c r="Z92" s="95" t="str">
        <f t="shared" si="14"/>
        <v/>
      </c>
      <c r="AA92" s="108" t="str">
        <f t="shared" si="41"/>
        <v/>
      </c>
      <c r="AB92" s="98" t="str">
        <f t="shared" si="16"/>
        <v/>
      </c>
      <c r="AC92" s="98" t="str">
        <f t="shared" si="17"/>
        <v/>
      </c>
      <c r="AD92" s="109" t="str">
        <f t="shared" si="18"/>
        <v/>
      </c>
      <c r="AE92" s="110"/>
      <c r="AF92" s="111"/>
      <c r="AG92" s="112"/>
      <c r="AH92" s="99" t="str">
        <f t="shared" si="42"/>
        <v/>
      </c>
      <c r="AI92" s="100" t="str">
        <f t="shared" si="43"/>
        <v/>
      </c>
      <c r="AJ92" s="96" t="str">
        <f t="shared" si="21"/>
        <v/>
      </c>
      <c r="AK92" s="98" t="str">
        <f t="shared" si="44"/>
        <v/>
      </c>
      <c r="AL92" s="201" t="str">
        <f t="shared" si="23"/>
        <v/>
      </c>
      <c r="AM92" s="160"/>
      <c r="AN92" s="157">
        <v>99.668000000000006</v>
      </c>
      <c r="AO92" s="152">
        <f t="shared" si="45"/>
        <v>0</v>
      </c>
      <c r="AP92" s="151" t="str">
        <f t="shared" si="31"/>
        <v/>
      </c>
      <c r="AQ92" s="151" t="str">
        <f t="shared" si="32"/>
        <v/>
      </c>
      <c r="AR92" s="235" t="str">
        <f t="shared" si="46"/>
        <v/>
      </c>
      <c r="AS92" s="134"/>
      <c r="AT92" s="149"/>
      <c r="AU92" s="134"/>
    </row>
    <row r="93" spans="1:47" ht="12" customHeight="1">
      <c r="A93" s="1"/>
      <c r="B93" s="18"/>
      <c r="C93" s="200"/>
      <c r="D93" s="122"/>
      <c r="E93" s="121"/>
      <c r="F93" s="92"/>
      <c r="G93" s="93"/>
      <c r="H93" s="101">
        <f t="shared" si="0"/>
        <v>0</v>
      </c>
      <c r="I93" s="94">
        <f t="shared" si="48"/>
        <v>0</v>
      </c>
      <c r="J93" s="102"/>
      <c r="K93" s="94">
        <f t="shared" si="33"/>
        <v>0</v>
      </c>
      <c r="L93" s="94">
        <f t="shared" si="47"/>
        <v>0</v>
      </c>
      <c r="M93" s="95">
        <f t="shared" si="34"/>
        <v>0</v>
      </c>
      <c r="N93" s="96">
        <f t="shared" si="5"/>
        <v>0</v>
      </c>
      <c r="O93" s="103">
        <f t="shared" si="35"/>
        <v>0</v>
      </c>
      <c r="P93" s="104" t="str">
        <f t="shared" si="36"/>
        <v/>
      </c>
      <c r="Q93" s="105">
        <f t="shared" si="37"/>
        <v>0</v>
      </c>
      <c r="R93" s="106" t="str">
        <f t="shared" si="38"/>
        <v/>
      </c>
      <c r="S93" s="107"/>
      <c r="T93" s="92"/>
      <c r="U93" s="92"/>
      <c r="V93" s="101">
        <f t="shared" si="10"/>
        <v>0</v>
      </c>
      <c r="W93" s="97">
        <f t="shared" si="39"/>
        <v>0</v>
      </c>
      <c r="X93" s="98" t="str">
        <f t="shared" si="40"/>
        <v/>
      </c>
      <c r="Y93" s="98" t="str">
        <f t="shared" si="13"/>
        <v/>
      </c>
      <c r="Z93" s="95" t="str">
        <f t="shared" si="14"/>
        <v/>
      </c>
      <c r="AA93" s="108" t="str">
        <f t="shared" si="41"/>
        <v/>
      </c>
      <c r="AB93" s="98" t="str">
        <f t="shared" si="16"/>
        <v/>
      </c>
      <c r="AC93" s="98" t="str">
        <f t="shared" si="17"/>
        <v/>
      </c>
      <c r="AD93" s="109" t="str">
        <f t="shared" si="18"/>
        <v/>
      </c>
      <c r="AE93" s="110"/>
      <c r="AF93" s="111"/>
      <c r="AG93" s="112"/>
      <c r="AH93" s="99" t="str">
        <f t="shared" si="42"/>
        <v/>
      </c>
      <c r="AI93" s="100" t="str">
        <f t="shared" si="43"/>
        <v/>
      </c>
      <c r="AJ93" s="96" t="str">
        <f t="shared" si="21"/>
        <v/>
      </c>
      <c r="AK93" s="98" t="str">
        <f t="shared" si="44"/>
        <v/>
      </c>
      <c r="AL93" s="201" t="str">
        <f t="shared" si="23"/>
        <v/>
      </c>
      <c r="AM93" s="160"/>
      <c r="AN93" s="156">
        <v>99.668000000000006</v>
      </c>
      <c r="AO93" s="152">
        <f t="shared" si="45"/>
        <v>0</v>
      </c>
      <c r="AP93" s="151" t="str">
        <f t="shared" si="31"/>
        <v/>
      </c>
      <c r="AQ93" s="151" t="str">
        <f t="shared" si="32"/>
        <v/>
      </c>
      <c r="AR93" s="235" t="str">
        <f t="shared" si="46"/>
        <v/>
      </c>
      <c r="AS93" s="134"/>
      <c r="AT93" s="149"/>
      <c r="AU93" s="134"/>
    </row>
    <row r="94" spans="1:47" ht="12" customHeight="1">
      <c r="A94" s="1"/>
      <c r="B94" s="18"/>
      <c r="C94" s="200"/>
      <c r="D94" s="122"/>
      <c r="E94" s="121"/>
      <c r="F94" s="92"/>
      <c r="G94" s="93"/>
      <c r="H94" s="101">
        <f t="shared" si="0"/>
        <v>0</v>
      </c>
      <c r="I94" s="94">
        <f t="shared" si="48"/>
        <v>0</v>
      </c>
      <c r="J94" s="102"/>
      <c r="K94" s="94">
        <f t="shared" si="33"/>
        <v>0</v>
      </c>
      <c r="L94" s="94">
        <f t="shared" si="47"/>
        <v>0</v>
      </c>
      <c r="M94" s="95">
        <f t="shared" si="34"/>
        <v>0</v>
      </c>
      <c r="N94" s="96">
        <f t="shared" si="5"/>
        <v>0</v>
      </c>
      <c r="O94" s="103">
        <f t="shared" si="35"/>
        <v>0</v>
      </c>
      <c r="P94" s="104" t="str">
        <f t="shared" si="36"/>
        <v/>
      </c>
      <c r="Q94" s="105">
        <f t="shared" si="37"/>
        <v>0</v>
      </c>
      <c r="R94" s="106" t="str">
        <f t="shared" si="38"/>
        <v/>
      </c>
      <c r="S94" s="107"/>
      <c r="T94" s="92"/>
      <c r="U94" s="92"/>
      <c r="V94" s="101">
        <f t="shared" si="10"/>
        <v>0</v>
      </c>
      <c r="W94" s="97">
        <f t="shared" si="39"/>
        <v>0</v>
      </c>
      <c r="X94" s="98" t="str">
        <f t="shared" si="40"/>
        <v/>
      </c>
      <c r="Y94" s="98" t="str">
        <f t="shared" si="13"/>
        <v/>
      </c>
      <c r="Z94" s="95" t="str">
        <f t="shared" si="14"/>
        <v/>
      </c>
      <c r="AA94" s="108" t="str">
        <f t="shared" si="41"/>
        <v/>
      </c>
      <c r="AB94" s="98" t="str">
        <f t="shared" si="16"/>
        <v/>
      </c>
      <c r="AC94" s="98" t="str">
        <f t="shared" si="17"/>
        <v/>
      </c>
      <c r="AD94" s="109" t="str">
        <f t="shared" si="18"/>
        <v/>
      </c>
      <c r="AE94" s="110"/>
      <c r="AF94" s="111"/>
      <c r="AG94" s="112"/>
      <c r="AH94" s="99" t="str">
        <f t="shared" si="42"/>
        <v/>
      </c>
      <c r="AI94" s="100" t="str">
        <f t="shared" si="43"/>
        <v/>
      </c>
      <c r="AJ94" s="96" t="str">
        <f t="shared" si="21"/>
        <v/>
      </c>
      <c r="AK94" s="98" t="str">
        <f t="shared" si="44"/>
        <v/>
      </c>
      <c r="AL94" s="201" t="str">
        <f t="shared" si="23"/>
        <v/>
      </c>
      <c r="AM94" s="160"/>
      <c r="AN94" s="157">
        <v>99.668000000000006</v>
      </c>
      <c r="AO94" s="152">
        <f t="shared" si="45"/>
        <v>0</v>
      </c>
      <c r="AP94" s="151" t="str">
        <f t="shared" si="31"/>
        <v/>
      </c>
      <c r="AQ94" s="151" t="str">
        <f t="shared" si="32"/>
        <v/>
      </c>
      <c r="AR94" s="235" t="str">
        <f t="shared" si="46"/>
        <v/>
      </c>
      <c r="AS94" s="134"/>
      <c r="AT94" s="149"/>
      <c r="AU94" s="134"/>
    </row>
    <row r="95" spans="1:47" ht="12" customHeight="1">
      <c r="A95" s="1"/>
      <c r="B95" s="18"/>
      <c r="C95" s="200"/>
      <c r="D95" s="122"/>
      <c r="E95" s="121"/>
      <c r="F95" s="92"/>
      <c r="G95" s="93"/>
      <c r="H95" s="101">
        <f t="shared" si="0"/>
        <v>0</v>
      </c>
      <c r="I95" s="94">
        <f t="shared" si="48"/>
        <v>0</v>
      </c>
      <c r="J95" s="102"/>
      <c r="K95" s="94">
        <f t="shared" si="33"/>
        <v>0</v>
      </c>
      <c r="L95" s="94">
        <f t="shared" si="47"/>
        <v>0</v>
      </c>
      <c r="M95" s="95">
        <f t="shared" si="34"/>
        <v>0</v>
      </c>
      <c r="N95" s="96">
        <f t="shared" si="5"/>
        <v>0</v>
      </c>
      <c r="O95" s="103">
        <f t="shared" si="35"/>
        <v>0</v>
      </c>
      <c r="P95" s="104" t="str">
        <f t="shared" si="36"/>
        <v/>
      </c>
      <c r="Q95" s="105">
        <f t="shared" si="37"/>
        <v>0</v>
      </c>
      <c r="R95" s="106" t="str">
        <f t="shared" si="38"/>
        <v/>
      </c>
      <c r="S95" s="107"/>
      <c r="T95" s="92"/>
      <c r="U95" s="92"/>
      <c r="V95" s="101">
        <f t="shared" si="10"/>
        <v>0</v>
      </c>
      <c r="W95" s="97">
        <f t="shared" si="39"/>
        <v>0</v>
      </c>
      <c r="X95" s="98" t="str">
        <f t="shared" si="40"/>
        <v/>
      </c>
      <c r="Y95" s="98" t="str">
        <f t="shared" si="13"/>
        <v/>
      </c>
      <c r="Z95" s="95" t="str">
        <f t="shared" si="14"/>
        <v/>
      </c>
      <c r="AA95" s="108" t="str">
        <f t="shared" si="41"/>
        <v/>
      </c>
      <c r="AB95" s="98" t="str">
        <f t="shared" si="16"/>
        <v/>
      </c>
      <c r="AC95" s="98" t="str">
        <f t="shared" si="17"/>
        <v/>
      </c>
      <c r="AD95" s="109" t="str">
        <f t="shared" si="18"/>
        <v/>
      </c>
      <c r="AE95" s="110"/>
      <c r="AF95" s="111"/>
      <c r="AG95" s="112"/>
      <c r="AH95" s="99" t="str">
        <f t="shared" si="42"/>
        <v/>
      </c>
      <c r="AI95" s="100" t="str">
        <f t="shared" si="43"/>
        <v/>
      </c>
      <c r="AJ95" s="96" t="str">
        <f t="shared" si="21"/>
        <v/>
      </c>
      <c r="AK95" s="98" t="str">
        <f t="shared" si="44"/>
        <v/>
      </c>
      <c r="AL95" s="201" t="str">
        <f t="shared" si="23"/>
        <v/>
      </c>
      <c r="AM95" s="160"/>
      <c r="AN95" s="156">
        <v>99.668000000000006</v>
      </c>
      <c r="AO95" s="152">
        <f t="shared" si="45"/>
        <v>0</v>
      </c>
      <c r="AP95" s="151" t="str">
        <f t="shared" si="31"/>
        <v/>
      </c>
      <c r="AQ95" s="151" t="str">
        <f t="shared" si="32"/>
        <v/>
      </c>
      <c r="AR95" s="235" t="str">
        <f t="shared" si="46"/>
        <v/>
      </c>
      <c r="AS95" s="134"/>
      <c r="AT95" s="149"/>
      <c r="AU95" s="134"/>
    </row>
    <row r="96" spans="1:47" ht="12" customHeight="1">
      <c r="A96" s="1"/>
      <c r="B96" s="18"/>
      <c r="C96" s="200"/>
      <c r="D96" s="122"/>
      <c r="E96" s="121"/>
      <c r="F96" s="92"/>
      <c r="G96" s="93"/>
      <c r="H96" s="101">
        <f t="shared" si="0"/>
        <v>0</v>
      </c>
      <c r="I96" s="94">
        <f t="shared" si="48"/>
        <v>0</v>
      </c>
      <c r="J96" s="102"/>
      <c r="K96" s="94">
        <f t="shared" si="33"/>
        <v>0</v>
      </c>
      <c r="L96" s="94">
        <f t="shared" si="47"/>
        <v>0</v>
      </c>
      <c r="M96" s="95">
        <f t="shared" si="34"/>
        <v>0</v>
      </c>
      <c r="N96" s="96">
        <f t="shared" si="5"/>
        <v>0</v>
      </c>
      <c r="O96" s="103">
        <f t="shared" si="35"/>
        <v>0</v>
      </c>
      <c r="P96" s="104" t="str">
        <f t="shared" si="36"/>
        <v/>
      </c>
      <c r="Q96" s="105">
        <f t="shared" si="37"/>
        <v>0</v>
      </c>
      <c r="R96" s="106" t="str">
        <f t="shared" si="38"/>
        <v/>
      </c>
      <c r="S96" s="107"/>
      <c r="T96" s="92"/>
      <c r="U96" s="92"/>
      <c r="V96" s="101">
        <f t="shared" si="10"/>
        <v>0</v>
      </c>
      <c r="W96" s="97">
        <f t="shared" si="39"/>
        <v>0</v>
      </c>
      <c r="X96" s="98" t="str">
        <f t="shared" si="40"/>
        <v/>
      </c>
      <c r="Y96" s="98" t="str">
        <f t="shared" si="13"/>
        <v/>
      </c>
      <c r="Z96" s="95" t="str">
        <f t="shared" si="14"/>
        <v/>
      </c>
      <c r="AA96" s="108" t="str">
        <f t="shared" si="41"/>
        <v/>
      </c>
      <c r="AB96" s="98" t="str">
        <f t="shared" si="16"/>
        <v/>
      </c>
      <c r="AC96" s="98" t="str">
        <f t="shared" si="17"/>
        <v/>
      </c>
      <c r="AD96" s="109" t="str">
        <f t="shared" si="18"/>
        <v/>
      </c>
      <c r="AE96" s="110"/>
      <c r="AF96" s="111"/>
      <c r="AG96" s="112"/>
      <c r="AH96" s="99" t="str">
        <f t="shared" si="42"/>
        <v/>
      </c>
      <c r="AI96" s="100" t="str">
        <f t="shared" si="43"/>
        <v/>
      </c>
      <c r="AJ96" s="96" t="str">
        <f t="shared" si="21"/>
        <v/>
      </c>
      <c r="AK96" s="98" t="str">
        <f t="shared" si="44"/>
        <v/>
      </c>
      <c r="AL96" s="201" t="str">
        <f t="shared" si="23"/>
        <v/>
      </c>
      <c r="AM96" s="160"/>
      <c r="AN96" s="157">
        <v>99.668000000000006</v>
      </c>
      <c r="AO96" s="152">
        <f t="shared" si="45"/>
        <v>0</v>
      </c>
      <c r="AP96" s="151" t="str">
        <f t="shared" si="31"/>
        <v/>
      </c>
      <c r="AQ96" s="151" t="str">
        <f t="shared" si="32"/>
        <v/>
      </c>
      <c r="AR96" s="235" t="str">
        <f t="shared" si="46"/>
        <v/>
      </c>
      <c r="AS96" s="134"/>
      <c r="AT96" s="149"/>
      <c r="AU96" s="134"/>
    </row>
    <row r="97" spans="1:47" ht="12" customHeight="1">
      <c r="A97" s="1"/>
      <c r="B97" s="18"/>
      <c r="C97" s="200"/>
      <c r="D97" s="122"/>
      <c r="E97" s="121"/>
      <c r="F97" s="92"/>
      <c r="G97" s="93"/>
      <c r="H97" s="101">
        <f t="shared" si="0"/>
        <v>0</v>
      </c>
      <c r="I97" s="94">
        <f t="shared" si="48"/>
        <v>0</v>
      </c>
      <c r="J97" s="102"/>
      <c r="K97" s="94">
        <f t="shared" si="33"/>
        <v>0</v>
      </c>
      <c r="L97" s="94">
        <f t="shared" si="47"/>
        <v>0</v>
      </c>
      <c r="M97" s="95">
        <f t="shared" si="34"/>
        <v>0</v>
      </c>
      <c r="N97" s="96">
        <f t="shared" si="5"/>
        <v>0</v>
      </c>
      <c r="O97" s="103">
        <f t="shared" si="35"/>
        <v>0</v>
      </c>
      <c r="P97" s="104" t="str">
        <f t="shared" si="36"/>
        <v/>
      </c>
      <c r="Q97" s="105">
        <f t="shared" si="37"/>
        <v>0</v>
      </c>
      <c r="R97" s="106" t="str">
        <f t="shared" si="38"/>
        <v/>
      </c>
      <c r="S97" s="107"/>
      <c r="T97" s="92"/>
      <c r="U97" s="92"/>
      <c r="V97" s="101">
        <f t="shared" si="10"/>
        <v>0</v>
      </c>
      <c r="W97" s="97">
        <f t="shared" si="39"/>
        <v>0</v>
      </c>
      <c r="X97" s="98" t="str">
        <f t="shared" si="40"/>
        <v/>
      </c>
      <c r="Y97" s="98" t="str">
        <f t="shared" si="13"/>
        <v/>
      </c>
      <c r="Z97" s="95" t="str">
        <f t="shared" si="14"/>
        <v/>
      </c>
      <c r="AA97" s="108" t="str">
        <f t="shared" si="41"/>
        <v/>
      </c>
      <c r="AB97" s="98" t="str">
        <f t="shared" si="16"/>
        <v/>
      </c>
      <c r="AC97" s="98" t="str">
        <f t="shared" si="17"/>
        <v/>
      </c>
      <c r="AD97" s="109" t="str">
        <f t="shared" si="18"/>
        <v/>
      </c>
      <c r="AE97" s="110"/>
      <c r="AF97" s="111"/>
      <c r="AG97" s="112"/>
      <c r="AH97" s="99" t="str">
        <f t="shared" si="42"/>
        <v/>
      </c>
      <c r="AI97" s="100" t="str">
        <f t="shared" si="43"/>
        <v/>
      </c>
      <c r="AJ97" s="96" t="str">
        <f t="shared" si="21"/>
        <v/>
      </c>
      <c r="AK97" s="98" t="str">
        <f t="shared" si="44"/>
        <v/>
      </c>
      <c r="AL97" s="201" t="str">
        <f t="shared" si="23"/>
        <v/>
      </c>
      <c r="AM97" s="160"/>
      <c r="AN97" s="156">
        <v>99.668000000000006</v>
      </c>
      <c r="AO97" s="152">
        <f t="shared" si="45"/>
        <v>0</v>
      </c>
      <c r="AP97" s="151" t="str">
        <f t="shared" ref="AP97:AP115" si="49">IF(J97&gt;G97,J97,"")</f>
        <v/>
      </c>
      <c r="AQ97" s="151" t="str">
        <f t="shared" ref="AQ97:AQ115" si="50">IFERROR(AM97*AP97,"")</f>
        <v/>
      </c>
      <c r="AR97" s="235" t="str">
        <f t="shared" si="46"/>
        <v/>
      </c>
      <c r="AS97" s="134"/>
      <c r="AT97" s="149"/>
      <c r="AU97" s="134"/>
    </row>
    <row r="98" spans="1:47" ht="12" customHeight="1">
      <c r="A98" s="1"/>
      <c r="B98" s="18"/>
      <c r="C98" s="200"/>
      <c r="D98" s="122"/>
      <c r="E98" s="121"/>
      <c r="F98" s="92"/>
      <c r="G98" s="93"/>
      <c r="H98" s="101">
        <f t="shared" si="0"/>
        <v>0</v>
      </c>
      <c r="I98" s="94">
        <f t="shared" si="48"/>
        <v>0</v>
      </c>
      <c r="J98" s="102"/>
      <c r="K98" s="94">
        <f t="shared" si="33"/>
        <v>0</v>
      </c>
      <c r="L98" s="94">
        <f t="shared" si="47"/>
        <v>0</v>
      </c>
      <c r="M98" s="95">
        <f t="shared" si="34"/>
        <v>0</v>
      </c>
      <c r="N98" s="96">
        <f t="shared" si="5"/>
        <v>0</v>
      </c>
      <c r="O98" s="103">
        <f t="shared" si="35"/>
        <v>0</v>
      </c>
      <c r="P98" s="104" t="str">
        <f t="shared" si="36"/>
        <v/>
      </c>
      <c r="Q98" s="105">
        <f t="shared" si="37"/>
        <v>0</v>
      </c>
      <c r="R98" s="106" t="str">
        <f t="shared" si="38"/>
        <v/>
      </c>
      <c r="S98" s="107"/>
      <c r="T98" s="92"/>
      <c r="U98" s="92"/>
      <c r="V98" s="101">
        <f t="shared" si="10"/>
        <v>0</v>
      </c>
      <c r="W98" s="97">
        <f t="shared" si="39"/>
        <v>0</v>
      </c>
      <c r="X98" s="98" t="str">
        <f t="shared" si="40"/>
        <v/>
      </c>
      <c r="Y98" s="98" t="str">
        <f t="shared" si="13"/>
        <v/>
      </c>
      <c r="Z98" s="95" t="str">
        <f t="shared" si="14"/>
        <v/>
      </c>
      <c r="AA98" s="108" t="str">
        <f t="shared" si="41"/>
        <v/>
      </c>
      <c r="AB98" s="98" t="str">
        <f t="shared" si="16"/>
        <v/>
      </c>
      <c r="AC98" s="98" t="str">
        <f t="shared" si="17"/>
        <v/>
      </c>
      <c r="AD98" s="109" t="str">
        <f t="shared" si="18"/>
        <v/>
      </c>
      <c r="AE98" s="110"/>
      <c r="AF98" s="111"/>
      <c r="AG98" s="112"/>
      <c r="AH98" s="99" t="str">
        <f t="shared" si="42"/>
        <v/>
      </c>
      <c r="AI98" s="100" t="str">
        <f t="shared" si="43"/>
        <v/>
      </c>
      <c r="AJ98" s="96" t="str">
        <f t="shared" si="21"/>
        <v/>
      </c>
      <c r="AK98" s="98" t="str">
        <f t="shared" si="44"/>
        <v/>
      </c>
      <c r="AL98" s="201" t="str">
        <f t="shared" si="23"/>
        <v/>
      </c>
      <c r="AM98" s="160"/>
      <c r="AN98" s="157">
        <v>99.668000000000006</v>
      </c>
      <c r="AO98" s="152">
        <f t="shared" si="45"/>
        <v>0</v>
      </c>
      <c r="AP98" s="151" t="str">
        <f t="shared" si="49"/>
        <v/>
      </c>
      <c r="AQ98" s="151" t="str">
        <f t="shared" si="50"/>
        <v/>
      </c>
      <c r="AR98" s="235" t="str">
        <f t="shared" si="46"/>
        <v/>
      </c>
      <c r="AS98" s="134"/>
      <c r="AT98" s="149"/>
      <c r="AU98" s="134"/>
    </row>
    <row r="99" spans="1:47" ht="12" customHeight="1">
      <c r="A99" s="1"/>
      <c r="B99" s="18"/>
      <c r="C99" s="200"/>
      <c r="D99" s="122"/>
      <c r="E99" s="121"/>
      <c r="F99" s="92"/>
      <c r="G99" s="93"/>
      <c r="H99" s="101">
        <f t="shared" si="0"/>
        <v>0</v>
      </c>
      <c r="I99" s="94">
        <f t="shared" si="48"/>
        <v>0</v>
      </c>
      <c r="J99" s="102"/>
      <c r="K99" s="94">
        <f t="shared" si="33"/>
        <v>0</v>
      </c>
      <c r="L99" s="94">
        <f t="shared" si="47"/>
        <v>0</v>
      </c>
      <c r="M99" s="95">
        <f t="shared" si="34"/>
        <v>0</v>
      </c>
      <c r="N99" s="96">
        <f t="shared" si="5"/>
        <v>0</v>
      </c>
      <c r="O99" s="103">
        <f t="shared" si="35"/>
        <v>0</v>
      </c>
      <c r="P99" s="104" t="str">
        <f t="shared" si="36"/>
        <v/>
      </c>
      <c r="Q99" s="105">
        <f t="shared" si="37"/>
        <v>0</v>
      </c>
      <c r="R99" s="106" t="str">
        <f t="shared" si="38"/>
        <v/>
      </c>
      <c r="S99" s="107"/>
      <c r="T99" s="92"/>
      <c r="U99" s="92"/>
      <c r="V99" s="101">
        <f t="shared" si="10"/>
        <v>0</v>
      </c>
      <c r="W99" s="97">
        <f t="shared" si="39"/>
        <v>0</v>
      </c>
      <c r="X99" s="98" t="str">
        <f t="shared" si="40"/>
        <v/>
      </c>
      <c r="Y99" s="98" t="str">
        <f t="shared" si="13"/>
        <v/>
      </c>
      <c r="Z99" s="95" t="str">
        <f t="shared" si="14"/>
        <v/>
      </c>
      <c r="AA99" s="108" t="str">
        <f t="shared" si="41"/>
        <v/>
      </c>
      <c r="AB99" s="98" t="str">
        <f t="shared" si="16"/>
        <v/>
      </c>
      <c r="AC99" s="98" t="str">
        <f t="shared" si="17"/>
        <v/>
      </c>
      <c r="AD99" s="109" t="str">
        <f t="shared" si="18"/>
        <v/>
      </c>
      <c r="AE99" s="110"/>
      <c r="AF99" s="111"/>
      <c r="AG99" s="112"/>
      <c r="AH99" s="99" t="str">
        <f t="shared" si="42"/>
        <v/>
      </c>
      <c r="AI99" s="100" t="str">
        <f t="shared" si="43"/>
        <v/>
      </c>
      <c r="AJ99" s="96" t="str">
        <f t="shared" si="21"/>
        <v/>
      </c>
      <c r="AK99" s="98" t="str">
        <f t="shared" si="44"/>
        <v/>
      </c>
      <c r="AL99" s="201" t="str">
        <f t="shared" si="23"/>
        <v/>
      </c>
      <c r="AM99" s="160"/>
      <c r="AN99" s="156">
        <v>99.668000000000006</v>
      </c>
      <c r="AO99" s="152">
        <f t="shared" si="45"/>
        <v>0</v>
      </c>
      <c r="AP99" s="151" t="str">
        <f t="shared" si="49"/>
        <v/>
      </c>
      <c r="AQ99" s="151" t="str">
        <f t="shared" si="50"/>
        <v/>
      </c>
      <c r="AR99" s="235" t="str">
        <f t="shared" si="46"/>
        <v/>
      </c>
      <c r="AS99" s="134"/>
      <c r="AT99" s="149"/>
      <c r="AU99" s="134"/>
    </row>
    <row r="100" spans="1:47" ht="12" customHeight="1">
      <c r="A100" s="1"/>
      <c r="B100" s="18"/>
      <c r="C100" s="200"/>
      <c r="D100" s="122"/>
      <c r="E100" s="121"/>
      <c r="F100" s="92"/>
      <c r="G100" s="93"/>
      <c r="H100" s="101">
        <f t="shared" si="0"/>
        <v>0</v>
      </c>
      <c r="I100" s="94">
        <f t="shared" si="48"/>
        <v>0</v>
      </c>
      <c r="J100" s="102"/>
      <c r="K100" s="94">
        <f t="shared" si="33"/>
        <v>0</v>
      </c>
      <c r="L100" s="94">
        <f t="shared" si="47"/>
        <v>0</v>
      </c>
      <c r="M100" s="95">
        <f t="shared" si="34"/>
        <v>0</v>
      </c>
      <c r="N100" s="96">
        <f t="shared" si="5"/>
        <v>0</v>
      </c>
      <c r="O100" s="103">
        <f t="shared" si="35"/>
        <v>0</v>
      </c>
      <c r="P100" s="104" t="str">
        <f t="shared" si="36"/>
        <v/>
      </c>
      <c r="Q100" s="105">
        <f t="shared" si="37"/>
        <v>0</v>
      </c>
      <c r="R100" s="106" t="str">
        <f t="shared" si="38"/>
        <v/>
      </c>
      <c r="S100" s="107"/>
      <c r="T100" s="92"/>
      <c r="U100" s="92"/>
      <c r="V100" s="101">
        <f t="shared" si="10"/>
        <v>0</v>
      </c>
      <c r="W100" s="97">
        <f t="shared" si="39"/>
        <v>0</v>
      </c>
      <c r="X100" s="98" t="str">
        <f t="shared" si="40"/>
        <v/>
      </c>
      <c r="Y100" s="98" t="str">
        <f t="shared" si="13"/>
        <v/>
      </c>
      <c r="Z100" s="95" t="str">
        <f t="shared" si="14"/>
        <v/>
      </c>
      <c r="AA100" s="108" t="str">
        <f t="shared" si="41"/>
        <v/>
      </c>
      <c r="AB100" s="98" t="str">
        <f t="shared" si="16"/>
        <v/>
      </c>
      <c r="AC100" s="98" t="str">
        <f t="shared" si="17"/>
        <v/>
      </c>
      <c r="AD100" s="109" t="str">
        <f t="shared" si="18"/>
        <v/>
      </c>
      <c r="AE100" s="110"/>
      <c r="AF100" s="111"/>
      <c r="AG100" s="112"/>
      <c r="AH100" s="99" t="str">
        <f t="shared" si="42"/>
        <v/>
      </c>
      <c r="AI100" s="100" t="str">
        <f t="shared" si="43"/>
        <v/>
      </c>
      <c r="AJ100" s="96" t="str">
        <f t="shared" si="21"/>
        <v/>
      </c>
      <c r="AK100" s="98" t="str">
        <f t="shared" si="44"/>
        <v/>
      </c>
      <c r="AL100" s="201" t="str">
        <f t="shared" si="23"/>
        <v/>
      </c>
      <c r="AM100" s="160"/>
      <c r="AN100" s="157">
        <v>99.668000000000006</v>
      </c>
      <c r="AO100" s="152">
        <f t="shared" si="45"/>
        <v>0</v>
      </c>
      <c r="AP100" s="151" t="str">
        <f t="shared" si="49"/>
        <v/>
      </c>
      <c r="AQ100" s="151" t="str">
        <f t="shared" si="50"/>
        <v/>
      </c>
      <c r="AR100" s="235" t="str">
        <f t="shared" si="46"/>
        <v/>
      </c>
      <c r="AS100" s="134"/>
      <c r="AT100" s="149"/>
      <c r="AU100" s="134"/>
    </row>
    <row r="101" spans="1:47" ht="12" customHeight="1">
      <c r="A101" s="1"/>
      <c r="B101" s="18"/>
      <c r="C101" s="200"/>
      <c r="D101" s="122"/>
      <c r="E101" s="121"/>
      <c r="F101" s="92"/>
      <c r="G101" s="93"/>
      <c r="H101" s="101">
        <f t="shared" si="0"/>
        <v>0</v>
      </c>
      <c r="I101" s="94">
        <f t="shared" si="48"/>
        <v>0</v>
      </c>
      <c r="J101" s="102"/>
      <c r="K101" s="94">
        <f t="shared" si="33"/>
        <v>0</v>
      </c>
      <c r="L101" s="94">
        <f t="shared" si="47"/>
        <v>0</v>
      </c>
      <c r="M101" s="95">
        <f t="shared" si="34"/>
        <v>0</v>
      </c>
      <c r="N101" s="96">
        <f t="shared" si="5"/>
        <v>0</v>
      </c>
      <c r="O101" s="103">
        <f t="shared" si="35"/>
        <v>0</v>
      </c>
      <c r="P101" s="104" t="str">
        <f t="shared" si="36"/>
        <v/>
      </c>
      <c r="Q101" s="105">
        <f t="shared" si="37"/>
        <v>0</v>
      </c>
      <c r="R101" s="106" t="str">
        <f t="shared" si="38"/>
        <v/>
      </c>
      <c r="S101" s="107"/>
      <c r="T101" s="92"/>
      <c r="U101" s="92"/>
      <c r="V101" s="101">
        <f t="shared" si="10"/>
        <v>0</v>
      </c>
      <c r="W101" s="97">
        <f t="shared" si="39"/>
        <v>0</v>
      </c>
      <c r="X101" s="98" t="str">
        <f t="shared" si="40"/>
        <v/>
      </c>
      <c r="Y101" s="98" t="str">
        <f t="shared" si="13"/>
        <v/>
      </c>
      <c r="Z101" s="95" t="str">
        <f t="shared" si="14"/>
        <v/>
      </c>
      <c r="AA101" s="108" t="str">
        <f t="shared" si="41"/>
        <v/>
      </c>
      <c r="AB101" s="98" t="str">
        <f t="shared" si="16"/>
        <v/>
      </c>
      <c r="AC101" s="98" t="str">
        <f t="shared" si="17"/>
        <v/>
      </c>
      <c r="AD101" s="109" t="str">
        <f t="shared" si="18"/>
        <v/>
      </c>
      <c r="AE101" s="110"/>
      <c r="AF101" s="111"/>
      <c r="AG101" s="112"/>
      <c r="AH101" s="99" t="str">
        <f t="shared" si="42"/>
        <v/>
      </c>
      <c r="AI101" s="100" t="str">
        <f t="shared" si="43"/>
        <v/>
      </c>
      <c r="AJ101" s="96" t="str">
        <f t="shared" si="21"/>
        <v/>
      </c>
      <c r="AK101" s="98" t="str">
        <f t="shared" si="44"/>
        <v/>
      </c>
      <c r="AL101" s="201" t="str">
        <f t="shared" si="23"/>
        <v/>
      </c>
      <c r="AM101" s="160"/>
      <c r="AN101" s="156">
        <v>99.668000000000006</v>
      </c>
      <c r="AO101" s="152">
        <f t="shared" si="45"/>
        <v>0</v>
      </c>
      <c r="AP101" s="151" t="str">
        <f t="shared" si="49"/>
        <v/>
      </c>
      <c r="AQ101" s="151" t="str">
        <f t="shared" si="50"/>
        <v/>
      </c>
      <c r="AR101" s="235" t="str">
        <f t="shared" si="46"/>
        <v/>
      </c>
      <c r="AS101" s="134"/>
      <c r="AT101" s="149"/>
      <c r="AU101" s="134"/>
    </row>
    <row r="102" spans="1:47" ht="12" customHeight="1">
      <c r="A102" s="1"/>
      <c r="B102" s="18"/>
      <c r="C102" s="200"/>
      <c r="D102" s="122"/>
      <c r="E102" s="121"/>
      <c r="F102" s="92"/>
      <c r="G102" s="93"/>
      <c r="H102" s="101">
        <f t="shared" si="0"/>
        <v>0</v>
      </c>
      <c r="I102" s="94">
        <f t="shared" si="48"/>
        <v>0</v>
      </c>
      <c r="J102" s="102"/>
      <c r="K102" s="94">
        <f t="shared" si="33"/>
        <v>0</v>
      </c>
      <c r="L102" s="94">
        <f t="shared" si="47"/>
        <v>0</v>
      </c>
      <c r="M102" s="95">
        <f t="shared" si="34"/>
        <v>0</v>
      </c>
      <c r="N102" s="96">
        <f t="shared" si="5"/>
        <v>0</v>
      </c>
      <c r="O102" s="103">
        <f t="shared" si="35"/>
        <v>0</v>
      </c>
      <c r="P102" s="104" t="str">
        <f t="shared" si="36"/>
        <v/>
      </c>
      <c r="Q102" s="105">
        <f t="shared" si="37"/>
        <v>0</v>
      </c>
      <c r="R102" s="106" t="str">
        <f t="shared" si="38"/>
        <v/>
      </c>
      <c r="S102" s="107"/>
      <c r="T102" s="92"/>
      <c r="U102" s="92"/>
      <c r="V102" s="101">
        <f t="shared" si="10"/>
        <v>0</v>
      </c>
      <c r="W102" s="97">
        <f t="shared" si="39"/>
        <v>0</v>
      </c>
      <c r="X102" s="98" t="str">
        <f t="shared" si="40"/>
        <v/>
      </c>
      <c r="Y102" s="98" t="str">
        <f t="shared" si="13"/>
        <v/>
      </c>
      <c r="Z102" s="95" t="str">
        <f t="shared" si="14"/>
        <v/>
      </c>
      <c r="AA102" s="108" t="str">
        <f t="shared" si="41"/>
        <v/>
      </c>
      <c r="AB102" s="98" t="str">
        <f t="shared" si="16"/>
        <v/>
      </c>
      <c r="AC102" s="98" t="str">
        <f t="shared" si="17"/>
        <v/>
      </c>
      <c r="AD102" s="109" t="str">
        <f t="shared" si="18"/>
        <v/>
      </c>
      <c r="AE102" s="110"/>
      <c r="AF102" s="111"/>
      <c r="AG102" s="112"/>
      <c r="AH102" s="99" t="str">
        <f t="shared" si="42"/>
        <v/>
      </c>
      <c r="AI102" s="100" t="str">
        <f t="shared" si="43"/>
        <v/>
      </c>
      <c r="AJ102" s="96" t="str">
        <f t="shared" si="21"/>
        <v/>
      </c>
      <c r="AK102" s="98" t="str">
        <f t="shared" si="44"/>
        <v/>
      </c>
      <c r="AL102" s="201" t="str">
        <f t="shared" si="23"/>
        <v/>
      </c>
      <c r="AM102" s="160"/>
      <c r="AN102" s="157">
        <v>99.668000000000006</v>
      </c>
      <c r="AO102" s="152">
        <f t="shared" si="45"/>
        <v>0</v>
      </c>
      <c r="AP102" s="151" t="str">
        <f t="shared" si="49"/>
        <v/>
      </c>
      <c r="AQ102" s="151" t="str">
        <f t="shared" si="50"/>
        <v/>
      </c>
      <c r="AR102" s="235" t="str">
        <f t="shared" si="46"/>
        <v/>
      </c>
      <c r="AS102" s="134"/>
      <c r="AT102" s="149"/>
      <c r="AU102" s="134"/>
    </row>
    <row r="103" spans="1:47" ht="12" customHeight="1">
      <c r="A103" s="1"/>
      <c r="B103" s="18"/>
      <c r="C103" s="200"/>
      <c r="D103" s="122"/>
      <c r="E103" s="121"/>
      <c r="F103" s="92"/>
      <c r="G103" s="93"/>
      <c r="H103" s="101">
        <f t="shared" si="0"/>
        <v>0</v>
      </c>
      <c r="I103" s="94">
        <f t="shared" si="48"/>
        <v>0</v>
      </c>
      <c r="J103" s="102"/>
      <c r="K103" s="94">
        <f t="shared" si="33"/>
        <v>0</v>
      </c>
      <c r="L103" s="94">
        <f t="shared" si="47"/>
        <v>0</v>
      </c>
      <c r="M103" s="95">
        <f t="shared" si="34"/>
        <v>0</v>
      </c>
      <c r="N103" s="96">
        <f t="shared" si="5"/>
        <v>0</v>
      </c>
      <c r="O103" s="103">
        <f t="shared" si="35"/>
        <v>0</v>
      </c>
      <c r="P103" s="104" t="str">
        <f t="shared" si="36"/>
        <v/>
      </c>
      <c r="Q103" s="105">
        <f t="shared" si="37"/>
        <v>0</v>
      </c>
      <c r="R103" s="106" t="str">
        <f t="shared" si="38"/>
        <v/>
      </c>
      <c r="S103" s="107"/>
      <c r="T103" s="92"/>
      <c r="U103" s="92"/>
      <c r="V103" s="101">
        <f t="shared" si="10"/>
        <v>0</v>
      </c>
      <c r="W103" s="97">
        <f t="shared" si="39"/>
        <v>0</v>
      </c>
      <c r="X103" s="98" t="str">
        <f t="shared" si="40"/>
        <v/>
      </c>
      <c r="Y103" s="98" t="str">
        <f t="shared" si="13"/>
        <v/>
      </c>
      <c r="Z103" s="95" t="str">
        <f t="shared" si="14"/>
        <v/>
      </c>
      <c r="AA103" s="108" t="str">
        <f t="shared" si="41"/>
        <v/>
      </c>
      <c r="AB103" s="98" t="str">
        <f t="shared" si="16"/>
        <v/>
      </c>
      <c r="AC103" s="98" t="str">
        <f t="shared" si="17"/>
        <v/>
      </c>
      <c r="AD103" s="109" t="str">
        <f t="shared" si="18"/>
        <v/>
      </c>
      <c r="AE103" s="110"/>
      <c r="AF103" s="111"/>
      <c r="AG103" s="112"/>
      <c r="AH103" s="99" t="str">
        <f t="shared" si="42"/>
        <v/>
      </c>
      <c r="AI103" s="100" t="str">
        <f t="shared" si="43"/>
        <v/>
      </c>
      <c r="AJ103" s="96" t="str">
        <f t="shared" si="21"/>
        <v/>
      </c>
      <c r="AK103" s="98" t="str">
        <f t="shared" si="44"/>
        <v/>
      </c>
      <c r="AL103" s="201" t="str">
        <f t="shared" si="23"/>
        <v/>
      </c>
      <c r="AM103" s="160"/>
      <c r="AN103" s="156">
        <v>99.668000000000006</v>
      </c>
      <c r="AO103" s="152">
        <f t="shared" si="45"/>
        <v>0</v>
      </c>
      <c r="AP103" s="151" t="str">
        <f t="shared" si="49"/>
        <v/>
      </c>
      <c r="AQ103" s="151" t="str">
        <f t="shared" si="50"/>
        <v/>
      </c>
      <c r="AR103" s="235" t="str">
        <f t="shared" si="46"/>
        <v/>
      </c>
      <c r="AS103" s="134"/>
      <c r="AT103" s="149"/>
      <c r="AU103" s="134"/>
    </row>
    <row r="104" spans="1:47" ht="12" customHeight="1">
      <c r="A104" s="1"/>
      <c r="B104" s="18"/>
      <c r="C104" s="200"/>
      <c r="D104" s="122"/>
      <c r="E104" s="121"/>
      <c r="F104" s="92"/>
      <c r="G104" s="93"/>
      <c r="H104" s="101">
        <f t="shared" ref="H104:H115" si="51">F104*G104</f>
        <v>0</v>
      </c>
      <c r="I104" s="94">
        <f t="shared" si="48"/>
        <v>0</v>
      </c>
      <c r="J104" s="102"/>
      <c r="K104" s="94">
        <f t="shared" si="33"/>
        <v>0</v>
      </c>
      <c r="L104" s="94">
        <f t="shared" si="47"/>
        <v>0</v>
      </c>
      <c r="M104" s="95">
        <f t="shared" si="34"/>
        <v>0</v>
      </c>
      <c r="N104" s="96">
        <f t="shared" ref="N104:N115" si="52">IF(T104&gt;0,"",M104)</f>
        <v>0</v>
      </c>
      <c r="O104" s="103">
        <f t="shared" si="35"/>
        <v>0</v>
      </c>
      <c r="P104" s="104" t="str">
        <f t="shared" si="36"/>
        <v/>
      </c>
      <c r="Q104" s="105">
        <f t="shared" si="37"/>
        <v>0</v>
      </c>
      <c r="R104" s="106" t="str">
        <f t="shared" si="38"/>
        <v/>
      </c>
      <c r="S104" s="107"/>
      <c r="T104" s="92"/>
      <c r="U104" s="92"/>
      <c r="V104" s="101"/>
      <c r="W104" s="97"/>
      <c r="X104" s="98"/>
      <c r="Y104" s="98"/>
      <c r="Z104" s="95"/>
      <c r="AA104" s="108"/>
      <c r="AB104" s="98"/>
      <c r="AC104" s="98"/>
      <c r="AD104" s="109"/>
      <c r="AE104" s="110"/>
      <c r="AF104" s="111"/>
      <c r="AG104" s="112"/>
      <c r="AH104" s="99"/>
      <c r="AI104" s="100"/>
      <c r="AJ104" s="96"/>
      <c r="AK104" s="98"/>
      <c r="AL104" s="201"/>
      <c r="AM104" s="160"/>
      <c r="AN104" s="157">
        <v>99.668000000000006</v>
      </c>
      <c r="AO104" s="152">
        <f t="shared" si="45"/>
        <v>0</v>
      </c>
      <c r="AP104" s="151" t="str">
        <f t="shared" si="49"/>
        <v/>
      </c>
      <c r="AQ104" s="151" t="str">
        <f t="shared" si="50"/>
        <v/>
      </c>
      <c r="AR104" s="235" t="str">
        <f t="shared" si="46"/>
        <v/>
      </c>
      <c r="AS104" s="134"/>
      <c r="AT104" s="149"/>
      <c r="AU104" s="134"/>
    </row>
    <row r="105" spans="1:47" ht="12" customHeight="1">
      <c r="A105" s="1"/>
      <c r="B105" s="18"/>
      <c r="C105" s="200"/>
      <c r="D105" s="122"/>
      <c r="E105" s="121"/>
      <c r="F105" s="92"/>
      <c r="G105" s="93"/>
      <c r="H105" s="101">
        <f t="shared" si="51"/>
        <v>0</v>
      </c>
      <c r="I105" s="94">
        <f t="shared" si="48"/>
        <v>0</v>
      </c>
      <c r="J105" s="102"/>
      <c r="K105" s="94">
        <f t="shared" si="33"/>
        <v>0</v>
      </c>
      <c r="L105" s="94">
        <f t="shared" si="47"/>
        <v>0</v>
      </c>
      <c r="M105" s="95">
        <f t="shared" si="34"/>
        <v>0</v>
      </c>
      <c r="N105" s="96">
        <f t="shared" si="52"/>
        <v>0</v>
      </c>
      <c r="O105" s="103">
        <f t="shared" si="35"/>
        <v>0</v>
      </c>
      <c r="P105" s="104" t="str">
        <f t="shared" si="36"/>
        <v/>
      </c>
      <c r="Q105" s="105">
        <f t="shared" si="37"/>
        <v>0</v>
      </c>
      <c r="R105" s="106" t="str">
        <f t="shared" si="38"/>
        <v/>
      </c>
      <c r="S105" s="107"/>
      <c r="T105" s="92"/>
      <c r="U105" s="92"/>
      <c r="V105" s="101"/>
      <c r="W105" s="97"/>
      <c r="X105" s="98"/>
      <c r="Y105" s="98"/>
      <c r="Z105" s="95"/>
      <c r="AA105" s="108"/>
      <c r="AB105" s="98"/>
      <c r="AC105" s="98"/>
      <c r="AD105" s="109"/>
      <c r="AE105" s="110"/>
      <c r="AF105" s="111"/>
      <c r="AG105" s="112"/>
      <c r="AH105" s="99"/>
      <c r="AI105" s="100"/>
      <c r="AJ105" s="96"/>
      <c r="AK105" s="98"/>
      <c r="AL105" s="201"/>
      <c r="AM105" s="160"/>
      <c r="AN105" s="156">
        <v>99.668000000000006</v>
      </c>
      <c r="AO105" s="152">
        <f t="shared" si="45"/>
        <v>0</v>
      </c>
      <c r="AP105" s="151" t="str">
        <f t="shared" si="49"/>
        <v/>
      </c>
      <c r="AQ105" s="151" t="str">
        <f t="shared" si="50"/>
        <v/>
      </c>
      <c r="AR105" s="235" t="str">
        <f t="shared" si="46"/>
        <v/>
      </c>
      <c r="AS105" s="134"/>
      <c r="AT105" s="149"/>
      <c r="AU105" s="134"/>
    </row>
    <row r="106" spans="1:47" ht="12" customHeight="1">
      <c r="A106" s="1"/>
      <c r="B106" s="18"/>
      <c r="C106" s="200"/>
      <c r="D106" s="122"/>
      <c r="E106" s="121"/>
      <c r="F106" s="92"/>
      <c r="G106" s="93"/>
      <c r="H106" s="101">
        <f t="shared" si="51"/>
        <v>0</v>
      </c>
      <c r="I106" s="94">
        <f t="shared" si="48"/>
        <v>0</v>
      </c>
      <c r="J106" s="102"/>
      <c r="K106" s="94">
        <f t="shared" si="33"/>
        <v>0</v>
      </c>
      <c r="L106" s="94">
        <f t="shared" si="47"/>
        <v>0</v>
      </c>
      <c r="M106" s="95">
        <f t="shared" si="34"/>
        <v>0</v>
      </c>
      <c r="N106" s="96">
        <f t="shared" si="52"/>
        <v>0</v>
      </c>
      <c r="O106" s="103">
        <f t="shared" si="35"/>
        <v>0</v>
      </c>
      <c r="P106" s="104" t="str">
        <f t="shared" si="36"/>
        <v/>
      </c>
      <c r="Q106" s="105">
        <f t="shared" si="37"/>
        <v>0</v>
      </c>
      <c r="R106" s="106" t="str">
        <f t="shared" si="38"/>
        <v/>
      </c>
      <c r="S106" s="107"/>
      <c r="T106" s="92"/>
      <c r="U106" s="92"/>
      <c r="V106" s="101"/>
      <c r="W106" s="97"/>
      <c r="X106" s="98"/>
      <c r="Y106" s="98"/>
      <c r="Z106" s="95"/>
      <c r="AA106" s="108"/>
      <c r="AB106" s="98"/>
      <c r="AC106" s="98"/>
      <c r="AD106" s="109"/>
      <c r="AE106" s="110"/>
      <c r="AF106" s="111"/>
      <c r="AG106" s="112"/>
      <c r="AH106" s="99"/>
      <c r="AI106" s="100"/>
      <c r="AJ106" s="96"/>
      <c r="AK106" s="98"/>
      <c r="AL106" s="201"/>
      <c r="AM106" s="160"/>
      <c r="AN106" s="157">
        <v>99.668000000000006</v>
      </c>
      <c r="AO106" s="152">
        <f t="shared" si="45"/>
        <v>0</v>
      </c>
      <c r="AP106" s="151" t="str">
        <f t="shared" si="49"/>
        <v/>
      </c>
      <c r="AQ106" s="151" t="str">
        <f t="shared" si="50"/>
        <v/>
      </c>
      <c r="AR106" s="235" t="str">
        <f t="shared" si="46"/>
        <v/>
      </c>
      <c r="AS106" s="149"/>
      <c r="AT106" s="149"/>
      <c r="AU106" s="149"/>
    </row>
    <row r="107" spans="1:47" ht="12" customHeight="1">
      <c r="A107" s="1"/>
      <c r="B107" s="18"/>
      <c r="C107" s="200"/>
      <c r="D107" s="122"/>
      <c r="E107" s="121"/>
      <c r="F107" s="92"/>
      <c r="G107" s="93"/>
      <c r="H107" s="101">
        <f t="shared" si="51"/>
        <v>0</v>
      </c>
      <c r="I107" s="94">
        <f t="shared" si="48"/>
        <v>0</v>
      </c>
      <c r="J107" s="102"/>
      <c r="K107" s="94">
        <f t="shared" si="33"/>
        <v>0</v>
      </c>
      <c r="L107" s="94">
        <f t="shared" si="47"/>
        <v>0</v>
      </c>
      <c r="M107" s="95">
        <f t="shared" si="34"/>
        <v>0</v>
      </c>
      <c r="N107" s="96">
        <f t="shared" si="52"/>
        <v>0</v>
      </c>
      <c r="O107" s="103">
        <f t="shared" si="35"/>
        <v>0</v>
      </c>
      <c r="P107" s="104" t="str">
        <f t="shared" si="36"/>
        <v/>
      </c>
      <c r="Q107" s="105">
        <f t="shared" si="37"/>
        <v>0</v>
      </c>
      <c r="R107" s="106" t="str">
        <f t="shared" si="38"/>
        <v/>
      </c>
      <c r="S107" s="107"/>
      <c r="T107" s="92"/>
      <c r="U107" s="92"/>
      <c r="V107" s="101"/>
      <c r="W107" s="97"/>
      <c r="X107" s="98"/>
      <c r="Y107" s="98"/>
      <c r="Z107" s="95"/>
      <c r="AA107" s="108"/>
      <c r="AB107" s="98"/>
      <c r="AC107" s="98"/>
      <c r="AD107" s="109"/>
      <c r="AE107" s="110"/>
      <c r="AF107" s="111"/>
      <c r="AG107" s="112"/>
      <c r="AH107" s="99"/>
      <c r="AI107" s="100"/>
      <c r="AJ107" s="96"/>
      <c r="AK107" s="98"/>
      <c r="AL107" s="201"/>
      <c r="AM107" s="160"/>
      <c r="AN107" s="156">
        <v>99.668000000000006</v>
      </c>
      <c r="AO107" s="152">
        <f t="shared" si="45"/>
        <v>0</v>
      </c>
      <c r="AP107" s="151" t="str">
        <f t="shared" si="49"/>
        <v/>
      </c>
      <c r="AQ107" s="151" t="str">
        <f t="shared" si="50"/>
        <v/>
      </c>
      <c r="AR107" s="235" t="str">
        <f t="shared" si="46"/>
        <v/>
      </c>
      <c r="AS107" s="134"/>
      <c r="AU107" s="18"/>
    </row>
    <row r="108" spans="1:47" ht="12" customHeight="1">
      <c r="A108" s="1"/>
      <c r="B108" s="18"/>
      <c r="C108" s="200"/>
      <c r="D108" s="122"/>
      <c r="E108" s="121"/>
      <c r="F108" s="92"/>
      <c r="G108" s="93"/>
      <c r="H108" s="101">
        <f t="shared" si="51"/>
        <v>0</v>
      </c>
      <c r="I108" s="94">
        <f t="shared" si="48"/>
        <v>0</v>
      </c>
      <c r="J108" s="102"/>
      <c r="K108" s="94">
        <f t="shared" si="33"/>
        <v>0</v>
      </c>
      <c r="L108" s="94">
        <f t="shared" si="47"/>
        <v>0</v>
      </c>
      <c r="M108" s="95">
        <f t="shared" si="34"/>
        <v>0</v>
      </c>
      <c r="N108" s="96">
        <f t="shared" si="52"/>
        <v>0</v>
      </c>
      <c r="O108" s="103">
        <f t="shared" si="35"/>
        <v>0</v>
      </c>
      <c r="P108" s="104" t="str">
        <f t="shared" si="36"/>
        <v/>
      </c>
      <c r="Q108" s="105">
        <f t="shared" si="37"/>
        <v>0</v>
      </c>
      <c r="R108" s="106" t="str">
        <f t="shared" si="38"/>
        <v/>
      </c>
      <c r="S108" s="107"/>
      <c r="T108" s="92"/>
      <c r="U108" s="92"/>
      <c r="V108" s="101">
        <f t="shared" ref="V108:V115" si="53">T108*U108</f>
        <v>0</v>
      </c>
      <c r="W108" s="97">
        <f t="shared" ref="W108:W115" si="54">V108-H108</f>
        <v>0</v>
      </c>
      <c r="X108" s="98" t="str">
        <f t="shared" ref="X108:X116" si="55">IF(OR(F108="",T108=""),"",(V108-H108))</f>
        <v/>
      </c>
      <c r="Y108" s="98" t="str">
        <f t="shared" ref="Y108:Y115" si="56">IF(W108&lt;0,W108*-1,"")</f>
        <v/>
      </c>
      <c r="Z108" s="95" t="str">
        <f t="shared" ref="Z108:Z115" si="57">X108</f>
        <v/>
      </c>
      <c r="AA108" s="108" t="str">
        <f t="shared" ref="AA108:AA115" si="58">IFERROR(Z108/H108,"")</f>
        <v/>
      </c>
      <c r="AB108" s="98" t="str">
        <f t="shared" ref="AB108:AB115" si="59">IF(W108&gt;0,W108,"")</f>
        <v/>
      </c>
      <c r="AC108" s="98" t="str">
        <f t="shared" ref="AC108:AC115" si="60">IF(W108&lt;0,W108,"")</f>
        <v/>
      </c>
      <c r="AD108" s="109" t="str">
        <f t="shared" ref="AD108:AD115" si="61">IF(U108&gt;0,AC108,"")</f>
        <v/>
      </c>
      <c r="AE108" s="110"/>
      <c r="AF108" s="111"/>
      <c r="AG108" s="112"/>
      <c r="AH108" s="99" t="str">
        <f t="shared" ref="AH108:AH115" si="62">IF(AND(D108&lt;&gt;"",S108&lt;&gt;""),IF(D108=S108,"D","S"),"")</f>
        <v/>
      </c>
      <c r="AI108" s="100" t="str">
        <f t="shared" ref="AI108:AI115" si="63">IFERROR(IF(D108=S108,Z108*0.2,""),"")</f>
        <v/>
      </c>
      <c r="AJ108" s="96" t="str">
        <f t="shared" ref="AJ108:AJ115" si="64">IFERROR(IF(AI108&gt;0,AI108,""),"")</f>
        <v/>
      </c>
      <c r="AK108" s="98" t="str">
        <f t="shared" ref="AK108:AK115" si="65">IFERROR(IF(D108&lt;&gt;S108,X108*0.15,""),"")</f>
        <v/>
      </c>
      <c r="AL108" s="201" t="str">
        <f t="shared" ref="AL108:AL115" si="66">IF(AK108&gt;0,AK108,"")</f>
        <v/>
      </c>
      <c r="AM108" s="160"/>
      <c r="AN108" s="157">
        <v>99.668000000000006</v>
      </c>
      <c r="AO108" s="152">
        <f t="shared" si="45"/>
        <v>0</v>
      </c>
      <c r="AP108" s="151" t="str">
        <f t="shared" si="49"/>
        <v/>
      </c>
      <c r="AQ108" s="151" t="str">
        <f t="shared" si="50"/>
        <v/>
      </c>
      <c r="AR108" s="235" t="str">
        <f t="shared" si="46"/>
        <v/>
      </c>
      <c r="AS108" s="134"/>
      <c r="AU108" s="18"/>
    </row>
    <row r="109" spans="1:47" ht="12" customHeight="1">
      <c r="A109" s="1"/>
      <c r="B109" s="18"/>
      <c r="C109" s="200"/>
      <c r="D109" s="122"/>
      <c r="E109" s="121"/>
      <c r="F109" s="92"/>
      <c r="G109" s="93"/>
      <c r="H109" s="101">
        <f t="shared" si="51"/>
        <v>0</v>
      </c>
      <c r="I109" s="94">
        <f t="shared" si="48"/>
        <v>0</v>
      </c>
      <c r="J109" s="102"/>
      <c r="K109" s="94">
        <f t="shared" si="33"/>
        <v>0</v>
      </c>
      <c r="L109" s="94">
        <f t="shared" si="47"/>
        <v>0</v>
      </c>
      <c r="M109" s="95">
        <f t="shared" si="34"/>
        <v>0</v>
      </c>
      <c r="N109" s="96">
        <f t="shared" si="52"/>
        <v>0</v>
      </c>
      <c r="O109" s="103">
        <f t="shared" si="35"/>
        <v>0</v>
      </c>
      <c r="P109" s="104" t="str">
        <f t="shared" si="36"/>
        <v/>
      </c>
      <c r="Q109" s="105">
        <f t="shared" si="37"/>
        <v>0</v>
      </c>
      <c r="R109" s="106" t="str">
        <f t="shared" si="38"/>
        <v/>
      </c>
      <c r="S109" s="107"/>
      <c r="T109" s="92"/>
      <c r="U109" s="92"/>
      <c r="V109" s="101">
        <f t="shared" si="53"/>
        <v>0</v>
      </c>
      <c r="W109" s="97">
        <f t="shared" si="54"/>
        <v>0</v>
      </c>
      <c r="X109" s="98" t="str">
        <f t="shared" si="55"/>
        <v/>
      </c>
      <c r="Y109" s="98" t="str">
        <f t="shared" si="56"/>
        <v/>
      </c>
      <c r="Z109" s="95" t="str">
        <f t="shared" si="57"/>
        <v/>
      </c>
      <c r="AA109" s="108" t="str">
        <f t="shared" si="58"/>
        <v/>
      </c>
      <c r="AB109" s="98" t="str">
        <f t="shared" si="59"/>
        <v/>
      </c>
      <c r="AC109" s="98" t="str">
        <f t="shared" si="60"/>
        <v/>
      </c>
      <c r="AD109" s="109" t="str">
        <f t="shared" si="61"/>
        <v/>
      </c>
      <c r="AE109" s="110"/>
      <c r="AF109" s="111"/>
      <c r="AG109" s="112"/>
      <c r="AH109" s="99" t="str">
        <f t="shared" si="62"/>
        <v/>
      </c>
      <c r="AI109" s="100" t="str">
        <f t="shared" si="63"/>
        <v/>
      </c>
      <c r="AJ109" s="96" t="str">
        <f t="shared" si="64"/>
        <v/>
      </c>
      <c r="AK109" s="98" t="str">
        <f t="shared" si="65"/>
        <v/>
      </c>
      <c r="AL109" s="201" t="str">
        <f t="shared" si="66"/>
        <v/>
      </c>
      <c r="AM109" s="160"/>
      <c r="AN109" s="156">
        <v>99.668000000000006</v>
      </c>
      <c r="AO109" s="152">
        <f t="shared" si="45"/>
        <v>0</v>
      </c>
      <c r="AP109" s="151" t="str">
        <f t="shared" si="49"/>
        <v/>
      </c>
      <c r="AQ109" s="151" t="str">
        <f t="shared" si="50"/>
        <v/>
      </c>
      <c r="AR109" s="235" t="str">
        <f t="shared" si="46"/>
        <v/>
      </c>
      <c r="AS109" s="134"/>
      <c r="AU109" s="18"/>
    </row>
    <row r="110" spans="1:47" ht="12" customHeight="1">
      <c r="A110" s="1"/>
      <c r="B110" s="18"/>
      <c r="C110" s="200"/>
      <c r="D110" s="122"/>
      <c r="E110" s="121"/>
      <c r="F110" s="92"/>
      <c r="G110" s="93"/>
      <c r="H110" s="101">
        <f t="shared" si="51"/>
        <v>0</v>
      </c>
      <c r="I110" s="94">
        <f t="shared" si="48"/>
        <v>0</v>
      </c>
      <c r="J110" s="102"/>
      <c r="K110" s="94">
        <f t="shared" si="33"/>
        <v>0</v>
      </c>
      <c r="L110" s="94">
        <f t="shared" si="47"/>
        <v>0</v>
      </c>
      <c r="M110" s="95">
        <f t="shared" si="34"/>
        <v>0</v>
      </c>
      <c r="N110" s="96">
        <f t="shared" si="52"/>
        <v>0</v>
      </c>
      <c r="O110" s="103">
        <f t="shared" si="35"/>
        <v>0</v>
      </c>
      <c r="P110" s="104" t="str">
        <f t="shared" si="36"/>
        <v/>
      </c>
      <c r="Q110" s="105">
        <f t="shared" si="37"/>
        <v>0</v>
      </c>
      <c r="R110" s="106" t="str">
        <f t="shared" si="38"/>
        <v/>
      </c>
      <c r="S110" s="107"/>
      <c r="T110" s="92"/>
      <c r="U110" s="92"/>
      <c r="V110" s="101">
        <f t="shared" si="53"/>
        <v>0</v>
      </c>
      <c r="W110" s="97">
        <f t="shared" si="54"/>
        <v>0</v>
      </c>
      <c r="X110" s="98" t="str">
        <f t="shared" si="55"/>
        <v/>
      </c>
      <c r="Y110" s="98" t="str">
        <f t="shared" si="56"/>
        <v/>
      </c>
      <c r="Z110" s="95" t="str">
        <f t="shared" si="57"/>
        <v/>
      </c>
      <c r="AA110" s="108" t="str">
        <f t="shared" si="58"/>
        <v/>
      </c>
      <c r="AB110" s="98" t="str">
        <f t="shared" si="59"/>
        <v/>
      </c>
      <c r="AC110" s="98" t="str">
        <f t="shared" si="60"/>
        <v/>
      </c>
      <c r="AD110" s="109" t="str">
        <f t="shared" si="61"/>
        <v/>
      </c>
      <c r="AE110" s="110"/>
      <c r="AF110" s="111"/>
      <c r="AG110" s="112"/>
      <c r="AH110" s="99" t="str">
        <f t="shared" si="62"/>
        <v/>
      </c>
      <c r="AI110" s="100" t="str">
        <f t="shared" si="63"/>
        <v/>
      </c>
      <c r="AJ110" s="96" t="str">
        <f t="shared" si="64"/>
        <v/>
      </c>
      <c r="AK110" s="98" t="str">
        <f t="shared" si="65"/>
        <v/>
      </c>
      <c r="AL110" s="201" t="str">
        <f t="shared" si="66"/>
        <v/>
      </c>
      <c r="AM110" s="160"/>
      <c r="AN110" s="157">
        <v>99.668000000000006</v>
      </c>
      <c r="AO110" s="152">
        <f t="shared" si="45"/>
        <v>0</v>
      </c>
      <c r="AP110" s="151" t="str">
        <f t="shared" si="49"/>
        <v/>
      </c>
      <c r="AQ110" s="151" t="str">
        <f t="shared" si="50"/>
        <v/>
      </c>
      <c r="AR110" s="235" t="str">
        <f t="shared" si="46"/>
        <v/>
      </c>
      <c r="AS110" s="134"/>
      <c r="AU110" s="18"/>
    </row>
    <row r="111" spans="1:47" ht="12" customHeight="1">
      <c r="A111" s="1"/>
      <c r="B111" s="18"/>
      <c r="C111" s="200"/>
      <c r="D111" s="122"/>
      <c r="E111" s="121"/>
      <c r="F111" s="92"/>
      <c r="G111" s="93"/>
      <c r="H111" s="101">
        <f t="shared" si="51"/>
        <v>0</v>
      </c>
      <c r="I111" s="94">
        <f t="shared" si="48"/>
        <v>0</v>
      </c>
      <c r="J111" s="102"/>
      <c r="K111" s="94">
        <f t="shared" si="33"/>
        <v>0</v>
      </c>
      <c r="L111" s="94">
        <f t="shared" si="47"/>
        <v>0</v>
      </c>
      <c r="M111" s="95">
        <f t="shared" si="34"/>
        <v>0</v>
      </c>
      <c r="N111" s="96">
        <f t="shared" si="52"/>
        <v>0</v>
      </c>
      <c r="O111" s="103">
        <f t="shared" si="35"/>
        <v>0</v>
      </c>
      <c r="P111" s="104" t="str">
        <f t="shared" si="36"/>
        <v/>
      </c>
      <c r="Q111" s="105">
        <f t="shared" si="37"/>
        <v>0</v>
      </c>
      <c r="R111" s="106" t="str">
        <f t="shared" si="38"/>
        <v/>
      </c>
      <c r="S111" s="107"/>
      <c r="T111" s="92"/>
      <c r="U111" s="92"/>
      <c r="V111" s="101">
        <f t="shared" si="53"/>
        <v>0</v>
      </c>
      <c r="W111" s="97">
        <f t="shared" si="54"/>
        <v>0</v>
      </c>
      <c r="X111" s="98" t="str">
        <f t="shared" si="55"/>
        <v/>
      </c>
      <c r="Y111" s="98" t="str">
        <f t="shared" si="56"/>
        <v/>
      </c>
      <c r="Z111" s="95" t="str">
        <f t="shared" si="57"/>
        <v/>
      </c>
      <c r="AA111" s="108" t="str">
        <f t="shared" si="58"/>
        <v/>
      </c>
      <c r="AB111" s="98" t="str">
        <f t="shared" si="59"/>
        <v/>
      </c>
      <c r="AC111" s="98" t="str">
        <f t="shared" si="60"/>
        <v/>
      </c>
      <c r="AD111" s="109" t="str">
        <f t="shared" si="61"/>
        <v/>
      </c>
      <c r="AE111" s="110"/>
      <c r="AF111" s="111"/>
      <c r="AG111" s="112"/>
      <c r="AH111" s="99" t="str">
        <f t="shared" si="62"/>
        <v/>
      </c>
      <c r="AI111" s="100" t="str">
        <f t="shared" si="63"/>
        <v/>
      </c>
      <c r="AJ111" s="96" t="str">
        <f t="shared" si="64"/>
        <v/>
      </c>
      <c r="AK111" s="98" t="str">
        <f t="shared" si="65"/>
        <v/>
      </c>
      <c r="AL111" s="201" t="str">
        <f t="shared" si="66"/>
        <v/>
      </c>
      <c r="AM111" s="160"/>
      <c r="AN111" s="156">
        <v>99.668000000000006</v>
      </c>
      <c r="AO111" s="152">
        <f t="shared" si="45"/>
        <v>0</v>
      </c>
      <c r="AP111" s="151" t="str">
        <f t="shared" si="49"/>
        <v/>
      </c>
      <c r="AQ111" s="151" t="str">
        <f t="shared" si="50"/>
        <v/>
      </c>
      <c r="AR111" s="235" t="str">
        <f t="shared" si="46"/>
        <v/>
      </c>
      <c r="AS111" s="134"/>
      <c r="AU111" s="18"/>
    </row>
    <row r="112" spans="1:47" ht="12" customHeight="1">
      <c r="A112" s="1"/>
      <c r="B112" s="18"/>
      <c r="C112" s="200"/>
      <c r="D112" s="122"/>
      <c r="E112" s="121"/>
      <c r="F112" s="92"/>
      <c r="G112" s="93"/>
      <c r="H112" s="101">
        <f t="shared" si="51"/>
        <v>0</v>
      </c>
      <c r="I112" s="94">
        <f t="shared" si="48"/>
        <v>0</v>
      </c>
      <c r="J112" s="102"/>
      <c r="K112" s="94">
        <f t="shared" si="33"/>
        <v>0</v>
      </c>
      <c r="L112" s="94">
        <f t="shared" si="47"/>
        <v>0</v>
      </c>
      <c r="M112" s="95">
        <f t="shared" si="34"/>
        <v>0</v>
      </c>
      <c r="N112" s="96">
        <f t="shared" si="52"/>
        <v>0</v>
      </c>
      <c r="O112" s="103">
        <f t="shared" si="35"/>
        <v>0</v>
      </c>
      <c r="P112" s="104" t="str">
        <f t="shared" si="36"/>
        <v/>
      </c>
      <c r="Q112" s="105">
        <f t="shared" si="37"/>
        <v>0</v>
      </c>
      <c r="R112" s="106" t="str">
        <f t="shared" si="38"/>
        <v/>
      </c>
      <c r="S112" s="107"/>
      <c r="T112" s="92"/>
      <c r="U112" s="92"/>
      <c r="V112" s="101">
        <f t="shared" si="53"/>
        <v>0</v>
      </c>
      <c r="W112" s="97">
        <f t="shared" si="54"/>
        <v>0</v>
      </c>
      <c r="X112" s="98" t="str">
        <f t="shared" si="55"/>
        <v/>
      </c>
      <c r="Y112" s="98" t="str">
        <f t="shared" si="56"/>
        <v/>
      </c>
      <c r="Z112" s="95" t="str">
        <f t="shared" si="57"/>
        <v/>
      </c>
      <c r="AA112" s="108" t="str">
        <f t="shared" si="58"/>
        <v/>
      </c>
      <c r="AB112" s="98" t="str">
        <f t="shared" si="59"/>
        <v/>
      </c>
      <c r="AC112" s="98" t="str">
        <f t="shared" si="60"/>
        <v/>
      </c>
      <c r="AD112" s="109" t="str">
        <f t="shared" si="61"/>
        <v/>
      </c>
      <c r="AE112" s="110"/>
      <c r="AF112" s="111"/>
      <c r="AG112" s="112"/>
      <c r="AH112" s="99" t="str">
        <f t="shared" si="62"/>
        <v/>
      </c>
      <c r="AI112" s="100" t="str">
        <f t="shared" si="63"/>
        <v/>
      </c>
      <c r="AJ112" s="96" t="str">
        <f t="shared" si="64"/>
        <v/>
      </c>
      <c r="AK112" s="98" t="str">
        <f t="shared" si="65"/>
        <v/>
      </c>
      <c r="AL112" s="201" t="str">
        <f t="shared" si="66"/>
        <v/>
      </c>
      <c r="AM112" s="160"/>
      <c r="AN112" s="157">
        <v>99.668000000000006</v>
      </c>
      <c r="AO112" s="152">
        <f t="shared" si="45"/>
        <v>0</v>
      </c>
      <c r="AP112" s="151" t="str">
        <f t="shared" si="49"/>
        <v/>
      </c>
      <c r="AQ112" s="151" t="str">
        <f t="shared" si="50"/>
        <v/>
      </c>
      <c r="AR112" s="235" t="str">
        <f t="shared" si="46"/>
        <v/>
      </c>
      <c r="AS112" s="134"/>
      <c r="AU112" s="18"/>
    </row>
    <row r="113" spans="1:47" ht="12" customHeight="1">
      <c r="A113" s="1"/>
      <c r="B113" s="18"/>
      <c r="C113" s="200"/>
      <c r="D113" s="122"/>
      <c r="E113" s="121"/>
      <c r="F113" s="92"/>
      <c r="G113" s="93"/>
      <c r="H113" s="101">
        <f t="shared" si="51"/>
        <v>0</v>
      </c>
      <c r="I113" s="94">
        <f t="shared" si="48"/>
        <v>0</v>
      </c>
      <c r="J113" s="102"/>
      <c r="K113" s="94">
        <f t="shared" si="33"/>
        <v>0</v>
      </c>
      <c r="L113" s="94">
        <f t="shared" si="47"/>
        <v>0</v>
      </c>
      <c r="M113" s="95">
        <f t="shared" si="34"/>
        <v>0</v>
      </c>
      <c r="N113" s="96">
        <f t="shared" si="52"/>
        <v>0</v>
      </c>
      <c r="O113" s="103">
        <f t="shared" si="35"/>
        <v>0</v>
      </c>
      <c r="P113" s="104" t="str">
        <f t="shared" si="36"/>
        <v/>
      </c>
      <c r="Q113" s="105">
        <f t="shared" si="37"/>
        <v>0</v>
      </c>
      <c r="R113" s="106" t="str">
        <f t="shared" si="38"/>
        <v/>
      </c>
      <c r="S113" s="107"/>
      <c r="T113" s="92"/>
      <c r="U113" s="92"/>
      <c r="V113" s="101">
        <f t="shared" si="53"/>
        <v>0</v>
      </c>
      <c r="W113" s="97">
        <f t="shared" si="54"/>
        <v>0</v>
      </c>
      <c r="X113" s="98" t="str">
        <f t="shared" si="55"/>
        <v/>
      </c>
      <c r="Y113" s="98" t="str">
        <f t="shared" si="56"/>
        <v/>
      </c>
      <c r="Z113" s="95" t="str">
        <f t="shared" si="57"/>
        <v/>
      </c>
      <c r="AA113" s="108" t="str">
        <f t="shared" si="58"/>
        <v/>
      </c>
      <c r="AB113" s="98" t="str">
        <f t="shared" si="59"/>
        <v/>
      </c>
      <c r="AC113" s="98" t="str">
        <f t="shared" si="60"/>
        <v/>
      </c>
      <c r="AD113" s="109" t="str">
        <f t="shared" si="61"/>
        <v/>
      </c>
      <c r="AE113" s="110"/>
      <c r="AF113" s="111"/>
      <c r="AG113" s="112"/>
      <c r="AH113" s="99" t="str">
        <f t="shared" si="62"/>
        <v/>
      </c>
      <c r="AI113" s="100" t="str">
        <f t="shared" si="63"/>
        <v/>
      </c>
      <c r="AJ113" s="96" t="str">
        <f t="shared" si="64"/>
        <v/>
      </c>
      <c r="AK113" s="98" t="str">
        <f t="shared" si="65"/>
        <v/>
      </c>
      <c r="AL113" s="201" t="str">
        <f t="shared" si="66"/>
        <v/>
      </c>
      <c r="AM113" s="160"/>
      <c r="AN113" s="156">
        <v>99.668000000000006</v>
      </c>
      <c r="AO113" s="152">
        <f t="shared" si="45"/>
        <v>0</v>
      </c>
      <c r="AP113" s="151" t="str">
        <f t="shared" si="49"/>
        <v/>
      </c>
      <c r="AQ113" s="151" t="str">
        <f t="shared" si="50"/>
        <v/>
      </c>
      <c r="AR113" s="235" t="str">
        <f t="shared" si="46"/>
        <v/>
      </c>
      <c r="AS113" s="134"/>
      <c r="AU113" s="18"/>
    </row>
    <row r="114" spans="1:47" ht="12" customHeight="1">
      <c r="A114" s="1"/>
      <c r="B114" s="18"/>
      <c r="C114" s="200"/>
      <c r="D114" s="122"/>
      <c r="E114" s="121"/>
      <c r="F114" s="92"/>
      <c r="G114" s="93"/>
      <c r="H114" s="101">
        <f t="shared" si="51"/>
        <v>0</v>
      </c>
      <c r="I114" s="94">
        <f t="shared" si="48"/>
        <v>0</v>
      </c>
      <c r="J114" s="102"/>
      <c r="K114" s="94">
        <f t="shared" si="33"/>
        <v>0</v>
      </c>
      <c r="L114" s="94">
        <f t="shared" si="47"/>
        <v>0</v>
      </c>
      <c r="M114" s="95">
        <f t="shared" si="34"/>
        <v>0</v>
      </c>
      <c r="N114" s="96">
        <f t="shared" si="52"/>
        <v>0</v>
      </c>
      <c r="O114" s="103">
        <f t="shared" si="35"/>
        <v>0</v>
      </c>
      <c r="P114" s="104" t="str">
        <f t="shared" si="36"/>
        <v/>
      </c>
      <c r="Q114" s="105">
        <f t="shared" si="37"/>
        <v>0</v>
      </c>
      <c r="R114" s="106" t="str">
        <f t="shared" si="38"/>
        <v/>
      </c>
      <c r="S114" s="107"/>
      <c r="T114" s="92"/>
      <c r="U114" s="92"/>
      <c r="V114" s="101">
        <f t="shared" si="53"/>
        <v>0</v>
      </c>
      <c r="W114" s="97">
        <f t="shared" si="54"/>
        <v>0</v>
      </c>
      <c r="X114" s="98" t="str">
        <f t="shared" si="55"/>
        <v/>
      </c>
      <c r="Y114" s="98" t="str">
        <f t="shared" si="56"/>
        <v/>
      </c>
      <c r="Z114" s="95" t="str">
        <f t="shared" si="57"/>
        <v/>
      </c>
      <c r="AA114" s="108" t="str">
        <f t="shared" si="58"/>
        <v/>
      </c>
      <c r="AB114" s="98" t="str">
        <f t="shared" si="59"/>
        <v/>
      </c>
      <c r="AC114" s="98" t="str">
        <f t="shared" si="60"/>
        <v/>
      </c>
      <c r="AD114" s="109" t="str">
        <f t="shared" si="61"/>
        <v/>
      </c>
      <c r="AE114" s="110"/>
      <c r="AF114" s="111"/>
      <c r="AG114" s="112"/>
      <c r="AH114" s="99" t="str">
        <f t="shared" si="62"/>
        <v/>
      </c>
      <c r="AI114" s="100" t="str">
        <f t="shared" si="63"/>
        <v/>
      </c>
      <c r="AJ114" s="96" t="str">
        <f t="shared" si="64"/>
        <v/>
      </c>
      <c r="AK114" s="98" t="str">
        <f t="shared" si="65"/>
        <v/>
      </c>
      <c r="AL114" s="201" t="str">
        <f t="shared" si="66"/>
        <v/>
      </c>
      <c r="AM114" s="160"/>
      <c r="AN114" s="157">
        <v>99.668000000000006</v>
      </c>
      <c r="AO114" s="152">
        <f t="shared" si="45"/>
        <v>0</v>
      </c>
      <c r="AP114" s="151" t="str">
        <f t="shared" si="49"/>
        <v/>
      </c>
      <c r="AQ114" s="151" t="str">
        <f t="shared" si="50"/>
        <v/>
      </c>
      <c r="AR114" s="235" t="str">
        <f t="shared" si="46"/>
        <v/>
      </c>
      <c r="AS114" s="134"/>
      <c r="AU114" s="18"/>
    </row>
    <row r="115" spans="1:47" ht="12" customHeight="1" thickBot="1">
      <c r="A115" s="1"/>
      <c r="B115" s="18"/>
      <c r="C115" s="204"/>
      <c r="D115" s="205"/>
      <c r="E115" s="206"/>
      <c r="F115" s="207"/>
      <c r="G115" s="208"/>
      <c r="H115" s="209">
        <f t="shared" si="51"/>
        <v>0</v>
      </c>
      <c r="I115" s="210">
        <f t="shared" si="48"/>
        <v>0</v>
      </c>
      <c r="J115" s="211"/>
      <c r="K115" s="210">
        <f t="shared" si="33"/>
        <v>0</v>
      </c>
      <c r="L115" s="210">
        <f t="shared" si="47"/>
        <v>0</v>
      </c>
      <c r="M115" s="212">
        <f t="shared" si="34"/>
        <v>0</v>
      </c>
      <c r="N115" s="213">
        <f t="shared" si="52"/>
        <v>0</v>
      </c>
      <c r="O115" s="214">
        <f t="shared" si="35"/>
        <v>0</v>
      </c>
      <c r="P115" s="215" t="str">
        <f t="shared" si="36"/>
        <v/>
      </c>
      <c r="Q115" s="216">
        <f t="shared" si="37"/>
        <v>0</v>
      </c>
      <c r="R115" s="217" t="str">
        <f t="shared" si="38"/>
        <v/>
      </c>
      <c r="S115" s="218"/>
      <c r="T115" s="207"/>
      <c r="U115" s="207"/>
      <c r="V115" s="209">
        <f t="shared" si="53"/>
        <v>0</v>
      </c>
      <c r="W115" s="219">
        <f t="shared" si="54"/>
        <v>0</v>
      </c>
      <c r="X115" s="220" t="str">
        <f t="shared" si="55"/>
        <v/>
      </c>
      <c r="Y115" s="220" t="str">
        <f t="shared" si="56"/>
        <v/>
      </c>
      <c r="Z115" s="212" t="str">
        <f t="shared" si="57"/>
        <v/>
      </c>
      <c r="AA115" s="221" t="str">
        <f t="shared" si="58"/>
        <v/>
      </c>
      <c r="AB115" s="220" t="str">
        <f t="shared" si="59"/>
        <v/>
      </c>
      <c r="AC115" s="220" t="str">
        <f t="shared" si="60"/>
        <v/>
      </c>
      <c r="AD115" s="222" t="str">
        <f t="shared" si="61"/>
        <v/>
      </c>
      <c r="AE115" s="223"/>
      <c r="AF115" s="224"/>
      <c r="AG115" s="225"/>
      <c r="AH115" s="226" t="str">
        <f t="shared" si="62"/>
        <v/>
      </c>
      <c r="AI115" s="227" t="str">
        <f t="shared" si="63"/>
        <v/>
      </c>
      <c r="AJ115" s="213" t="str">
        <f t="shared" si="64"/>
        <v/>
      </c>
      <c r="AK115" s="220" t="str">
        <f t="shared" si="65"/>
        <v/>
      </c>
      <c r="AL115" s="228" t="str">
        <f t="shared" si="66"/>
        <v/>
      </c>
      <c r="AM115" s="161"/>
      <c r="AN115" s="236">
        <v>99.668000000000006</v>
      </c>
      <c r="AO115" s="237">
        <f t="shared" si="45"/>
        <v>0</v>
      </c>
      <c r="AP115" s="238" t="str">
        <f t="shared" si="49"/>
        <v/>
      </c>
      <c r="AQ115" s="238" t="str">
        <f t="shared" si="50"/>
        <v/>
      </c>
      <c r="AR115" s="239" t="str">
        <f t="shared" si="46"/>
        <v/>
      </c>
      <c r="AS115" s="134"/>
      <c r="AU115" s="18"/>
    </row>
    <row r="116" spans="1:47" ht="12" customHeight="1" thickBot="1">
      <c r="A116" s="1"/>
      <c r="B116" s="18"/>
      <c r="C116" s="164"/>
      <c r="D116" s="323" t="s">
        <v>92</v>
      </c>
      <c r="E116" s="324"/>
      <c r="F116" s="165"/>
      <c r="G116" s="166"/>
      <c r="H116" s="167">
        <f>SUM(H15:H115)</f>
        <v>0</v>
      </c>
      <c r="I116" s="167">
        <f>SUM(I15:I115)</f>
        <v>0</v>
      </c>
      <c r="J116" s="167"/>
      <c r="K116" s="168">
        <f>SUM(K15:K115)</f>
        <v>0</v>
      </c>
      <c r="L116" s="169">
        <f>SUM(L15:L115)</f>
        <v>0</v>
      </c>
      <c r="M116" s="170"/>
      <c r="N116" s="167">
        <f>SUM(N17:N115)</f>
        <v>0</v>
      </c>
      <c r="O116" s="168"/>
      <c r="P116" s="170"/>
      <c r="Q116" s="171"/>
      <c r="R116" s="172"/>
      <c r="S116" s="172"/>
      <c r="T116" s="172"/>
      <c r="U116" s="166"/>
      <c r="V116" s="167">
        <f>SUM(V15:V115)</f>
        <v>0</v>
      </c>
      <c r="W116" s="168">
        <f>V116-F116</f>
        <v>0</v>
      </c>
      <c r="X116" s="173" t="str">
        <f t="shared" si="55"/>
        <v/>
      </c>
      <c r="Y116" s="173">
        <f>SUM(Y15:Y115)</f>
        <v>0</v>
      </c>
      <c r="Z116" s="169">
        <f>SUM(Z14:Z115)</f>
        <v>0</v>
      </c>
      <c r="AA116" s="170"/>
      <c r="AB116" s="167">
        <f t="shared" ref="AB116:AG116" si="67">SUM(AB14:AB115)</f>
        <v>0</v>
      </c>
      <c r="AC116" s="167">
        <f t="shared" si="67"/>
        <v>0</v>
      </c>
      <c r="AD116" s="171">
        <f t="shared" si="67"/>
        <v>0</v>
      </c>
      <c r="AE116" s="167">
        <f t="shared" si="67"/>
        <v>0</v>
      </c>
      <c r="AF116" s="167">
        <f t="shared" si="67"/>
        <v>0</v>
      </c>
      <c r="AG116" s="167">
        <f t="shared" si="67"/>
        <v>0</v>
      </c>
      <c r="AH116" s="168"/>
      <c r="AI116" s="170">
        <f t="shared" ref="AI116:AL116" si="68">SUM(AI14:AI115)</f>
        <v>0</v>
      </c>
      <c r="AJ116" s="174">
        <f t="shared" si="68"/>
        <v>0</v>
      </c>
      <c r="AK116" s="169">
        <f t="shared" si="68"/>
        <v>0</v>
      </c>
      <c r="AL116" s="175">
        <f t="shared" si="68"/>
        <v>0</v>
      </c>
      <c r="AM116" s="1"/>
      <c r="AN116" s="1"/>
      <c r="AO116" s="18"/>
      <c r="AP116" s="18"/>
      <c r="AQ116" s="18"/>
      <c r="AR116" s="18"/>
      <c r="AS116" s="18"/>
    </row>
    <row r="117" spans="1:47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8"/>
      <c r="AP117" s="18"/>
      <c r="AQ117" s="18"/>
      <c r="AR117" s="18"/>
      <c r="AS117" s="18"/>
    </row>
    <row r="118" spans="1:47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8"/>
      <c r="AP118" s="18"/>
      <c r="AQ118" s="18"/>
      <c r="AR118" s="18"/>
      <c r="AS118" s="18"/>
    </row>
    <row r="119" spans="1:47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4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8"/>
      <c r="AP119" s="18"/>
      <c r="AQ119" s="18"/>
      <c r="AR119" s="18"/>
      <c r="AS119" s="18"/>
    </row>
    <row r="120" spans="1:47" ht="12" customHeight="1">
      <c r="A120" s="1"/>
      <c r="B120" s="1"/>
      <c r="C120" s="1"/>
      <c r="D120" s="1"/>
      <c r="E120" s="1"/>
      <c r="F120" s="1"/>
      <c r="G120" s="1"/>
      <c r="H120" s="59"/>
      <c r="I120" s="7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4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8"/>
      <c r="AP120" s="18"/>
      <c r="AQ120" s="18"/>
      <c r="AR120" s="18"/>
      <c r="AS120" s="18"/>
    </row>
    <row r="121" spans="1:47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8"/>
      <c r="AP121" s="18"/>
      <c r="AQ121" s="18"/>
      <c r="AR121" s="18"/>
      <c r="AS121" s="18"/>
    </row>
    <row r="122" spans="1:47" ht="12" customHeight="1">
      <c r="A122" s="1"/>
      <c r="B122" s="1"/>
      <c r="C122" s="1"/>
      <c r="D122" s="1"/>
      <c r="E122" s="1"/>
      <c r="F122" s="1"/>
      <c r="G122" s="1"/>
      <c r="H122" s="76"/>
      <c r="I122" s="7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8"/>
      <c r="AP122" s="18"/>
      <c r="AQ122" s="18"/>
      <c r="AR122" s="18"/>
      <c r="AS122" s="18"/>
    </row>
    <row r="123" spans="1:47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8"/>
      <c r="AP123" s="18"/>
      <c r="AQ123" s="18"/>
      <c r="AR123" s="18"/>
      <c r="AS123" s="18"/>
    </row>
    <row r="124" spans="1:47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8"/>
      <c r="AP124" s="18"/>
      <c r="AQ124" s="18"/>
      <c r="AR124" s="18"/>
      <c r="AS124" s="18"/>
    </row>
    <row r="125" spans="1:47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8"/>
      <c r="AP125" s="18"/>
      <c r="AQ125" s="18"/>
      <c r="AR125" s="18"/>
      <c r="AS125" s="18"/>
    </row>
    <row r="126" spans="1:47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8"/>
      <c r="AP126" s="18"/>
      <c r="AQ126" s="18"/>
      <c r="AR126" s="18"/>
      <c r="AS126" s="18"/>
    </row>
    <row r="127" spans="1:47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8"/>
      <c r="AP127" s="18"/>
      <c r="AQ127" s="18"/>
      <c r="AR127" s="18"/>
      <c r="AS127" s="18"/>
    </row>
    <row r="128" spans="1:47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8"/>
      <c r="AP128" s="18"/>
      <c r="AQ128" s="18"/>
      <c r="AR128" s="18"/>
      <c r="AS128" s="18"/>
    </row>
    <row r="129" spans="1:45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8"/>
      <c r="AP129" s="18"/>
      <c r="AQ129" s="18"/>
      <c r="AR129" s="18"/>
      <c r="AS129" s="18"/>
    </row>
    <row r="130" spans="1:45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8"/>
      <c r="AP130" s="18"/>
      <c r="AQ130" s="18"/>
      <c r="AR130" s="18"/>
      <c r="AS130" s="18"/>
    </row>
    <row r="131" spans="1:45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8"/>
      <c r="AP131" s="18"/>
      <c r="AQ131" s="18"/>
      <c r="AR131" s="18"/>
      <c r="AS131" s="18"/>
    </row>
    <row r="132" spans="1:45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8"/>
      <c r="AP132" s="18"/>
      <c r="AQ132" s="18"/>
      <c r="AR132" s="18"/>
      <c r="AS132" s="18"/>
    </row>
    <row r="133" spans="1:45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69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8"/>
      <c r="AP133" s="18"/>
      <c r="AQ133" s="18"/>
      <c r="AR133" s="18"/>
      <c r="AS133" s="18"/>
    </row>
    <row r="134" spans="1:45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8"/>
      <c r="AP134" s="18"/>
      <c r="AQ134" s="18"/>
      <c r="AR134" s="18"/>
      <c r="AS134" s="18"/>
    </row>
    <row r="135" spans="1:45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8"/>
      <c r="AP135" s="18"/>
      <c r="AQ135" s="18"/>
      <c r="AR135" s="18"/>
      <c r="AS135" s="18"/>
    </row>
    <row r="136" spans="1:45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8"/>
      <c r="AP136" s="18"/>
      <c r="AQ136" s="18"/>
      <c r="AR136" s="18"/>
      <c r="AS136" s="18"/>
    </row>
    <row r="137" spans="1:45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8"/>
      <c r="AP137" s="18"/>
      <c r="AQ137" s="18"/>
      <c r="AR137" s="18"/>
      <c r="AS137" s="18"/>
    </row>
    <row r="138" spans="1:45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8"/>
      <c r="AP138" s="18"/>
      <c r="AQ138" s="18"/>
      <c r="AR138" s="18"/>
      <c r="AS138" s="18"/>
    </row>
    <row r="139" spans="1:45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8"/>
      <c r="AP139" s="18"/>
      <c r="AQ139" s="18"/>
      <c r="AR139" s="18"/>
      <c r="AS139" s="18"/>
    </row>
    <row r="140" spans="1:45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8"/>
      <c r="AP140" s="18"/>
      <c r="AQ140" s="18"/>
      <c r="AR140" s="18"/>
      <c r="AS140" s="18"/>
    </row>
    <row r="141" spans="1:45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8"/>
      <c r="AP141" s="18"/>
      <c r="AQ141" s="18"/>
      <c r="AR141" s="18"/>
      <c r="AS141" s="18"/>
    </row>
    <row r="142" spans="1:45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8"/>
      <c r="AP142" s="18"/>
      <c r="AQ142" s="18"/>
      <c r="AR142" s="18"/>
      <c r="AS142" s="18"/>
    </row>
    <row r="143" spans="1:45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8"/>
      <c r="AP143" s="18"/>
      <c r="AQ143" s="18"/>
      <c r="AR143" s="18"/>
      <c r="AS143" s="18"/>
    </row>
    <row r="144" spans="1:45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8"/>
      <c r="AP144" s="18"/>
      <c r="AQ144" s="18"/>
      <c r="AR144" s="18"/>
      <c r="AS144" s="18"/>
    </row>
    <row r="145" spans="1:45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8"/>
      <c r="AP145" s="18"/>
      <c r="AQ145" s="18"/>
      <c r="AR145" s="18"/>
      <c r="AS145" s="18"/>
    </row>
    <row r="146" spans="1:45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8"/>
      <c r="AP146" s="18"/>
      <c r="AQ146" s="18"/>
      <c r="AR146" s="18"/>
      <c r="AS146" s="18"/>
    </row>
    <row r="147" spans="1:45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8"/>
      <c r="AP147" s="18"/>
      <c r="AQ147" s="18"/>
      <c r="AR147" s="18"/>
      <c r="AS147" s="18"/>
    </row>
    <row r="148" spans="1:45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8"/>
      <c r="AP148" s="18"/>
      <c r="AQ148" s="18"/>
      <c r="AR148" s="18"/>
      <c r="AS148" s="18"/>
    </row>
    <row r="149" spans="1:45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8"/>
      <c r="AP149" s="18"/>
      <c r="AQ149" s="18"/>
      <c r="AR149" s="18"/>
      <c r="AS149" s="18"/>
    </row>
    <row r="150" spans="1:45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8"/>
      <c r="AP150" s="18"/>
      <c r="AQ150" s="18"/>
      <c r="AR150" s="18"/>
      <c r="AS150" s="18"/>
    </row>
    <row r="151" spans="1:45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8"/>
      <c r="AP151" s="18"/>
      <c r="AQ151" s="18"/>
      <c r="AR151" s="18"/>
      <c r="AS151" s="18"/>
    </row>
    <row r="152" spans="1:45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8"/>
      <c r="AP152" s="18"/>
      <c r="AQ152" s="18"/>
      <c r="AR152" s="18"/>
      <c r="AS152" s="18"/>
    </row>
    <row r="153" spans="1:45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8"/>
      <c r="AP153" s="18"/>
      <c r="AQ153" s="18"/>
      <c r="AR153" s="18"/>
      <c r="AS153" s="18"/>
    </row>
    <row r="154" spans="1:45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8"/>
      <c r="AP154" s="18"/>
      <c r="AQ154" s="18"/>
      <c r="AR154" s="18"/>
      <c r="AS154" s="18"/>
    </row>
    <row r="155" spans="1:45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8"/>
      <c r="AP155" s="18"/>
      <c r="AQ155" s="18"/>
      <c r="AR155" s="18"/>
      <c r="AS155" s="18"/>
    </row>
    <row r="156" spans="1:45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8"/>
      <c r="AP156" s="18"/>
      <c r="AQ156" s="18"/>
      <c r="AR156" s="18"/>
      <c r="AS156" s="18"/>
    </row>
    <row r="157" spans="1:45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8"/>
      <c r="AP157" s="18"/>
      <c r="AQ157" s="18"/>
      <c r="AR157" s="18"/>
      <c r="AS157" s="18"/>
    </row>
    <row r="158" spans="1:45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8"/>
      <c r="AP158" s="18"/>
      <c r="AQ158" s="18"/>
      <c r="AR158" s="18"/>
      <c r="AS158" s="18"/>
    </row>
    <row r="159" spans="1:45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8"/>
      <c r="AP159" s="18"/>
      <c r="AQ159" s="18"/>
      <c r="AR159" s="18"/>
      <c r="AS159" s="18"/>
    </row>
    <row r="160" spans="1:45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8"/>
      <c r="AP160" s="18"/>
      <c r="AQ160" s="18"/>
      <c r="AR160" s="18"/>
      <c r="AS160" s="18"/>
    </row>
    <row r="161" spans="1:45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8"/>
      <c r="AP161" s="18"/>
      <c r="AQ161" s="18"/>
      <c r="AR161" s="18"/>
      <c r="AS161" s="18"/>
    </row>
    <row r="162" spans="1:45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8"/>
      <c r="AP162" s="18"/>
      <c r="AQ162" s="18"/>
      <c r="AR162" s="18"/>
      <c r="AS162" s="18"/>
    </row>
    <row r="163" spans="1:45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8"/>
      <c r="AP163" s="18"/>
      <c r="AQ163" s="18"/>
      <c r="AR163" s="18"/>
      <c r="AS163" s="18"/>
    </row>
    <row r="164" spans="1:45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8"/>
      <c r="AP164" s="18"/>
      <c r="AQ164" s="18"/>
      <c r="AR164" s="18"/>
      <c r="AS164" s="18"/>
    </row>
    <row r="165" spans="1:45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8"/>
      <c r="AP165" s="18"/>
      <c r="AQ165" s="18"/>
      <c r="AR165" s="18"/>
      <c r="AS165" s="18"/>
    </row>
    <row r="166" spans="1:45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8"/>
      <c r="AP166" s="18"/>
      <c r="AQ166" s="18"/>
      <c r="AR166" s="18"/>
      <c r="AS166" s="18"/>
    </row>
    <row r="167" spans="1:45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8"/>
      <c r="AP167" s="18"/>
      <c r="AQ167" s="18"/>
      <c r="AR167" s="18"/>
      <c r="AS167" s="18"/>
    </row>
    <row r="168" spans="1:45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8"/>
      <c r="AP168" s="18"/>
      <c r="AQ168" s="18"/>
      <c r="AR168" s="18"/>
      <c r="AS168" s="18"/>
    </row>
    <row r="169" spans="1:45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8"/>
      <c r="AP169" s="18"/>
      <c r="AQ169" s="18"/>
      <c r="AR169" s="18"/>
      <c r="AS169" s="18"/>
    </row>
    <row r="170" spans="1:45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8"/>
      <c r="AP170" s="18"/>
      <c r="AQ170" s="18"/>
      <c r="AR170" s="18"/>
      <c r="AS170" s="18"/>
    </row>
    <row r="171" spans="1:45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8"/>
      <c r="AP171" s="18"/>
      <c r="AQ171" s="18"/>
      <c r="AR171" s="18"/>
      <c r="AS171" s="18"/>
    </row>
    <row r="172" spans="1:45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8"/>
      <c r="AP172" s="18"/>
      <c r="AQ172" s="18"/>
      <c r="AR172" s="18"/>
      <c r="AS172" s="18"/>
    </row>
    <row r="173" spans="1:45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8"/>
      <c r="AP173" s="18"/>
      <c r="AQ173" s="18"/>
      <c r="AR173" s="18"/>
      <c r="AS173" s="18"/>
    </row>
    <row r="174" spans="1:45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8"/>
      <c r="AP174" s="18"/>
      <c r="AQ174" s="18"/>
      <c r="AR174" s="18"/>
      <c r="AS174" s="18"/>
    </row>
    <row r="175" spans="1:45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8"/>
      <c r="AP175" s="18"/>
      <c r="AQ175" s="18"/>
      <c r="AR175" s="18"/>
      <c r="AS175" s="18"/>
    </row>
    <row r="176" spans="1:45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8"/>
      <c r="AP176" s="18"/>
      <c r="AQ176" s="18"/>
      <c r="AR176" s="18"/>
      <c r="AS176" s="18"/>
    </row>
    <row r="177" spans="1:45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8"/>
      <c r="AP177" s="18"/>
      <c r="AQ177" s="18"/>
      <c r="AR177" s="18"/>
      <c r="AS177" s="18"/>
    </row>
    <row r="178" spans="1:45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8"/>
      <c r="AP178" s="18"/>
      <c r="AQ178" s="18"/>
      <c r="AR178" s="18"/>
      <c r="AS178" s="18"/>
    </row>
    <row r="179" spans="1:45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8"/>
      <c r="AP179" s="18"/>
      <c r="AQ179" s="18"/>
      <c r="AR179" s="18"/>
      <c r="AS179" s="18"/>
    </row>
    <row r="180" spans="1:45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8"/>
      <c r="AP180" s="18"/>
      <c r="AQ180" s="18"/>
      <c r="AR180" s="18"/>
      <c r="AS180" s="18"/>
    </row>
    <row r="181" spans="1:45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8"/>
      <c r="AP181" s="18"/>
      <c r="AQ181" s="18"/>
      <c r="AR181" s="18"/>
      <c r="AS181" s="18"/>
    </row>
    <row r="182" spans="1:45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8"/>
      <c r="AP182" s="18"/>
      <c r="AQ182" s="18"/>
      <c r="AR182" s="18"/>
      <c r="AS182" s="18"/>
    </row>
    <row r="183" spans="1:45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8"/>
      <c r="AP183" s="18"/>
      <c r="AQ183" s="18"/>
      <c r="AR183" s="18"/>
      <c r="AS183" s="18"/>
    </row>
    <row r="184" spans="1:45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8"/>
      <c r="AP184" s="18"/>
      <c r="AQ184" s="18"/>
      <c r="AR184" s="18"/>
      <c r="AS184" s="18"/>
    </row>
    <row r="185" spans="1:45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8"/>
      <c r="AP185" s="18"/>
      <c r="AQ185" s="18"/>
      <c r="AR185" s="18"/>
      <c r="AS185" s="18"/>
    </row>
    <row r="186" spans="1:45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8"/>
      <c r="AP186" s="18"/>
      <c r="AQ186" s="18"/>
      <c r="AR186" s="18"/>
      <c r="AS186" s="18"/>
    </row>
    <row r="187" spans="1:45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8"/>
      <c r="AP187" s="18"/>
      <c r="AQ187" s="18"/>
      <c r="AR187" s="18"/>
      <c r="AS187" s="18"/>
    </row>
    <row r="188" spans="1:45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8"/>
      <c r="AP188" s="18"/>
      <c r="AQ188" s="18"/>
      <c r="AR188" s="18"/>
      <c r="AS188" s="18"/>
    </row>
    <row r="189" spans="1:45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8"/>
      <c r="AP189" s="18"/>
      <c r="AQ189" s="18"/>
      <c r="AR189" s="18"/>
      <c r="AS189" s="18"/>
    </row>
    <row r="190" spans="1:45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8"/>
      <c r="AP190" s="18"/>
      <c r="AQ190" s="18"/>
      <c r="AR190" s="18"/>
      <c r="AS190" s="18"/>
    </row>
    <row r="191" spans="1:45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8"/>
      <c r="AP191" s="18"/>
      <c r="AQ191" s="18"/>
      <c r="AR191" s="18"/>
      <c r="AS191" s="18"/>
    </row>
    <row r="192" spans="1:45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8"/>
      <c r="AP192" s="18"/>
      <c r="AQ192" s="18"/>
      <c r="AR192" s="18"/>
      <c r="AS192" s="18"/>
    </row>
    <row r="193" spans="1:45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8"/>
      <c r="AP193" s="18"/>
      <c r="AQ193" s="18"/>
      <c r="AR193" s="18"/>
      <c r="AS193" s="18"/>
    </row>
    <row r="194" spans="1:45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8"/>
      <c r="AP194" s="18"/>
      <c r="AQ194" s="18"/>
      <c r="AR194" s="18"/>
      <c r="AS194" s="18"/>
    </row>
    <row r="195" spans="1:45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8"/>
      <c r="AP195" s="18"/>
      <c r="AQ195" s="18"/>
      <c r="AR195" s="18"/>
      <c r="AS195" s="18"/>
    </row>
    <row r="196" spans="1:45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8"/>
      <c r="AP196" s="18"/>
      <c r="AQ196" s="18"/>
      <c r="AR196" s="18"/>
      <c r="AS196" s="18"/>
    </row>
    <row r="197" spans="1:45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8"/>
      <c r="AP197" s="18"/>
      <c r="AQ197" s="18"/>
      <c r="AR197" s="18"/>
      <c r="AS197" s="18"/>
    </row>
    <row r="198" spans="1:45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8"/>
      <c r="AP198" s="18"/>
      <c r="AQ198" s="18"/>
      <c r="AR198" s="18"/>
      <c r="AS198" s="18"/>
    </row>
    <row r="199" spans="1:45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8"/>
      <c r="AP199" s="18"/>
      <c r="AQ199" s="18"/>
      <c r="AR199" s="18"/>
      <c r="AS199" s="18"/>
    </row>
    <row r="200" spans="1:45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8"/>
      <c r="AP200" s="18"/>
      <c r="AQ200" s="18"/>
      <c r="AR200" s="18"/>
      <c r="AS200" s="18"/>
    </row>
    <row r="201" spans="1:45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8"/>
      <c r="AP201" s="18"/>
      <c r="AQ201" s="18"/>
      <c r="AR201" s="18"/>
      <c r="AS201" s="18"/>
    </row>
    <row r="202" spans="1:45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8"/>
      <c r="AP202" s="18"/>
      <c r="AQ202" s="18"/>
      <c r="AR202" s="18"/>
      <c r="AS202" s="18"/>
    </row>
    <row r="203" spans="1:45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8"/>
      <c r="AP203" s="18"/>
      <c r="AQ203" s="18"/>
      <c r="AR203" s="18"/>
      <c r="AS203" s="18"/>
    </row>
    <row r="204" spans="1:45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8"/>
      <c r="AP204" s="18"/>
      <c r="AQ204" s="18"/>
      <c r="AR204" s="18"/>
      <c r="AS204" s="18"/>
    </row>
    <row r="205" spans="1:45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8"/>
      <c r="AP205" s="18"/>
      <c r="AQ205" s="18"/>
      <c r="AR205" s="18"/>
      <c r="AS205" s="18"/>
    </row>
    <row r="206" spans="1:45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8"/>
      <c r="AP206" s="18"/>
      <c r="AQ206" s="18"/>
      <c r="AR206" s="18"/>
      <c r="AS206" s="18"/>
    </row>
    <row r="207" spans="1:45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8"/>
      <c r="AP207" s="18"/>
      <c r="AQ207" s="18"/>
      <c r="AR207" s="18"/>
      <c r="AS207" s="18"/>
    </row>
    <row r="208" spans="1:45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8"/>
      <c r="AP208" s="18"/>
      <c r="AQ208" s="18"/>
      <c r="AR208" s="18"/>
      <c r="AS208" s="18"/>
    </row>
    <row r="209" spans="1:45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8"/>
      <c r="AP209" s="18"/>
      <c r="AQ209" s="18"/>
      <c r="AR209" s="18"/>
      <c r="AS209" s="18"/>
    </row>
    <row r="210" spans="1:45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8"/>
      <c r="AP210" s="18"/>
      <c r="AQ210" s="18"/>
      <c r="AR210" s="18"/>
      <c r="AS210" s="18"/>
    </row>
    <row r="211" spans="1:45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8"/>
      <c r="AP211" s="18"/>
      <c r="AQ211" s="18"/>
      <c r="AR211" s="18"/>
      <c r="AS211" s="18"/>
    </row>
    <row r="212" spans="1:45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8"/>
      <c r="AP212" s="18"/>
      <c r="AQ212" s="18"/>
      <c r="AR212" s="18"/>
      <c r="AS212" s="18"/>
    </row>
    <row r="213" spans="1:45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8"/>
      <c r="AP213" s="18"/>
      <c r="AQ213" s="18"/>
      <c r="AR213" s="18"/>
      <c r="AS213" s="18"/>
    </row>
    <row r="214" spans="1:45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8"/>
      <c r="AP214" s="18"/>
      <c r="AQ214" s="18"/>
      <c r="AR214" s="18"/>
      <c r="AS214" s="18"/>
    </row>
    <row r="215" spans="1:45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8"/>
      <c r="AP215" s="18"/>
      <c r="AQ215" s="18"/>
      <c r="AR215" s="18"/>
      <c r="AS215" s="18"/>
    </row>
    <row r="216" spans="1:45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8"/>
      <c r="AP216" s="18"/>
      <c r="AQ216" s="18"/>
      <c r="AR216" s="18"/>
      <c r="AS216" s="18"/>
    </row>
    <row r="217" spans="1:45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8"/>
      <c r="AP217" s="18"/>
      <c r="AQ217" s="18"/>
      <c r="AR217" s="18"/>
      <c r="AS217" s="18"/>
    </row>
    <row r="218" spans="1:45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8"/>
      <c r="AP218" s="18"/>
      <c r="AQ218" s="18"/>
      <c r="AR218" s="18"/>
      <c r="AS218" s="18"/>
    </row>
    <row r="219" spans="1:45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8"/>
      <c r="AP219" s="18"/>
      <c r="AQ219" s="18"/>
      <c r="AR219" s="18"/>
      <c r="AS219" s="18"/>
    </row>
    <row r="220" spans="1:45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8"/>
      <c r="AP220" s="18"/>
      <c r="AQ220" s="18"/>
      <c r="AR220" s="18"/>
      <c r="AS220" s="18"/>
    </row>
    <row r="221" spans="1:45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8"/>
      <c r="AP221" s="18"/>
      <c r="AQ221" s="18"/>
      <c r="AR221" s="18"/>
      <c r="AS221" s="18"/>
    </row>
    <row r="222" spans="1:45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8"/>
      <c r="AP222" s="18"/>
      <c r="AQ222" s="18"/>
      <c r="AR222" s="18"/>
      <c r="AS222" s="18"/>
    </row>
    <row r="223" spans="1:45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8"/>
      <c r="AP223" s="18"/>
      <c r="AQ223" s="18"/>
      <c r="AR223" s="18"/>
      <c r="AS223" s="18"/>
    </row>
    <row r="224" spans="1:45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8"/>
      <c r="AP224" s="18"/>
      <c r="AQ224" s="18"/>
      <c r="AR224" s="18"/>
      <c r="AS224" s="18"/>
    </row>
    <row r="225" spans="1:45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8"/>
      <c r="AP225" s="18"/>
      <c r="AQ225" s="18"/>
      <c r="AR225" s="18"/>
      <c r="AS225" s="18"/>
    </row>
    <row r="226" spans="1:45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8"/>
      <c r="AP226" s="18"/>
      <c r="AQ226" s="18"/>
      <c r="AR226" s="18"/>
      <c r="AS226" s="18"/>
    </row>
    <row r="227" spans="1:45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8"/>
      <c r="AP227" s="18"/>
      <c r="AQ227" s="18"/>
      <c r="AR227" s="18"/>
      <c r="AS227" s="18"/>
    </row>
    <row r="228" spans="1:45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8"/>
      <c r="AP228" s="18"/>
      <c r="AQ228" s="18"/>
      <c r="AR228" s="18"/>
      <c r="AS228" s="18"/>
    </row>
    <row r="229" spans="1:45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8"/>
      <c r="AP229" s="18"/>
      <c r="AQ229" s="18"/>
      <c r="AR229" s="18"/>
      <c r="AS229" s="18"/>
    </row>
    <row r="230" spans="1:45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8"/>
      <c r="AP230" s="18"/>
      <c r="AQ230" s="18"/>
      <c r="AR230" s="18"/>
      <c r="AS230" s="18"/>
    </row>
    <row r="231" spans="1:45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8"/>
      <c r="AP231" s="18"/>
      <c r="AQ231" s="18"/>
      <c r="AR231" s="18"/>
      <c r="AS231" s="18"/>
    </row>
    <row r="232" spans="1:45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8"/>
      <c r="AP232" s="18"/>
      <c r="AQ232" s="18"/>
      <c r="AR232" s="18"/>
      <c r="AS232" s="18"/>
    </row>
    <row r="233" spans="1:45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8"/>
      <c r="AP233" s="18"/>
      <c r="AQ233" s="18"/>
      <c r="AR233" s="18"/>
      <c r="AS233" s="18"/>
    </row>
    <row r="234" spans="1:45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8"/>
      <c r="AP234" s="18"/>
      <c r="AQ234" s="18"/>
      <c r="AR234" s="18"/>
      <c r="AS234" s="18"/>
    </row>
    <row r="235" spans="1:45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8"/>
      <c r="AP235" s="18"/>
      <c r="AQ235" s="18"/>
      <c r="AR235" s="18"/>
      <c r="AS235" s="18"/>
    </row>
    <row r="236" spans="1:45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8"/>
      <c r="AP236" s="18"/>
      <c r="AQ236" s="18"/>
      <c r="AR236" s="18"/>
      <c r="AS236" s="18"/>
    </row>
    <row r="237" spans="1:45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8"/>
      <c r="AP237" s="18"/>
      <c r="AQ237" s="18"/>
      <c r="AR237" s="18"/>
      <c r="AS237" s="18"/>
    </row>
    <row r="238" spans="1:45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8"/>
      <c r="AP238" s="18"/>
      <c r="AQ238" s="18"/>
      <c r="AR238" s="18"/>
      <c r="AS238" s="18"/>
    </row>
    <row r="239" spans="1:45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8"/>
      <c r="AP239" s="18"/>
      <c r="AQ239" s="18"/>
      <c r="AR239" s="18"/>
      <c r="AS239" s="18"/>
    </row>
    <row r="240" spans="1:45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8"/>
      <c r="AP240" s="18"/>
      <c r="AQ240" s="18"/>
      <c r="AR240" s="18"/>
      <c r="AS240" s="18"/>
    </row>
    <row r="241" spans="1:45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8"/>
      <c r="AP241" s="18"/>
      <c r="AQ241" s="18"/>
      <c r="AR241" s="18"/>
      <c r="AS241" s="18"/>
    </row>
    <row r="242" spans="1:45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8"/>
      <c r="AP242" s="18"/>
      <c r="AQ242" s="18"/>
      <c r="AR242" s="18"/>
      <c r="AS242" s="18"/>
    </row>
    <row r="243" spans="1:45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8"/>
      <c r="AP243" s="18"/>
      <c r="AQ243" s="18"/>
      <c r="AR243" s="18"/>
      <c r="AS243" s="18"/>
    </row>
    <row r="244" spans="1:45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8"/>
      <c r="AP244" s="18"/>
      <c r="AQ244" s="18"/>
      <c r="AR244" s="18"/>
      <c r="AS244" s="18"/>
    </row>
    <row r="245" spans="1:45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8"/>
      <c r="AP245" s="18"/>
      <c r="AQ245" s="18"/>
      <c r="AR245" s="18"/>
      <c r="AS245" s="18"/>
    </row>
    <row r="246" spans="1:45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8"/>
      <c r="AP246" s="18"/>
      <c r="AQ246" s="18"/>
      <c r="AR246" s="18"/>
      <c r="AS246" s="18"/>
    </row>
    <row r="247" spans="1:45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8"/>
      <c r="AP247" s="18"/>
      <c r="AQ247" s="18"/>
      <c r="AR247" s="18"/>
      <c r="AS247" s="18"/>
    </row>
    <row r="248" spans="1:45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8"/>
      <c r="AP248" s="18"/>
      <c r="AQ248" s="18"/>
      <c r="AR248" s="18"/>
      <c r="AS248" s="18"/>
    </row>
    <row r="249" spans="1:45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8"/>
      <c r="AP249" s="18"/>
      <c r="AQ249" s="18"/>
      <c r="AR249" s="18"/>
      <c r="AS249" s="18"/>
    </row>
    <row r="250" spans="1:45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8"/>
      <c r="AP250" s="18"/>
      <c r="AQ250" s="18"/>
      <c r="AR250" s="18"/>
      <c r="AS250" s="18"/>
    </row>
    <row r="251" spans="1:45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8"/>
      <c r="AP251" s="18"/>
      <c r="AQ251" s="18"/>
      <c r="AR251" s="18"/>
      <c r="AS251" s="18"/>
    </row>
    <row r="252" spans="1:45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8"/>
      <c r="AP252" s="18"/>
      <c r="AQ252" s="18"/>
      <c r="AR252" s="18"/>
      <c r="AS252" s="18"/>
    </row>
    <row r="253" spans="1:45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8"/>
      <c r="AP253" s="18"/>
      <c r="AQ253" s="18"/>
      <c r="AR253" s="18"/>
      <c r="AS253" s="18"/>
    </row>
    <row r="254" spans="1:45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8"/>
      <c r="AP254" s="18"/>
      <c r="AQ254" s="18"/>
      <c r="AR254" s="18"/>
      <c r="AS254" s="18"/>
    </row>
    <row r="255" spans="1:45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8"/>
      <c r="AP255" s="18"/>
      <c r="AQ255" s="18"/>
      <c r="AR255" s="18"/>
      <c r="AS255" s="18"/>
    </row>
    <row r="256" spans="1:45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8"/>
      <c r="AP256" s="18"/>
      <c r="AQ256" s="18"/>
      <c r="AR256" s="18"/>
      <c r="AS256" s="18"/>
    </row>
    <row r="257" spans="1:45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8"/>
      <c r="AP257" s="18"/>
      <c r="AQ257" s="18"/>
      <c r="AR257" s="18"/>
      <c r="AS257" s="18"/>
    </row>
    <row r="258" spans="1:45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8"/>
      <c r="AP258" s="18"/>
      <c r="AQ258" s="18"/>
      <c r="AR258" s="18"/>
      <c r="AS258" s="18"/>
    </row>
    <row r="259" spans="1:45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8"/>
      <c r="AP259" s="18"/>
      <c r="AQ259" s="18"/>
      <c r="AR259" s="18"/>
      <c r="AS259" s="18"/>
    </row>
    <row r="260" spans="1:45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8"/>
      <c r="AP260" s="18"/>
      <c r="AQ260" s="18"/>
      <c r="AR260" s="18"/>
      <c r="AS260" s="18"/>
    </row>
    <row r="261" spans="1:45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8"/>
      <c r="AP261" s="18"/>
      <c r="AQ261" s="18"/>
      <c r="AR261" s="18"/>
      <c r="AS261" s="18"/>
    </row>
    <row r="262" spans="1:45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8"/>
      <c r="AP262" s="18"/>
      <c r="AQ262" s="18"/>
      <c r="AR262" s="18"/>
      <c r="AS262" s="18"/>
    </row>
    <row r="263" spans="1:45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8"/>
      <c r="AP263" s="18"/>
      <c r="AQ263" s="18"/>
      <c r="AR263" s="18"/>
      <c r="AS263" s="18"/>
    </row>
    <row r="264" spans="1:45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8"/>
      <c r="AP264" s="18"/>
      <c r="AQ264" s="18"/>
      <c r="AR264" s="18"/>
      <c r="AS264" s="18"/>
    </row>
    <row r="265" spans="1:45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8"/>
      <c r="AP265" s="18"/>
      <c r="AQ265" s="18"/>
      <c r="AR265" s="18"/>
      <c r="AS265" s="18"/>
    </row>
    <row r="266" spans="1:45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8"/>
      <c r="AP266" s="18"/>
      <c r="AQ266" s="18"/>
      <c r="AR266" s="18"/>
      <c r="AS266" s="18"/>
    </row>
    <row r="267" spans="1:45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8"/>
      <c r="AP267" s="18"/>
      <c r="AQ267" s="18"/>
      <c r="AR267" s="18"/>
      <c r="AS267" s="18"/>
    </row>
    <row r="268" spans="1:45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8"/>
      <c r="AP268" s="18"/>
      <c r="AQ268" s="18"/>
      <c r="AR268" s="18"/>
      <c r="AS268" s="18"/>
    </row>
    <row r="269" spans="1:45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8"/>
      <c r="AP269" s="18"/>
      <c r="AQ269" s="18"/>
      <c r="AR269" s="18"/>
      <c r="AS269" s="18"/>
    </row>
    <row r="270" spans="1:45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8"/>
      <c r="AP270" s="18"/>
      <c r="AQ270" s="18"/>
      <c r="AR270" s="18"/>
      <c r="AS270" s="18"/>
    </row>
    <row r="271" spans="1:45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8"/>
      <c r="AP271" s="18"/>
      <c r="AQ271" s="18"/>
      <c r="AR271" s="18"/>
      <c r="AS271" s="18"/>
    </row>
    <row r="272" spans="1:45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8"/>
      <c r="AP272" s="18"/>
      <c r="AQ272" s="18"/>
      <c r="AR272" s="18"/>
      <c r="AS272" s="18"/>
    </row>
    <row r="273" spans="1:45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8"/>
      <c r="AP273" s="18"/>
      <c r="AQ273" s="18"/>
      <c r="AR273" s="18"/>
      <c r="AS273" s="18"/>
    </row>
    <row r="274" spans="1:45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8"/>
      <c r="AP274" s="18"/>
      <c r="AQ274" s="18"/>
      <c r="AR274" s="18"/>
      <c r="AS274" s="18"/>
    </row>
    <row r="275" spans="1:45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8"/>
      <c r="AP275" s="18"/>
      <c r="AQ275" s="18"/>
      <c r="AR275" s="18"/>
      <c r="AS275" s="18"/>
    </row>
    <row r="276" spans="1:45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8"/>
      <c r="AP276" s="18"/>
      <c r="AQ276" s="18"/>
      <c r="AR276" s="18"/>
      <c r="AS276" s="18"/>
    </row>
    <row r="277" spans="1:45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8"/>
      <c r="AP277" s="18"/>
      <c r="AQ277" s="18"/>
      <c r="AR277" s="18"/>
      <c r="AS277" s="18"/>
    </row>
    <row r="278" spans="1:45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8"/>
      <c r="AP278" s="18"/>
      <c r="AQ278" s="18"/>
      <c r="AR278" s="18"/>
      <c r="AS278" s="18"/>
    </row>
    <row r="279" spans="1:45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8"/>
      <c r="AP279" s="18"/>
      <c r="AQ279" s="18"/>
      <c r="AR279" s="18"/>
      <c r="AS279" s="18"/>
    </row>
    <row r="280" spans="1:45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8"/>
      <c r="AP280" s="18"/>
      <c r="AQ280" s="18"/>
      <c r="AR280" s="18"/>
      <c r="AS280" s="18"/>
    </row>
    <row r="281" spans="1:45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8"/>
      <c r="AP281" s="18"/>
      <c r="AQ281" s="18"/>
      <c r="AR281" s="18"/>
      <c r="AS281" s="18"/>
    </row>
    <row r="282" spans="1:45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8"/>
      <c r="AP282" s="18"/>
      <c r="AQ282" s="18"/>
      <c r="AR282" s="18"/>
      <c r="AS282" s="18"/>
    </row>
    <row r="283" spans="1:45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8"/>
      <c r="AP283" s="18"/>
      <c r="AQ283" s="18"/>
      <c r="AR283" s="18"/>
      <c r="AS283" s="18"/>
    </row>
    <row r="284" spans="1:45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8"/>
      <c r="AP284" s="18"/>
      <c r="AQ284" s="18"/>
      <c r="AR284" s="18"/>
      <c r="AS284" s="18"/>
    </row>
    <row r="285" spans="1:45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8"/>
      <c r="AP285" s="18"/>
      <c r="AQ285" s="18"/>
      <c r="AR285" s="18"/>
      <c r="AS285" s="18"/>
    </row>
    <row r="286" spans="1:45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8"/>
      <c r="AP286" s="18"/>
      <c r="AQ286" s="18"/>
      <c r="AR286" s="18"/>
      <c r="AS286" s="18"/>
    </row>
    <row r="287" spans="1:45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8"/>
      <c r="AP287" s="18"/>
      <c r="AQ287" s="18"/>
      <c r="AR287" s="18"/>
      <c r="AS287" s="18"/>
    </row>
    <row r="288" spans="1:45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8"/>
      <c r="AP288" s="18"/>
      <c r="AQ288" s="18"/>
      <c r="AR288" s="18"/>
      <c r="AS288" s="18"/>
    </row>
    <row r="289" spans="1:45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8"/>
      <c r="AP289" s="18"/>
      <c r="AQ289" s="18"/>
      <c r="AR289" s="18"/>
      <c r="AS289" s="18"/>
    </row>
    <row r="290" spans="1:45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8"/>
      <c r="AP290" s="18"/>
      <c r="AQ290" s="18"/>
      <c r="AR290" s="18"/>
      <c r="AS290" s="18"/>
    </row>
    <row r="291" spans="1:45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8"/>
      <c r="AP291" s="18"/>
      <c r="AQ291" s="18"/>
      <c r="AR291" s="18"/>
      <c r="AS291" s="18"/>
    </row>
    <row r="292" spans="1:45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8"/>
      <c r="AP292" s="18"/>
      <c r="AQ292" s="18"/>
      <c r="AR292" s="18"/>
      <c r="AS292" s="18"/>
    </row>
    <row r="293" spans="1:45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8"/>
      <c r="AP293" s="18"/>
      <c r="AQ293" s="18"/>
      <c r="AR293" s="18"/>
      <c r="AS293" s="18"/>
    </row>
    <row r="294" spans="1:45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8"/>
      <c r="AP294" s="18"/>
      <c r="AQ294" s="18"/>
      <c r="AR294" s="18"/>
      <c r="AS294" s="18"/>
    </row>
    <row r="295" spans="1:45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8"/>
      <c r="AP295" s="18"/>
      <c r="AQ295" s="18"/>
      <c r="AR295" s="18"/>
      <c r="AS295" s="18"/>
    </row>
    <row r="296" spans="1:45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8"/>
      <c r="AP296" s="18"/>
      <c r="AQ296" s="18"/>
      <c r="AR296" s="18"/>
      <c r="AS296" s="18"/>
    </row>
    <row r="297" spans="1:45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8"/>
      <c r="AP297" s="18"/>
      <c r="AQ297" s="18"/>
      <c r="AR297" s="18"/>
      <c r="AS297" s="18"/>
    </row>
    <row r="298" spans="1:45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8"/>
      <c r="AP298" s="18"/>
      <c r="AQ298" s="18"/>
      <c r="AR298" s="18"/>
      <c r="AS298" s="18"/>
    </row>
    <row r="299" spans="1:45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8"/>
      <c r="AP299" s="18"/>
      <c r="AQ299" s="18"/>
      <c r="AR299" s="18"/>
      <c r="AS299" s="18"/>
    </row>
    <row r="300" spans="1:45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8"/>
      <c r="AP300" s="18"/>
      <c r="AQ300" s="18"/>
      <c r="AR300" s="18"/>
      <c r="AS300" s="18"/>
    </row>
    <row r="301" spans="1:45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8"/>
      <c r="AP301" s="18"/>
      <c r="AQ301" s="18"/>
      <c r="AR301" s="18"/>
      <c r="AS301" s="18"/>
    </row>
    <row r="302" spans="1:45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8"/>
      <c r="AP302" s="18"/>
      <c r="AQ302" s="18"/>
      <c r="AR302" s="18"/>
      <c r="AS302" s="18"/>
    </row>
    <row r="303" spans="1:45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8"/>
      <c r="AP303" s="18"/>
      <c r="AQ303" s="18"/>
      <c r="AR303" s="18"/>
      <c r="AS303" s="18"/>
    </row>
    <row r="304" spans="1:45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8"/>
      <c r="AP304" s="18"/>
      <c r="AQ304" s="18"/>
      <c r="AR304" s="18"/>
      <c r="AS304" s="18"/>
    </row>
    <row r="305" spans="1:45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8"/>
      <c r="AP305" s="18"/>
      <c r="AQ305" s="18"/>
      <c r="AR305" s="18"/>
      <c r="AS305" s="18"/>
    </row>
    <row r="306" spans="1:45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8"/>
      <c r="AP306" s="18"/>
      <c r="AQ306" s="18"/>
      <c r="AR306" s="18"/>
      <c r="AS306" s="18"/>
    </row>
    <row r="307" spans="1:45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8"/>
      <c r="AP307" s="18"/>
      <c r="AQ307" s="18"/>
      <c r="AR307" s="18"/>
      <c r="AS307" s="18"/>
    </row>
    <row r="308" spans="1:45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8"/>
      <c r="AP308" s="18"/>
      <c r="AQ308" s="18"/>
      <c r="AR308" s="18"/>
      <c r="AS308" s="18"/>
    </row>
    <row r="309" spans="1:45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8"/>
      <c r="AP309" s="18"/>
      <c r="AQ309" s="18"/>
      <c r="AR309" s="18"/>
      <c r="AS309" s="18"/>
    </row>
    <row r="310" spans="1:45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8"/>
      <c r="AP310" s="18"/>
      <c r="AQ310" s="18"/>
      <c r="AR310" s="18"/>
      <c r="AS310" s="18"/>
    </row>
    <row r="311" spans="1:45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8"/>
      <c r="AP311" s="18"/>
      <c r="AQ311" s="18"/>
      <c r="AR311" s="18"/>
      <c r="AS311" s="18"/>
    </row>
    <row r="312" spans="1:45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8"/>
      <c r="AP312" s="18"/>
      <c r="AQ312" s="18"/>
      <c r="AR312" s="18"/>
      <c r="AS312" s="18"/>
    </row>
    <row r="313" spans="1:45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8"/>
      <c r="AP313" s="18"/>
      <c r="AQ313" s="18"/>
      <c r="AR313" s="18"/>
      <c r="AS313" s="18"/>
    </row>
    <row r="314" spans="1:45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8"/>
      <c r="AP314" s="18"/>
      <c r="AQ314" s="18"/>
      <c r="AR314" s="18"/>
      <c r="AS314" s="18"/>
    </row>
    <row r="315" spans="1:45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8"/>
      <c r="AP315" s="18"/>
      <c r="AQ315" s="18"/>
      <c r="AR315" s="18"/>
      <c r="AS315" s="18"/>
    </row>
    <row r="316" spans="1:45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8"/>
      <c r="AP316" s="18"/>
      <c r="AQ316" s="18"/>
      <c r="AR316" s="18"/>
      <c r="AS316" s="18"/>
    </row>
    <row r="317" spans="1:45" ht="12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</row>
    <row r="318" spans="1:45" ht="12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</row>
    <row r="319" spans="1:45" ht="12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</row>
    <row r="320" spans="1:45" ht="12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</row>
    <row r="321" spans="1:45" ht="12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</row>
    <row r="322" spans="1:45" ht="12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</row>
    <row r="323" spans="1:45" ht="12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</row>
    <row r="324" spans="1:45" ht="12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</row>
    <row r="325" spans="1:45" ht="12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</row>
    <row r="326" spans="1:45" ht="12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</row>
    <row r="327" spans="1:45" ht="12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</row>
    <row r="328" spans="1:45" ht="12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</row>
    <row r="329" spans="1:45" ht="12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</row>
    <row r="330" spans="1:45" ht="12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</row>
    <row r="331" spans="1:45" ht="12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</row>
    <row r="332" spans="1:45" ht="12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</row>
    <row r="333" spans="1:45" ht="12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</row>
    <row r="334" spans="1:45" ht="12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</row>
    <row r="335" spans="1:45" ht="12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</row>
    <row r="336" spans="1:45" ht="12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</row>
    <row r="337" spans="1:45" ht="12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</row>
    <row r="338" spans="1:45" ht="12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</row>
    <row r="339" spans="1:45" ht="12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</row>
    <row r="340" spans="1:45" ht="12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</row>
    <row r="341" spans="1:45" ht="12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</row>
    <row r="342" spans="1:45" ht="12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</row>
    <row r="343" spans="1:45" ht="12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</row>
    <row r="344" spans="1:45" ht="12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</row>
    <row r="345" spans="1:45" ht="12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</row>
    <row r="346" spans="1:45" ht="12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</row>
    <row r="347" spans="1:45" ht="12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</row>
    <row r="348" spans="1:45" ht="12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</row>
    <row r="349" spans="1:45" ht="12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</row>
    <row r="350" spans="1:45" ht="12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</row>
    <row r="351" spans="1:45" ht="12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</row>
    <row r="352" spans="1:45" ht="12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</row>
    <row r="353" spans="1:45" ht="12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</row>
    <row r="354" spans="1:45" ht="12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</row>
    <row r="355" spans="1:45" ht="12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</row>
    <row r="356" spans="1:45" ht="12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</row>
    <row r="357" spans="1:45" ht="12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</row>
    <row r="358" spans="1:45" ht="12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</row>
    <row r="359" spans="1:45" ht="12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</row>
    <row r="360" spans="1:45" ht="12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</row>
    <row r="361" spans="1:45" ht="12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</row>
    <row r="362" spans="1:45" ht="12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</row>
    <row r="363" spans="1:45" ht="12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</row>
    <row r="364" spans="1:45" ht="12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</row>
    <row r="365" spans="1:45" ht="12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</row>
    <row r="366" spans="1:45" ht="12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</row>
    <row r="367" spans="1:45" ht="12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</row>
    <row r="368" spans="1:45" ht="12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</row>
    <row r="369" spans="1:45" ht="12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</row>
    <row r="370" spans="1:45" ht="12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</row>
    <row r="371" spans="1:45" ht="12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</row>
    <row r="372" spans="1:45" ht="12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</row>
    <row r="373" spans="1:45" ht="12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</row>
    <row r="374" spans="1:45" ht="12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</row>
    <row r="375" spans="1:45" ht="12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</row>
    <row r="376" spans="1:45" ht="12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</row>
    <row r="377" spans="1:45" ht="12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</row>
    <row r="378" spans="1:45" ht="12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</row>
    <row r="379" spans="1:45" ht="12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</row>
    <row r="380" spans="1:45" ht="12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</row>
    <row r="381" spans="1:45" ht="12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</row>
    <row r="382" spans="1:45" ht="12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</row>
    <row r="383" spans="1:45" ht="12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</row>
    <row r="384" spans="1:45" ht="12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</row>
    <row r="385" spans="1:45" ht="12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</row>
    <row r="386" spans="1:45" ht="12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</row>
    <row r="387" spans="1:45" ht="12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</row>
    <row r="388" spans="1:45" ht="12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</row>
    <row r="389" spans="1:45" ht="12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</row>
    <row r="390" spans="1:45" ht="12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</row>
    <row r="391" spans="1:45" ht="12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</row>
    <row r="392" spans="1:45" ht="12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</row>
    <row r="393" spans="1:45" ht="12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</row>
    <row r="394" spans="1:45" ht="12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</row>
    <row r="395" spans="1:45" ht="12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</row>
    <row r="396" spans="1:45" ht="12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</row>
    <row r="397" spans="1:45" ht="12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</row>
    <row r="398" spans="1:45" ht="12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</row>
    <row r="399" spans="1:45" ht="12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</row>
    <row r="400" spans="1:45" ht="12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</row>
    <row r="401" spans="1:45" ht="12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</row>
    <row r="402" spans="1:45" ht="12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</row>
    <row r="403" spans="1:45" ht="12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</row>
    <row r="404" spans="1:45" ht="12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</row>
    <row r="405" spans="1:45" ht="12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</row>
    <row r="406" spans="1:45" ht="12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</row>
    <row r="407" spans="1:45" ht="12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</row>
    <row r="408" spans="1:45" ht="12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</row>
    <row r="409" spans="1:45" ht="12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</row>
    <row r="410" spans="1:45" ht="12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</row>
    <row r="411" spans="1:45" ht="12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</row>
    <row r="412" spans="1:45" ht="12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</row>
    <row r="413" spans="1:45" ht="12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</row>
    <row r="414" spans="1:45" ht="12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</row>
    <row r="415" spans="1:45" ht="12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</row>
    <row r="416" spans="1:45" ht="12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</row>
    <row r="417" spans="1:45" ht="12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</row>
    <row r="418" spans="1:45" ht="12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</row>
    <row r="419" spans="1:45" ht="12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</row>
    <row r="420" spans="1:45" ht="12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</row>
    <row r="421" spans="1:45" ht="12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</row>
    <row r="422" spans="1:45" ht="12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</row>
    <row r="423" spans="1:45" ht="12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</row>
    <row r="424" spans="1:45" ht="12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</row>
    <row r="425" spans="1:45" ht="12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</row>
    <row r="426" spans="1:45" ht="12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</row>
    <row r="427" spans="1:45" ht="12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</row>
    <row r="428" spans="1:45" ht="12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</row>
    <row r="429" spans="1:45" ht="12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</row>
    <row r="430" spans="1:45" ht="12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</row>
    <row r="431" spans="1:45" ht="12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</row>
    <row r="432" spans="1:45" ht="12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</row>
    <row r="433" spans="1:45" ht="12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</row>
    <row r="434" spans="1:45" ht="12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</row>
    <row r="435" spans="1:45" ht="12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</row>
    <row r="436" spans="1:45" ht="12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</row>
    <row r="437" spans="1:45" ht="12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</row>
    <row r="438" spans="1:45" ht="12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</row>
    <row r="439" spans="1:45" ht="12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</row>
    <row r="440" spans="1:45" ht="12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</row>
    <row r="441" spans="1:45" ht="12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</row>
    <row r="442" spans="1:45" ht="12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</row>
    <row r="443" spans="1:45" ht="12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</row>
    <row r="444" spans="1:45" ht="12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</row>
    <row r="445" spans="1:45" ht="12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</row>
    <row r="446" spans="1:45" ht="12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</row>
    <row r="447" spans="1:45" ht="12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</row>
    <row r="448" spans="1:45" ht="12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</row>
    <row r="449" spans="1:45" ht="12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</row>
    <row r="450" spans="1:45" ht="12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</row>
    <row r="451" spans="1:45" ht="12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</row>
    <row r="452" spans="1:45" ht="12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</row>
    <row r="453" spans="1:45" ht="12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</row>
    <row r="454" spans="1:45" ht="12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</row>
    <row r="455" spans="1:45" ht="12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</row>
    <row r="456" spans="1:45" ht="12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</row>
    <row r="457" spans="1:45" ht="12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</row>
    <row r="458" spans="1:45" ht="12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</row>
    <row r="459" spans="1:45" ht="12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</row>
    <row r="460" spans="1:45" ht="12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</row>
    <row r="461" spans="1:45" ht="12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</row>
    <row r="462" spans="1:45" ht="12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</row>
    <row r="463" spans="1:45" ht="12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</row>
    <row r="464" spans="1:45" ht="12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</row>
    <row r="465" spans="1:45" ht="12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</row>
    <row r="466" spans="1:45" ht="12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</row>
    <row r="467" spans="1:45" ht="12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</row>
    <row r="468" spans="1:45" ht="12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</row>
    <row r="469" spans="1:45" ht="12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</row>
    <row r="470" spans="1:45" ht="12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</row>
    <row r="471" spans="1:45" ht="12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</row>
    <row r="472" spans="1:45" ht="12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</row>
    <row r="473" spans="1:45" ht="12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</row>
    <row r="474" spans="1:45" ht="12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</row>
    <row r="475" spans="1:45" ht="12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</row>
    <row r="476" spans="1:45" ht="12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</row>
    <row r="477" spans="1:45" ht="12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</row>
    <row r="478" spans="1:45" ht="12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</row>
    <row r="479" spans="1:45" ht="12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</row>
    <row r="480" spans="1:45" ht="12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</row>
    <row r="481" spans="1:45" ht="12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</row>
    <row r="482" spans="1:45" ht="12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</row>
    <row r="483" spans="1:45" ht="12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</row>
    <row r="484" spans="1:45" ht="12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</row>
    <row r="485" spans="1:45" ht="12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</row>
    <row r="486" spans="1:45" ht="12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</row>
    <row r="487" spans="1:45" ht="12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</row>
    <row r="488" spans="1:45" ht="12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</row>
    <row r="489" spans="1:45" ht="12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</row>
    <row r="490" spans="1:45" ht="12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</row>
    <row r="491" spans="1:45" ht="12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</row>
    <row r="492" spans="1:45" ht="12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</row>
    <row r="493" spans="1:45" ht="12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</row>
    <row r="494" spans="1:45" ht="12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</row>
    <row r="495" spans="1:45" ht="12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</row>
    <row r="496" spans="1:45" ht="12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</row>
    <row r="497" spans="1:45" ht="12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</row>
    <row r="498" spans="1:45" ht="12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</row>
    <row r="499" spans="1:45" ht="12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</row>
    <row r="500" spans="1:45" ht="12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</row>
    <row r="501" spans="1:45" ht="12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</row>
    <row r="502" spans="1:45" ht="12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</row>
    <row r="503" spans="1:45" ht="12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</row>
    <row r="504" spans="1:45" ht="12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</row>
    <row r="505" spans="1:45" ht="12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</row>
    <row r="506" spans="1:45" ht="12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</row>
    <row r="507" spans="1:45" ht="12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</row>
    <row r="508" spans="1:45" ht="12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</row>
    <row r="509" spans="1:45" ht="12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</row>
    <row r="510" spans="1:45" ht="12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</row>
    <row r="511" spans="1:45" ht="12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</row>
    <row r="512" spans="1:45" ht="12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</row>
    <row r="513" spans="1:45" ht="12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</row>
    <row r="514" spans="1:45" ht="12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</row>
    <row r="515" spans="1:45" ht="12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</row>
    <row r="516" spans="1:45" ht="12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</row>
    <row r="517" spans="1:45" ht="12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</row>
    <row r="518" spans="1:45" ht="12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</row>
    <row r="519" spans="1:45" ht="12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</row>
    <row r="520" spans="1:45" ht="12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</row>
    <row r="521" spans="1:45" ht="12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</row>
    <row r="522" spans="1:45" ht="12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</row>
    <row r="523" spans="1:45" ht="12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</row>
    <row r="524" spans="1:45" ht="12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</row>
    <row r="525" spans="1:45" ht="12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</row>
    <row r="526" spans="1:45" ht="12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</row>
    <row r="527" spans="1:45" ht="12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</row>
    <row r="528" spans="1:45" ht="12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</row>
    <row r="529" spans="1:45" ht="12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</row>
    <row r="530" spans="1:45" ht="12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</row>
    <row r="531" spans="1:45" ht="12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</row>
    <row r="532" spans="1:45" ht="12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</row>
    <row r="533" spans="1:45" ht="12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</row>
    <row r="534" spans="1:45" ht="12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</row>
    <row r="535" spans="1:45" ht="12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</row>
    <row r="536" spans="1:45" ht="12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</row>
    <row r="537" spans="1:45" ht="12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</row>
    <row r="538" spans="1:45" ht="12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</row>
    <row r="539" spans="1:45" ht="12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</row>
    <row r="540" spans="1:45" ht="12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</row>
    <row r="541" spans="1:45" ht="12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</row>
    <row r="542" spans="1:45" ht="12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</row>
    <row r="543" spans="1:45" ht="12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</row>
    <row r="544" spans="1:45" ht="12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</row>
    <row r="545" spans="1:45" ht="12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</row>
    <row r="546" spans="1:45" ht="12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</row>
    <row r="547" spans="1:45" ht="12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</row>
    <row r="548" spans="1:45" ht="12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</row>
    <row r="549" spans="1:45" ht="12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</row>
    <row r="550" spans="1:45" ht="12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</row>
    <row r="551" spans="1:45" ht="12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</row>
    <row r="552" spans="1:45" ht="12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</row>
    <row r="553" spans="1:45" ht="12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</row>
    <row r="554" spans="1:45" ht="12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</row>
    <row r="555" spans="1:45" ht="12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</row>
    <row r="556" spans="1:45" ht="12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</row>
    <row r="557" spans="1:45" ht="12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</row>
    <row r="558" spans="1:45" ht="12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</row>
    <row r="559" spans="1:45" ht="12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</row>
    <row r="560" spans="1:45" ht="12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</row>
    <row r="561" spans="1:45" ht="12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</row>
    <row r="562" spans="1:45" ht="12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</row>
    <row r="563" spans="1:45" ht="12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</row>
    <row r="564" spans="1:45" ht="12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</row>
    <row r="565" spans="1:45" ht="12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</row>
    <row r="566" spans="1:45" ht="12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</row>
    <row r="567" spans="1:45" ht="12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</row>
    <row r="568" spans="1:45" ht="12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</row>
    <row r="569" spans="1:45" ht="12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</row>
    <row r="570" spans="1:45" ht="12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</row>
    <row r="571" spans="1:45" ht="12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</row>
    <row r="572" spans="1:45" ht="12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</row>
    <row r="573" spans="1:45" ht="12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</row>
    <row r="574" spans="1:45" ht="12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</row>
    <row r="575" spans="1:45" ht="12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</row>
    <row r="576" spans="1:45" ht="12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</row>
    <row r="577" spans="1:45" ht="12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</row>
    <row r="578" spans="1:45" ht="12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</row>
    <row r="579" spans="1:45" ht="12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</row>
    <row r="580" spans="1:45" ht="12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</row>
    <row r="581" spans="1:45" ht="12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</row>
    <row r="582" spans="1:45" ht="12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</row>
    <row r="583" spans="1:45" ht="12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</row>
    <row r="584" spans="1:45" ht="12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</row>
    <row r="585" spans="1:45" ht="12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</row>
    <row r="586" spans="1:45" ht="12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</row>
    <row r="587" spans="1:45" ht="12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</row>
    <row r="588" spans="1:45" ht="12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</row>
    <row r="589" spans="1:45" ht="12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</row>
    <row r="590" spans="1:45" ht="12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</row>
    <row r="591" spans="1:45" ht="12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</row>
    <row r="592" spans="1:45" ht="12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</row>
    <row r="593" spans="1:45" ht="12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</row>
    <row r="594" spans="1:45" ht="12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</row>
    <row r="595" spans="1:45" ht="12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</row>
    <row r="596" spans="1:45" ht="12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</row>
    <row r="597" spans="1:45" ht="12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</row>
    <row r="598" spans="1:45" ht="12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</row>
    <row r="599" spans="1:45" ht="12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</row>
    <row r="600" spans="1:45" ht="12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</row>
    <row r="601" spans="1:45" ht="12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</row>
    <row r="602" spans="1:45" ht="12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</row>
    <row r="603" spans="1:45" ht="12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</row>
    <row r="604" spans="1:45" ht="12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</row>
    <row r="605" spans="1:45" ht="12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</row>
    <row r="606" spans="1:45" ht="12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</row>
    <row r="607" spans="1:45" ht="12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</row>
    <row r="608" spans="1:45" ht="12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</row>
    <row r="609" spans="1:45" ht="12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</row>
    <row r="610" spans="1:45" ht="12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</row>
    <row r="611" spans="1:45" ht="12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</row>
    <row r="612" spans="1:45" ht="12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</row>
    <row r="613" spans="1:45" ht="12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</row>
    <row r="614" spans="1:45" ht="12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</row>
    <row r="615" spans="1:45" ht="12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</row>
    <row r="616" spans="1:45" ht="12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</row>
    <row r="617" spans="1:45" ht="12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</row>
    <row r="618" spans="1:45" ht="12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</row>
    <row r="619" spans="1:45" ht="12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</row>
    <row r="620" spans="1:45" ht="12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</row>
    <row r="621" spans="1:45" ht="12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</row>
    <row r="622" spans="1:45" ht="12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</row>
    <row r="623" spans="1:45" ht="12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</row>
    <row r="624" spans="1:45" ht="12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</row>
    <row r="625" spans="1:45" ht="12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</row>
    <row r="626" spans="1:45" ht="12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</row>
    <row r="627" spans="1:45" ht="12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</row>
    <row r="628" spans="1:45" ht="12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</row>
    <row r="629" spans="1:45" ht="12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</row>
    <row r="630" spans="1:45" ht="12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</row>
    <row r="631" spans="1:45" ht="12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</row>
    <row r="632" spans="1:45" ht="12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</row>
    <row r="633" spans="1:45" ht="12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</row>
    <row r="634" spans="1:45" ht="12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</row>
    <row r="635" spans="1:45" ht="12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</row>
    <row r="636" spans="1:45" ht="12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</row>
    <row r="637" spans="1:45" ht="12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</row>
    <row r="638" spans="1:45" ht="12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</row>
    <row r="639" spans="1:45" ht="12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</row>
    <row r="640" spans="1:45" ht="12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</row>
    <row r="641" spans="1:45" ht="12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</row>
    <row r="642" spans="1:45" ht="12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</row>
    <row r="643" spans="1:45" ht="12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</row>
    <row r="644" spans="1:45" ht="12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</row>
    <row r="645" spans="1:45" ht="12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</row>
    <row r="646" spans="1:45" ht="12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</row>
    <row r="647" spans="1:45" ht="12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</row>
    <row r="648" spans="1:45" ht="12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</row>
    <row r="649" spans="1:45" ht="12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</row>
    <row r="650" spans="1:45" ht="12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</row>
    <row r="651" spans="1:45" ht="12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</row>
    <row r="652" spans="1:45" ht="12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</row>
    <row r="653" spans="1:45" ht="12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</row>
    <row r="654" spans="1:45" ht="12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</row>
    <row r="655" spans="1:45" ht="12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</row>
    <row r="656" spans="1:45" ht="12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</row>
    <row r="657" spans="1:45" ht="12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</row>
    <row r="658" spans="1:45" ht="12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</row>
    <row r="659" spans="1:45" ht="12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</row>
    <row r="660" spans="1:45" ht="12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</row>
    <row r="661" spans="1:45" ht="12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</row>
    <row r="662" spans="1:45" ht="12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</row>
    <row r="663" spans="1:45" ht="12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</row>
    <row r="664" spans="1:45" ht="12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</row>
    <row r="665" spans="1:45" ht="12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</row>
    <row r="666" spans="1:45" ht="12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</row>
    <row r="667" spans="1:45" ht="12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</row>
    <row r="668" spans="1:45" ht="12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</row>
    <row r="669" spans="1:45" ht="12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</row>
    <row r="670" spans="1:45" ht="12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</row>
    <row r="671" spans="1:45" ht="12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</row>
    <row r="672" spans="1:45" ht="12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</row>
    <row r="673" spans="1:45" ht="12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</row>
    <row r="674" spans="1:45" ht="12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</row>
    <row r="675" spans="1:45" ht="12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</row>
    <row r="676" spans="1:45" ht="12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</row>
    <row r="677" spans="1:45" ht="12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</row>
    <row r="678" spans="1:45" ht="12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</row>
    <row r="679" spans="1:45" ht="12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</row>
    <row r="680" spans="1:45" ht="12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</row>
    <row r="681" spans="1:45" ht="12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</row>
    <row r="682" spans="1:45" ht="12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</row>
    <row r="683" spans="1:45" ht="12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</row>
    <row r="684" spans="1:45" ht="12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</row>
    <row r="685" spans="1:45" ht="12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</row>
    <row r="686" spans="1:45" ht="12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</row>
    <row r="687" spans="1:45" ht="12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</row>
    <row r="688" spans="1:45" ht="12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</row>
    <row r="689" spans="1:45" ht="12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</row>
    <row r="690" spans="1:45" ht="12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</row>
    <row r="691" spans="1:45" ht="12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</row>
    <row r="692" spans="1:45" ht="12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</row>
    <row r="693" spans="1:45" ht="12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</row>
    <row r="694" spans="1:45" ht="12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</row>
    <row r="695" spans="1:45" ht="12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</row>
    <row r="696" spans="1:45" ht="12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</row>
    <row r="697" spans="1:45" ht="12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</row>
    <row r="698" spans="1:45" ht="12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</row>
    <row r="699" spans="1:45" ht="12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</row>
    <row r="700" spans="1:45" ht="12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</row>
    <row r="701" spans="1:45" ht="12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</row>
    <row r="702" spans="1:45" ht="12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</row>
    <row r="703" spans="1:45" ht="12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</row>
    <row r="704" spans="1:45" ht="12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</row>
    <row r="705" spans="1:45" ht="12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</row>
    <row r="706" spans="1:45" ht="12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</row>
    <row r="707" spans="1:45" ht="12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</row>
    <row r="708" spans="1:45" ht="12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</row>
    <row r="709" spans="1:45" ht="12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</row>
    <row r="710" spans="1:45" ht="12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</row>
    <row r="711" spans="1:45" ht="12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</row>
    <row r="712" spans="1:45" ht="12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</row>
    <row r="713" spans="1:45" ht="12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</row>
    <row r="714" spans="1:45" ht="12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</row>
    <row r="715" spans="1:45" ht="12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</row>
    <row r="716" spans="1:45" ht="12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</row>
    <row r="717" spans="1:45" ht="12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</row>
    <row r="718" spans="1:45" ht="12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</row>
    <row r="719" spans="1:45" ht="12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</row>
    <row r="720" spans="1:45" ht="12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</row>
    <row r="721" spans="1:45" ht="12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</row>
    <row r="722" spans="1:45" ht="12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</row>
    <row r="723" spans="1:45" ht="12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</row>
    <row r="724" spans="1:45" ht="12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</row>
    <row r="725" spans="1:45" ht="12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</row>
    <row r="726" spans="1:45" ht="12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</row>
    <row r="727" spans="1:45" ht="12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</row>
    <row r="728" spans="1:45" ht="12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</row>
    <row r="729" spans="1:45" ht="12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</row>
    <row r="730" spans="1:45" ht="12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</row>
    <row r="731" spans="1:45" ht="12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</row>
    <row r="732" spans="1:45" ht="12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</row>
    <row r="733" spans="1:45" ht="12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</row>
    <row r="734" spans="1:45" ht="12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</row>
    <row r="735" spans="1:45" ht="12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</row>
    <row r="736" spans="1:45" ht="12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</row>
    <row r="737" spans="1:45" ht="12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</row>
    <row r="738" spans="1:45" ht="12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</row>
    <row r="739" spans="1:45" ht="12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</row>
    <row r="740" spans="1:45" ht="12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</row>
    <row r="741" spans="1:45" ht="12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</row>
    <row r="742" spans="1:45" ht="12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</row>
    <row r="743" spans="1:45" ht="12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</row>
    <row r="744" spans="1:45" ht="12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</row>
    <row r="745" spans="1:45" ht="12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</row>
    <row r="746" spans="1:45" ht="12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</row>
    <row r="747" spans="1:45" ht="12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</row>
    <row r="748" spans="1:45" ht="12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</row>
    <row r="749" spans="1:45" ht="12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</row>
    <row r="750" spans="1:45" ht="12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</row>
    <row r="751" spans="1:45" ht="12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</row>
    <row r="752" spans="1:45" ht="12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</row>
    <row r="753" spans="1:45" ht="12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</row>
    <row r="754" spans="1:45" ht="12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</row>
    <row r="755" spans="1:45" ht="12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</row>
    <row r="756" spans="1:45" ht="12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</row>
    <row r="757" spans="1:45" ht="12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</row>
    <row r="758" spans="1:45" ht="12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</row>
    <row r="759" spans="1:45" ht="12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</row>
    <row r="760" spans="1:45" ht="12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</row>
    <row r="761" spans="1:45" ht="12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</row>
    <row r="762" spans="1:45" ht="12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</row>
    <row r="763" spans="1:45" ht="12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</row>
    <row r="764" spans="1:45" ht="12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</row>
    <row r="765" spans="1:45" ht="12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</row>
    <row r="766" spans="1:45" ht="12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</row>
    <row r="767" spans="1:45" ht="12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</row>
    <row r="768" spans="1:45" ht="12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</row>
    <row r="769" spans="1:45" ht="12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</row>
    <row r="770" spans="1:45" ht="12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</row>
    <row r="771" spans="1:45" ht="12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</row>
    <row r="772" spans="1:45" ht="12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</row>
    <row r="773" spans="1:45" ht="12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</row>
    <row r="774" spans="1:45" ht="12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</row>
    <row r="775" spans="1:45" ht="12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</row>
    <row r="776" spans="1:45" ht="12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</row>
    <row r="777" spans="1:45" ht="12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</row>
    <row r="778" spans="1:45" ht="12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</row>
    <row r="779" spans="1:45" ht="12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</row>
    <row r="780" spans="1:45" ht="12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</row>
    <row r="781" spans="1:45" ht="12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</row>
    <row r="782" spans="1:45" ht="12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</row>
    <row r="783" spans="1:45" ht="12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</row>
    <row r="784" spans="1:45" ht="12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</row>
    <row r="785" spans="1:45" ht="12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</row>
    <row r="786" spans="1:45" ht="12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</row>
    <row r="787" spans="1:45" ht="12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</row>
    <row r="788" spans="1:45" ht="12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</row>
    <row r="789" spans="1:45" ht="12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</row>
    <row r="790" spans="1:45" ht="12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</row>
    <row r="791" spans="1:45" ht="12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</row>
    <row r="792" spans="1:45" ht="12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</row>
    <row r="793" spans="1:45" ht="12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</row>
    <row r="794" spans="1:45" ht="12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</row>
    <row r="795" spans="1:45" ht="12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</row>
    <row r="796" spans="1:45" ht="12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</row>
    <row r="797" spans="1:45" ht="12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</row>
    <row r="798" spans="1:45" ht="12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</row>
    <row r="799" spans="1:45" ht="12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</row>
    <row r="800" spans="1:45" ht="12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</row>
    <row r="801" spans="1:45" ht="12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</row>
    <row r="802" spans="1:45" ht="12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</row>
    <row r="803" spans="1:45" ht="12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</row>
    <row r="804" spans="1:45" ht="12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</row>
    <row r="805" spans="1:45" ht="12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</row>
    <row r="806" spans="1:45" ht="12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</row>
    <row r="807" spans="1:45" ht="12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</row>
    <row r="808" spans="1:45" ht="12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</row>
    <row r="809" spans="1:45" ht="12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</row>
    <row r="810" spans="1:45" ht="12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</row>
    <row r="811" spans="1:45" ht="12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</row>
    <row r="812" spans="1:45" ht="12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</row>
    <row r="813" spans="1:45" ht="12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</row>
    <row r="814" spans="1:45" ht="12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</row>
    <row r="815" spans="1:45" ht="12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</row>
    <row r="816" spans="1:45" ht="12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</row>
    <row r="817" spans="1:45" ht="12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</row>
    <row r="818" spans="1:45" ht="12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</row>
    <row r="819" spans="1:45" ht="12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</row>
    <row r="820" spans="1:45" ht="12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</row>
    <row r="821" spans="1:45" ht="12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</row>
    <row r="822" spans="1:45" ht="12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</row>
    <row r="823" spans="1:45" ht="12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</row>
    <row r="824" spans="1:45" ht="12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</row>
    <row r="825" spans="1:45" ht="12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</row>
    <row r="826" spans="1:45" ht="12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</row>
    <row r="827" spans="1:45" ht="12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</row>
    <row r="828" spans="1:45" ht="12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</row>
    <row r="829" spans="1:45" ht="12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</row>
    <row r="830" spans="1:45" ht="12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</row>
    <row r="831" spans="1:45" ht="12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</row>
    <row r="832" spans="1:45" ht="12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</row>
    <row r="833" spans="1:45" ht="12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</row>
    <row r="834" spans="1:45" ht="12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</row>
    <row r="835" spans="1:45" ht="12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</row>
    <row r="836" spans="1:45" ht="12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</row>
    <row r="837" spans="1:45" ht="12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</row>
    <row r="838" spans="1:45" ht="12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</row>
    <row r="839" spans="1:45" ht="12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</row>
    <row r="840" spans="1:45" ht="12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</row>
    <row r="841" spans="1:45" ht="12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</row>
    <row r="842" spans="1:45" ht="12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</row>
    <row r="843" spans="1:45" ht="12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</row>
    <row r="844" spans="1:45" ht="12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</row>
    <row r="845" spans="1:45" ht="12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</row>
    <row r="846" spans="1:45" ht="12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</row>
    <row r="847" spans="1:45" ht="12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</row>
    <row r="848" spans="1:45" ht="12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</row>
    <row r="849" spans="1:45" ht="12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</row>
    <row r="850" spans="1:45" ht="12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</row>
    <row r="851" spans="1:45" ht="12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</row>
    <row r="852" spans="1:45" ht="12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</row>
    <row r="853" spans="1:45" ht="12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</row>
    <row r="854" spans="1:45" ht="12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</row>
    <row r="855" spans="1:45" ht="12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</row>
    <row r="856" spans="1:45" ht="12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</row>
    <row r="857" spans="1:45" ht="12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</row>
    <row r="858" spans="1:45" ht="12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</row>
    <row r="859" spans="1:45" ht="12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</row>
    <row r="860" spans="1:45" ht="12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</row>
    <row r="861" spans="1:45" ht="12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</row>
    <row r="862" spans="1:45" ht="12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</row>
    <row r="863" spans="1:45" ht="12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</row>
    <row r="864" spans="1:45" ht="12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</row>
    <row r="865" spans="1:45" ht="12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</row>
    <row r="866" spans="1:45" ht="12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</row>
    <row r="867" spans="1:45" ht="12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</row>
    <row r="868" spans="1:45" ht="12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</row>
    <row r="869" spans="1:45" ht="12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</row>
    <row r="870" spans="1:45" ht="12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</row>
    <row r="871" spans="1:45" ht="12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</row>
    <row r="872" spans="1:45" ht="12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</row>
    <row r="873" spans="1:45" ht="12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</row>
    <row r="874" spans="1:45" ht="12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</row>
    <row r="875" spans="1:45" ht="12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</row>
    <row r="876" spans="1:45" ht="12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</row>
    <row r="877" spans="1:45" ht="12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</row>
    <row r="878" spans="1:45" ht="12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</row>
    <row r="879" spans="1:45" ht="12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</row>
    <row r="880" spans="1:45" ht="12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</row>
    <row r="881" spans="1:45" ht="12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</row>
    <row r="882" spans="1:45" ht="12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</row>
    <row r="883" spans="1:45" ht="12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</row>
    <row r="884" spans="1:45" ht="12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</row>
    <row r="885" spans="1:45" ht="12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</row>
    <row r="886" spans="1:45" ht="12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</row>
    <row r="887" spans="1:45" ht="12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</row>
    <row r="888" spans="1:45" ht="12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</row>
    <row r="889" spans="1:45" ht="12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</row>
    <row r="890" spans="1:45" ht="12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</row>
    <row r="891" spans="1:45" ht="12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</row>
    <row r="892" spans="1:45" ht="12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</row>
    <row r="893" spans="1:45" ht="12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</row>
    <row r="894" spans="1:45" ht="12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</row>
    <row r="895" spans="1:45" ht="12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</row>
    <row r="896" spans="1:45" ht="12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</row>
    <row r="897" spans="1:45" ht="12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</row>
    <row r="898" spans="1:45" ht="12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</row>
    <row r="899" spans="1:45" ht="12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</row>
    <row r="900" spans="1:45" ht="12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</row>
    <row r="901" spans="1:45" ht="12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</row>
    <row r="902" spans="1:45" ht="12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</row>
    <row r="903" spans="1:45" ht="12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</row>
    <row r="904" spans="1:45" ht="12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</row>
    <row r="905" spans="1:45" ht="12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</row>
    <row r="906" spans="1:45" ht="12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</row>
    <row r="907" spans="1:45" ht="12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</row>
    <row r="908" spans="1:45" ht="12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</row>
    <row r="909" spans="1:45" ht="12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</row>
    <row r="910" spans="1:45" ht="12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</row>
    <row r="911" spans="1:45" ht="12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</row>
    <row r="912" spans="1:45" ht="12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</row>
    <row r="913" spans="1:45" ht="12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</row>
    <row r="914" spans="1:45" ht="12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</row>
    <row r="915" spans="1:45" ht="12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</row>
    <row r="916" spans="1:45" ht="12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</row>
    <row r="917" spans="1:45" ht="12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</row>
    <row r="918" spans="1:45" ht="12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</row>
    <row r="919" spans="1:45" ht="12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</row>
    <row r="920" spans="1:45" ht="12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</row>
    <row r="921" spans="1:45" ht="12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</row>
    <row r="922" spans="1:45" ht="12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</row>
    <row r="923" spans="1:45" ht="12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</row>
    <row r="924" spans="1:45" ht="12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</row>
    <row r="925" spans="1:45" ht="12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</row>
    <row r="926" spans="1:45" ht="12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</row>
    <row r="927" spans="1:45" ht="12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</row>
    <row r="928" spans="1:45" ht="12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</row>
    <row r="929" spans="1:45" ht="12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</row>
    <row r="930" spans="1:45" ht="12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</row>
    <row r="931" spans="1:45" ht="12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</row>
    <row r="932" spans="1:45" ht="12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</row>
    <row r="933" spans="1:45" ht="12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</row>
    <row r="934" spans="1:45" ht="12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</row>
    <row r="935" spans="1:45" ht="12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</row>
    <row r="936" spans="1:45" ht="12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</row>
    <row r="937" spans="1:45" ht="12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</row>
    <row r="938" spans="1:45" ht="12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</row>
    <row r="939" spans="1:45" ht="12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</row>
    <row r="940" spans="1:45" ht="12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</row>
    <row r="941" spans="1:45" ht="12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</row>
    <row r="942" spans="1:45" ht="12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</row>
    <row r="943" spans="1:45" ht="12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</row>
    <row r="944" spans="1:45" ht="12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</row>
    <row r="945" spans="1:45" ht="12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</row>
    <row r="946" spans="1:45" ht="12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</row>
    <row r="947" spans="1:45" ht="12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</row>
    <row r="948" spans="1:45" ht="12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</row>
    <row r="949" spans="1:45" ht="12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</row>
    <row r="950" spans="1:45" ht="12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</row>
    <row r="951" spans="1:45" ht="12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</row>
    <row r="952" spans="1:45" ht="12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</row>
    <row r="953" spans="1:45" ht="12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</row>
    <row r="954" spans="1:45" ht="12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</row>
    <row r="955" spans="1:45" ht="12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</row>
    <row r="956" spans="1:45" ht="12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</row>
    <row r="957" spans="1:45" ht="12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</row>
    <row r="958" spans="1:45" ht="12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</row>
    <row r="959" spans="1:45" ht="12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</row>
    <row r="960" spans="1:45" ht="12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</row>
    <row r="961" spans="1:45" ht="12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</row>
    <row r="962" spans="1:45" ht="12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</row>
    <row r="963" spans="1:45" ht="12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</row>
    <row r="964" spans="1:45" ht="12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</row>
    <row r="965" spans="1:45" ht="12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</row>
    <row r="966" spans="1:45" ht="12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</row>
    <row r="967" spans="1:45" ht="12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</row>
    <row r="968" spans="1:45" ht="12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</row>
    <row r="969" spans="1:45" ht="12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</row>
    <row r="970" spans="1:45" ht="12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</row>
    <row r="971" spans="1:45" ht="12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</row>
    <row r="972" spans="1:45" ht="12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</row>
    <row r="973" spans="1:45" ht="12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</row>
    <row r="974" spans="1:45" ht="12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</row>
    <row r="975" spans="1:45" ht="12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</row>
    <row r="976" spans="1:45" ht="12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</row>
    <row r="977" spans="1:45" ht="12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</row>
    <row r="978" spans="1:45" ht="12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</row>
    <row r="979" spans="1:45" ht="12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</row>
    <row r="980" spans="1:45" ht="12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</row>
    <row r="981" spans="1:45" ht="12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</row>
    <row r="982" spans="1:45" ht="12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</row>
    <row r="983" spans="1:45" ht="12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</row>
    <row r="984" spans="1:45" ht="12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</row>
    <row r="985" spans="1:45" ht="12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</row>
    <row r="986" spans="1:45" ht="12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</row>
    <row r="987" spans="1:45" ht="12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</row>
    <row r="988" spans="1:45" ht="12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</row>
    <row r="989" spans="1:45" ht="12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</row>
    <row r="990" spans="1:45" ht="12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</row>
    <row r="991" spans="1:45" ht="12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</row>
    <row r="992" spans="1:45" ht="12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</row>
    <row r="993" spans="1:45" ht="12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</row>
    <row r="994" spans="1:45" ht="12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</row>
    <row r="995" spans="1:45" ht="12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</row>
  </sheetData>
  <autoFilter ref="C14:AK14" xr:uid="{00000000-0009-0000-0000-000008000000}"/>
  <mergeCells count="63">
    <mergeCell ref="C4:E4"/>
    <mergeCell ref="F4:G4"/>
    <mergeCell ref="AJ5:AL5"/>
    <mergeCell ref="AE7:AH7"/>
    <mergeCell ref="AJ7:AL7"/>
    <mergeCell ref="H4:N4"/>
    <mergeCell ref="Q4:R4"/>
    <mergeCell ref="V4:AA4"/>
    <mergeCell ref="AB4:AD4"/>
    <mergeCell ref="AE4:AH4"/>
    <mergeCell ref="AJ4:AL4"/>
    <mergeCell ref="C7:G8"/>
    <mergeCell ref="H7:N7"/>
    <mergeCell ref="Q7:R7"/>
    <mergeCell ref="V7:AA7"/>
    <mergeCell ref="AB7:AD7"/>
    <mergeCell ref="C2:E2"/>
    <mergeCell ref="C3:E3"/>
    <mergeCell ref="F3:G3"/>
    <mergeCell ref="H3:N3"/>
    <mergeCell ref="Q3:R3"/>
    <mergeCell ref="F2:G2"/>
    <mergeCell ref="AM4:AP4"/>
    <mergeCell ref="AM5:AP5"/>
    <mergeCell ref="S1:U1"/>
    <mergeCell ref="V1:AA1"/>
    <mergeCell ref="H2:N2"/>
    <mergeCell ref="Q2:R2"/>
    <mergeCell ref="V2:AA2"/>
    <mergeCell ref="V3:AA3"/>
    <mergeCell ref="AB3:AD3"/>
    <mergeCell ref="AE3:AH3"/>
    <mergeCell ref="AJ3:AL3"/>
    <mergeCell ref="AB2:AP2"/>
    <mergeCell ref="AM3:AP3"/>
    <mergeCell ref="H5:N5"/>
    <mergeCell ref="Q5:R5"/>
    <mergeCell ref="V5:AA5"/>
    <mergeCell ref="AB5:AD5"/>
    <mergeCell ref="AE5:AH5"/>
    <mergeCell ref="AJ8:AL8"/>
    <mergeCell ref="H6:N6"/>
    <mergeCell ref="Q6:R6"/>
    <mergeCell ref="V6:AA6"/>
    <mergeCell ref="AB6:AD6"/>
    <mergeCell ref="AE6:AH6"/>
    <mergeCell ref="AJ6:AL6"/>
    <mergeCell ref="AF9:AH9"/>
    <mergeCell ref="H8:N8"/>
    <mergeCell ref="Q8:R8"/>
    <mergeCell ref="V8:AA8"/>
    <mergeCell ref="AB8:AD8"/>
    <mergeCell ref="AE8:AH8"/>
    <mergeCell ref="D116:E116"/>
    <mergeCell ref="C9:G10"/>
    <mergeCell ref="H9:N10"/>
    <mergeCell ref="Q9:R10"/>
    <mergeCell ref="AA9:AE9"/>
    <mergeCell ref="AM6:AP6"/>
    <mergeCell ref="AM7:AP7"/>
    <mergeCell ref="AM8:AP8"/>
    <mergeCell ref="AM12:AM14"/>
    <mergeCell ref="AQ12:AQ14"/>
  </mergeCells>
  <conditionalFormatting sqref="C63:C116 C14:C61">
    <cfRule type="cellIs" dxfId="215" priority="13" operator="equal">
      <formula>"C"</formula>
    </cfRule>
  </conditionalFormatting>
  <conditionalFormatting sqref="C63:C116 C14:C61">
    <cfRule type="cellIs" dxfId="214" priority="14" operator="equal">
      <formula>"I"</formula>
    </cfRule>
  </conditionalFormatting>
  <conditionalFormatting sqref="H15:H115 V15:V115">
    <cfRule type="cellIs" dxfId="213" priority="15" operator="equal">
      <formula>0</formula>
    </cfRule>
  </conditionalFormatting>
  <conditionalFormatting sqref="W14:W115 Q15:Q115">
    <cfRule type="cellIs" dxfId="212" priority="16" operator="equal">
      <formula>0</formula>
    </cfRule>
  </conditionalFormatting>
  <conditionalFormatting sqref="AH14:AH115">
    <cfRule type="cellIs" dxfId="211" priority="17" operator="equal">
      <formula>"D"</formula>
    </cfRule>
  </conditionalFormatting>
  <conditionalFormatting sqref="AH14:AH115">
    <cfRule type="cellIs" dxfId="210" priority="18" operator="equal">
      <formula>"S"</formula>
    </cfRule>
  </conditionalFormatting>
  <conditionalFormatting sqref="Q2">
    <cfRule type="cellIs" dxfId="209" priority="19" operator="equal">
      <formula>0</formula>
    </cfRule>
  </conditionalFormatting>
  <conditionalFormatting sqref="Q3">
    <cfRule type="cellIs" dxfId="208" priority="20" operator="equal">
      <formula>0</formula>
    </cfRule>
  </conditionalFormatting>
  <conditionalFormatting sqref="Q8">
    <cfRule type="cellIs" dxfId="207" priority="21" operator="lessThan">
      <formula>0</formula>
    </cfRule>
  </conditionalFormatting>
  <conditionalFormatting sqref="Q8">
    <cfRule type="cellIs" dxfId="206" priority="22" operator="lessThan">
      <formula>0</formula>
    </cfRule>
  </conditionalFormatting>
  <conditionalFormatting sqref="Q8">
    <cfRule type="cellIs" dxfId="205" priority="23" operator="greaterThan">
      <formula>0</formula>
    </cfRule>
  </conditionalFormatting>
  <conditionalFormatting sqref="M15:N115">
    <cfRule type="cellIs" dxfId="204" priority="24" operator="equal">
      <formula>0</formula>
    </cfRule>
  </conditionalFormatting>
  <conditionalFormatting sqref="R15:R115 P15:P115">
    <cfRule type="cellIs" dxfId="203" priority="25" operator="lessThan">
      <formula>0</formula>
    </cfRule>
  </conditionalFormatting>
  <conditionalFormatting sqref="R15:R115 P15:P115">
    <cfRule type="cellIs" dxfId="202" priority="26" operator="greaterThan">
      <formula>0</formula>
    </cfRule>
  </conditionalFormatting>
  <conditionalFormatting sqref="V4">
    <cfRule type="cellIs" dxfId="201" priority="27" operator="greaterThan">
      <formula>0</formula>
    </cfRule>
  </conditionalFormatting>
  <conditionalFormatting sqref="F4">
    <cfRule type="cellIs" dxfId="200" priority="28" operator="lessThan">
      <formula>0</formula>
    </cfRule>
  </conditionalFormatting>
  <conditionalFormatting sqref="F4">
    <cfRule type="cellIs" dxfId="199" priority="29" operator="greaterThan">
      <formula>0</formula>
    </cfRule>
  </conditionalFormatting>
  <conditionalFormatting sqref="AB15:AB115">
    <cfRule type="cellIs" dxfId="198" priority="30" operator="greaterThan">
      <formula>0.000001</formula>
    </cfRule>
  </conditionalFormatting>
  <conditionalFormatting sqref="AA15:AA115">
    <cfRule type="cellIs" dxfId="197" priority="31" operator="lessThan">
      <formula>0</formula>
    </cfRule>
  </conditionalFormatting>
  <conditionalFormatting sqref="AA15:AA115">
    <cfRule type="cellIs" dxfId="196" priority="32" operator="greaterThan">
      <formula>0</formula>
    </cfRule>
  </conditionalFormatting>
  <conditionalFormatting sqref="AA15:AA115">
    <cfRule type="cellIs" dxfId="195" priority="33" operator="equal">
      <formula>0</formula>
    </cfRule>
  </conditionalFormatting>
  <conditionalFormatting sqref="M15:N115">
    <cfRule type="expression" dxfId="194" priority="34">
      <formula>J15&gt;#REF!</formula>
    </cfRule>
  </conditionalFormatting>
  <conditionalFormatting sqref="B10 C9">
    <cfRule type="cellIs" dxfId="193" priority="35" operator="greaterThan">
      <formula>0</formula>
    </cfRule>
  </conditionalFormatting>
  <conditionalFormatting sqref="B10 C9">
    <cfRule type="cellIs" dxfId="192" priority="36" operator="lessThan">
      <formula>0</formula>
    </cfRule>
  </conditionalFormatting>
  <conditionalFormatting sqref="AD15:AD115">
    <cfRule type="cellIs" dxfId="191" priority="12" operator="lessThan">
      <formula>0</formula>
    </cfRule>
  </conditionalFormatting>
  <conditionalFormatting sqref="C62">
    <cfRule type="cellIs" dxfId="190" priority="10" operator="equal">
      <formula>"C"</formula>
    </cfRule>
  </conditionalFormatting>
  <conditionalFormatting sqref="C62">
    <cfRule type="cellIs" dxfId="189" priority="11" operator="equal">
      <formula>"I"</formula>
    </cfRule>
  </conditionalFormatting>
  <conditionalFormatting sqref="K15:K115">
    <cfRule type="cellIs" dxfId="188" priority="9" operator="equal">
      <formula>0</formula>
    </cfRule>
  </conditionalFormatting>
  <conditionalFormatting sqref="L15:L115">
    <cfRule type="cellIs" dxfId="187" priority="8" operator="equal">
      <formula>0</formula>
    </cfRule>
  </conditionalFormatting>
  <conditionalFormatting sqref="F2:G4">
    <cfRule type="cellIs" dxfId="186" priority="7" operator="equal">
      <formula>0</formula>
    </cfRule>
  </conditionalFormatting>
  <conditionalFormatting sqref="C9:G10">
    <cfRule type="cellIs" dxfId="185" priority="6" operator="equal">
      <formula>0</formula>
    </cfRule>
  </conditionalFormatting>
  <conditionalFormatting sqref="Q2:R10">
    <cfRule type="cellIs" dxfId="184" priority="5" operator="equal">
      <formula>0</formula>
    </cfRule>
  </conditionalFormatting>
  <conditionalFormatting sqref="V3:AA8">
    <cfRule type="cellIs" dxfId="183" priority="4" operator="equal">
      <formula>0</formula>
    </cfRule>
  </conditionalFormatting>
  <conditionalFormatting sqref="AP15:AP115">
    <cfRule type="cellIs" dxfId="182" priority="3" operator="greaterThan">
      <formula>0</formula>
    </cfRule>
  </conditionalFormatting>
  <conditionalFormatting sqref="AR15:AR115">
    <cfRule type="cellIs" dxfId="181" priority="2" operator="equal">
      <formula>0</formula>
    </cfRule>
  </conditionalFormatting>
  <conditionalFormatting sqref="AQ15:AQ115">
    <cfRule type="cellIs" dxfId="180" priority="1" operator="equal">
      <formula>0</formula>
    </cfRule>
  </conditionalFormatting>
  <pageMargins left="0.511811024" right="0.511811024" top="0.78740157499999996" bottom="0.78740157499999996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C 12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MATRIZ</vt:lpstr>
      <vt:lpstr>Plan1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Iris B Rotondo</dc:creator>
  <cp:lastModifiedBy>AngoL Li@</cp:lastModifiedBy>
  <dcterms:created xsi:type="dcterms:W3CDTF">2020-06-17T00:20:09Z</dcterms:created>
  <dcterms:modified xsi:type="dcterms:W3CDTF">2021-01-15T21:08:30Z</dcterms:modified>
</cp:coreProperties>
</file>