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-120" yWindow="-120" windowWidth="25440" windowHeight="15390" tabRatio="627"/>
  </bookViews>
  <sheets>
    <sheet name="Esclarecimento &amp;  impugnação" sheetId="17" r:id="rId1"/>
    <sheet name="Feriados" sheetId="16" r:id="rId2"/>
  </sheets>
  <definedNames>
    <definedName name="Excel_BuiltIn__FilterDatabase_2">#REF!</definedName>
    <definedName name="TABLE_1">#REF!</definedName>
    <definedName name="TABLE_10_1">#REF!</definedName>
    <definedName name="TABLE_10_3">#REF!</definedName>
    <definedName name="TABLE_100_1">#REF!</definedName>
    <definedName name="TABLE_100_3">#REF!</definedName>
    <definedName name="TABLE_11_1">#REF!</definedName>
    <definedName name="TABLE_11_3">#REF!</definedName>
    <definedName name="TABLE_12_1">#REF!</definedName>
    <definedName name="TABLE_12_3">#REF!</definedName>
    <definedName name="TABLE_13_1">#REF!</definedName>
    <definedName name="TABLE_13_3">#REF!</definedName>
    <definedName name="TABLE_14_1">#REF!</definedName>
    <definedName name="TABLE_14_3">#REF!</definedName>
    <definedName name="TABLE_15_1">#REF!</definedName>
    <definedName name="TABLE_15_3">#REF!</definedName>
    <definedName name="TABLE_16_1">#REF!</definedName>
    <definedName name="TABLE_16_3">#REF!</definedName>
    <definedName name="TABLE_17_1">#REF!</definedName>
    <definedName name="TABLE_17_3">#REF!</definedName>
    <definedName name="TABLE_18_1">#REF!</definedName>
    <definedName name="TABLE_18_3">#REF!</definedName>
    <definedName name="TABLE_19_1">#REF!</definedName>
    <definedName name="TABLE_19_3">#REF!</definedName>
    <definedName name="TABLE_2_1">#REF!</definedName>
    <definedName name="TABLE_2_3">#REF!</definedName>
    <definedName name="TABLE_20_1">#REF!</definedName>
    <definedName name="TABLE_20_3">#REF!</definedName>
    <definedName name="TABLE_21_1">#REF!</definedName>
    <definedName name="TABLE_21_3">#REF!</definedName>
    <definedName name="TABLE_22_1">#REF!</definedName>
    <definedName name="TABLE_22_3">#REF!</definedName>
    <definedName name="TABLE_23_1">#REF!</definedName>
    <definedName name="TABLE_23_3">#REF!</definedName>
    <definedName name="TABLE_24_1">#REF!</definedName>
    <definedName name="TABLE_24_3">#REF!</definedName>
    <definedName name="TABLE_25_1">#REF!</definedName>
    <definedName name="TABLE_25_3">#REF!</definedName>
    <definedName name="TABLE_26_1">#REF!</definedName>
    <definedName name="TABLE_26_3">#REF!</definedName>
    <definedName name="TABLE_27_1">#REF!</definedName>
    <definedName name="TABLE_27_3">#REF!</definedName>
    <definedName name="TABLE_28_1">#REF!</definedName>
    <definedName name="TABLE_28_3">#REF!</definedName>
    <definedName name="TABLE_29_1">#REF!</definedName>
    <definedName name="TABLE_29_3">#REF!</definedName>
    <definedName name="TABLE_3">#REF!</definedName>
    <definedName name="TABLE_3_1">#REF!</definedName>
    <definedName name="TABLE_3_3">#REF!</definedName>
    <definedName name="TABLE_30_1">#REF!</definedName>
    <definedName name="TABLE_30_3">#REF!</definedName>
    <definedName name="TABLE_31_1">#REF!</definedName>
    <definedName name="TABLE_31_3">#REF!</definedName>
    <definedName name="TABLE_32_1">#REF!</definedName>
    <definedName name="TABLE_32_3">#REF!</definedName>
    <definedName name="TABLE_33_1">#REF!</definedName>
    <definedName name="TABLE_33_3">#REF!</definedName>
    <definedName name="TABLE_34_1">#REF!</definedName>
    <definedName name="TABLE_34_3">#REF!</definedName>
    <definedName name="TABLE_35_1">#REF!</definedName>
    <definedName name="TABLE_35_3">#REF!</definedName>
    <definedName name="TABLE_36_1">#REF!</definedName>
    <definedName name="TABLE_36_3">#REF!</definedName>
    <definedName name="TABLE_37_1">#REF!</definedName>
    <definedName name="TABLE_37_3">#REF!</definedName>
    <definedName name="TABLE_38_1">#REF!</definedName>
    <definedName name="TABLE_38_3">#REF!</definedName>
    <definedName name="TABLE_39_1">#REF!</definedName>
    <definedName name="TABLE_39_3">#REF!</definedName>
    <definedName name="TABLE_4_1">#REF!</definedName>
    <definedName name="TABLE_4_3">#REF!</definedName>
    <definedName name="TABLE_40_1">#REF!</definedName>
    <definedName name="TABLE_40_3">#REF!</definedName>
    <definedName name="TABLE_41_1">#REF!</definedName>
    <definedName name="TABLE_41_3">#REF!</definedName>
    <definedName name="TABLE_42_1">#REF!</definedName>
    <definedName name="TABLE_42_3">#REF!</definedName>
    <definedName name="TABLE_43_1">#REF!</definedName>
    <definedName name="TABLE_43_3">#REF!</definedName>
    <definedName name="TABLE_44_1">#REF!</definedName>
    <definedName name="TABLE_44_3">#REF!</definedName>
    <definedName name="TABLE_45_1">#REF!</definedName>
    <definedName name="TABLE_45_3">#REF!</definedName>
    <definedName name="TABLE_46_1">#REF!</definedName>
    <definedName name="TABLE_46_3">#REF!</definedName>
    <definedName name="TABLE_47_1">#REF!</definedName>
    <definedName name="TABLE_47_3">#REF!</definedName>
    <definedName name="TABLE_48_1">#REF!</definedName>
    <definedName name="TABLE_48_3">#REF!</definedName>
    <definedName name="TABLE_49_1">#REF!</definedName>
    <definedName name="TABLE_49_3">#REF!</definedName>
    <definedName name="TABLE_5_1">#REF!</definedName>
    <definedName name="TABLE_5_3">#REF!</definedName>
    <definedName name="TABLE_50_1">#REF!</definedName>
    <definedName name="TABLE_50_3">#REF!</definedName>
    <definedName name="TABLE_51_1">#REF!</definedName>
    <definedName name="TABLE_51_3">#REF!</definedName>
    <definedName name="TABLE_52_1">#REF!</definedName>
    <definedName name="TABLE_52_3">#REF!</definedName>
    <definedName name="TABLE_53_1">#REF!</definedName>
    <definedName name="TABLE_53_3">#REF!</definedName>
    <definedName name="TABLE_54_1">#REF!</definedName>
    <definedName name="TABLE_54_3">#REF!</definedName>
    <definedName name="TABLE_55_1">#REF!</definedName>
    <definedName name="TABLE_55_3">#REF!</definedName>
    <definedName name="TABLE_56_1">#REF!</definedName>
    <definedName name="TABLE_56_3">#REF!</definedName>
    <definedName name="TABLE_57_1">#REF!</definedName>
    <definedName name="TABLE_57_3">#REF!</definedName>
    <definedName name="TABLE_58_1">#REF!</definedName>
    <definedName name="TABLE_58_3">#REF!</definedName>
    <definedName name="TABLE_59_1">#REF!</definedName>
    <definedName name="TABLE_59_3">#REF!</definedName>
    <definedName name="TABLE_6_1">#REF!</definedName>
    <definedName name="TABLE_6_3">#REF!</definedName>
    <definedName name="TABLE_60_1">#REF!</definedName>
    <definedName name="TABLE_60_3">#REF!</definedName>
    <definedName name="TABLE_61_1">#REF!</definedName>
    <definedName name="TABLE_61_3">#REF!</definedName>
    <definedName name="TABLE_62_1">#REF!</definedName>
    <definedName name="TABLE_62_3">#REF!</definedName>
    <definedName name="TABLE_63_1">#REF!</definedName>
    <definedName name="TABLE_63_3">#REF!</definedName>
    <definedName name="TABLE_64_1">#REF!</definedName>
    <definedName name="TABLE_64_3">#REF!</definedName>
    <definedName name="TABLE_65_1">#REF!</definedName>
    <definedName name="TABLE_65_3">#REF!</definedName>
    <definedName name="TABLE_66_1">#REF!</definedName>
    <definedName name="TABLE_66_3">#REF!</definedName>
    <definedName name="TABLE_67_1">#REF!</definedName>
    <definedName name="TABLE_67_3">#REF!</definedName>
    <definedName name="TABLE_68_1">#REF!</definedName>
    <definedName name="TABLE_68_3">#REF!</definedName>
    <definedName name="TABLE_69_1">#REF!</definedName>
    <definedName name="TABLE_69_3">#REF!</definedName>
    <definedName name="TABLE_7_1">#REF!</definedName>
    <definedName name="TABLE_7_3">#REF!</definedName>
    <definedName name="TABLE_70_1">#REF!</definedName>
    <definedName name="TABLE_70_3">#REF!</definedName>
    <definedName name="TABLE_71_1">#REF!</definedName>
    <definedName name="TABLE_71_3">#REF!</definedName>
    <definedName name="TABLE_72_1">#REF!</definedName>
    <definedName name="TABLE_72_3">#REF!</definedName>
    <definedName name="TABLE_73_1">#REF!</definedName>
    <definedName name="TABLE_73_3">#REF!</definedName>
    <definedName name="TABLE_74_1">#REF!</definedName>
    <definedName name="TABLE_74_3">#REF!</definedName>
    <definedName name="TABLE_75_1">#REF!</definedName>
    <definedName name="TABLE_75_3">#REF!</definedName>
    <definedName name="TABLE_76_1">#REF!</definedName>
    <definedName name="TABLE_76_3">#REF!</definedName>
    <definedName name="TABLE_77_1">#REF!</definedName>
    <definedName name="TABLE_77_3">#REF!</definedName>
    <definedName name="TABLE_78_1">#REF!</definedName>
    <definedName name="TABLE_78_3">#REF!</definedName>
    <definedName name="TABLE_79_1">#REF!</definedName>
    <definedName name="TABLE_79_3">#REF!</definedName>
    <definedName name="TABLE_8_1">#REF!</definedName>
    <definedName name="TABLE_8_3">#REF!</definedName>
    <definedName name="TABLE_80_1">#REF!</definedName>
    <definedName name="TABLE_80_3">#REF!</definedName>
    <definedName name="TABLE_81_1">#REF!</definedName>
    <definedName name="TABLE_81_3">#REF!</definedName>
    <definedName name="TABLE_82_1">#REF!</definedName>
    <definedName name="TABLE_82_3">#REF!</definedName>
    <definedName name="TABLE_83_1">#REF!</definedName>
    <definedName name="TABLE_83_3">#REF!</definedName>
    <definedName name="TABLE_84_1">#REF!</definedName>
    <definedName name="TABLE_84_3">#REF!</definedName>
    <definedName name="TABLE_85_1">#REF!</definedName>
    <definedName name="TABLE_85_3">#REF!</definedName>
    <definedName name="TABLE_86_1">#REF!</definedName>
    <definedName name="TABLE_86_3">#REF!</definedName>
    <definedName name="TABLE_87_1">#REF!</definedName>
    <definedName name="TABLE_87_3">#REF!</definedName>
    <definedName name="TABLE_88_1">#REF!</definedName>
    <definedName name="TABLE_88_3">#REF!</definedName>
    <definedName name="TABLE_89_1">#REF!</definedName>
    <definedName name="TABLE_89_3">#REF!</definedName>
    <definedName name="TABLE_9_1">#REF!</definedName>
    <definedName name="TABLE_9_3">#REF!</definedName>
    <definedName name="TABLE_90_1">#REF!</definedName>
    <definedName name="TABLE_90_3">#REF!</definedName>
    <definedName name="TABLE_91_1">#REF!</definedName>
    <definedName name="TABLE_91_3">#REF!</definedName>
    <definedName name="TABLE_92_1">#REF!</definedName>
    <definedName name="TABLE_92_3">#REF!</definedName>
    <definedName name="TABLE_93_1">#REF!</definedName>
    <definedName name="TABLE_93_3">#REF!</definedName>
    <definedName name="TABLE_94_1">#REF!</definedName>
    <definedName name="TABLE_94_3">#REF!</definedName>
    <definedName name="TABLE_95_1">#REF!</definedName>
    <definedName name="TABLE_95_3">#REF!</definedName>
    <definedName name="TABLE_96_1">#REF!</definedName>
    <definedName name="TABLE_96_3">#REF!</definedName>
    <definedName name="TABLE_97_1">#REF!</definedName>
    <definedName name="TABLE_97_3">#REF!</definedName>
    <definedName name="TABLE_98_1">#REF!</definedName>
    <definedName name="TABLE_98_3">#REF!</definedName>
    <definedName name="TABLE_99_1">#REF!</definedName>
    <definedName name="TABLE_99_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7" l="1"/>
  <c r="N4" i="17"/>
  <c r="N5" i="17"/>
  <c r="N2" i="17"/>
  <c r="D5" i="17" l="1"/>
  <c r="N6" i="17"/>
  <c r="N7" i="17"/>
  <c r="N8" i="17"/>
  <c r="J2" i="17"/>
  <c r="D2" i="17" l="1"/>
  <c r="F2" i="17" s="1"/>
  <c r="M2" i="17"/>
  <c r="P2" i="17"/>
  <c r="M6" i="17" l="1"/>
  <c r="M7" i="17"/>
  <c r="M8" i="17"/>
  <c r="J5" i="17" l="1"/>
  <c r="M5" i="17" s="1"/>
  <c r="J6" i="17"/>
  <c r="J7" i="17"/>
  <c r="J8" i="17"/>
  <c r="J4" i="17"/>
  <c r="M4" i="17" s="1"/>
  <c r="F5" i="17"/>
  <c r="F6" i="17"/>
  <c r="F7" i="17"/>
  <c r="F8" i="17"/>
  <c r="J3" i="17" l="1"/>
  <c r="M3" i="17" s="1"/>
  <c r="D6" i="17" l="1"/>
  <c r="D7" i="17"/>
  <c r="D8" i="17"/>
  <c r="D4" i="17"/>
  <c r="F4" i="17" s="1"/>
  <c r="D3" i="17" l="1"/>
  <c r="F3" i="17" s="1"/>
  <c r="P4" i="17" l="1"/>
  <c r="P5" i="17"/>
  <c r="P6" i="17"/>
  <c r="P7" i="17"/>
  <c r="P8" i="17"/>
  <c r="P3" i="17"/>
</calcChain>
</file>

<file path=xl/sharedStrings.xml><?xml version="1.0" encoding="utf-8"?>
<sst xmlns="http://schemas.openxmlformats.org/spreadsheetml/2006/main" count="46" uniqueCount="40">
  <si>
    <t>EMPRESA</t>
  </si>
  <si>
    <t>Nº SEI</t>
  </si>
  <si>
    <t>DATA DO ENVIO</t>
  </si>
  <si>
    <t>DATA DA RESPOSTA</t>
  </si>
  <si>
    <t>STATUS</t>
  </si>
  <si>
    <t>TEMPO PERCORRIDO (DIAS UTEIS)</t>
  </si>
  <si>
    <t>Confraternização Universal (feriado nacional)</t>
  </si>
  <si>
    <t>Carnaval (ponto facultativo)</t>
  </si>
  <si>
    <t>quarta-feira de cinzas (ponto facultativo até as 14 horas)</t>
  </si>
  <si>
    <t>Tiradentes (feriado nacional)</t>
  </si>
  <si>
    <t>Mundial do Trabalho (feriado nacional)</t>
  </si>
  <si>
    <t>Corpus Christi (ponto facultativo)</t>
  </si>
  <si>
    <t>Independência do Brasil (feriado nacional)</t>
  </si>
  <si>
    <t>Nossa Senhora Aparecida (feriado nacional)</t>
  </si>
  <si>
    <t> Finados (feriado nacional)</t>
  </si>
  <si>
    <t>Proclamação da República (feriado nacional)</t>
  </si>
  <si>
    <t xml:space="preserve">Natal (feriado nacional) </t>
  </si>
  <si>
    <t xml:space="preserve"> DATA SOLICITAÇÃO </t>
  </si>
  <si>
    <t>Processo</t>
  </si>
  <si>
    <t>DATA ABERTUREA</t>
  </si>
  <si>
    <t>Paixão de Cristo.</t>
  </si>
  <si>
    <t>Dia do Servidor Público</t>
  </si>
  <si>
    <t>Dia da Consciência Negra.</t>
  </si>
  <si>
    <t>RJ</t>
  </si>
  <si>
    <t xml:space="preserve">PRAZO MAXIMO </t>
  </si>
  <si>
    <t>Colefix</t>
  </si>
  <si>
    <t>AT Assessoria</t>
  </si>
  <si>
    <t>Prazo Maximo Resposta</t>
  </si>
  <si>
    <t>0018619996</t>
  </si>
  <si>
    <t>Rioquímica</t>
  </si>
  <si>
    <t>18620976</t>
  </si>
  <si>
    <t>18589445</t>
  </si>
  <si>
    <t>Sim</t>
  </si>
  <si>
    <t>Preciso que informe em status caso não teha resposta informe suspender</t>
  </si>
  <si>
    <t xml:space="preserve">Coluna K sem data informa em status SUSPENDER, caso tenha data maior que o prazo maximo coluna J status muda para suspenso </t>
  </si>
  <si>
    <t>NUMERO</t>
  </si>
  <si>
    <t>NÃO</t>
  </si>
  <si>
    <t xml:space="preserve">Lancado </t>
  </si>
  <si>
    <t xml:space="preserve">no status recebido fora do prazo informar suspenso </t>
  </si>
  <si>
    <t>ANDAMENTO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</si>
</sst>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282828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rgb="FF202124"/>
      <name val="Arial"/>
      <family val="2"/>
    </font>
    <font>
      <sz val="10"/>
      <color rgb="FF242729"/>
      <name val="Consolas"/>
      <family val="3"/>
    </font>
    <font>
      <sz val="11"/>
      <color rgb="FF000000"/>
      <name val="Verdana"/>
      <family val="2"/>
    </font>
    <font>
      <b/>
      <sz val="10"/>
      <color rgb="FF242729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7" fillId="0" borderId="0" xfId="0" applyFont="1"/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0" fillId="0" borderId="0" xfId="0" applyFont="1"/>
    <xf numFmtId="0" fontId="12" fillId="0" borderId="0" xfId="0" applyFont="1"/>
    <xf numFmtId="14" fontId="11" fillId="0" borderId="1" xfId="0" applyNumberFormat="1" applyFont="1" applyBorder="1"/>
    <xf numFmtId="14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13" fillId="0" borderId="1" xfId="0" applyNumberFormat="1" applyFont="1" applyBorder="1"/>
    <xf numFmtId="14" fontId="1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 applyProtection="1">
      <alignment horizontal="center" vertical="center"/>
      <protection locked="0"/>
    </xf>
    <xf numFmtId="49" fontId="5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" applyFont="1" applyFill="1" applyBorder="1" applyAlignment="1" applyProtection="1">
      <alignment horizontal="center" vertical="center" wrapText="1"/>
      <protection locked="0"/>
    </xf>
    <xf numFmtId="1" fontId="5" fillId="2" borderId="1" xfId="5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1" fontId="5" fillId="3" borderId="1" xfId="0" applyNumberFormat="1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14" fontId="13" fillId="2" borderId="1" xfId="0" applyNumberFormat="1" applyFont="1" applyFill="1" applyBorder="1"/>
    <xf numFmtId="14" fontId="11" fillId="2" borderId="1" xfId="0" applyNumberFormat="1" applyFont="1" applyFill="1" applyBorder="1"/>
    <xf numFmtId="14" fontId="11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11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1" fontId="5" fillId="2" borderId="1" xfId="0" applyNumberFormat="1" applyFont="1" applyFill="1" applyBorder="1" applyAlignment="1" applyProtection="1">
      <alignment horizontal="center"/>
      <protection hidden="1"/>
    </xf>
  </cellXfs>
  <cellStyles count="11">
    <cellStyle name="Normal" xfId="0" builtinId="0"/>
    <cellStyle name="Normal 2" xfId="1"/>
    <cellStyle name="Normal 2 2" xfId="2"/>
    <cellStyle name="Normal 2 2 2" xfId="5"/>
    <cellStyle name="Normal 2 2 2 2" xfId="9"/>
    <cellStyle name="Normal 2 2 3" xfId="7"/>
    <cellStyle name="Normal 2 3" xfId="4"/>
    <cellStyle name="Normal 2 3 2" xfId="8"/>
    <cellStyle name="Normal 2 4" xfId="6"/>
    <cellStyle name="Normal 3" xfId="10"/>
    <cellStyle name="Normal 4 2" xfId="3"/>
  </cellStyles>
  <dxfs count="6"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505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6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FF99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</dxfs>
  <tableStyles count="0" defaultTableStyle="TableStyleMedium9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6" tint="-0.249977111117893"/>
  </sheetPr>
  <dimension ref="A1:P14"/>
  <sheetViews>
    <sheetView showZeros="0" tabSelected="1" zoomScale="91" zoomScaleNormal="91" workbookViewId="0">
      <selection activeCell="I6" sqref="I6"/>
    </sheetView>
  </sheetViews>
  <sheetFormatPr defaultRowHeight="12.75" x14ac:dyDescent="0.2"/>
  <cols>
    <col min="1" max="1" width="10" customWidth="1"/>
    <col min="2" max="2" width="23.5703125" bestFit="1" customWidth="1"/>
    <col min="3" max="3" width="12.5703125" customWidth="1"/>
    <col min="4" max="4" width="12.5703125" hidden="1" customWidth="1"/>
    <col min="5" max="5" width="15" style="11" customWidth="1"/>
    <col min="6" max="6" width="15" customWidth="1"/>
    <col min="7" max="7" width="25.7109375" customWidth="1"/>
    <col min="8" max="8" width="12.140625" style="1" bestFit="1" customWidth="1"/>
    <col min="9" max="9" width="10.85546875" bestFit="1" customWidth="1"/>
    <col min="10" max="10" width="13.42578125" customWidth="1"/>
    <col min="11" max="11" width="10.85546875" customWidth="1"/>
    <col min="12" max="12" width="13.5703125" customWidth="1"/>
    <col min="13" max="13" width="24.85546875" customWidth="1"/>
    <col min="14" max="14" width="30.28515625" bestFit="1" customWidth="1"/>
    <col min="15" max="15" width="14.42578125" customWidth="1"/>
    <col min="16" max="16" width="13.5703125" customWidth="1"/>
    <col min="18" max="18" width="9.140625" customWidth="1"/>
  </cols>
  <sheetData>
    <row r="1" spans="1:16" ht="38.25" x14ac:dyDescent="0.2">
      <c r="A1" s="15" t="s">
        <v>35</v>
      </c>
      <c r="B1" s="15" t="s">
        <v>18</v>
      </c>
      <c r="C1" s="15" t="s">
        <v>19</v>
      </c>
      <c r="D1" s="15" t="s">
        <v>24</v>
      </c>
      <c r="E1" s="15" t="s">
        <v>17</v>
      </c>
      <c r="F1" s="15" t="s">
        <v>4</v>
      </c>
      <c r="G1" s="16" t="s">
        <v>0</v>
      </c>
      <c r="H1" s="17" t="s">
        <v>1</v>
      </c>
      <c r="I1" s="18" t="s">
        <v>2</v>
      </c>
      <c r="J1" s="18" t="s">
        <v>27</v>
      </c>
      <c r="K1" s="18" t="s">
        <v>3</v>
      </c>
      <c r="L1" s="18" t="s">
        <v>1</v>
      </c>
      <c r="M1" s="18" t="s">
        <v>39</v>
      </c>
      <c r="N1" s="18" t="s">
        <v>4</v>
      </c>
      <c r="O1" s="18" t="s">
        <v>37</v>
      </c>
      <c r="P1" s="19" t="s">
        <v>5</v>
      </c>
    </row>
    <row r="2" spans="1:16" x14ac:dyDescent="0.2">
      <c r="A2" s="12"/>
      <c r="B2" s="9"/>
      <c r="C2" s="9">
        <v>44215</v>
      </c>
      <c r="D2" s="9">
        <f>WORKDAY(C2,-3,Feriados!A1:A16)</f>
        <v>44210</v>
      </c>
      <c r="E2" s="10">
        <v>44210</v>
      </c>
      <c r="F2" s="10" t="str">
        <f t="shared" ref="F2:F3" si="0">IF(E2&gt;D2,"INTEMPESTIVO",IF(E2&lt;=D2,"TEMPESTIVO"))</f>
        <v>TEMPESTIVO</v>
      </c>
      <c r="G2" s="12" t="s">
        <v>25</v>
      </c>
      <c r="H2" s="14" t="s">
        <v>31</v>
      </c>
      <c r="I2" s="5">
        <v>44210</v>
      </c>
      <c r="J2" s="13">
        <f>IF(C2="","",WORKDAY(C2,-1,Feriados!A1:A16))</f>
        <v>44214</v>
      </c>
      <c r="K2" s="4">
        <v>44215</v>
      </c>
      <c r="L2" s="20"/>
      <c r="M2" s="21" t="str">
        <f>IF(C2="","",IF(K2=J2,"RECEBIDO ÚLTIMO DIA",IF(K2&gt;J2,"RECEBIDO FORA DO PRAZO",IF(K2&lt;&gt;"","RECEBIDO NO PRAZO",IF(K2="","ATENÇÃO SEM RESPOSTA","s")))))</f>
        <v>RECEBIDO FORA DO PRAZO</v>
      </c>
      <c r="N2" s="21" t="str">
        <f ca="1">IF(L2="",IF(C2=TODAY(),"SUSPENDER",IF($C2&lt;TODAY()," ",$C2-TODAY()&amp;"   DIAS PARA RESPOSTA")),"")</f>
        <v xml:space="preserve"> </v>
      </c>
      <c r="O2" s="23" t="s">
        <v>32</v>
      </c>
      <c r="P2" s="22">
        <f ca="1">IF(I2="","",IF(K2="",NETWORKDAYS(I2,TODAY(),Feriados!A2:A16),NETWORKDAYS(I2,K2,Feriados!A2:A16)))</f>
        <v>4</v>
      </c>
    </row>
    <row r="3" spans="1:16" x14ac:dyDescent="0.2">
      <c r="A3" s="24"/>
      <c r="B3" s="25"/>
      <c r="C3" s="25">
        <v>44217</v>
      </c>
      <c r="D3" s="25">
        <f>WORKDAY(C3,-3,Feriados!A2:A17)</f>
        <v>44211</v>
      </c>
      <c r="E3" s="26">
        <v>44203</v>
      </c>
      <c r="F3" s="26" t="str">
        <f t="shared" si="0"/>
        <v>TEMPESTIVO</v>
      </c>
      <c r="G3" s="24" t="s">
        <v>26</v>
      </c>
      <c r="H3" s="27" t="s">
        <v>31</v>
      </c>
      <c r="I3" s="28">
        <v>44210</v>
      </c>
      <c r="J3" s="29">
        <f>IF(C3="","",WORKDAY(C3,-1,Feriados!A2:A17))</f>
        <v>44215</v>
      </c>
      <c r="K3" s="30">
        <v>44211</v>
      </c>
      <c r="L3" s="31" t="s">
        <v>28</v>
      </c>
      <c r="M3" s="32" t="str">
        <f t="shared" ref="M3:M4" si="1">IF(C3="","",IF(K3=J3,"RECEBIDO ÚLTIMO DIA",IF(K3&gt;J3,"RECEBIDO FORA DO PRAZO",IF(K3&lt;&gt;"","RECEBIDO NO PRAZO",IF(K3="","ATENÇÃO SEM RESPOSTA","s")))))</f>
        <v>RECEBIDO NO PRAZO</v>
      </c>
      <c r="N3" s="32" t="str">
        <f ca="1">IF(L3="",IF(C3=TODAY(),"SUSPENDER",IF($C3&lt;TODAY()," ",$C3-TODAY()&amp;"   RESPOSTA")),"")</f>
        <v/>
      </c>
      <c r="O3" s="33" t="s">
        <v>32</v>
      </c>
      <c r="P3" s="34">
        <f ca="1">IF(I3="","",IF(K3="",NETWORKDAYS(I3,TODAY(),Feriados!A3:A17),NETWORKDAYS(I3,K3,Feriados!A3:A17)))</f>
        <v>2</v>
      </c>
    </row>
    <row r="4" spans="1:16" x14ac:dyDescent="0.2">
      <c r="A4" s="12"/>
      <c r="B4" s="9"/>
      <c r="C4" s="9">
        <v>44217</v>
      </c>
      <c r="D4" s="9">
        <f>IF(C4="","",WORKDAY(C4,-3,Feriados!A3:A18))</f>
        <v>44214</v>
      </c>
      <c r="E4" s="10">
        <v>44210</v>
      </c>
      <c r="F4" s="10" t="str">
        <f>IF(E4="","",IF(E4&gt;D4,"INTEMPESTIVO",IF(E4&lt;=D4,"TEMPESTIVO")))</f>
        <v>TEMPESTIVO</v>
      </c>
      <c r="G4" s="12" t="s">
        <v>29</v>
      </c>
      <c r="H4" s="14" t="s">
        <v>30</v>
      </c>
      <c r="I4" s="5">
        <v>44211</v>
      </c>
      <c r="J4" s="13">
        <f>IF(C4="","",WORKDAY(C4,-1,Feriados!A1:A16))</f>
        <v>44215</v>
      </c>
      <c r="K4" s="4"/>
      <c r="L4" s="6"/>
      <c r="M4" s="21" t="str">
        <f t="shared" si="1"/>
        <v>ATENÇÃO SEM RESPOSTA</v>
      </c>
      <c r="N4" s="21" t="str">
        <f ca="1">IF(L4="",IF(C4=TODAY(),"SUSPENDER",IF($C4&lt;TODAY()," ",$C4-TODAY()&amp;"   DIAS PARA RESPOSTA")),"")</f>
        <v>SUSPENDER</v>
      </c>
      <c r="O4" s="23" t="s">
        <v>32</v>
      </c>
      <c r="P4" s="22">
        <f ca="1">IF(I4="","",IF(K4="",NETWORKDAYS(I4,TODAY(),Feriados!A4:A18),NETWORKDAYS(I4,K4,Feriados!A4:A18)))</f>
        <v>5</v>
      </c>
    </row>
    <row r="5" spans="1:16" x14ac:dyDescent="0.2">
      <c r="A5" s="12"/>
      <c r="B5" s="9"/>
      <c r="C5" s="9">
        <v>44218</v>
      </c>
      <c r="D5" s="9">
        <f>IF(C5="","",WORKDAY(C5,-3,Feriados!A14:A29))</f>
        <v>44215</v>
      </c>
      <c r="E5" s="10">
        <v>44211</v>
      </c>
      <c r="F5" s="10" t="str">
        <f t="shared" ref="F5:F8" si="2">IF(E5="","",IF(E5&gt;D5,"INTEMPESTIVO",IF(E5&lt;=D5,"TEMPESTIVO")))</f>
        <v>TEMPESTIVO</v>
      </c>
      <c r="G5" s="12"/>
      <c r="H5" s="14">
        <v>18620975</v>
      </c>
      <c r="I5" s="5">
        <v>44211</v>
      </c>
      <c r="J5" s="13">
        <f>IF(C5="","",WORKDAY(C5,-1,Feriados!A10:A25))</f>
        <v>44217</v>
      </c>
      <c r="K5" s="4"/>
      <c r="L5" s="6"/>
      <c r="M5" s="21" t="str">
        <f t="shared" ref="M5:M8" si="3">IF(C5="","",IF(K5=J5,"RECEBIDO ÚLTIMO DIA",IF(K5&gt;J5,"RECEBIDO FORA DO PRAZO",IF(K5&lt;&gt;"","RECEBIDO NO PRAZO",IF(K5="","ATENÇÃO SEM RESPOSTA","s")))))</f>
        <v>ATENÇÃO SEM RESPOSTA</v>
      </c>
      <c r="N5" s="21" t="str">
        <f ca="1">IF(L5="",IF(C5=TODAY(),"SUSPENDER",IF($C5&lt;TODAY()," ",$C5-TODAY()&amp;"   DIAS PARA RESPOSTA")),"")</f>
        <v>1   DIAS PARA RESPOSTA</v>
      </c>
      <c r="O5" s="23" t="s">
        <v>36</v>
      </c>
      <c r="P5" s="22">
        <f ca="1">IF(I5="","",IF(K5="",NETWORKDAYS(I5,TODAY(),Feriados!A17:A29),NETWORKDAYS(I5,K5,Feriados!A17:A29)))</f>
        <v>5</v>
      </c>
    </row>
    <row r="6" spans="1:16" x14ac:dyDescent="0.2">
      <c r="A6" s="24"/>
      <c r="B6" s="25"/>
      <c r="C6" s="25"/>
      <c r="D6" s="25" t="str">
        <f>IF(C6="","",WORKDAY(C6,-3,Feriados!A15:A30))</f>
        <v/>
      </c>
      <c r="E6" s="26"/>
      <c r="F6" s="26" t="str">
        <f t="shared" si="2"/>
        <v/>
      </c>
      <c r="G6" s="24"/>
      <c r="H6" s="27"/>
      <c r="I6" s="28"/>
      <c r="J6" s="29" t="str">
        <f>IF(C6="","",WORKDAY(C6,-1,Feriados!A11:A26))</f>
        <v/>
      </c>
      <c r="K6" s="30"/>
      <c r="L6" s="31"/>
      <c r="M6" s="32" t="str">
        <f t="shared" si="3"/>
        <v/>
      </c>
      <c r="N6" s="32" t="str">
        <f ca="1">IF(L6="",IF(C6=TODAY(),"SUSPENDER",IF($C6-TODAY()," ",$C6-TODAY()&amp;"   DIAS PARA SESSÃO")),"")</f>
        <v xml:space="preserve"> </v>
      </c>
      <c r="O6" s="32"/>
      <c r="P6" s="34" t="str">
        <f ca="1">IF(I6="","",IF(K6="",NETWORKDAYS(I6,TODAY(),Feriados!A18:A30),NETWORKDAYS(I6,K6,Feriados!A18:A30)))</f>
        <v/>
      </c>
    </row>
    <row r="7" spans="1:16" ht="9.75" customHeight="1" x14ac:dyDescent="0.2">
      <c r="A7" s="12"/>
      <c r="B7" s="9"/>
      <c r="C7" s="9"/>
      <c r="D7" s="9" t="str">
        <f>IF(C7="","",WORKDAY(C7,-3,Feriados!A16:A31))</f>
        <v/>
      </c>
      <c r="E7" s="10"/>
      <c r="F7" s="10" t="str">
        <f t="shared" si="2"/>
        <v/>
      </c>
      <c r="G7" s="12"/>
      <c r="H7" s="14"/>
      <c r="I7" s="5"/>
      <c r="J7" s="13" t="str">
        <f>IF(C7="","",WORKDAY(C7,-1,Feriados!A12:A27))</f>
        <v/>
      </c>
      <c r="K7" s="4"/>
      <c r="L7" s="6"/>
      <c r="M7" s="21" t="str">
        <f t="shared" si="3"/>
        <v/>
      </c>
      <c r="N7" s="21" t="str">
        <f t="shared" ref="N7:N8" ca="1" si="4">IF(L7="",IF(C7=TODAY(),"SUSPENDER",IF($C7&lt;TODAY()," ",$C7-TODAY()&amp;"   DIAS PARA SESSÃO")),"")</f>
        <v xml:space="preserve"> </v>
      </c>
      <c r="O7" s="21"/>
      <c r="P7" s="22" t="str">
        <f ca="1">IF(I7="","",IF(K7="",NETWORKDAYS(I7,TODAY(),Feriados!A19:A31),NETWORKDAYS(I7,K7,Feriados!A19:A31)))</f>
        <v/>
      </c>
    </row>
    <row r="8" spans="1:16" x14ac:dyDescent="0.2">
      <c r="A8" s="24"/>
      <c r="B8" s="25"/>
      <c r="C8" s="25"/>
      <c r="D8" s="25" t="str">
        <f>IF(C8="","",WORKDAY(C8,-3,Feriados!A17:A32))</f>
        <v/>
      </c>
      <c r="E8" s="26"/>
      <c r="F8" s="26" t="str">
        <f t="shared" si="2"/>
        <v/>
      </c>
      <c r="G8" s="24"/>
      <c r="H8" s="27"/>
      <c r="I8" s="28"/>
      <c r="J8" s="29" t="str">
        <f>IF(C8="","",WORKDAY(C8,-1,Feriados!A13:A28))</f>
        <v/>
      </c>
      <c r="K8" s="30"/>
      <c r="L8" s="31"/>
      <c r="M8" s="32" t="str">
        <f t="shared" si="3"/>
        <v/>
      </c>
      <c r="N8" s="32" t="str">
        <f t="shared" ca="1" si="4"/>
        <v xml:space="preserve"> </v>
      </c>
      <c r="O8" s="32"/>
      <c r="P8" s="34" t="str">
        <f ca="1">IF(I8="","",IF(K8="",NETWORKDAYS(I8,TODAY(),Feriados!A20:A32),NETWORKDAYS(I8,K8,Feriados!A20:A32)))</f>
        <v/>
      </c>
    </row>
    <row r="11" spans="1:16" x14ac:dyDescent="0.2">
      <c r="K11" t="s">
        <v>33</v>
      </c>
    </row>
    <row r="13" spans="1:16" x14ac:dyDescent="0.2">
      <c r="K13" t="s">
        <v>34</v>
      </c>
    </row>
    <row r="14" spans="1:16" x14ac:dyDescent="0.2">
      <c r="K14" t="s">
        <v>38</v>
      </c>
    </row>
  </sheetData>
  <conditionalFormatting sqref="F2:F8">
    <cfRule type="containsText" dxfId="5" priority="20" operator="containsText" text="TEMPESTIVO">
      <formula>NOT(ISERROR(SEARCH("TEMPESTIVO",F2)))</formula>
    </cfRule>
  </conditionalFormatting>
  <conditionalFormatting sqref="F2:F8">
    <cfRule type="containsText" dxfId="4" priority="19" operator="containsText" text="INTEMPESTIVO">
      <formula>NOT(ISERROR(SEARCH("INTEMPESTIVO",F2)))</formula>
    </cfRule>
  </conditionalFormatting>
  <conditionalFormatting sqref="M2:M8">
    <cfRule type="containsText" dxfId="3" priority="14" operator="containsText" text="RECEBIDO FORA DO PRAZO">
      <formula>NOT(ISERROR(SEARCH("RECEBIDO FORA DO PRAZO",M2)))</formula>
    </cfRule>
    <cfRule type="containsText" dxfId="2" priority="15" operator="containsText" text="RECEBIDO NO PRAZO">
      <formula>NOT(ISERROR(SEARCH("RECEBIDO NO PRAZO",M2)))</formula>
    </cfRule>
    <cfRule type="containsText" dxfId="1" priority="16" operator="containsText" text="RECEBIDO">
      <formula>NOT(ISERROR(SEARCH("RECEBIDO",M2)))</formula>
    </cfRule>
  </conditionalFormatting>
  <conditionalFormatting sqref="M2:M8">
    <cfRule type="containsText" dxfId="0" priority="13" operator="containsText" text="ATENÇÃO SEM RESPOSTA">
      <formula>NOT(ISERROR(SEARCH("ATENÇÃO SEM RESPOSTA",M2)))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L3 H2:H4 L5" numberStoredAsText="1"/>
    <ignoredError sqref="J4" formula="1"/>
    <ignoredError sqref="J3 J5:J8" formula="1" formulaRange="1"/>
    <ignoredError sqref="P2:P4 P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7" tint="-0.249977111117893"/>
  </sheetPr>
  <dimension ref="A1:B16"/>
  <sheetViews>
    <sheetView workbookViewId="0">
      <selection activeCell="B2" sqref="B2"/>
    </sheetView>
  </sheetViews>
  <sheetFormatPr defaultRowHeight="12.75" x14ac:dyDescent="0.2"/>
  <cols>
    <col min="1" max="1" width="11.140625" customWidth="1"/>
  </cols>
  <sheetData>
    <row r="1" spans="1:2" ht="15" x14ac:dyDescent="0.2">
      <c r="A1" s="2">
        <v>44197</v>
      </c>
      <c r="B1" s="3" t="s">
        <v>6</v>
      </c>
    </row>
    <row r="2" spans="1:2" ht="15" x14ac:dyDescent="0.2">
      <c r="A2" s="2">
        <v>44216</v>
      </c>
      <c r="B2" s="3" t="s">
        <v>23</v>
      </c>
    </row>
    <row r="3" spans="1:2" ht="15" x14ac:dyDescent="0.2">
      <c r="A3" s="2">
        <v>44242</v>
      </c>
      <c r="B3" s="3" t="s">
        <v>7</v>
      </c>
    </row>
    <row r="4" spans="1:2" ht="15" x14ac:dyDescent="0.2">
      <c r="A4" s="2">
        <v>44243</v>
      </c>
      <c r="B4" s="3" t="s">
        <v>7</v>
      </c>
    </row>
    <row r="5" spans="1:2" ht="15" x14ac:dyDescent="0.2">
      <c r="A5" s="2">
        <v>44244</v>
      </c>
      <c r="B5" s="3" t="s">
        <v>8</v>
      </c>
    </row>
    <row r="6" spans="1:2" ht="15" x14ac:dyDescent="0.2">
      <c r="A6" s="2">
        <v>44288</v>
      </c>
      <c r="B6" s="7" t="s">
        <v>20</v>
      </c>
    </row>
    <row r="7" spans="1:2" ht="15" x14ac:dyDescent="0.2">
      <c r="A7" s="2">
        <v>44307</v>
      </c>
      <c r="B7" s="3" t="s">
        <v>9</v>
      </c>
    </row>
    <row r="8" spans="1:2" ht="15" x14ac:dyDescent="0.2">
      <c r="A8" s="2">
        <v>44317</v>
      </c>
      <c r="B8" s="3" t="s">
        <v>10</v>
      </c>
    </row>
    <row r="9" spans="1:2" ht="15" x14ac:dyDescent="0.2">
      <c r="A9" s="2">
        <v>44350</v>
      </c>
      <c r="B9" s="3" t="s">
        <v>11</v>
      </c>
    </row>
    <row r="10" spans="1:2" ht="15" x14ac:dyDescent="0.2">
      <c r="A10" s="2">
        <v>44446</v>
      </c>
      <c r="B10" s="3" t="s">
        <v>12</v>
      </c>
    </row>
    <row r="11" spans="1:2" ht="15" x14ac:dyDescent="0.2">
      <c r="A11" s="2">
        <v>44481</v>
      </c>
      <c r="B11" s="3" t="s">
        <v>13</v>
      </c>
    </row>
    <row r="12" spans="1:2" ht="14.25" x14ac:dyDescent="0.2">
      <c r="A12" s="2">
        <v>44501</v>
      </c>
      <c r="B12" s="8" t="s">
        <v>21</v>
      </c>
    </row>
    <row r="13" spans="1:2" ht="15" x14ac:dyDescent="0.2">
      <c r="A13" s="2">
        <v>44502</v>
      </c>
      <c r="B13" s="3" t="s">
        <v>14</v>
      </c>
    </row>
    <row r="14" spans="1:2" ht="15" x14ac:dyDescent="0.2">
      <c r="A14" s="2">
        <v>44515</v>
      </c>
      <c r="B14" s="3" t="s">
        <v>15</v>
      </c>
    </row>
    <row r="15" spans="1:2" ht="14.25" x14ac:dyDescent="0.2">
      <c r="A15" s="2">
        <v>44520</v>
      </c>
      <c r="B15" s="8" t="s">
        <v>22</v>
      </c>
    </row>
    <row r="16" spans="1:2" ht="15" x14ac:dyDescent="0.2">
      <c r="A16" s="2">
        <v>44555</v>
      </c>
      <c r="B16" s="3" t="s">
        <v>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Esclarecimento &amp;  impugnação</vt:lpstr>
      <vt:lpstr>Feriados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de. Amorim P. Paiva</dc:creator>
  <cp:lastModifiedBy>Lilian Washington de Souza</cp:lastModifiedBy>
  <cp:lastPrinted>2020-08-10T12:05:00Z</cp:lastPrinted>
  <dcterms:created xsi:type="dcterms:W3CDTF">2009-02-11T13:43:49Z</dcterms:created>
  <dcterms:modified xsi:type="dcterms:W3CDTF">2021-01-21T13:20:13Z</dcterms:modified>
</cp:coreProperties>
</file>