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ocuments\"/>
    </mc:Choice>
  </mc:AlternateContent>
  <xr:revisionPtr revIDLastSave="0" documentId="13_ncr:1_{9128D216-2C91-4494-AE02-50348FB044B2}" xr6:coauthVersionLast="46" xr6:coauthVersionMax="46" xr10:uidLastSave="{00000000-0000-0000-0000-000000000000}"/>
  <bookViews>
    <workbookView xWindow="-120" yWindow="-120" windowWidth="20730" windowHeight="11160" xr2:uid="{25AEF418-DFEA-465B-9B8E-CFFF7EA0E6AA}"/>
  </bookViews>
  <sheets>
    <sheet name="Planilha1" sheetId="1" r:id="rId1"/>
  </sheets>
  <definedNames>
    <definedName name="BOM">Planilha1!$R$5</definedName>
    <definedName name="MEDIANO">Planilha1!$R$6</definedName>
    <definedName name="OI">Planilha1!$R$8</definedName>
    <definedName name="ÓTIMO">Planilha1!$R$4</definedName>
    <definedName name="RUIM">Planilha1!$R$7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P19" i="1" s="1"/>
  <c r="F19" i="1"/>
  <c r="O19" i="1" s="1"/>
  <c r="D19" i="1"/>
  <c r="N19" i="1" s="1"/>
  <c r="B19" i="1"/>
  <c r="I19" i="1" s="1"/>
  <c r="J19" i="1" s="1"/>
  <c r="H18" i="1"/>
  <c r="P18" i="1" s="1"/>
  <c r="F18" i="1"/>
  <c r="O18" i="1" s="1"/>
  <c r="D18" i="1"/>
  <c r="N18" i="1" s="1"/>
  <c r="B18" i="1"/>
  <c r="I18" i="1" s="1"/>
  <c r="J18" i="1" s="1"/>
  <c r="H17" i="1"/>
  <c r="P17" i="1" s="1"/>
  <c r="F17" i="1"/>
  <c r="O17" i="1" s="1"/>
  <c r="D17" i="1"/>
  <c r="N17" i="1" s="1"/>
  <c r="B17" i="1"/>
  <c r="I17" i="1" s="1"/>
  <c r="J17" i="1" s="1"/>
  <c r="H16" i="1"/>
  <c r="P16" i="1" s="1"/>
  <c r="F16" i="1"/>
  <c r="O16" i="1" s="1"/>
  <c r="D16" i="1"/>
  <c r="N16" i="1" s="1"/>
  <c r="B16" i="1"/>
  <c r="I16" i="1" s="1"/>
  <c r="J16" i="1" s="1"/>
  <c r="H15" i="1"/>
  <c r="P15" i="1" s="1"/>
  <c r="F15" i="1"/>
  <c r="O15" i="1" s="1"/>
  <c r="D15" i="1"/>
  <c r="N15" i="1" s="1"/>
  <c r="B15" i="1"/>
  <c r="I15" i="1" s="1"/>
  <c r="J15" i="1" s="1"/>
  <c r="H14" i="1"/>
  <c r="P14" i="1" s="1"/>
  <c r="F14" i="1"/>
  <c r="O14" i="1" s="1"/>
  <c r="D14" i="1"/>
  <c r="N14" i="1" s="1"/>
  <c r="B14" i="1" s="1"/>
  <c r="I14" i="1" s="1"/>
  <c r="J14" i="1" s="1"/>
  <c r="H13" i="1"/>
  <c r="P13" i="1" s="1"/>
  <c r="F13" i="1"/>
  <c r="O13" i="1" s="1"/>
  <c r="D13" i="1"/>
  <c r="N13" i="1" s="1"/>
  <c r="H12" i="1"/>
  <c r="P12" i="1" s="1"/>
  <c r="F12" i="1"/>
  <c r="O12" i="1" s="1"/>
  <c r="D12" i="1"/>
  <c r="N12" i="1" s="1"/>
  <c r="H11" i="1"/>
  <c r="P11" i="1" s="1"/>
  <c r="F11" i="1"/>
  <c r="O11" i="1" s="1"/>
  <c r="D11" i="1"/>
  <c r="N11" i="1" s="1"/>
  <c r="B11" i="1" s="1"/>
  <c r="I11" i="1" s="1"/>
  <c r="J11" i="1" s="1"/>
  <c r="H10" i="1"/>
  <c r="P10" i="1" s="1"/>
  <c r="F10" i="1"/>
  <c r="O10" i="1" s="1"/>
  <c r="D10" i="1"/>
  <c r="N10" i="1" s="1"/>
  <c r="B10" i="1" s="1"/>
  <c r="H9" i="1"/>
  <c r="P9" i="1" s="1"/>
  <c r="F9" i="1"/>
  <c r="O9" i="1" s="1"/>
  <c r="D9" i="1"/>
  <c r="N9" i="1" s="1"/>
  <c r="H8" i="1"/>
  <c r="P8" i="1" s="1"/>
  <c r="F8" i="1"/>
  <c r="O8" i="1" s="1"/>
  <c r="D8" i="1"/>
  <c r="N8" i="1" s="1"/>
  <c r="H7" i="1"/>
  <c r="P7" i="1" s="1"/>
  <c r="F7" i="1"/>
  <c r="O7" i="1" s="1"/>
  <c r="D7" i="1"/>
  <c r="N7" i="1" s="1"/>
  <c r="B7" i="1" s="1"/>
  <c r="I7" i="1" s="1"/>
  <c r="J7" i="1" s="1"/>
  <c r="H6" i="1"/>
  <c r="P6" i="1" s="1"/>
  <c r="F6" i="1"/>
  <c r="O6" i="1" s="1"/>
  <c r="D6" i="1"/>
  <c r="N6" i="1" s="1"/>
  <c r="B6" i="1" s="1"/>
  <c r="I6" i="1" s="1"/>
  <c r="J6" i="1" s="1"/>
  <c r="H5" i="1"/>
  <c r="P5" i="1" s="1"/>
  <c r="F5" i="1"/>
  <c r="O5" i="1" s="1"/>
  <c r="D5" i="1"/>
  <c r="N5" i="1" s="1"/>
  <c r="H4" i="1"/>
  <c r="F4" i="1"/>
  <c r="O4" i="1" s="1"/>
  <c r="D4" i="1"/>
  <c r="N4" i="1" s="1"/>
  <c r="I10" i="1" l="1"/>
  <c r="J10" i="1" s="1"/>
  <c r="K16" i="1"/>
  <c r="K18" i="1"/>
  <c r="L18" i="1" s="1"/>
  <c r="L19" i="1"/>
  <c r="K19" i="1"/>
  <c r="B9" i="1"/>
  <c r="B13" i="1"/>
  <c r="I13" i="1" s="1"/>
  <c r="J13" i="1" s="1"/>
  <c r="K13" i="1" s="1"/>
  <c r="L15" i="1"/>
  <c r="M15" i="1" s="1"/>
  <c r="K15" i="1"/>
  <c r="K17" i="1"/>
  <c r="L17" i="1" s="1"/>
  <c r="M17" i="1" s="1"/>
  <c r="B8" i="1"/>
  <c r="B12" i="1"/>
  <c r="I12" i="1" s="1"/>
  <c r="J12" i="1" s="1"/>
  <c r="K12" i="1" s="1"/>
  <c r="L12" i="1" s="1"/>
  <c r="M12" i="1" s="1"/>
  <c r="B5" i="1"/>
  <c r="I5" i="1" s="1"/>
  <c r="J5" i="1" s="1"/>
  <c r="K5" i="1" s="1"/>
  <c r="K6" i="1"/>
  <c r="K7" i="1"/>
  <c r="K10" i="1"/>
  <c r="L10" i="1" s="1"/>
  <c r="K11" i="1"/>
  <c r="L11" i="1" s="1"/>
  <c r="M11" i="1" s="1"/>
  <c r="K14" i="1"/>
  <c r="P4" i="1"/>
  <c r="I9" i="1" l="1"/>
  <c r="J9" i="1" s="1"/>
  <c r="K9" i="1" s="1"/>
  <c r="L9" i="1" s="1"/>
  <c r="M9" i="1" s="1"/>
  <c r="I8" i="1"/>
  <c r="J8" i="1" s="1"/>
  <c r="K8" i="1" s="1"/>
  <c r="L8" i="1" s="1"/>
  <c r="M10" i="1"/>
  <c r="M18" i="1"/>
  <c r="M19" i="1"/>
  <c r="L16" i="1"/>
  <c r="M16" i="1" s="1"/>
  <c r="L5" i="1"/>
  <c r="M5" i="1" s="1"/>
  <c r="L6" i="1"/>
  <c r="M6" i="1" s="1"/>
  <c r="L7" i="1"/>
  <c r="M7" i="1" s="1"/>
  <c r="M8" i="1"/>
  <c r="L13" i="1"/>
  <c r="M13" i="1" s="1"/>
  <c r="L14" i="1"/>
  <c r="M14" i="1" s="1"/>
  <c r="B4" i="1"/>
  <c r="I4" i="1" s="1"/>
  <c r="J4" i="1" s="1"/>
  <c r="S11" i="1" l="1"/>
  <c r="S10" i="1"/>
  <c r="T11" i="1" s="1" a="1"/>
  <c r="T11" i="1" s="1"/>
  <c r="S14" i="1"/>
  <c r="S12" i="1"/>
  <c r="S13" i="1"/>
  <c r="R10" i="1"/>
  <c r="K4" i="1"/>
  <c r="L4" i="1" l="1"/>
  <c r="M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<sst xmlns="http://schemas.openxmlformats.org/spreadsheetml/2006/main" count="37" uniqueCount="31">
  <si>
    <t xml:space="preserve">conteúdos </t>
  </si>
  <si>
    <t>PROBABILIDADE</t>
  </si>
  <si>
    <t>questoes</t>
  </si>
  <si>
    <t>exercicios</t>
  </si>
  <si>
    <t>vida</t>
  </si>
  <si>
    <t>porcentagem</t>
  </si>
  <si>
    <t>resoluções</t>
  </si>
  <si>
    <t>coida</t>
  </si>
  <si>
    <t>amor</t>
  </si>
  <si>
    <t>negocio</t>
  </si>
  <si>
    <t xml:space="preserve">total </t>
  </si>
  <si>
    <t>MÉDIA DAS PORCENTAGENS</t>
  </si>
  <si>
    <t xml:space="preserve">1ª revisão (24hs) /10 </t>
  </si>
  <si>
    <t xml:space="preserve">ACERTOS </t>
  </si>
  <si>
    <t>PORCENTAGEM DA REVISÃO</t>
  </si>
  <si>
    <t xml:space="preserve">2ª revisão (7 dias) /15 </t>
  </si>
  <si>
    <t>3ª revisão (30 dias)  /20</t>
  </si>
  <si>
    <t xml:space="preserve">ÓTIMO </t>
  </si>
  <si>
    <t>BOM</t>
  </si>
  <si>
    <t>MEDIANO</t>
  </si>
  <si>
    <t>RUIM</t>
  </si>
  <si>
    <t>REVISÃO 1</t>
  </si>
  <si>
    <t>REVISÃO 2</t>
  </si>
  <si>
    <t>REVISÃO 3</t>
  </si>
  <si>
    <t>OI</t>
  </si>
  <si>
    <t>///////////////////////////////</t>
  </si>
  <si>
    <t>coluna b</t>
  </si>
  <si>
    <t>OTIMO</t>
  </si>
  <si>
    <t xml:space="preserve">MEDIANO </t>
  </si>
  <si>
    <t>estudo</t>
  </si>
  <si>
    <t xml:space="preserve">essa parte ta prota e é relativo ao grafico de desempenho por favo não mexer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</si>
</sst>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9" fontId="0" fillId="0" borderId="3" xfId="1" applyFont="1" applyBorder="1"/>
    <xf numFmtId="9" fontId="0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9" fontId="0" fillId="0" borderId="0" xfId="1" applyFont="1"/>
    <xf numFmtId="9" fontId="0" fillId="0" borderId="0" xfId="1" applyFont="1" applyBorder="1" applyAlignment="1">
      <alignment horizontal="center"/>
    </xf>
    <xf numFmtId="9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389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de</a:t>
            </a:r>
            <a:r>
              <a:rPr lang="pt-BR" baseline="0"/>
              <a:t> desempenho</a:t>
            </a:r>
          </a:p>
        </c:rich>
      </c:tx>
      <c:layout>
        <c:manualLayout>
          <c:xMode val="edge"/>
          <c:yMode val="edge"/>
          <c:x val="0.45331693153425767"/>
          <c:y val="6.0185282458573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388205013985805E-2"/>
          <c:y val="1.5266936658682466E-2"/>
          <c:w val="0.90611794986014194"/>
          <c:h val="0.6608474807748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Planilha1!$I$3</c:f>
              <c:strCache>
                <c:ptCount val="1"/>
                <c:pt idx="0">
                  <c:v>coluna 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Planilha1!$A$4:$A$18</c:f>
              <c:strCache>
                <c:ptCount val="15"/>
                <c:pt idx="0">
                  <c:v>PROBABILIDADE</c:v>
                </c:pt>
                <c:pt idx="1">
                  <c:v>questoes</c:v>
                </c:pt>
                <c:pt idx="2">
                  <c:v>exercicios</c:v>
                </c:pt>
                <c:pt idx="3">
                  <c:v>estudo</c:v>
                </c:pt>
                <c:pt idx="4">
                  <c:v>vida</c:v>
                </c:pt>
                <c:pt idx="5">
                  <c:v>porcentagem</c:v>
                </c:pt>
                <c:pt idx="6">
                  <c:v>resoluções</c:v>
                </c:pt>
                <c:pt idx="7">
                  <c:v>coida</c:v>
                </c:pt>
                <c:pt idx="8">
                  <c:v>amor</c:v>
                </c:pt>
                <c:pt idx="9">
                  <c:v>negocio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Planilha1!$I$4:$I$18</c:f>
              <c:numCache>
                <c:formatCode>0%</c:formatCode>
                <c:ptCount val="15"/>
                <c:pt idx="0">
                  <c:v>0.8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4-47E6-B659-EFAF1EFF3DF7}"/>
            </c:ext>
          </c:extLst>
        </c:ser>
        <c:ser>
          <c:idx val="1"/>
          <c:order val="1"/>
          <c:tx>
            <c:strRef>
              <c:f>Planilha1!$J$3</c:f>
              <c:strCache>
                <c:ptCount val="1"/>
                <c:pt idx="0">
                  <c:v>OTIMO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Planilha1!$A$4:$A$18</c:f>
              <c:strCache>
                <c:ptCount val="15"/>
                <c:pt idx="0">
                  <c:v>PROBABILIDADE</c:v>
                </c:pt>
                <c:pt idx="1">
                  <c:v>questoes</c:v>
                </c:pt>
                <c:pt idx="2">
                  <c:v>exercicios</c:v>
                </c:pt>
                <c:pt idx="3">
                  <c:v>estudo</c:v>
                </c:pt>
                <c:pt idx="4">
                  <c:v>vida</c:v>
                </c:pt>
                <c:pt idx="5">
                  <c:v>porcentagem</c:v>
                </c:pt>
                <c:pt idx="6">
                  <c:v>resoluções</c:v>
                </c:pt>
                <c:pt idx="7">
                  <c:v>coida</c:v>
                </c:pt>
                <c:pt idx="8">
                  <c:v>amor</c:v>
                </c:pt>
                <c:pt idx="9">
                  <c:v>negocio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Planilha1!$J$4:$J$18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4-47E6-B659-EFAF1EFF3DF7}"/>
            </c:ext>
          </c:extLst>
        </c:ser>
        <c:ser>
          <c:idx val="2"/>
          <c:order val="2"/>
          <c:tx>
            <c:strRef>
              <c:f>Planilha1!$K$3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389622"/>
            </a:solidFill>
            <a:ln>
              <a:noFill/>
            </a:ln>
            <a:effectLst/>
          </c:spPr>
          <c:invertIfNegative val="0"/>
          <c:cat>
            <c:strRef>
              <c:f>Planilha1!$A$4:$A$18</c:f>
              <c:strCache>
                <c:ptCount val="15"/>
                <c:pt idx="0">
                  <c:v>PROBABILIDADE</c:v>
                </c:pt>
                <c:pt idx="1">
                  <c:v>questoes</c:v>
                </c:pt>
                <c:pt idx="2">
                  <c:v>exercicios</c:v>
                </c:pt>
                <c:pt idx="3">
                  <c:v>estudo</c:v>
                </c:pt>
                <c:pt idx="4">
                  <c:v>vida</c:v>
                </c:pt>
                <c:pt idx="5">
                  <c:v>porcentagem</c:v>
                </c:pt>
                <c:pt idx="6">
                  <c:v>resoluções</c:v>
                </c:pt>
                <c:pt idx="7">
                  <c:v>coida</c:v>
                </c:pt>
                <c:pt idx="8">
                  <c:v>amor</c:v>
                </c:pt>
                <c:pt idx="9">
                  <c:v>negocio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Planilha1!$K$4:$K$18</c:f>
              <c:numCache>
                <c:formatCode>0%</c:formatCode>
                <c:ptCount val="15"/>
                <c:pt idx="0">
                  <c:v>0.8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4-47E6-B659-EFAF1EFF3DF7}"/>
            </c:ext>
          </c:extLst>
        </c:ser>
        <c:ser>
          <c:idx val="3"/>
          <c:order val="3"/>
          <c:tx>
            <c:strRef>
              <c:f>Planilha1!$L$3</c:f>
              <c:strCache>
                <c:ptCount val="1"/>
                <c:pt idx="0">
                  <c:v>MEDIANO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Planilha1!$A$4:$A$18</c:f>
              <c:strCache>
                <c:ptCount val="15"/>
                <c:pt idx="0">
                  <c:v>PROBABILIDADE</c:v>
                </c:pt>
                <c:pt idx="1">
                  <c:v>questoes</c:v>
                </c:pt>
                <c:pt idx="2">
                  <c:v>exercicios</c:v>
                </c:pt>
                <c:pt idx="3">
                  <c:v>estudo</c:v>
                </c:pt>
                <c:pt idx="4">
                  <c:v>vida</c:v>
                </c:pt>
                <c:pt idx="5">
                  <c:v>porcentagem</c:v>
                </c:pt>
                <c:pt idx="6">
                  <c:v>resoluções</c:v>
                </c:pt>
                <c:pt idx="7">
                  <c:v>coida</c:v>
                </c:pt>
                <c:pt idx="8">
                  <c:v>amor</c:v>
                </c:pt>
                <c:pt idx="9">
                  <c:v>negocio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Planilha1!$L$4:$L$18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14-47E6-B659-EFAF1EFF3DF7}"/>
            </c:ext>
          </c:extLst>
        </c:ser>
        <c:ser>
          <c:idx val="4"/>
          <c:order val="4"/>
          <c:tx>
            <c:strRef>
              <c:f>Planilha1!$M$3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Planilha1!$A$4:$A$18</c:f>
              <c:strCache>
                <c:ptCount val="15"/>
                <c:pt idx="0">
                  <c:v>PROBABILIDADE</c:v>
                </c:pt>
                <c:pt idx="1">
                  <c:v>questoes</c:v>
                </c:pt>
                <c:pt idx="2">
                  <c:v>exercicios</c:v>
                </c:pt>
                <c:pt idx="3">
                  <c:v>estudo</c:v>
                </c:pt>
                <c:pt idx="4">
                  <c:v>vida</c:v>
                </c:pt>
                <c:pt idx="5">
                  <c:v>porcentagem</c:v>
                </c:pt>
                <c:pt idx="6">
                  <c:v>resoluções</c:v>
                </c:pt>
                <c:pt idx="7">
                  <c:v>coida</c:v>
                </c:pt>
                <c:pt idx="8">
                  <c:v>amor</c:v>
                </c:pt>
                <c:pt idx="9">
                  <c:v>negocio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Planilha1!$M$4:$M$18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14-47E6-B659-EFAF1EF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7320272"/>
        <c:axId val="457320600"/>
      </c:barChart>
      <c:catAx>
        <c:axId val="45732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7320600"/>
        <c:crosses val="autoZero"/>
        <c:auto val="1"/>
        <c:lblAlgn val="ctr"/>
        <c:lblOffset val="100"/>
        <c:noMultiLvlLbl val="0"/>
      </c:catAx>
      <c:valAx>
        <c:axId val="4573206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73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506015</xdr:colOff>
      <xdr:row>0</xdr:row>
      <xdr:rowOff>29766</xdr:rowOff>
    </xdr:from>
    <xdr:to>
      <xdr:col>32</xdr:col>
      <xdr:colOff>223243</xdr:colOff>
      <xdr:row>22</xdr:row>
      <xdr:rowOff>104181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CA5C434-F136-43E0-9E5A-275427044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59531</xdr:colOff>
      <xdr:row>14</xdr:row>
      <xdr:rowOff>148825</xdr:rowOff>
    </xdr:from>
    <xdr:to>
      <xdr:col>18</xdr:col>
      <xdr:colOff>565547</xdr:colOff>
      <xdr:row>26</xdr:row>
      <xdr:rowOff>193476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64F50DC-8BA5-4558-98F7-743D5EBF18D5}"/>
            </a:ext>
          </a:extLst>
        </xdr:cNvPr>
        <xdr:cNvSpPr txBox="1"/>
      </xdr:nvSpPr>
      <xdr:spPr>
        <a:xfrm>
          <a:off x="5015508" y="3110505"/>
          <a:ext cx="6607969" cy="2366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/>
            <a:t>este vai ser meu controle de exrcicios quando tiver pronto ca materia vai ter uma</a:t>
          </a:r>
          <a:r>
            <a:rPr lang="pt-BR" sz="1600" b="1" baseline="0"/>
            <a:t> planilha esse grafico ja ta pronto agr eu quero colocar outro que pega as medias coluna b e alavanca os 5 piores medias e outro grafico com as 5 melhores; o problema é que muitas vezes as porcentagens se repetem como ta mostrando 2 em 80% ao inves de ficar probabilidade e questoes respectivamente em 1 e 2 lugar eu queria que ambos (quando der o mesmo valor ) fiquem na mesma posicao. </a:t>
          </a:r>
          <a:endParaRPr lang="pt-BR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E0B7-51D9-4C7F-A343-FCBD5C12D2A9}">
  <dimension ref="A1:T26"/>
  <sheetViews>
    <sheetView tabSelected="1" zoomScale="64" zoomScaleNormal="64" workbookViewId="0">
      <selection activeCell="K3" sqref="K3"/>
    </sheetView>
  </sheetViews>
  <sheetFormatPr defaultRowHeight="15" x14ac:dyDescent="0.25"/>
  <cols>
    <col min="1" max="1" width="10.28515625" customWidth="1"/>
    <col min="2" max="2" width="9.140625" customWidth="1"/>
    <col min="4" max="4" width="9.140625" customWidth="1"/>
    <col min="6" max="6" width="9.140625" customWidth="1"/>
    <col min="8" max="8" width="9.140625" customWidth="1"/>
  </cols>
  <sheetData>
    <row r="1" spans="1:20" ht="15.75" thickBot="1" x14ac:dyDescent="0.3"/>
    <row r="2" spans="1:20" ht="16.5" thickBot="1" x14ac:dyDescent="0.3">
      <c r="A2" s="1" t="s">
        <v>0</v>
      </c>
      <c r="B2" s="2" t="s">
        <v>10</v>
      </c>
      <c r="C2" s="16" t="s">
        <v>12</v>
      </c>
      <c r="D2" s="17"/>
      <c r="E2" s="16" t="s">
        <v>15</v>
      </c>
      <c r="F2" s="17"/>
      <c r="G2" s="16" t="s">
        <v>16</v>
      </c>
      <c r="H2" s="17"/>
      <c r="I2" s="18" t="s">
        <v>30</v>
      </c>
    </row>
    <row r="3" spans="1:20" ht="34.5" thickBot="1" x14ac:dyDescent="0.3">
      <c r="A3" s="15" t="s">
        <v>25</v>
      </c>
      <c r="B3" s="3" t="s">
        <v>11</v>
      </c>
      <c r="C3" s="6" t="s">
        <v>13</v>
      </c>
      <c r="D3" s="3" t="s">
        <v>14</v>
      </c>
      <c r="E3" s="6" t="s">
        <v>13</v>
      </c>
      <c r="F3" s="3" t="s">
        <v>14</v>
      </c>
      <c r="G3" s="6" t="s">
        <v>13</v>
      </c>
      <c r="H3" s="3" t="s">
        <v>14</v>
      </c>
      <c r="I3" t="s">
        <v>26</v>
      </c>
      <c r="J3" t="s">
        <v>27</v>
      </c>
      <c r="K3" t="s">
        <v>18</v>
      </c>
      <c r="L3" t="s">
        <v>28</v>
      </c>
      <c r="M3" t="s">
        <v>20</v>
      </c>
      <c r="N3" s="10" t="s">
        <v>21</v>
      </c>
      <c r="O3" s="10" t="s">
        <v>22</v>
      </c>
      <c r="P3" s="10" t="s">
        <v>23</v>
      </c>
    </row>
    <row r="4" spans="1:20" ht="15.75" thickBot="1" x14ac:dyDescent="0.3">
      <c r="A4" s="1" t="s">
        <v>1</v>
      </c>
      <c r="B4" s="4">
        <f>AVERAGE(N4,O4,P4)</f>
        <v>0.8</v>
      </c>
      <c r="C4" s="7">
        <v>8</v>
      </c>
      <c r="D4" s="8">
        <f>C4/10</f>
        <v>0.8</v>
      </c>
      <c r="E4" s="7"/>
      <c r="F4" s="8">
        <f>E4/15</f>
        <v>0</v>
      </c>
      <c r="G4" s="7"/>
      <c r="H4" s="8">
        <f>G4/20</f>
        <v>0</v>
      </c>
      <c r="I4" s="11">
        <f t="shared" ref="I4:I19" si="0">B4</f>
        <v>0.8</v>
      </c>
      <c r="J4" s="11">
        <f t="shared" ref="J4:J19" si="1">IF(I4&gt;=ÓTIMO,I4,0)</f>
        <v>0</v>
      </c>
      <c r="K4" s="11">
        <f t="shared" ref="K4:K19" si="2">IF(AND(J4=0,I4&gt;=BOM),I4,0%)</f>
        <v>0.8</v>
      </c>
      <c r="L4" s="11">
        <f t="shared" ref="L4:L19" si="3">IF(AND(SUM(J4:K4)=0,I4&gt;=MEDIANO),I4,0)</f>
        <v>0</v>
      </c>
      <c r="M4" s="11">
        <f>IF(SUM(J4:L4)=0,I4,0)</f>
        <v>0</v>
      </c>
      <c r="N4" s="12">
        <f>IF(AND(D4&gt;OI),D4,OI)</f>
        <v>0.8</v>
      </c>
      <c r="O4" s="12" t="b">
        <f>IF(F4&gt;OI,F4)</f>
        <v>0</v>
      </c>
      <c r="P4" s="12" t="b">
        <f t="shared" ref="P4:P19" si="4">IF(H4&gt;OI,H4)</f>
        <v>0</v>
      </c>
      <c r="Q4" t="s">
        <v>17</v>
      </c>
      <c r="R4" s="13">
        <v>0.9</v>
      </c>
    </row>
    <row r="5" spans="1:20" ht="15.75" thickBot="1" x14ac:dyDescent="0.3">
      <c r="A5" s="1" t="s">
        <v>2</v>
      </c>
      <c r="B5" s="4">
        <f t="shared" ref="B5:B19" si="5">AVERAGE(N5,O5,P5)</f>
        <v>0.8</v>
      </c>
      <c r="C5" s="7">
        <v>8</v>
      </c>
      <c r="D5" s="8">
        <f t="shared" ref="D5:D19" si="6">C5/10</f>
        <v>0.8</v>
      </c>
      <c r="E5" s="7"/>
      <c r="F5" s="8">
        <f t="shared" ref="F5:F19" si="7">E5/15</f>
        <v>0</v>
      </c>
      <c r="G5" s="7"/>
      <c r="H5" s="8">
        <f t="shared" ref="H5:H19" si="8">G5/20</f>
        <v>0</v>
      </c>
      <c r="I5" s="11">
        <f t="shared" si="0"/>
        <v>0.8</v>
      </c>
      <c r="J5" s="11">
        <f t="shared" si="1"/>
        <v>0</v>
      </c>
      <c r="K5" s="11">
        <f t="shared" si="2"/>
        <v>0.8</v>
      </c>
      <c r="L5" s="11">
        <f t="shared" si="3"/>
        <v>0</v>
      </c>
      <c r="M5" s="11">
        <f t="shared" ref="M5:M19" si="9">IF(SUM(J5:L5)=0,I5,0)</f>
        <v>0</v>
      </c>
      <c r="N5" s="12">
        <f t="shared" ref="N5:N19" si="10">IF(AND(D5&gt;OI),D5,OI)</f>
        <v>0.8</v>
      </c>
      <c r="O5" s="12" t="b">
        <f t="shared" ref="O5:O19" si="11">IF(F5&gt;OI,F5)</f>
        <v>0</v>
      </c>
      <c r="P5" s="12" t="b">
        <f t="shared" si="4"/>
        <v>0</v>
      </c>
      <c r="Q5" s="9" t="s">
        <v>18</v>
      </c>
      <c r="R5" s="13">
        <v>0.7</v>
      </c>
    </row>
    <row r="6" spans="1:20" ht="15.75" thickBot="1" x14ac:dyDescent="0.3">
      <c r="A6" s="1" t="s">
        <v>3</v>
      </c>
      <c r="B6" s="4">
        <f t="shared" si="5"/>
        <v>0</v>
      </c>
      <c r="C6" s="7"/>
      <c r="D6" s="8">
        <f t="shared" si="6"/>
        <v>0</v>
      </c>
      <c r="E6" s="7"/>
      <c r="F6" s="8">
        <f t="shared" si="7"/>
        <v>0</v>
      </c>
      <c r="G6" s="7"/>
      <c r="H6" s="8">
        <f t="shared" si="8"/>
        <v>0</v>
      </c>
      <c r="I6" s="11">
        <f t="shared" si="0"/>
        <v>0</v>
      </c>
      <c r="J6" s="11">
        <f t="shared" si="1"/>
        <v>0</v>
      </c>
      <c r="K6" s="11">
        <f t="shared" si="2"/>
        <v>0</v>
      </c>
      <c r="L6" s="11">
        <f t="shared" si="3"/>
        <v>0</v>
      </c>
      <c r="M6" s="11">
        <f t="shared" si="9"/>
        <v>0</v>
      </c>
      <c r="N6" s="12">
        <f t="shared" si="10"/>
        <v>0</v>
      </c>
      <c r="O6" s="12" t="b">
        <f t="shared" si="11"/>
        <v>0</v>
      </c>
      <c r="P6" s="12" t="b">
        <f>IF(H6&gt;OI,H6)</f>
        <v>0</v>
      </c>
      <c r="Q6" t="s">
        <v>19</v>
      </c>
      <c r="R6" s="13">
        <v>0.5</v>
      </c>
    </row>
    <row r="7" spans="1:20" ht="15.75" thickBot="1" x14ac:dyDescent="0.3">
      <c r="A7" s="1" t="s">
        <v>29</v>
      </c>
      <c r="B7" s="4">
        <f t="shared" si="5"/>
        <v>0</v>
      </c>
      <c r="C7" s="7"/>
      <c r="D7" s="8">
        <f t="shared" si="6"/>
        <v>0</v>
      </c>
      <c r="E7" s="7"/>
      <c r="F7" s="8">
        <f t="shared" si="7"/>
        <v>0</v>
      </c>
      <c r="G7" s="7"/>
      <c r="H7" s="8">
        <f t="shared" si="8"/>
        <v>0</v>
      </c>
      <c r="I7" s="11">
        <f t="shared" si="0"/>
        <v>0</v>
      </c>
      <c r="J7" s="11">
        <f t="shared" si="1"/>
        <v>0</v>
      </c>
      <c r="K7" s="11">
        <f t="shared" si="2"/>
        <v>0</v>
      </c>
      <c r="L7" s="11">
        <f t="shared" si="3"/>
        <v>0</v>
      </c>
      <c r="M7" s="11">
        <f t="shared" si="9"/>
        <v>0</v>
      </c>
      <c r="N7" s="12">
        <f t="shared" si="10"/>
        <v>0</v>
      </c>
      <c r="O7" s="12" t="b">
        <f t="shared" si="11"/>
        <v>0</v>
      </c>
      <c r="P7" s="12" t="b">
        <f t="shared" si="4"/>
        <v>0</v>
      </c>
      <c r="Q7" t="s">
        <v>20</v>
      </c>
      <c r="R7" s="13">
        <v>0.01</v>
      </c>
    </row>
    <row r="8" spans="1:20" ht="15.75" thickBot="1" x14ac:dyDescent="0.3">
      <c r="A8" s="1" t="s">
        <v>4</v>
      </c>
      <c r="B8" s="4">
        <f t="shared" si="5"/>
        <v>0.2</v>
      </c>
      <c r="C8" s="7">
        <v>2</v>
      </c>
      <c r="D8" s="8">
        <f t="shared" si="6"/>
        <v>0.2</v>
      </c>
      <c r="E8" s="7"/>
      <c r="F8" s="8">
        <f t="shared" si="7"/>
        <v>0</v>
      </c>
      <c r="G8" s="7"/>
      <c r="H8" s="8">
        <f t="shared" si="8"/>
        <v>0</v>
      </c>
      <c r="I8" s="11">
        <f t="shared" si="0"/>
        <v>0.2</v>
      </c>
      <c r="J8" s="11">
        <f t="shared" si="1"/>
        <v>0</v>
      </c>
      <c r="K8" s="11">
        <f t="shared" si="2"/>
        <v>0</v>
      </c>
      <c r="L8" s="11">
        <f t="shared" si="3"/>
        <v>0</v>
      </c>
      <c r="M8" s="11">
        <f t="shared" si="9"/>
        <v>0.2</v>
      </c>
      <c r="N8" s="12">
        <f t="shared" si="10"/>
        <v>0.2</v>
      </c>
      <c r="O8" s="12" t="b">
        <f>IF(F8&gt;OI,F8)</f>
        <v>0</v>
      </c>
      <c r="P8" s="12" t="b">
        <f t="shared" si="4"/>
        <v>0</v>
      </c>
      <c r="Q8" s="14" t="s">
        <v>24</v>
      </c>
      <c r="R8" s="13">
        <v>0</v>
      </c>
    </row>
    <row r="9" spans="1:20" ht="15.75" thickBot="1" x14ac:dyDescent="0.3">
      <c r="A9" s="1" t="s">
        <v>5</v>
      </c>
      <c r="B9" s="4">
        <f t="shared" si="5"/>
        <v>0.1</v>
      </c>
      <c r="C9" s="7">
        <v>1</v>
      </c>
      <c r="D9" s="8">
        <f t="shared" si="6"/>
        <v>0.1</v>
      </c>
      <c r="E9" s="7"/>
      <c r="F9" s="8">
        <f t="shared" si="7"/>
        <v>0</v>
      </c>
      <c r="G9" s="7"/>
      <c r="H9" s="8">
        <f t="shared" si="8"/>
        <v>0</v>
      </c>
      <c r="I9" s="11">
        <f t="shared" si="0"/>
        <v>0.1</v>
      </c>
      <c r="J9" s="11">
        <f t="shared" si="1"/>
        <v>0</v>
      </c>
      <c r="K9" s="11">
        <f t="shared" si="2"/>
        <v>0</v>
      </c>
      <c r="L9" s="11">
        <f t="shared" si="3"/>
        <v>0</v>
      </c>
      <c r="M9" s="11">
        <f t="shared" si="9"/>
        <v>0.1</v>
      </c>
      <c r="N9" s="12">
        <f t="shared" si="10"/>
        <v>0.1</v>
      </c>
      <c r="O9" s="12" t="b">
        <f t="shared" si="11"/>
        <v>0</v>
      </c>
      <c r="P9" s="12" t="b">
        <f t="shared" si="4"/>
        <v>0</v>
      </c>
    </row>
    <row r="10" spans="1:20" ht="15.75" thickBot="1" x14ac:dyDescent="0.3">
      <c r="A10" s="1" t="s">
        <v>6</v>
      </c>
      <c r="B10" s="5">
        <f t="shared" si="5"/>
        <v>0</v>
      </c>
      <c r="C10" s="7"/>
      <c r="D10" s="8">
        <f t="shared" si="6"/>
        <v>0</v>
      </c>
      <c r="E10" s="7"/>
      <c r="F10" s="8">
        <f t="shared" si="7"/>
        <v>0</v>
      </c>
      <c r="G10" s="7"/>
      <c r="H10" s="8">
        <f t="shared" si="8"/>
        <v>0</v>
      </c>
      <c r="I10" s="11">
        <f t="shared" si="0"/>
        <v>0</v>
      </c>
      <c r="J10" s="11">
        <f t="shared" si="1"/>
        <v>0</v>
      </c>
      <c r="K10" s="11">
        <f t="shared" si="2"/>
        <v>0</v>
      </c>
      <c r="L10" s="11">
        <f t="shared" si="3"/>
        <v>0</v>
      </c>
      <c r="M10" s="11">
        <f t="shared" si="9"/>
        <v>0</v>
      </c>
      <c r="N10" s="12">
        <f t="shared" si="10"/>
        <v>0</v>
      </c>
      <c r="O10" s="12" t="b">
        <f t="shared" si="11"/>
        <v>0</v>
      </c>
      <c r="P10" s="12" t="b">
        <f t="shared" si="4"/>
        <v>0</v>
      </c>
      <c r="Q10">
        <v>1</v>
      </c>
      <c r="R10" t="str">
        <f>IFERROR(INDEX(A4:A19,MATCH(S10,B4:B19,0)),"")</f>
        <v>porcentagem</v>
      </c>
      <c r="S10" s="11">
        <f>SMALL($B$4:$B$23,COUNTIF($B$4:$B$23,0)+Q10)</f>
        <v>0.1</v>
      </c>
    </row>
    <row r="11" spans="1:20" ht="15.75" thickBot="1" x14ac:dyDescent="0.3">
      <c r="A11" s="1" t="s">
        <v>7</v>
      </c>
      <c r="B11" s="4">
        <f t="shared" si="5"/>
        <v>0</v>
      </c>
      <c r="C11" s="7"/>
      <c r="D11" s="8">
        <f t="shared" si="6"/>
        <v>0</v>
      </c>
      <c r="E11" s="7"/>
      <c r="F11" s="8">
        <f t="shared" si="7"/>
        <v>0</v>
      </c>
      <c r="G11" s="7"/>
      <c r="H11" s="8">
        <f t="shared" si="8"/>
        <v>0</v>
      </c>
      <c r="I11" s="11">
        <f t="shared" si="0"/>
        <v>0</v>
      </c>
      <c r="J11" s="11">
        <f t="shared" si="1"/>
        <v>0</v>
      </c>
      <c r="K11" s="11">
        <f t="shared" si="2"/>
        <v>0</v>
      </c>
      <c r="L11" s="11">
        <f t="shared" si="3"/>
        <v>0</v>
      </c>
      <c r="M11" s="11">
        <f t="shared" si="9"/>
        <v>0</v>
      </c>
      <c r="N11" s="12">
        <f t="shared" si="10"/>
        <v>0</v>
      </c>
      <c r="O11" s="12" t="b">
        <f t="shared" si="11"/>
        <v>0</v>
      </c>
      <c r="P11" s="12" t="b">
        <f t="shared" si="4"/>
        <v>0</v>
      </c>
      <c r="Q11">
        <v>2</v>
      </c>
      <c r="S11" s="11">
        <f>SMALL($B$4:$B$23,COUNTIF($B$4:$B$23,0)+Q11)</f>
        <v>0.2</v>
      </c>
      <c r="T11" t="b" cm="1">
        <f t="array" ref="T11:T26">IF(B4:B19&gt;S10,Y20=SMALL(B4:B19,Q11),0)</f>
        <v>1</v>
      </c>
    </row>
    <row r="12" spans="1:20" ht="15.75" thickBot="1" x14ac:dyDescent="0.3">
      <c r="A12" s="1" t="s">
        <v>8</v>
      </c>
      <c r="B12" s="4">
        <f t="shared" si="5"/>
        <v>0</v>
      </c>
      <c r="C12" s="7"/>
      <c r="D12" s="8">
        <f t="shared" si="6"/>
        <v>0</v>
      </c>
      <c r="E12" s="7"/>
      <c r="F12" s="8">
        <f t="shared" si="7"/>
        <v>0</v>
      </c>
      <c r="G12" s="7"/>
      <c r="H12" s="8">
        <f t="shared" si="8"/>
        <v>0</v>
      </c>
      <c r="I12" s="11">
        <f t="shared" si="0"/>
        <v>0</v>
      </c>
      <c r="J12" s="11">
        <f t="shared" si="1"/>
        <v>0</v>
      </c>
      <c r="K12" s="11">
        <f t="shared" si="2"/>
        <v>0</v>
      </c>
      <c r="L12" s="11">
        <f t="shared" si="3"/>
        <v>0</v>
      </c>
      <c r="M12" s="11">
        <f t="shared" si="9"/>
        <v>0</v>
      </c>
      <c r="N12" s="12">
        <f t="shared" si="10"/>
        <v>0</v>
      </c>
      <c r="O12" s="12" t="b">
        <f t="shared" si="11"/>
        <v>0</v>
      </c>
      <c r="P12" s="12" t="b">
        <f t="shared" si="4"/>
        <v>0</v>
      </c>
      <c r="Q12">
        <v>3</v>
      </c>
      <c r="S12" s="11">
        <f t="shared" ref="S12:S14" si="12">SMALL($B$4:$B$23,COUNTIF($B$4:$B$23,0)+Q12)</f>
        <v>0.8</v>
      </c>
      <c r="T12" t="b">
        <v>1</v>
      </c>
    </row>
    <row r="13" spans="1:20" ht="15.75" thickBot="1" x14ac:dyDescent="0.3">
      <c r="A13" s="1" t="s">
        <v>9</v>
      </c>
      <c r="B13" s="4">
        <f t="shared" si="5"/>
        <v>0</v>
      </c>
      <c r="C13" s="7"/>
      <c r="D13" s="8">
        <f t="shared" si="6"/>
        <v>0</v>
      </c>
      <c r="E13" s="7"/>
      <c r="F13" s="8">
        <f t="shared" si="7"/>
        <v>0</v>
      </c>
      <c r="G13" s="7"/>
      <c r="H13" s="8">
        <f t="shared" si="8"/>
        <v>0</v>
      </c>
      <c r="I13" s="11">
        <f t="shared" si="0"/>
        <v>0</v>
      </c>
      <c r="J13" s="11">
        <f t="shared" si="1"/>
        <v>0</v>
      </c>
      <c r="K13" s="11">
        <f t="shared" si="2"/>
        <v>0</v>
      </c>
      <c r="L13" s="11">
        <f t="shared" si="3"/>
        <v>0</v>
      </c>
      <c r="M13" s="11">
        <f t="shared" si="9"/>
        <v>0</v>
      </c>
      <c r="N13" s="12">
        <f t="shared" si="10"/>
        <v>0</v>
      </c>
      <c r="O13" s="12" t="b">
        <f t="shared" si="11"/>
        <v>0</v>
      </c>
      <c r="P13" s="12" t="b">
        <f t="shared" si="4"/>
        <v>0</v>
      </c>
      <c r="Q13">
        <v>4</v>
      </c>
      <c r="S13" s="11">
        <f>SMALL($B$4:$B$23,COUNTIF($B$4:$B$23,0)+Q13)</f>
        <v>0.8</v>
      </c>
      <c r="T13">
        <v>0</v>
      </c>
    </row>
    <row r="14" spans="1:20" ht="15.75" thickBot="1" x14ac:dyDescent="0.3">
      <c r="A14" s="1">
        <v>11</v>
      </c>
      <c r="B14" s="4">
        <f t="shared" si="5"/>
        <v>0</v>
      </c>
      <c r="C14" s="7"/>
      <c r="D14" s="8">
        <f t="shared" si="6"/>
        <v>0</v>
      </c>
      <c r="E14" s="7"/>
      <c r="F14" s="8">
        <f t="shared" si="7"/>
        <v>0</v>
      </c>
      <c r="G14" s="7"/>
      <c r="H14" s="8">
        <f t="shared" si="8"/>
        <v>0</v>
      </c>
      <c r="I14" s="11">
        <f t="shared" si="0"/>
        <v>0</v>
      </c>
      <c r="J14" s="11">
        <f t="shared" si="1"/>
        <v>0</v>
      </c>
      <c r="K14" s="11">
        <f t="shared" si="2"/>
        <v>0</v>
      </c>
      <c r="L14" s="11">
        <f t="shared" si="3"/>
        <v>0</v>
      </c>
      <c r="M14" s="11">
        <f t="shared" si="9"/>
        <v>0</v>
      </c>
      <c r="N14" s="12">
        <f t="shared" si="10"/>
        <v>0</v>
      </c>
      <c r="O14" s="12" t="b">
        <f t="shared" si="11"/>
        <v>0</v>
      </c>
      <c r="P14" s="12" t="b">
        <f t="shared" si="4"/>
        <v>0</v>
      </c>
      <c r="Q14">
        <v>5</v>
      </c>
      <c r="S14" s="11" t="e">
        <f t="shared" si="12"/>
        <v>#NUM!</v>
      </c>
      <c r="T14">
        <v>0</v>
      </c>
    </row>
    <row r="15" spans="1:20" ht="15.75" thickBot="1" x14ac:dyDescent="0.3">
      <c r="A15" s="1">
        <v>12</v>
      </c>
      <c r="B15" s="4">
        <f t="shared" si="5"/>
        <v>0</v>
      </c>
      <c r="C15" s="7"/>
      <c r="D15" s="8">
        <f t="shared" si="6"/>
        <v>0</v>
      </c>
      <c r="E15" s="7"/>
      <c r="F15" s="8">
        <f t="shared" si="7"/>
        <v>0</v>
      </c>
      <c r="G15" s="7"/>
      <c r="H15" s="8">
        <f t="shared" si="8"/>
        <v>0</v>
      </c>
      <c r="I15" s="11">
        <f t="shared" si="0"/>
        <v>0</v>
      </c>
      <c r="J15" s="11">
        <f t="shared" si="1"/>
        <v>0</v>
      </c>
      <c r="K15" s="11">
        <f t="shared" si="2"/>
        <v>0</v>
      </c>
      <c r="L15" s="11">
        <f t="shared" si="3"/>
        <v>0</v>
      </c>
      <c r="M15" s="11">
        <f t="shared" si="9"/>
        <v>0</v>
      </c>
      <c r="N15" s="12">
        <f t="shared" si="10"/>
        <v>0</v>
      </c>
      <c r="O15" s="12" t="b">
        <f t="shared" si="11"/>
        <v>0</v>
      </c>
      <c r="P15" s="12" t="b">
        <f t="shared" si="4"/>
        <v>0</v>
      </c>
      <c r="T15" t="b">
        <v>1</v>
      </c>
    </row>
    <row r="16" spans="1:20" ht="15.75" thickBot="1" x14ac:dyDescent="0.3">
      <c r="A16" s="1">
        <v>13</v>
      </c>
      <c r="B16" s="4">
        <f t="shared" si="5"/>
        <v>0</v>
      </c>
      <c r="C16" s="7"/>
      <c r="D16" s="8">
        <f t="shared" si="6"/>
        <v>0</v>
      </c>
      <c r="E16" s="7"/>
      <c r="F16" s="8">
        <f t="shared" si="7"/>
        <v>0</v>
      </c>
      <c r="G16" s="7"/>
      <c r="H16" s="8">
        <f t="shared" si="8"/>
        <v>0</v>
      </c>
      <c r="I16" s="11">
        <f t="shared" si="0"/>
        <v>0</v>
      </c>
      <c r="J16" s="11">
        <f t="shared" si="1"/>
        <v>0</v>
      </c>
      <c r="K16" s="11">
        <f t="shared" si="2"/>
        <v>0</v>
      </c>
      <c r="L16" s="11">
        <f t="shared" si="3"/>
        <v>0</v>
      </c>
      <c r="M16" s="11">
        <f t="shared" si="9"/>
        <v>0</v>
      </c>
      <c r="N16" s="12">
        <f t="shared" si="10"/>
        <v>0</v>
      </c>
      <c r="O16" s="12" t="b">
        <f t="shared" si="11"/>
        <v>0</v>
      </c>
      <c r="P16" s="12" t="b">
        <f t="shared" si="4"/>
        <v>0</v>
      </c>
      <c r="T16">
        <v>0</v>
      </c>
    </row>
    <row r="17" spans="1:20" ht="15.75" thickBot="1" x14ac:dyDescent="0.3">
      <c r="A17" s="1">
        <v>14</v>
      </c>
      <c r="B17" s="4">
        <f t="shared" si="5"/>
        <v>0</v>
      </c>
      <c r="C17" s="7"/>
      <c r="D17" s="8">
        <f t="shared" si="6"/>
        <v>0</v>
      </c>
      <c r="E17" s="7"/>
      <c r="F17" s="8">
        <f t="shared" si="7"/>
        <v>0</v>
      </c>
      <c r="G17" s="7"/>
      <c r="H17" s="8">
        <f t="shared" si="8"/>
        <v>0</v>
      </c>
      <c r="I17" s="11">
        <f t="shared" si="0"/>
        <v>0</v>
      </c>
      <c r="J17" s="11">
        <f t="shared" si="1"/>
        <v>0</v>
      </c>
      <c r="K17" s="11">
        <f t="shared" si="2"/>
        <v>0</v>
      </c>
      <c r="L17" s="11">
        <f t="shared" si="3"/>
        <v>0</v>
      </c>
      <c r="M17" s="11">
        <f t="shared" si="9"/>
        <v>0</v>
      </c>
      <c r="N17" s="12">
        <f t="shared" si="10"/>
        <v>0</v>
      </c>
      <c r="O17" s="12" t="b">
        <f t="shared" si="11"/>
        <v>0</v>
      </c>
      <c r="P17" s="12" t="b">
        <f t="shared" si="4"/>
        <v>0</v>
      </c>
      <c r="T17">
        <v>0</v>
      </c>
    </row>
    <row r="18" spans="1:20" ht="15.75" thickBot="1" x14ac:dyDescent="0.3">
      <c r="A18" s="1">
        <v>15</v>
      </c>
      <c r="B18" s="4">
        <f t="shared" si="5"/>
        <v>0</v>
      </c>
      <c r="C18" s="7"/>
      <c r="D18" s="8">
        <f t="shared" si="6"/>
        <v>0</v>
      </c>
      <c r="E18" s="7"/>
      <c r="F18" s="8">
        <f t="shared" si="7"/>
        <v>0</v>
      </c>
      <c r="G18" s="7"/>
      <c r="H18" s="8">
        <f t="shared" si="8"/>
        <v>0</v>
      </c>
      <c r="I18" s="11">
        <f t="shared" si="0"/>
        <v>0</v>
      </c>
      <c r="J18" s="11">
        <f t="shared" si="1"/>
        <v>0</v>
      </c>
      <c r="K18" s="11">
        <f t="shared" si="2"/>
        <v>0</v>
      </c>
      <c r="L18" s="11">
        <f t="shared" si="3"/>
        <v>0</v>
      </c>
      <c r="M18" s="11">
        <f t="shared" si="9"/>
        <v>0</v>
      </c>
      <c r="N18" s="12">
        <f t="shared" si="10"/>
        <v>0</v>
      </c>
      <c r="O18" s="12" t="b">
        <f t="shared" si="11"/>
        <v>0</v>
      </c>
      <c r="P18" s="12" t="b">
        <f t="shared" si="4"/>
        <v>0</v>
      </c>
      <c r="T18">
        <v>0</v>
      </c>
    </row>
    <row r="19" spans="1:20" ht="15.75" thickBot="1" x14ac:dyDescent="0.3">
      <c r="A19" s="1">
        <v>16</v>
      </c>
      <c r="B19" s="4">
        <f t="shared" si="5"/>
        <v>0</v>
      </c>
      <c r="C19" s="7"/>
      <c r="D19" s="8">
        <f t="shared" si="6"/>
        <v>0</v>
      </c>
      <c r="E19" s="7"/>
      <c r="F19" s="8">
        <f t="shared" si="7"/>
        <v>0</v>
      </c>
      <c r="G19" s="7"/>
      <c r="H19" s="8">
        <f t="shared" si="8"/>
        <v>0</v>
      </c>
      <c r="I19" s="11">
        <f t="shared" si="0"/>
        <v>0</v>
      </c>
      <c r="J19" s="11">
        <f t="shared" si="1"/>
        <v>0</v>
      </c>
      <c r="K19" s="11">
        <f t="shared" si="2"/>
        <v>0</v>
      </c>
      <c r="L19" s="11">
        <f t="shared" si="3"/>
        <v>0</v>
      </c>
      <c r="M19" s="11">
        <f t="shared" si="9"/>
        <v>0</v>
      </c>
      <c r="N19" s="12">
        <f t="shared" si="10"/>
        <v>0</v>
      </c>
      <c r="O19" s="12" t="b">
        <f t="shared" si="11"/>
        <v>0</v>
      </c>
      <c r="P19" s="12" t="b">
        <f t="shared" si="4"/>
        <v>0</v>
      </c>
      <c r="T19">
        <v>0</v>
      </c>
    </row>
    <row r="20" spans="1:20" x14ac:dyDescent="0.25">
      <c r="T20">
        <v>0</v>
      </c>
    </row>
    <row r="21" spans="1:20" x14ac:dyDescent="0.25">
      <c r="T21">
        <v>0</v>
      </c>
    </row>
    <row r="22" spans="1:20" x14ac:dyDescent="0.25">
      <c r="T22">
        <v>0</v>
      </c>
    </row>
    <row r="23" spans="1:20" x14ac:dyDescent="0.25">
      <c r="T23">
        <v>0</v>
      </c>
    </row>
    <row r="24" spans="1:20" x14ac:dyDescent="0.25">
      <c r="T24">
        <v>0</v>
      </c>
    </row>
    <row r="25" spans="1:20" x14ac:dyDescent="0.25">
      <c r="T25">
        <v>0</v>
      </c>
    </row>
    <row r="26" spans="1:20" x14ac:dyDescent="0.25">
      <c r="T26">
        <v>0</v>
      </c>
    </row>
  </sheetData>
  <mergeCells count="3">
    <mergeCell ref="C2:D2"/>
    <mergeCell ref="E2:F2"/>
    <mergeCell ref="G2:H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5</vt:i4>
      </vt:variant>
    </vt:vector>
  </HeadingPairs>
  <TitlesOfParts>
    <vt:vector size="6" baseType="lpstr">
      <vt:lpstr>Planilha1</vt:lpstr>
      <vt:lpstr>BOM</vt:lpstr>
      <vt:lpstr>MEDIANO</vt:lpstr>
      <vt:lpstr>OI</vt:lpstr>
      <vt:lpstr>ÓTIMO</vt:lpstr>
      <vt:lpstr>RUIM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2021-02-25T22:53:35Z</dcterms:created>
  <dcterms:modified xsi:type="dcterms:W3CDTF">2021-02-26T16:44:41Z</dcterms:modified>
</cp:coreProperties>
</file>