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70" windowWidth="18060" windowHeight="6750" firstSheet="31" activeTab="31"/>
  </bookViews>
  <sheets>
    <sheet name="Jan 18" sheetId="18" r:id="rId1"/>
    <sheet name="Jan 18 VI" sheetId="19" r:id="rId2"/>
    <sheet name="Fev 18" sheetId="20" r:id="rId3"/>
    <sheet name="Mar 18" sheetId="22" r:id="rId4"/>
    <sheet name="Abr 18" sheetId="23" r:id="rId5"/>
    <sheet name="Mai 18" sheetId="24" r:id="rId6"/>
    <sheet name="Jun 18" sheetId="25" r:id="rId7"/>
    <sheet name="Jul 18 VI" sheetId="27" r:id="rId8"/>
    <sheet name="Jul 18" sheetId="26" r:id="rId9"/>
    <sheet name="Ago 18" sheetId="28" r:id="rId10"/>
    <sheet name="Set 18" sheetId="29" r:id="rId11"/>
    <sheet name="Out 18" sheetId="30" r:id="rId12"/>
    <sheet name="Nov 18" sheetId="31" r:id="rId13"/>
    <sheet name="Dez 18" sheetId="32" r:id="rId14"/>
    <sheet name="Jan_19" sheetId="33" r:id="rId15"/>
    <sheet name="Fev_19" sheetId="34" r:id="rId16"/>
    <sheet name="Mar_19" sheetId="35" r:id="rId17"/>
    <sheet name="Abr_19" sheetId="36" r:id="rId18"/>
    <sheet name="Mai_19" sheetId="37" r:id="rId19"/>
    <sheet name="Jun_19" sheetId="41" r:id="rId20"/>
    <sheet name="Jul_19" sheetId="40" r:id="rId21"/>
    <sheet name="Ago_19" sheetId="42" r:id="rId22"/>
    <sheet name="Set_19" sheetId="43" r:id="rId23"/>
    <sheet name="Out_19" sheetId="44" r:id="rId24"/>
    <sheet name="Nov_19" sheetId="45" r:id="rId25"/>
    <sheet name="Dez_19" sheetId="46" r:id="rId26"/>
    <sheet name="Jan_20" sheetId="47" r:id="rId27"/>
    <sheet name="Fev_20" sheetId="48" r:id="rId28"/>
    <sheet name="Mar_20" sheetId="49" r:id="rId29"/>
    <sheet name="Abr_20" sheetId="50" r:id="rId30"/>
    <sheet name="Mai_20" sheetId="51" r:id="rId31"/>
    <sheet name="Jun_20" sheetId="52" r:id="rId32"/>
    <sheet name="Jul_20" sheetId="53" r:id="rId33"/>
    <sheet name="Ago_20" sheetId="54" r:id="rId34"/>
    <sheet name="Set_20" sheetId="55" r:id="rId35"/>
    <sheet name="Out_20" sheetId="56" r:id="rId36"/>
    <sheet name="Nov_20" sheetId="57" r:id="rId37"/>
    <sheet name="Dez_20" sheetId="58" r:id="rId38"/>
    <sheet name="Jan_21" sheetId="59" r:id="rId39"/>
    <sheet name="Fev_21" sheetId="60" r:id="rId40"/>
    <sheet name="Mar_21" sheetId="61" r:id="rId41"/>
    <sheet name="Abr_21" sheetId="62" r:id="rId42"/>
  </sheets>
  <calcPr calcId="144525" fullPrecision="0"/>
</workbook>
</file>

<file path=xl/calcChain.xml><?xml version="1.0" encoding="utf-8"?>
<calcChain xmlns="http://schemas.openxmlformats.org/spreadsheetml/2006/main">
  <c r="D1" i="19" l="1"/>
  <c r="D1" i="20"/>
  <c r="D1" i="22"/>
  <c r="D1" i="23"/>
  <c r="D1" i="24"/>
  <c r="D1" i="25"/>
  <c r="D1" i="27"/>
  <c r="D1" i="26"/>
  <c r="D1" i="28"/>
  <c r="D1" i="29"/>
  <c r="D1" i="30"/>
  <c r="D1" i="31"/>
  <c r="D1" i="32"/>
  <c r="D1" i="33"/>
  <c r="D1" i="34"/>
  <c r="D1" i="35"/>
  <c r="D1" i="36"/>
  <c r="D1" i="37"/>
  <c r="D1" i="41"/>
  <c r="D1" i="40"/>
  <c r="D1" i="42"/>
  <c r="D1" i="43"/>
  <c r="D1" i="44"/>
  <c r="D1" i="45"/>
  <c r="D1" i="46"/>
  <c r="D1" i="47"/>
  <c r="D1" i="48"/>
  <c r="D1" i="49"/>
  <c r="D1" i="50"/>
  <c r="D1" i="51"/>
  <c r="D1" i="52"/>
  <c r="D1" i="53"/>
  <c r="D1" i="54"/>
  <c r="D1" i="55"/>
  <c r="D1" i="56"/>
  <c r="D1" i="57"/>
  <c r="D1" i="58"/>
  <c r="D1" i="59"/>
  <c r="D1" i="60"/>
  <c r="D1" i="61"/>
  <c r="D1" i="62"/>
  <c r="D1" i="18"/>
  <c r="O11" i="62" l="1"/>
  <c r="O10" i="62"/>
  <c r="M2" i="62" s="1"/>
  <c r="Q9" i="62"/>
  <c r="O9" i="62"/>
  <c r="Q8" i="62"/>
  <c r="Q10" i="62" s="1"/>
  <c r="D3" i="62"/>
  <c r="E3" i="62" s="1"/>
  <c r="N2" i="62"/>
  <c r="L2" i="62"/>
  <c r="E2" i="62"/>
  <c r="F2" i="62" s="1"/>
  <c r="A1" i="62"/>
  <c r="H2" i="62" l="1"/>
  <c r="J2" i="62"/>
  <c r="I2" i="62"/>
  <c r="F3" i="62"/>
  <c r="D4" i="62"/>
  <c r="O12" i="62"/>
  <c r="O2" i="62" s="1"/>
  <c r="I3" i="62" l="1"/>
  <c r="J3" i="62"/>
  <c r="H3" i="62"/>
  <c r="H37" i="62" s="1"/>
  <c r="I37" i="62"/>
  <c r="I36" i="62"/>
  <c r="J36" i="62"/>
  <c r="J37" i="62"/>
  <c r="D5" i="62"/>
  <c r="E4" i="62"/>
  <c r="F4" i="62" s="1"/>
  <c r="H36" i="62"/>
  <c r="F3" i="61"/>
  <c r="F4" i="61"/>
  <c r="F5" i="61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30" i="61"/>
  <c r="H30" i="61" s="1"/>
  <c r="F31" i="61"/>
  <c r="F32" i="61"/>
  <c r="H32" i="61" s="1"/>
  <c r="H98" i="61" s="1"/>
  <c r="E3" i="61"/>
  <c r="E4" i="61"/>
  <c r="E5" i="61"/>
  <c r="E6" i="61"/>
  <c r="E7" i="61"/>
  <c r="E8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D4" i="61"/>
  <c r="D5" i="61"/>
  <c r="D6" i="61" s="1"/>
  <c r="D3" i="61"/>
  <c r="I32" i="61"/>
  <c r="J32" i="61" s="1"/>
  <c r="J98" i="61" s="1"/>
  <c r="I31" i="61"/>
  <c r="J31" i="61" s="1"/>
  <c r="H31" i="61"/>
  <c r="I30" i="61"/>
  <c r="I96" i="61" s="1"/>
  <c r="O9" i="61"/>
  <c r="L2" i="61" s="1"/>
  <c r="Q8" i="61"/>
  <c r="Q10" i="61" s="1"/>
  <c r="F2" i="61"/>
  <c r="E2" i="61"/>
  <c r="A1" i="61"/>
  <c r="J4" i="62" l="1"/>
  <c r="I4" i="62"/>
  <c r="H4" i="62"/>
  <c r="H38" i="62" s="1"/>
  <c r="D6" i="62"/>
  <c r="E5" i="62"/>
  <c r="F5" i="62" s="1"/>
  <c r="H96" i="61"/>
  <c r="J97" i="61"/>
  <c r="I98" i="61"/>
  <c r="H97" i="61"/>
  <c r="I97" i="61"/>
  <c r="D7" i="61"/>
  <c r="O10" i="61"/>
  <c r="Q9" i="61"/>
  <c r="J30" i="61"/>
  <c r="J96" i="61" s="1"/>
  <c r="F3" i="60"/>
  <c r="F4" i="60"/>
  <c r="F5" i="60"/>
  <c r="F6" i="60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H5" i="62" l="1"/>
  <c r="J5" i="62"/>
  <c r="I5" i="62"/>
  <c r="D7" i="62"/>
  <c r="E6" i="62"/>
  <c r="F6" i="62" s="1"/>
  <c r="H39" i="62"/>
  <c r="I38" i="62"/>
  <c r="I39" i="62"/>
  <c r="J38" i="62"/>
  <c r="D8" i="61"/>
  <c r="I7" i="61"/>
  <c r="O12" i="61"/>
  <c r="O2" i="61" s="1"/>
  <c r="M2" i="61"/>
  <c r="O11" i="61"/>
  <c r="N2" i="61" s="1"/>
  <c r="F2" i="60"/>
  <c r="I2" i="60" s="1"/>
  <c r="G32" i="60"/>
  <c r="G98" i="60" s="1"/>
  <c r="H32" i="60"/>
  <c r="H98" i="60" s="1"/>
  <c r="G31" i="60"/>
  <c r="G97" i="60" s="1"/>
  <c r="G30" i="60"/>
  <c r="G29" i="60"/>
  <c r="G95" i="60" s="1"/>
  <c r="E29" i="60"/>
  <c r="G28" i="60"/>
  <c r="E28" i="60"/>
  <c r="G27" i="60"/>
  <c r="G93" i="60" s="1"/>
  <c r="E27" i="60"/>
  <c r="G26" i="60"/>
  <c r="E26" i="60"/>
  <c r="G25" i="60"/>
  <c r="G91" i="60" s="1"/>
  <c r="E25" i="60"/>
  <c r="G24" i="60"/>
  <c r="E24" i="60"/>
  <c r="I23" i="60"/>
  <c r="H23" i="60"/>
  <c r="G23" i="60"/>
  <c r="E23" i="60"/>
  <c r="G22" i="60"/>
  <c r="G88" i="60" s="1"/>
  <c r="E22" i="60"/>
  <c r="G21" i="60"/>
  <c r="E21" i="60"/>
  <c r="G20" i="60"/>
  <c r="G86" i="60" s="1"/>
  <c r="E20" i="60"/>
  <c r="G19" i="60"/>
  <c r="E19" i="60"/>
  <c r="G18" i="60"/>
  <c r="G84" i="60" s="1"/>
  <c r="E18" i="60"/>
  <c r="G17" i="60"/>
  <c r="E17" i="60"/>
  <c r="G16" i="60"/>
  <c r="E16" i="60"/>
  <c r="G15" i="60"/>
  <c r="E15" i="60"/>
  <c r="G14" i="60"/>
  <c r="G80" i="60" s="1"/>
  <c r="E14" i="60"/>
  <c r="G13" i="60"/>
  <c r="E13" i="60"/>
  <c r="G12" i="60"/>
  <c r="E12" i="60"/>
  <c r="G11" i="60"/>
  <c r="E11" i="60"/>
  <c r="Q10" i="60"/>
  <c r="G10" i="60"/>
  <c r="E10" i="60"/>
  <c r="Q9" i="60"/>
  <c r="O9" i="60"/>
  <c r="O10" i="60" s="1"/>
  <c r="G9" i="60"/>
  <c r="E9" i="60"/>
  <c r="Q8" i="60"/>
  <c r="G8" i="60"/>
  <c r="E8" i="60"/>
  <c r="G7" i="60"/>
  <c r="E7" i="60"/>
  <c r="G6" i="60"/>
  <c r="E6" i="60"/>
  <c r="G5" i="60"/>
  <c r="E5" i="60"/>
  <c r="G4" i="60"/>
  <c r="E4" i="60"/>
  <c r="G3" i="60"/>
  <c r="E3" i="60"/>
  <c r="I3" i="60" s="1"/>
  <c r="L2" i="60"/>
  <c r="G2" i="60"/>
  <c r="E2" i="60"/>
  <c r="A1" i="60"/>
  <c r="J39" i="62" l="1"/>
  <c r="H6" i="62"/>
  <c r="H40" i="62" s="1"/>
  <c r="J6" i="62"/>
  <c r="I6" i="62"/>
  <c r="E7" i="62"/>
  <c r="D8" i="62"/>
  <c r="F7" i="62"/>
  <c r="D9" i="61"/>
  <c r="J4" i="61"/>
  <c r="J2" i="61"/>
  <c r="J6" i="61"/>
  <c r="I6" i="61"/>
  <c r="I3" i="61"/>
  <c r="I2" i="61"/>
  <c r="I4" i="61"/>
  <c r="J7" i="61"/>
  <c r="J5" i="61"/>
  <c r="I5" i="61"/>
  <c r="J3" i="61"/>
  <c r="H5" i="61"/>
  <c r="H3" i="61"/>
  <c r="H6" i="61"/>
  <c r="H2" i="61"/>
  <c r="H4" i="61"/>
  <c r="H7" i="61"/>
  <c r="H2" i="60"/>
  <c r="H36" i="60" s="1"/>
  <c r="G81" i="60"/>
  <c r="G83" i="60"/>
  <c r="G85" i="60"/>
  <c r="G87" i="60"/>
  <c r="G89" i="60"/>
  <c r="G90" i="60"/>
  <c r="G92" i="60"/>
  <c r="G94" i="60"/>
  <c r="G96" i="60"/>
  <c r="G70" i="60"/>
  <c r="G72" i="60"/>
  <c r="G78" i="60"/>
  <c r="I18" i="60"/>
  <c r="J18" i="60"/>
  <c r="G68" i="60"/>
  <c r="G66" i="60"/>
  <c r="G65" i="60"/>
  <c r="G64" i="60"/>
  <c r="G63" i="60"/>
  <c r="G62" i="60"/>
  <c r="G61" i="60"/>
  <c r="G60" i="60"/>
  <c r="G59" i="60"/>
  <c r="G58" i="60"/>
  <c r="G57" i="60"/>
  <c r="G56" i="60"/>
  <c r="G55" i="60"/>
  <c r="G54" i="60"/>
  <c r="G53" i="60"/>
  <c r="G52" i="60"/>
  <c r="G51" i="60"/>
  <c r="G50" i="60"/>
  <c r="G49" i="60"/>
  <c r="G48" i="60"/>
  <c r="G47" i="60"/>
  <c r="G46" i="60"/>
  <c r="G45" i="60"/>
  <c r="G44" i="60"/>
  <c r="G43" i="60"/>
  <c r="G42" i="60"/>
  <c r="G41" i="60"/>
  <c r="G40" i="60"/>
  <c r="G39" i="60"/>
  <c r="G38" i="60"/>
  <c r="G37" i="60"/>
  <c r="G36" i="60"/>
  <c r="G33" i="60"/>
  <c r="H8" i="60"/>
  <c r="I10" i="60"/>
  <c r="I11" i="60"/>
  <c r="H15" i="60"/>
  <c r="G74" i="60"/>
  <c r="H13" i="60"/>
  <c r="I17" i="60"/>
  <c r="H17" i="60"/>
  <c r="I4" i="60"/>
  <c r="I38" i="60" s="1"/>
  <c r="H4" i="60"/>
  <c r="I5" i="60"/>
  <c r="O12" i="60"/>
  <c r="O2" i="60" s="1"/>
  <c r="H24" i="60" s="1"/>
  <c r="O11" i="60"/>
  <c r="N2" i="60" s="1"/>
  <c r="M2" i="60"/>
  <c r="J5" i="60" s="1"/>
  <c r="H10" i="60"/>
  <c r="H11" i="60"/>
  <c r="H3" i="60"/>
  <c r="J3" i="60"/>
  <c r="J6" i="60"/>
  <c r="H6" i="60"/>
  <c r="J9" i="60"/>
  <c r="I9" i="60"/>
  <c r="H25" i="60"/>
  <c r="I25" i="60"/>
  <c r="J25" i="60" s="1"/>
  <c r="H27" i="60"/>
  <c r="H29" i="60"/>
  <c r="H31" i="60"/>
  <c r="H97" i="60" s="1"/>
  <c r="I31" i="60"/>
  <c r="J19" i="60"/>
  <c r="I37" i="60"/>
  <c r="I36" i="60"/>
  <c r="G71" i="60"/>
  <c r="G73" i="60"/>
  <c r="I20" i="60"/>
  <c r="H20" i="60"/>
  <c r="H22" i="60"/>
  <c r="J24" i="60"/>
  <c r="I24" i="60"/>
  <c r="I26" i="60"/>
  <c r="J28" i="60"/>
  <c r="I30" i="60"/>
  <c r="I32" i="60"/>
  <c r="I98" i="60" s="1"/>
  <c r="J23" i="60"/>
  <c r="G69" i="60"/>
  <c r="G79" i="60"/>
  <c r="I16" i="60"/>
  <c r="J2" i="60"/>
  <c r="G75" i="60"/>
  <c r="G76" i="60"/>
  <c r="G77" i="60"/>
  <c r="J12" i="60"/>
  <c r="G82" i="60"/>
  <c r="H18" i="60"/>
  <c r="H19" i="60"/>
  <c r="H21" i="60"/>
  <c r="H37" i="60"/>
  <c r="F21" i="59"/>
  <c r="I7" i="62" l="1"/>
  <c r="J7" i="62"/>
  <c r="H7" i="62"/>
  <c r="J40" i="62"/>
  <c r="I40" i="62"/>
  <c r="J41" i="62"/>
  <c r="D9" i="62"/>
  <c r="E8" i="62"/>
  <c r="F8" i="62" s="1"/>
  <c r="H41" i="62"/>
  <c r="I8" i="61"/>
  <c r="J8" i="61" s="1"/>
  <c r="H8" i="61"/>
  <c r="D10" i="61"/>
  <c r="H41" i="61"/>
  <c r="H40" i="61"/>
  <c r="H39" i="61"/>
  <c r="H38" i="61"/>
  <c r="H37" i="61"/>
  <c r="H36" i="61"/>
  <c r="J41" i="61"/>
  <c r="J40" i="61"/>
  <c r="J39" i="61"/>
  <c r="J38" i="61"/>
  <c r="J37" i="61"/>
  <c r="J36" i="61"/>
  <c r="I39" i="61"/>
  <c r="I40" i="61"/>
  <c r="I36" i="61"/>
  <c r="I38" i="61"/>
  <c r="I41" i="61"/>
  <c r="I37" i="61"/>
  <c r="J32" i="60"/>
  <c r="J98" i="60" s="1"/>
  <c r="I97" i="60"/>
  <c r="J31" i="60"/>
  <c r="J37" i="60"/>
  <c r="J36" i="60"/>
  <c r="J21" i="60"/>
  <c r="J30" i="60"/>
  <c r="J26" i="60"/>
  <c r="I22" i="60"/>
  <c r="J22" i="60" s="1"/>
  <c r="I27" i="60"/>
  <c r="H38" i="60"/>
  <c r="H14" i="60"/>
  <c r="H12" i="60"/>
  <c r="H30" i="60"/>
  <c r="H96" i="60" s="1"/>
  <c r="H28" i="60"/>
  <c r="H26" i="60"/>
  <c r="H16" i="60"/>
  <c r="J17" i="60"/>
  <c r="J7" i="60"/>
  <c r="I15" i="60"/>
  <c r="J15" i="60" s="1"/>
  <c r="J10" i="60"/>
  <c r="H9" i="60"/>
  <c r="I96" i="60"/>
  <c r="I12" i="60"/>
  <c r="J16" i="60"/>
  <c r="J14" i="60"/>
  <c r="I21" i="60"/>
  <c r="J20" i="60"/>
  <c r="I19" i="60"/>
  <c r="I13" i="60"/>
  <c r="I7" i="60"/>
  <c r="I14" i="60"/>
  <c r="I28" i="60"/>
  <c r="I39" i="60"/>
  <c r="I29" i="60"/>
  <c r="J27" i="60"/>
  <c r="I6" i="60"/>
  <c r="H77" i="60"/>
  <c r="J4" i="60"/>
  <c r="J13" i="60"/>
  <c r="H7" i="60"/>
  <c r="J11" i="60"/>
  <c r="I8" i="60"/>
  <c r="I47" i="60" s="1"/>
  <c r="H5" i="60"/>
  <c r="F3" i="59"/>
  <c r="F4" i="59"/>
  <c r="F5" i="59"/>
  <c r="F6" i="59"/>
  <c r="F7" i="59"/>
  <c r="F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22" i="59"/>
  <c r="F24" i="59"/>
  <c r="F25" i="59"/>
  <c r="F26" i="59"/>
  <c r="F27" i="59"/>
  <c r="F28" i="59"/>
  <c r="F29" i="59"/>
  <c r="F30" i="59"/>
  <c r="F31" i="59"/>
  <c r="F32" i="59"/>
  <c r="H8" i="62" l="1"/>
  <c r="I8" i="62"/>
  <c r="E9" i="62"/>
  <c r="F9" i="62" s="1"/>
  <c r="D10" i="62"/>
  <c r="I41" i="62"/>
  <c r="H42" i="61"/>
  <c r="J42" i="61"/>
  <c r="I9" i="61"/>
  <c r="H9" i="61"/>
  <c r="H43" i="61" s="1"/>
  <c r="J9" i="61"/>
  <c r="J43" i="61"/>
  <c r="I42" i="61"/>
  <c r="D11" i="61"/>
  <c r="J8" i="60"/>
  <c r="J68" i="60" s="1"/>
  <c r="J97" i="60"/>
  <c r="H93" i="60"/>
  <c r="H94" i="60"/>
  <c r="J96" i="60"/>
  <c r="H95" i="60"/>
  <c r="H92" i="60"/>
  <c r="H80" i="60"/>
  <c r="H72" i="60"/>
  <c r="I95" i="60"/>
  <c r="J29" i="60"/>
  <c r="J89" i="60" s="1"/>
  <c r="H81" i="60"/>
  <c r="H52" i="60"/>
  <c r="J79" i="60"/>
  <c r="H86" i="60"/>
  <c r="I86" i="60"/>
  <c r="I91" i="60"/>
  <c r="I73" i="60"/>
  <c r="I78" i="60"/>
  <c r="I57" i="60"/>
  <c r="J73" i="60"/>
  <c r="I53" i="60"/>
  <c r="I82" i="60"/>
  <c r="H83" i="60"/>
  <c r="J45" i="60"/>
  <c r="J49" i="60"/>
  <c r="J57" i="60"/>
  <c r="J61" i="60"/>
  <c r="I66" i="60"/>
  <c r="I74" i="60"/>
  <c r="I72" i="60"/>
  <c r="I64" i="60"/>
  <c r="I56" i="60"/>
  <c r="I44" i="60"/>
  <c r="I60" i="60"/>
  <c r="I52" i="60"/>
  <c r="I48" i="60"/>
  <c r="I40" i="60"/>
  <c r="I59" i="60"/>
  <c r="I43" i="60"/>
  <c r="I90" i="60"/>
  <c r="H43" i="60"/>
  <c r="I79" i="60"/>
  <c r="I77" i="60"/>
  <c r="H75" i="60"/>
  <c r="H53" i="60"/>
  <c r="H84" i="60"/>
  <c r="H76" i="60"/>
  <c r="J94" i="60"/>
  <c r="J38" i="60"/>
  <c r="J42" i="60"/>
  <c r="J46" i="60"/>
  <c r="J50" i="60"/>
  <c r="J54" i="60"/>
  <c r="J58" i="60"/>
  <c r="J62" i="60"/>
  <c r="J66" i="60"/>
  <c r="I89" i="60"/>
  <c r="H89" i="60"/>
  <c r="H91" i="60"/>
  <c r="H39" i="60"/>
  <c r="I55" i="60"/>
  <c r="I94" i="60"/>
  <c r="I80" i="60"/>
  <c r="I85" i="60"/>
  <c r="I84" i="60"/>
  <c r="I41" i="60"/>
  <c r="H79" i="60"/>
  <c r="I70" i="60"/>
  <c r="H42" i="60"/>
  <c r="H58" i="60"/>
  <c r="I58" i="60"/>
  <c r="I42" i="60"/>
  <c r="I76" i="60"/>
  <c r="H88" i="60"/>
  <c r="H74" i="60"/>
  <c r="I75" i="60"/>
  <c r="J33" i="60"/>
  <c r="J39" i="60"/>
  <c r="J43" i="60"/>
  <c r="J47" i="60"/>
  <c r="J51" i="60"/>
  <c r="J55" i="60"/>
  <c r="J59" i="60"/>
  <c r="J71" i="60"/>
  <c r="H71" i="60"/>
  <c r="H55" i="60"/>
  <c r="H65" i="60"/>
  <c r="H45" i="60"/>
  <c r="H61" i="60"/>
  <c r="H40" i="60"/>
  <c r="H56" i="60"/>
  <c r="H59" i="60"/>
  <c r="H41" i="60"/>
  <c r="H57" i="60"/>
  <c r="H63" i="60"/>
  <c r="H44" i="60"/>
  <c r="H60" i="60"/>
  <c r="H33" i="60"/>
  <c r="H68" i="60"/>
  <c r="I63" i="60"/>
  <c r="H64" i="60"/>
  <c r="H49" i="60"/>
  <c r="I87" i="60"/>
  <c r="J78" i="60"/>
  <c r="H50" i="60"/>
  <c r="H66" i="60"/>
  <c r="H47" i="60"/>
  <c r="I50" i="60"/>
  <c r="H51" i="60"/>
  <c r="J41" i="60"/>
  <c r="J84" i="60"/>
  <c r="J74" i="60"/>
  <c r="I49" i="60"/>
  <c r="J83" i="60"/>
  <c r="H54" i="60"/>
  <c r="H69" i="60"/>
  <c r="I62" i="60"/>
  <c r="I46" i="60"/>
  <c r="I45" i="60"/>
  <c r="I69" i="60"/>
  <c r="H73" i="60"/>
  <c r="H90" i="60"/>
  <c r="J93" i="60"/>
  <c r="I68" i="60"/>
  <c r="I51" i="60"/>
  <c r="I33" i="60"/>
  <c r="H48" i="60"/>
  <c r="H87" i="60"/>
  <c r="I83" i="60"/>
  <c r="J86" i="60"/>
  <c r="J82" i="60"/>
  <c r="I65" i="60"/>
  <c r="I71" i="60"/>
  <c r="J90" i="60"/>
  <c r="I81" i="60"/>
  <c r="H82" i="60"/>
  <c r="H78" i="60"/>
  <c r="H46" i="60"/>
  <c r="H62" i="60"/>
  <c r="I93" i="60"/>
  <c r="I54" i="60"/>
  <c r="I88" i="60"/>
  <c r="J87" i="60"/>
  <c r="H70" i="60"/>
  <c r="I61" i="60"/>
  <c r="I92" i="60"/>
  <c r="J81" i="60"/>
  <c r="J95" i="60"/>
  <c r="J40" i="60"/>
  <c r="J44" i="60"/>
  <c r="J48" i="60"/>
  <c r="J52" i="60"/>
  <c r="J56" i="60"/>
  <c r="J60" i="60"/>
  <c r="J64" i="60"/>
  <c r="H85" i="60"/>
  <c r="G32" i="59"/>
  <c r="G98" i="59" s="1"/>
  <c r="E32" i="59"/>
  <c r="G31" i="59"/>
  <c r="E31" i="59"/>
  <c r="G30" i="59"/>
  <c r="E30" i="59"/>
  <c r="G29" i="59"/>
  <c r="E29" i="59"/>
  <c r="G28" i="59"/>
  <c r="E28" i="59"/>
  <c r="H28" i="59" s="1"/>
  <c r="I27" i="59"/>
  <c r="G27" i="59"/>
  <c r="E27" i="59"/>
  <c r="I26" i="59"/>
  <c r="J26" i="59" s="1"/>
  <c r="H26" i="59"/>
  <c r="G26" i="59"/>
  <c r="E26" i="59"/>
  <c r="G25" i="59"/>
  <c r="E25" i="59"/>
  <c r="G24" i="59"/>
  <c r="E24" i="59"/>
  <c r="G23" i="59"/>
  <c r="E23" i="59"/>
  <c r="G22" i="59"/>
  <c r="E22" i="59"/>
  <c r="I21" i="59"/>
  <c r="G21" i="59"/>
  <c r="E21" i="59"/>
  <c r="H21" i="59" s="1"/>
  <c r="G20" i="59"/>
  <c r="E20" i="59"/>
  <c r="G19" i="59"/>
  <c r="E19" i="59"/>
  <c r="G18" i="59"/>
  <c r="E18" i="59"/>
  <c r="G17" i="59"/>
  <c r="E17" i="59"/>
  <c r="G16" i="59"/>
  <c r="E16" i="59"/>
  <c r="G15" i="59"/>
  <c r="E15" i="59"/>
  <c r="G14" i="59"/>
  <c r="E14" i="59"/>
  <c r="G13" i="59"/>
  <c r="E13" i="59"/>
  <c r="G12" i="59"/>
  <c r="E12" i="59"/>
  <c r="G11" i="59"/>
  <c r="E11" i="59"/>
  <c r="G10" i="59"/>
  <c r="E10" i="59"/>
  <c r="O9" i="59"/>
  <c r="O10" i="59" s="1"/>
  <c r="G9" i="59"/>
  <c r="E9" i="59"/>
  <c r="Q8" i="59"/>
  <c r="Q10" i="59" s="1"/>
  <c r="G8" i="59"/>
  <c r="E8" i="59"/>
  <c r="G7" i="59"/>
  <c r="E7" i="59"/>
  <c r="G6" i="59"/>
  <c r="E6" i="59"/>
  <c r="I6" i="59" s="1"/>
  <c r="G5" i="59"/>
  <c r="E5" i="59"/>
  <c r="G4" i="59"/>
  <c r="E4" i="59"/>
  <c r="G3" i="59"/>
  <c r="E3" i="59"/>
  <c r="L2" i="59"/>
  <c r="G2" i="59"/>
  <c r="E2" i="59"/>
  <c r="A1" i="59"/>
  <c r="D11" i="62" l="1"/>
  <c r="E10" i="62"/>
  <c r="F10" i="62" s="1"/>
  <c r="H42" i="62"/>
  <c r="J9" i="62"/>
  <c r="I9" i="62"/>
  <c r="H9" i="62"/>
  <c r="I42" i="62"/>
  <c r="J8" i="62"/>
  <c r="H10" i="61"/>
  <c r="J10" i="61"/>
  <c r="I10" i="61"/>
  <c r="I43" i="61"/>
  <c r="D12" i="61"/>
  <c r="J91" i="60"/>
  <c r="J70" i="60"/>
  <c r="J63" i="60"/>
  <c r="J80" i="60"/>
  <c r="J53" i="60"/>
  <c r="J72" i="60"/>
  <c r="J88" i="60"/>
  <c r="J76" i="60"/>
  <c r="J77" i="60"/>
  <c r="J75" i="60"/>
  <c r="J65" i="60"/>
  <c r="J85" i="60"/>
  <c r="J69" i="60"/>
  <c r="J92" i="60"/>
  <c r="G69" i="59"/>
  <c r="G82" i="59"/>
  <c r="G96" i="59"/>
  <c r="G72" i="59"/>
  <c r="G77" i="59"/>
  <c r="G73" i="59"/>
  <c r="G78" i="59"/>
  <c r="G86" i="59"/>
  <c r="G90" i="59"/>
  <c r="G94" i="59"/>
  <c r="G70" i="59"/>
  <c r="G80" i="59"/>
  <c r="G65" i="59"/>
  <c r="G71" i="59"/>
  <c r="G74" i="59"/>
  <c r="G75" i="59"/>
  <c r="G76" i="59"/>
  <c r="G84" i="59"/>
  <c r="G88" i="59"/>
  <c r="O11" i="59"/>
  <c r="N2" i="59" s="1"/>
  <c r="M2" i="59"/>
  <c r="J31" i="59" s="1"/>
  <c r="O12" i="59"/>
  <c r="O2" i="59" s="1"/>
  <c r="J3" i="59"/>
  <c r="I13" i="59"/>
  <c r="H13" i="59"/>
  <c r="H5" i="59"/>
  <c r="I7" i="59"/>
  <c r="H7" i="59"/>
  <c r="G36" i="59"/>
  <c r="G38" i="59"/>
  <c r="G40" i="59"/>
  <c r="G42" i="59"/>
  <c r="G44" i="59"/>
  <c r="G46" i="59"/>
  <c r="G48" i="59"/>
  <c r="G50" i="59"/>
  <c r="G54" i="59"/>
  <c r="G58" i="59"/>
  <c r="G62" i="59"/>
  <c r="G66" i="59"/>
  <c r="G79" i="59"/>
  <c r="G83" i="59"/>
  <c r="G87" i="59"/>
  <c r="G91" i="59"/>
  <c r="G95" i="59"/>
  <c r="G51" i="59"/>
  <c r="G55" i="59"/>
  <c r="G59" i="59"/>
  <c r="G63" i="59"/>
  <c r="G68" i="59"/>
  <c r="G92" i="59"/>
  <c r="H2" i="59"/>
  <c r="H4" i="59"/>
  <c r="H6" i="59"/>
  <c r="H8" i="59"/>
  <c r="I10" i="59"/>
  <c r="H12" i="59"/>
  <c r="J19" i="59"/>
  <c r="J21" i="59"/>
  <c r="G33" i="59"/>
  <c r="G37" i="59"/>
  <c r="G39" i="59"/>
  <c r="G41" i="59"/>
  <c r="G43" i="59"/>
  <c r="G45" i="59"/>
  <c r="G47" i="59"/>
  <c r="G49" i="59"/>
  <c r="G52" i="59"/>
  <c r="G56" i="59"/>
  <c r="G60" i="59"/>
  <c r="G64" i="59"/>
  <c r="G81" i="59"/>
  <c r="G85" i="59"/>
  <c r="G89" i="59"/>
  <c r="G93" i="59"/>
  <c r="G97" i="59"/>
  <c r="Q9" i="59"/>
  <c r="I11" i="59"/>
  <c r="I14" i="59"/>
  <c r="H14" i="59"/>
  <c r="I16" i="59"/>
  <c r="H16" i="59"/>
  <c r="H18" i="59"/>
  <c r="I20" i="59"/>
  <c r="H20" i="59"/>
  <c r="H22" i="59"/>
  <c r="I24" i="59"/>
  <c r="H24" i="59"/>
  <c r="H27" i="59"/>
  <c r="I28" i="59"/>
  <c r="H29" i="59"/>
  <c r="H31" i="59"/>
  <c r="G53" i="59"/>
  <c r="G57" i="59"/>
  <c r="G61" i="59"/>
  <c r="F3" i="58"/>
  <c r="H43" i="62" l="1"/>
  <c r="I10" i="62"/>
  <c r="J10" i="62"/>
  <c r="H10" i="62"/>
  <c r="I43" i="62"/>
  <c r="J43" i="62"/>
  <c r="J42" i="62"/>
  <c r="D12" i="62"/>
  <c r="F11" i="62"/>
  <c r="E11" i="62"/>
  <c r="J11" i="61"/>
  <c r="H11" i="61"/>
  <c r="I11" i="61"/>
  <c r="H44" i="61"/>
  <c r="J44" i="61"/>
  <c r="D13" i="61"/>
  <c r="I45" i="61"/>
  <c r="I44" i="61"/>
  <c r="I12" i="59"/>
  <c r="J6" i="59"/>
  <c r="J11" i="59"/>
  <c r="I8" i="59"/>
  <c r="I3" i="59"/>
  <c r="J28" i="59"/>
  <c r="J17" i="59"/>
  <c r="I9" i="59"/>
  <c r="H36" i="59"/>
  <c r="J12" i="59"/>
  <c r="J7" i="59"/>
  <c r="J10" i="59"/>
  <c r="I5" i="59"/>
  <c r="J13" i="59"/>
  <c r="H11" i="59"/>
  <c r="H9" i="59"/>
  <c r="H32" i="59"/>
  <c r="H98" i="59" s="1"/>
  <c r="H30" i="59"/>
  <c r="H10" i="59"/>
  <c r="H25" i="59"/>
  <c r="H23" i="59"/>
  <c r="H86" i="59" s="1"/>
  <c r="H19" i="59"/>
  <c r="H17" i="59"/>
  <c r="H15" i="59"/>
  <c r="I25" i="59"/>
  <c r="J25" i="59" s="1"/>
  <c r="J24" i="59"/>
  <c r="I23" i="59"/>
  <c r="J22" i="59"/>
  <c r="J20" i="59"/>
  <c r="I19" i="59"/>
  <c r="I17" i="59"/>
  <c r="I15" i="59"/>
  <c r="I31" i="59"/>
  <c r="I97" i="59" s="1"/>
  <c r="I29" i="59"/>
  <c r="J18" i="59"/>
  <c r="J16" i="59"/>
  <c r="I30" i="59"/>
  <c r="I96" i="59" s="1"/>
  <c r="I32" i="59"/>
  <c r="I98" i="59" s="1"/>
  <c r="J30" i="59"/>
  <c r="I22" i="59"/>
  <c r="I18" i="59"/>
  <c r="J14" i="59"/>
  <c r="J23" i="59"/>
  <c r="J15" i="59"/>
  <c r="J8" i="59"/>
  <c r="J29" i="59"/>
  <c r="I2" i="59"/>
  <c r="J2" i="59" s="1"/>
  <c r="J9" i="59"/>
  <c r="J5" i="59"/>
  <c r="H3" i="59"/>
  <c r="J27" i="59"/>
  <c r="I4" i="59"/>
  <c r="J4" i="59" s="1"/>
  <c r="F4" i="58"/>
  <c r="F5" i="58"/>
  <c r="F6" i="58"/>
  <c r="F7" i="58"/>
  <c r="F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7" i="58"/>
  <c r="F28" i="58"/>
  <c r="F29" i="58"/>
  <c r="F30" i="58"/>
  <c r="F31" i="58"/>
  <c r="F32" i="58"/>
  <c r="E32" i="58"/>
  <c r="G32" i="58"/>
  <c r="G98" i="58" s="1"/>
  <c r="G31" i="58"/>
  <c r="G97" i="58" s="1"/>
  <c r="E31" i="58"/>
  <c r="G30" i="58"/>
  <c r="G96" i="58" s="1"/>
  <c r="E30" i="58"/>
  <c r="G29" i="58"/>
  <c r="E29" i="58"/>
  <c r="G28" i="58"/>
  <c r="E28" i="58"/>
  <c r="G27" i="58"/>
  <c r="E27" i="58"/>
  <c r="G26" i="58"/>
  <c r="E26" i="58"/>
  <c r="G25" i="58"/>
  <c r="E25" i="58"/>
  <c r="G24" i="58"/>
  <c r="E24" i="58"/>
  <c r="G23" i="58"/>
  <c r="G89" i="58" s="1"/>
  <c r="E23" i="58"/>
  <c r="G22" i="58"/>
  <c r="E22" i="58"/>
  <c r="I22" i="58" s="1"/>
  <c r="G21" i="58"/>
  <c r="E21" i="58"/>
  <c r="G20" i="58"/>
  <c r="G86" i="58" s="1"/>
  <c r="E20" i="58"/>
  <c r="G19" i="58"/>
  <c r="E19" i="58"/>
  <c r="G18" i="58"/>
  <c r="E18" i="58"/>
  <c r="G17" i="58"/>
  <c r="E17" i="58"/>
  <c r="H16" i="58"/>
  <c r="G16" i="58"/>
  <c r="E16" i="58"/>
  <c r="G15" i="58"/>
  <c r="E15" i="58"/>
  <c r="I15" i="58" s="1"/>
  <c r="G14" i="58"/>
  <c r="E14" i="58"/>
  <c r="G13" i="58"/>
  <c r="E13" i="58"/>
  <c r="G12" i="58"/>
  <c r="E12" i="58"/>
  <c r="G11" i="58"/>
  <c r="E11" i="58"/>
  <c r="G10" i="58"/>
  <c r="E10" i="58"/>
  <c r="O9" i="58"/>
  <c r="L2" i="58" s="1"/>
  <c r="G9" i="58"/>
  <c r="H9" i="58"/>
  <c r="E9" i="58"/>
  <c r="Q8" i="58"/>
  <c r="Q9" i="58" s="1"/>
  <c r="G8" i="58"/>
  <c r="E8" i="58"/>
  <c r="G7" i="58"/>
  <c r="E7" i="58"/>
  <c r="G6" i="58"/>
  <c r="E6" i="58"/>
  <c r="G5" i="58"/>
  <c r="E5" i="58"/>
  <c r="G4" i="58"/>
  <c r="E4" i="58"/>
  <c r="I3" i="58"/>
  <c r="H3" i="58"/>
  <c r="G3" i="58"/>
  <c r="E3" i="58"/>
  <c r="G2" i="58"/>
  <c r="G36" i="58" s="1"/>
  <c r="E2" i="58"/>
  <c r="F2" i="58" s="1"/>
  <c r="A1" i="58"/>
  <c r="J44" i="62" l="1"/>
  <c r="I44" i="62"/>
  <c r="D13" i="62"/>
  <c r="E12" i="62"/>
  <c r="F12" i="62" s="1"/>
  <c r="H11" i="62"/>
  <c r="I11" i="62"/>
  <c r="J11" i="62"/>
  <c r="H44" i="62"/>
  <c r="H12" i="61"/>
  <c r="I12" i="61"/>
  <c r="J12" i="61"/>
  <c r="H46" i="61"/>
  <c r="D14" i="61"/>
  <c r="H45" i="61"/>
  <c r="J45" i="61"/>
  <c r="I86" i="59"/>
  <c r="I76" i="59"/>
  <c r="H79" i="59"/>
  <c r="H70" i="59"/>
  <c r="H69" i="59"/>
  <c r="I95" i="59"/>
  <c r="H85" i="59"/>
  <c r="J32" i="59"/>
  <c r="J98" i="59" s="1"/>
  <c r="I85" i="59"/>
  <c r="H96" i="59"/>
  <c r="H94" i="59"/>
  <c r="J65" i="59"/>
  <c r="J64" i="59"/>
  <c r="J63" i="59"/>
  <c r="J62" i="59"/>
  <c r="J61" i="59"/>
  <c r="J60" i="59"/>
  <c r="J59" i="59"/>
  <c r="J58" i="59"/>
  <c r="J57" i="59"/>
  <c r="J56" i="59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H40" i="59"/>
  <c r="H41" i="59"/>
  <c r="H53" i="59"/>
  <c r="H57" i="59"/>
  <c r="H61" i="59"/>
  <c r="H88" i="59"/>
  <c r="I74" i="59"/>
  <c r="H72" i="59"/>
  <c r="H82" i="59"/>
  <c r="J85" i="59"/>
  <c r="H92" i="59"/>
  <c r="H93" i="59"/>
  <c r="I91" i="59"/>
  <c r="I94" i="59"/>
  <c r="I71" i="59"/>
  <c r="H42" i="59"/>
  <c r="H33" i="59"/>
  <c r="H43" i="59"/>
  <c r="H50" i="59"/>
  <c r="H54" i="59"/>
  <c r="H58" i="59"/>
  <c r="H62" i="59"/>
  <c r="H66" i="59"/>
  <c r="I72" i="59"/>
  <c r="I68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3" i="59"/>
  <c r="J81" i="59"/>
  <c r="I84" i="59"/>
  <c r="I83" i="59"/>
  <c r="I89" i="59"/>
  <c r="H83" i="59"/>
  <c r="H76" i="59"/>
  <c r="H77" i="59"/>
  <c r="J73" i="59"/>
  <c r="H38" i="59"/>
  <c r="H46" i="59"/>
  <c r="H39" i="59"/>
  <c r="H47" i="59"/>
  <c r="H52" i="59"/>
  <c r="H56" i="59"/>
  <c r="H60" i="59"/>
  <c r="H64" i="59"/>
  <c r="I75" i="59"/>
  <c r="H84" i="59"/>
  <c r="I73" i="59"/>
  <c r="J72" i="59"/>
  <c r="I78" i="59"/>
  <c r="H95" i="59"/>
  <c r="I88" i="59"/>
  <c r="I87" i="59"/>
  <c r="I92" i="59"/>
  <c r="I77" i="59"/>
  <c r="H48" i="59"/>
  <c r="H49" i="59"/>
  <c r="H65" i="59"/>
  <c r="H89" i="59"/>
  <c r="H87" i="59"/>
  <c r="J94" i="59"/>
  <c r="H97" i="59"/>
  <c r="H78" i="59"/>
  <c r="I82" i="59"/>
  <c r="I70" i="59"/>
  <c r="H74" i="59"/>
  <c r="I80" i="59"/>
  <c r="I81" i="59"/>
  <c r="J88" i="59"/>
  <c r="H71" i="59"/>
  <c r="H81" i="59"/>
  <c r="H91" i="59"/>
  <c r="H75" i="59"/>
  <c r="H44" i="59"/>
  <c r="H37" i="59"/>
  <c r="H45" i="59"/>
  <c r="H51" i="59"/>
  <c r="H55" i="59"/>
  <c r="H59" i="59"/>
  <c r="H63" i="59"/>
  <c r="H68" i="59"/>
  <c r="H80" i="59"/>
  <c r="I79" i="59"/>
  <c r="I69" i="59"/>
  <c r="H73" i="59"/>
  <c r="H90" i="59"/>
  <c r="J70" i="59"/>
  <c r="I90" i="59"/>
  <c r="I93" i="59"/>
  <c r="I30" i="58"/>
  <c r="I29" i="58"/>
  <c r="H32" i="58"/>
  <c r="H98" i="58" s="1"/>
  <c r="J32" i="58"/>
  <c r="J98" i="58" s="1"/>
  <c r="I32" i="58"/>
  <c r="I98" i="58" s="1"/>
  <c r="G88" i="58"/>
  <c r="H30" i="58"/>
  <c r="G92" i="58"/>
  <c r="H2" i="58"/>
  <c r="I2" i="58"/>
  <c r="Q10" i="58"/>
  <c r="G95" i="58"/>
  <c r="G93" i="58"/>
  <c r="G91" i="58"/>
  <c r="I8" i="58"/>
  <c r="G76" i="58"/>
  <c r="G84" i="58"/>
  <c r="G70" i="58"/>
  <c r="G69" i="58"/>
  <c r="G66" i="58"/>
  <c r="G64" i="58"/>
  <c r="G62" i="58"/>
  <c r="G60" i="58"/>
  <c r="G58" i="58"/>
  <c r="G56" i="58"/>
  <c r="G54" i="58"/>
  <c r="G52" i="58"/>
  <c r="G50" i="58"/>
  <c r="G48" i="58"/>
  <c r="G46" i="58"/>
  <c r="G44" i="58"/>
  <c r="G42" i="58"/>
  <c r="G40" i="58"/>
  <c r="G38" i="58"/>
  <c r="G72" i="58"/>
  <c r="G71" i="58"/>
  <c r="G74" i="58"/>
  <c r="G73" i="58"/>
  <c r="G82" i="58"/>
  <c r="G81" i="58"/>
  <c r="G90" i="58"/>
  <c r="G80" i="58"/>
  <c r="G79" i="58"/>
  <c r="G87" i="58"/>
  <c r="G85" i="58"/>
  <c r="G83" i="58"/>
  <c r="G68" i="58"/>
  <c r="J3" i="58"/>
  <c r="G75" i="58"/>
  <c r="O10" i="58"/>
  <c r="G77" i="58"/>
  <c r="G78" i="58"/>
  <c r="H23" i="58"/>
  <c r="I23" i="58"/>
  <c r="G94" i="58"/>
  <c r="I9" i="58"/>
  <c r="I16" i="58"/>
  <c r="J16" i="58" s="1"/>
  <c r="J30" i="58"/>
  <c r="G33" i="58"/>
  <c r="G37" i="58"/>
  <c r="G39" i="58"/>
  <c r="G41" i="58"/>
  <c r="G43" i="58"/>
  <c r="G45" i="58"/>
  <c r="G47" i="58"/>
  <c r="G49" i="58"/>
  <c r="G51" i="58"/>
  <c r="G53" i="58"/>
  <c r="G55" i="58"/>
  <c r="G57" i="58"/>
  <c r="G59" i="58"/>
  <c r="G61" i="58"/>
  <c r="G63" i="58"/>
  <c r="G65" i="58"/>
  <c r="G32" i="56"/>
  <c r="G2" i="57"/>
  <c r="G32" i="57"/>
  <c r="F4" i="57"/>
  <c r="F5" i="57"/>
  <c r="F6" i="57"/>
  <c r="F7" i="57"/>
  <c r="F8" i="57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G98" i="57"/>
  <c r="I32" i="57"/>
  <c r="I98" i="57" s="1"/>
  <c r="G31" i="57"/>
  <c r="E31" i="57"/>
  <c r="G30" i="57"/>
  <c r="E30" i="57"/>
  <c r="G29" i="57"/>
  <c r="E29" i="57"/>
  <c r="G28" i="57"/>
  <c r="E28" i="57"/>
  <c r="G27" i="57"/>
  <c r="E27" i="57"/>
  <c r="G26" i="57"/>
  <c r="E26" i="57"/>
  <c r="G25" i="57"/>
  <c r="E25" i="57"/>
  <c r="G24" i="57"/>
  <c r="E24" i="57"/>
  <c r="G23" i="57"/>
  <c r="E23" i="57"/>
  <c r="G22" i="57"/>
  <c r="E22" i="57"/>
  <c r="G21" i="57"/>
  <c r="E21" i="57"/>
  <c r="G20" i="57"/>
  <c r="E20" i="57"/>
  <c r="G19" i="57"/>
  <c r="E19" i="57"/>
  <c r="H19" i="57" s="1"/>
  <c r="G18" i="57"/>
  <c r="E18" i="57"/>
  <c r="G17" i="57"/>
  <c r="E17" i="57"/>
  <c r="G16" i="57"/>
  <c r="E16" i="57"/>
  <c r="G15" i="57"/>
  <c r="E15" i="57"/>
  <c r="G14" i="57"/>
  <c r="E14" i="57"/>
  <c r="I13" i="57"/>
  <c r="H13" i="57"/>
  <c r="G13" i="57"/>
  <c r="E13" i="57"/>
  <c r="G12" i="57"/>
  <c r="E12" i="57"/>
  <c r="G11" i="57"/>
  <c r="E11" i="57"/>
  <c r="G10" i="57"/>
  <c r="E10" i="57"/>
  <c r="O9" i="57"/>
  <c r="L2" i="57" s="1"/>
  <c r="G9" i="57"/>
  <c r="E9" i="57"/>
  <c r="Q8" i="57"/>
  <c r="Q10" i="57" s="1"/>
  <c r="G8" i="57"/>
  <c r="E8" i="57"/>
  <c r="G7" i="57"/>
  <c r="E7" i="57"/>
  <c r="G6" i="57"/>
  <c r="E6" i="57"/>
  <c r="G5" i="57"/>
  <c r="E5" i="57"/>
  <c r="G4" i="57"/>
  <c r="E4" i="57"/>
  <c r="G3" i="57"/>
  <c r="E3" i="57"/>
  <c r="E2" i="57"/>
  <c r="F2" i="57" s="1"/>
  <c r="A1" i="57"/>
  <c r="H12" i="62" l="1"/>
  <c r="I12" i="62"/>
  <c r="J12" i="62" s="1"/>
  <c r="H45" i="62"/>
  <c r="J45" i="62"/>
  <c r="D14" i="62"/>
  <c r="E13" i="62"/>
  <c r="F13" i="62" s="1"/>
  <c r="I45" i="62"/>
  <c r="D15" i="61"/>
  <c r="J46" i="61"/>
  <c r="I13" i="61"/>
  <c r="I47" i="61" s="1"/>
  <c r="J13" i="61"/>
  <c r="H13" i="61"/>
  <c r="H47" i="61" s="1"/>
  <c r="I46" i="61"/>
  <c r="J69" i="59"/>
  <c r="J90" i="59"/>
  <c r="J97" i="59"/>
  <c r="J77" i="59"/>
  <c r="J74" i="59"/>
  <c r="J83" i="59"/>
  <c r="J87" i="59"/>
  <c r="J82" i="59"/>
  <c r="J75" i="59"/>
  <c r="J84" i="59"/>
  <c r="J92" i="59"/>
  <c r="J91" i="59"/>
  <c r="J71" i="59"/>
  <c r="J66" i="59"/>
  <c r="J76" i="59"/>
  <c r="J96" i="59"/>
  <c r="J80" i="59"/>
  <c r="J79" i="59"/>
  <c r="J93" i="59"/>
  <c r="J78" i="59"/>
  <c r="J86" i="59"/>
  <c r="J33" i="59"/>
  <c r="J68" i="59"/>
  <c r="J89" i="59"/>
  <c r="J95" i="59"/>
  <c r="H37" i="58"/>
  <c r="H36" i="58"/>
  <c r="J23" i="58"/>
  <c r="I37" i="58"/>
  <c r="I36" i="58"/>
  <c r="J9" i="58"/>
  <c r="O12" i="58"/>
  <c r="O2" i="58" s="1"/>
  <c r="M2" i="58"/>
  <c r="O11" i="58"/>
  <c r="N2" i="58" s="1"/>
  <c r="J2" i="58"/>
  <c r="G76" i="57"/>
  <c r="G78" i="57"/>
  <c r="G81" i="57"/>
  <c r="G83" i="57"/>
  <c r="G85" i="57"/>
  <c r="G87" i="57"/>
  <c r="G89" i="57"/>
  <c r="G91" i="57"/>
  <c r="G93" i="57"/>
  <c r="G95" i="57"/>
  <c r="G97" i="57"/>
  <c r="G69" i="57"/>
  <c r="G71" i="57"/>
  <c r="G73" i="57"/>
  <c r="I26" i="57"/>
  <c r="G68" i="57"/>
  <c r="G70" i="57"/>
  <c r="G72" i="57"/>
  <c r="G74" i="57"/>
  <c r="G77" i="57"/>
  <c r="G79" i="57"/>
  <c r="G80" i="57"/>
  <c r="G82" i="57"/>
  <c r="G84" i="57"/>
  <c r="G86" i="57"/>
  <c r="G88" i="57"/>
  <c r="G90" i="57"/>
  <c r="G92" i="57"/>
  <c r="G94" i="57"/>
  <c r="G96" i="57"/>
  <c r="G75" i="57"/>
  <c r="H26" i="57"/>
  <c r="I4" i="57"/>
  <c r="I12" i="57"/>
  <c r="H12" i="57"/>
  <c r="J12" i="57"/>
  <c r="I18" i="57"/>
  <c r="I25" i="57"/>
  <c r="I5" i="57"/>
  <c r="J5" i="57" s="1"/>
  <c r="H5" i="57"/>
  <c r="I11" i="57"/>
  <c r="J26" i="57"/>
  <c r="G38" i="57"/>
  <c r="G42" i="57"/>
  <c r="G46" i="57"/>
  <c r="G50" i="57"/>
  <c r="G54" i="57"/>
  <c r="G58" i="57"/>
  <c r="G62" i="57"/>
  <c r="G66" i="57"/>
  <c r="G37" i="57"/>
  <c r="G41" i="57"/>
  <c r="G45" i="57"/>
  <c r="G49" i="57"/>
  <c r="G53" i="57"/>
  <c r="G57" i="57"/>
  <c r="G61" i="57"/>
  <c r="G65" i="57"/>
  <c r="O10" i="57"/>
  <c r="J13" i="57"/>
  <c r="G36" i="57"/>
  <c r="G40" i="57"/>
  <c r="G44" i="57"/>
  <c r="G48" i="57"/>
  <c r="G52" i="57"/>
  <c r="G56" i="57"/>
  <c r="G60" i="57"/>
  <c r="G64" i="57"/>
  <c r="Q9" i="57"/>
  <c r="I19" i="57"/>
  <c r="G33" i="57"/>
  <c r="G39" i="57"/>
  <c r="G43" i="57"/>
  <c r="G47" i="57"/>
  <c r="G51" i="57"/>
  <c r="G55" i="57"/>
  <c r="G59" i="57"/>
  <c r="G63" i="57"/>
  <c r="H13" i="62" l="1"/>
  <c r="I13" i="62"/>
  <c r="J13" i="62"/>
  <c r="I46" i="62"/>
  <c r="E14" i="62"/>
  <c r="D15" i="62"/>
  <c r="F14" i="62"/>
  <c r="J46" i="62"/>
  <c r="H46" i="62"/>
  <c r="I14" i="61"/>
  <c r="J14" i="61"/>
  <c r="J48" i="61" s="1"/>
  <c r="H14" i="61"/>
  <c r="H48" i="61" s="1"/>
  <c r="J47" i="61"/>
  <c r="D16" i="61"/>
  <c r="J36" i="58"/>
  <c r="J37" i="58"/>
  <c r="I19" i="58"/>
  <c r="I12" i="58"/>
  <c r="I27" i="58"/>
  <c r="I21" i="58"/>
  <c r="I20" i="58"/>
  <c r="I28" i="58"/>
  <c r="J27" i="58"/>
  <c r="I26" i="58"/>
  <c r="J26" i="58" s="1"/>
  <c r="I13" i="58"/>
  <c r="I17" i="58"/>
  <c r="J25" i="58"/>
  <c r="J21" i="58"/>
  <c r="I4" i="58"/>
  <c r="I24" i="58"/>
  <c r="J12" i="58"/>
  <c r="I6" i="58"/>
  <c r="J6" i="58"/>
  <c r="J15" i="58"/>
  <c r="I10" i="58"/>
  <c r="J20" i="58"/>
  <c r="I25" i="58"/>
  <c r="J8" i="58"/>
  <c r="J29" i="58"/>
  <c r="I14" i="58"/>
  <c r="J10" i="58"/>
  <c r="J24" i="58"/>
  <c r="I18" i="58"/>
  <c r="I5" i="58"/>
  <c r="J17" i="58"/>
  <c r="J13" i="58"/>
  <c r="J14" i="58"/>
  <c r="J31" i="58"/>
  <c r="I7" i="58"/>
  <c r="I11" i="58"/>
  <c r="J28" i="58"/>
  <c r="J19" i="58"/>
  <c r="J7" i="58"/>
  <c r="J18" i="58"/>
  <c r="J5" i="58"/>
  <c r="J4" i="58"/>
  <c r="J41" i="58" s="1"/>
  <c r="J11" i="58"/>
  <c r="I31" i="58"/>
  <c r="J22" i="58"/>
  <c r="H11" i="58"/>
  <c r="H14" i="58"/>
  <c r="H10" i="58"/>
  <c r="H20" i="58"/>
  <c r="H28" i="58"/>
  <c r="H12" i="58"/>
  <c r="H31" i="58"/>
  <c r="H26" i="58"/>
  <c r="H5" i="58"/>
  <c r="H19" i="58"/>
  <c r="H21" i="58"/>
  <c r="H17" i="58"/>
  <c r="H7" i="58"/>
  <c r="H13" i="58"/>
  <c r="H4" i="58"/>
  <c r="H24" i="58"/>
  <c r="H27" i="58"/>
  <c r="H25" i="58"/>
  <c r="H6" i="58"/>
  <c r="H18" i="58"/>
  <c r="H22" i="58"/>
  <c r="H15" i="58"/>
  <c r="H29" i="58"/>
  <c r="H95" i="58" s="1"/>
  <c r="H8" i="58"/>
  <c r="O11" i="57"/>
  <c r="N2" i="57" s="1"/>
  <c r="O12" i="57"/>
  <c r="O2" i="57" s="1"/>
  <c r="M2" i="57"/>
  <c r="J19" i="57"/>
  <c r="F3" i="56"/>
  <c r="F4" i="56"/>
  <c r="F5" i="56"/>
  <c r="F6" i="56"/>
  <c r="F7" i="56"/>
  <c r="F8" i="56"/>
  <c r="F9" i="56"/>
  <c r="F10" i="56"/>
  <c r="F11" i="56"/>
  <c r="F12" i="56"/>
  <c r="F14" i="56"/>
  <c r="F15" i="56"/>
  <c r="F16" i="56"/>
  <c r="F17" i="56"/>
  <c r="F18" i="56"/>
  <c r="F19" i="56"/>
  <c r="F20" i="56"/>
  <c r="F21" i="56"/>
  <c r="F22" i="56"/>
  <c r="F23" i="56"/>
  <c r="F24" i="56"/>
  <c r="F25" i="56"/>
  <c r="F26" i="56"/>
  <c r="F27" i="56"/>
  <c r="F28" i="56"/>
  <c r="F29" i="56"/>
  <c r="F30" i="56"/>
  <c r="F31" i="56"/>
  <c r="E3" i="56"/>
  <c r="E4" i="56"/>
  <c r="E5" i="56"/>
  <c r="E6" i="56"/>
  <c r="E7" i="56"/>
  <c r="E8" i="56"/>
  <c r="E9" i="56"/>
  <c r="E10" i="56"/>
  <c r="E11" i="56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F32" i="56" s="1"/>
  <c r="G98" i="56"/>
  <c r="G31" i="56"/>
  <c r="G97" i="56" s="1"/>
  <c r="G30" i="56"/>
  <c r="G29" i="56"/>
  <c r="G28" i="56"/>
  <c r="G27" i="56"/>
  <c r="I27" i="56"/>
  <c r="G26" i="56"/>
  <c r="G25" i="56"/>
  <c r="G24" i="56"/>
  <c r="G23" i="56"/>
  <c r="G22" i="56"/>
  <c r="G21" i="56"/>
  <c r="G20" i="56"/>
  <c r="I20" i="56"/>
  <c r="G19" i="56"/>
  <c r="G18" i="56"/>
  <c r="G17" i="56"/>
  <c r="G16" i="56"/>
  <c r="G15" i="56"/>
  <c r="H15" i="56"/>
  <c r="G14" i="56"/>
  <c r="G13" i="56"/>
  <c r="G12" i="56"/>
  <c r="G11" i="56"/>
  <c r="Q10" i="56"/>
  <c r="G10" i="56"/>
  <c r="O9" i="56"/>
  <c r="O10" i="56" s="1"/>
  <c r="O11" i="56" s="1"/>
  <c r="N2" i="56" s="1"/>
  <c r="G9" i="56"/>
  <c r="Q8" i="56"/>
  <c r="Q9" i="56" s="1"/>
  <c r="I8" i="56"/>
  <c r="H8" i="56"/>
  <c r="G8" i="56"/>
  <c r="G7" i="56"/>
  <c r="G6" i="56"/>
  <c r="G5" i="56"/>
  <c r="G4" i="56"/>
  <c r="G3" i="56"/>
  <c r="M2" i="56"/>
  <c r="L2" i="56"/>
  <c r="G2" i="56"/>
  <c r="E2" i="56"/>
  <c r="F2" i="56" s="1"/>
  <c r="H2" i="56" s="1"/>
  <c r="A1" i="56"/>
  <c r="I14" i="62" l="1"/>
  <c r="J14" i="62"/>
  <c r="H14" i="62"/>
  <c r="F15" i="62"/>
  <c r="E15" i="62"/>
  <c r="D16" i="62"/>
  <c r="J47" i="62"/>
  <c r="I47" i="62"/>
  <c r="H47" i="62"/>
  <c r="I15" i="61"/>
  <c r="J15" i="61"/>
  <c r="H15" i="61"/>
  <c r="D17" i="61"/>
  <c r="I48" i="61"/>
  <c r="J95" i="58"/>
  <c r="J42" i="58"/>
  <c r="J84" i="58"/>
  <c r="J66" i="58"/>
  <c r="H81" i="58"/>
  <c r="J60" i="58"/>
  <c r="J45" i="58"/>
  <c r="H91" i="58"/>
  <c r="H93" i="58"/>
  <c r="H94" i="58"/>
  <c r="J39" i="58"/>
  <c r="H85" i="58"/>
  <c r="H80" i="58"/>
  <c r="I97" i="58"/>
  <c r="I95" i="58"/>
  <c r="I96" i="58"/>
  <c r="I77" i="58"/>
  <c r="I84" i="58"/>
  <c r="I76" i="58"/>
  <c r="I75" i="58"/>
  <c r="I74" i="58"/>
  <c r="J91" i="58"/>
  <c r="I93" i="58"/>
  <c r="J50" i="58"/>
  <c r="J77" i="58"/>
  <c r="I73" i="58"/>
  <c r="J90" i="58"/>
  <c r="J81" i="58"/>
  <c r="I83" i="58"/>
  <c r="I82" i="58"/>
  <c r="I81" i="58"/>
  <c r="I78" i="58"/>
  <c r="J57" i="58"/>
  <c r="J59" i="58"/>
  <c r="J53" i="58"/>
  <c r="J44" i="58"/>
  <c r="H74" i="58"/>
  <c r="H84" i="58"/>
  <c r="H90" i="58"/>
  <c r="H89" i="58"/>
  <c r="H83" i="58"/>
  <c r="H82" i="58"/>
  <c r="H92" i="58"/>
  <c r="H86" i="58"/>
  <c r="J89" i="58"/>
  <c r="J70" i="58"/>
  <c r="J69" i="58"/>
  <c r="J85" i="58"/>
  <c r="J97" i="58"/>
  <c r="J96" i="58"/>
  <c r="J92" i="58"/>
  <c r="J76" i="58"/>
  <c r="I91" i="58"/>
  <c r="J72" i="58"/>
  <c r="I70" i="58"/>
  <c r="I69" i="58"/>
  <c r="I66" i="58"/>
  <c r="I62" i="58"/>
  <c r="I58" i="58"/>
  <c r="I54" i="58"/>
  <c r="I50" i="58"/>
  <c r="I46" i="58"/>
  <c r="I42" i="58"/>
  <c r="I38" i="58"/>
  <c r="I60" i="58"/>
  <c r="I52" i="58"/>
  <c r="I44" i="58"/>
  <c r="I63" i="58"/>
  <c r="I55" i="58"/>
  <c r="I47" i="58"/>
  <c r="I39" i="58"/>
  <c r="I65" i="58"/>
  <c r="I61" i="58"/>
  <c r="I57" i="58"/>
  <c r="I53" i="58"/>
  <c r="I49" i="58"/>
  <c r="I45" i="58"/>
  <c r="I41" i="58"/>
  <c r="I64" i="58"/>
  <c r="I56" i="58"/>
  <c r="I48" i="58"/>
  <c r="I40" i="58"/>
  <c r="I68" i="58"/>
  <c r="I59" i="58"/>
  <c r="I51" i="58"/>
  <c r="I43" i="58"/>
  <c r="I33" i="58"/>
  <c r="I79" i="58"/>
  <c r="I86" i="58"/>
  <c r="I85" i="58"/>
  <c r="J65" i="58"/>
  <c r="J68" i="58"/>
  <c r="J61" i="58"/>
  <c r="J47" i="58"/>
  <c r="J38" i="58"/>
  <c r="J46" i="58"/>
  <c r="J54" i="58"/>
  <c r="J62" i="58"/>
  <c r="H79" i="58"/>
  <c r="H78" i="58"/>
  <c r="J79" i="58"/>
  <c r="J78" i="58"/>
  <c r="J93" i="58"/>
  <c r="J51" i="58"/>
  <c r="J49" i="58"/>
  <c r="J63" i="58"/>
  <c r="J58" i="58"/>
  <c r="H88" i="58"/>
  <c r="H73" i="58"/>
  <c r="H71" i="58"/>
  <c r="H77" i="58"/>
  <c r="J73" i="58"/>
  <c r="J83" i="58"/>
  <c r="J82" i="58"/>
  <c r="J74" i="58"/>
  <c r="I90" i="58"/>
  <c r="I88" i="58"/>
  <c r="I89" i="58"/>
  <c r="I94" i="58"/>
  <c r="J52" i="58"/>
  <c r="H72" i="58"/>
  <c r="H70" i="58"/>
  <c r="H69" i="58"/>
  <c r="H64" i="58"/>
  <c r="H60" i="58"/>
  <c r="H56" i="58"/>
  <c r="H52" i="58"/>
  <c r="H48" i="58"/>
  <c r="H44" i="58"/>
  <c r="H40" i="58"/>
  <c r="H62" i="58"/>
  <c r="H58" i="58"/>
  <c r="H54" i="58"/>
  <c r="H46" i="58"/>
  <c r="H38" i="58"/>
  <c r="H57" i="58"/>
  <c r="H49" i="58"/>
  <c r="H41" i="58"/>
  <c r="H68" i="58"/>
  <c r="H63" i="58"/>
  <c r="H59" i="58"/>
  <c r="H55" i="58"/>
  <c r="H51" i="58"/>
  <c r="H47" i="58"/>
  <c r="H43" i="58"/>
  <c r="H39" i="58"/>
  <c r="H33" i="58"/>
  <c r="H66" i="58"/>
  <c r="H50" i="58"/>
  <c r="H42" i="58"/>
  <c r="H65" i="58"/>
  <c r="H61" i="58"/>
  <c r="H53" i="58"/>
  <c r="H45" i="58"/>
  <c r="H87" i="58"/>
  <c r="H97" i="58"/>
  <c r="H96" i="58"/>
  <c r="H76" i="58"/>
  <c r="H75" i="58"/>
  <c r="J88" i="58"/>
  <c r="J71" i="58"/>
  <c r="J94" i="58"/>
  <c r="J80" i="58"/>
  <c r="I71" i="58"/>
  <c r="I80" i="58"/>
  <c r="J86" i="58"/>
  <c r="I72" i="58"/>
  <c r="J87" i="58"/>
  <c r="I92" i="58"/>
  <c r="I87" i="58"/>
  <c r="J75" i="58"/>
  <c r="J43" i="58"/>
  <c r="J33" i="58"/>
  <c r="J55" i="58"/>
  <c r="J40" i="58"/>
  <c r="J48" i="58"/>
  <c r="J56" i="58"/>
  <c r="J64" i="58"/>
  <c r="G79" i="56"/>
  <c r="G96" i="56"/>
  <c r="H32" i="56"/>
  <c r="H98" i="56" s="1"/>
  <c r="J32" i="56"/>
  <c r="J98" i="56" s="1"/>
  <c r="I32" i="56"/>
  <c r="I98" i="56" s="1"/>
  <c r="I23" i="57"/>
  <c r="I22" i="57"/>
  <c r="I16" i="57"/>
  <c r="J15" i="57"/>
  <c r="J18" i="57"/>
  <c r="J25" i="57"/>
  <c r="I14" i="57"/>
  <c r="J8" i="57"/>
  <c r="J10" i="57"/>
  <c r="I28" i="57"/>
  <c r="I10" i="57"/>
  <c r="I29" i="57"/>
  <c r="J7" i="57"/>
  <c r="I8" i="57"/>
  <c r="J16" i="57"/>
  <c r="I17" i="57"/>
  <c r="I30" i="57"/>
  <c r="I21" i="57"/>
  <c r="J14" i="57"/>
  <c r="J6" i="57"/>
  <c r="J28" i="57"/>
  <c r="J24" i="57"/>
  <c r="J32" i="57"/>
  <c r="J98" i="57" s="1"/>
  <c r="I31" i="57"/>
  <c r="I97" i="57" s="1"/>
  <c r="J30" i="57"/>
  <c r="I27" i="57"/>
  <c r="J4" i="57"/>
  <c r="I3" i="57"/>
  <c r="I6" i="57"/>
  <c r="I20" i="57"/>
  <c r="J11" i="57"/>
  <c r="J29" i="57"/>
  <c r="I15" i="57"/>
  <c r="J17" i="57"/>
  <c r="I2" i="57"/>
  <c r="J2" i="57" s="1"/>
  <c r="J3" i="57"/>
  <c r="I7" i="57"/>
  <c r="J27" i="57"/>
  <c r="J23" i="57"/>
  <c r="I9" i="57"/>
  <c r="J9" i="57" s="1"/>
  <c r="I24" i="57"/>
  <c r="J21" i="57"/>
  <c r="J31" i="57"/>
  <c r="J20" i="57"/>
  <c r="J22" i="57"/>
  <c r="H24" i="57"/>
  <c r="H17" i="57"/>
  <c r="H2" i="57"/>
  <c r="H7" i="57"/>
  <c r="H21" i="57"/>
  <c r="H20" i="57"/>
  <c r="H3" i="57"/>
  <c r="H8" i="57"/>
  <c r="H22" i="57"/>
  <c r="H10" i="57"/>
  <c r="H27" i="57"/>
  <c r="H29" i="57"/>
  <c r="H28" i="57"/>
  <c r="H30" i="57"/>
  <c r="H31" i="57"/>
  <c r="H6" i="57"/>
  <c r="H9" i="57"/>
  <c r="H16" i="57"/>
  <c r="H15" i="57"/>
  <c r="H14" i="57"/>
  <c r="H23" i="57"/>
  <c r="H32" i="57"/>
  <c r="H98" i="57" s="1"/>
  <c r="H4" i="57"/>
  <c r="H18" i="57"/>
  <c r="H11" i="57"/>
  <c r="H25" i="57"/>
  <c r="I13" i="56"/>
  <c r="H5" i="56"/>
  <c r="G88" i="56"/>
  <c r="G95" i="56"/>
  <c r="H7" i="56"/>
  <c r="I7" i="56"/>
  <c r="H36" i="56"/>
  <c r="J3" i="56"/>
  <c r="I3" i="56"/>
  <c r="I4" i="56"/>
  <c r="H4" i="56"/>
  <c r="I6" i="56"/>
  <c r="J6" i="56"/>
  <c r="I9" i="56"/>
  <c r="H9" i="56"/>
  <c r="G72" i="56"/>
  <c r="I10" i="56"/>
  <c r="H10" i="56"/>
  <c r="J11" i="56"/>
  <c r="I11" i="56"/>
  <c r="H11" i="56"/>
  <c r="J16" i="56"/>
  <c r="I16" i="56"/>
  <c r="H16" i="56"/>
  <c r="G85" i="56"/>
  <c r="I31" i="56"/>
  <c r="J13" i="56"/>
  <c r="J2" i="56"/>
  <c r="I22" i="56"/>
  <c r="I19" i="56"/>
  <c r="J19" i="56" s="1"/>
  <c r="J15" i="56"/>
  <c r="H3" i="56"/>
  <c r="J4" i="56"/>
  <c r="I5" i="56"/>
  <c r="J5" i="56" s="1"/>
  <c r="J9" i="56"/>
  <c r="I14" i="56"/>
  <c r="H14" i="56"/>
  <c r="J18" i="56"/>
  <c r="H18" i="56"/>
  <c r="I18" i="56"/>
  <c r="H25" i="56"/>
  <c r="J25" i="56"/>
  <c r="I25" i="56"/>
  <c r="I26" i="56"/>
  <c r="J28" i="56"/>
  <c r="H28" i="56"/>
  <c r="I28" i="56"/>
  <c r="G68" i="56"/>
  <c r="G66" i="56"/>
  <c r="G65" i="56"/>
  <c r="G64" i="56"/>
  <c r="G63" i="56"/>
  <c r="G62" i="56"/>
  <c r="G61" i="56"/>
  <c r="G60" i="56"/>
  <c r="G59" i="56"/>
  <c r="G58" i="56"/>
  <c r="G57" i="56"/>
  <c r="G56" i="56"/>
  <c r="G55" i="56"/>
  <c r="G54" i="56"/>
  <c r="G53" i="56"/>
  <c r="G52" i="56"/>
  <c r="G51" i="56"/>
  <c r="G50" i="56"/>
  <c r="G49" i="56"/>
  <c r="G48" i="56"/>
  <c r="G47" i="56"/>
  <c r="G46" i="56"/>
  <c r="G45" i="56"/>
  <c r="G44" i="56"/>
  <c r="G43" i="56"/>
  <c r="G42" i="56"/>
  <c r="G41" i="56"/>
  <c r="G40" i="56"/>
  <c r="G39" i="56"/>
  <c r="G38" i="56"/>
  <c r="G37" i="56"/>
  <c r="G36" i="56"/>
  <c r="G33" i="56"/>
  <c r="J10" i="56"/>
  <c r="H12" i="56"/>
  <c r="I12" i="56"/>
  <c r="J12" i="56" s="1"/>
  <c r="I23" i="56"/>
  <c r="J8" i="56"/>
  <c r="O12" i="56"/>
  <c r="O2" i="56" s="1"/>
  <c r="H13" i="56" s="1"/>
  <c r="H17" i="56"/>
  <c r="J17" i="56"/>
  <c r="G84" i="56"/>
  <c r="H21" i="56"/>
  <c r="I21" i="56"/>
  <c r="J24" i="56"/>
  <c r="H24" i="56"/>
  <c r="G91" i="56"/>
  <c r="J30" i="56"/>
  <c r="H30" i="56"/>
  <c r="G70" i="56"/>
  <c r="G78" i="56"/>
  <c r="I15" i="56"/>
  <c r="G83" i="56"/>
  <c r="J20" i="56"/>
  <c r="G87" i="56"/>
  <c r="J26" i="56"/>
  <c r="H26" i="56"/>
  <c r="G93" i="56"/>
  <c r="I2" i="56"/>
  <c r="G74" i="56"/>
  <c r="G81" i="56"/>
  <c r="I17" i="56"/>
  <c r="J22" i="56"/>
  <c r="H22" i="56"/>
  <c r="G89" i="56"/>
  <c r="I24" i="56"/>
  <c r="G92" i="56"/>
  <c r="H29" i="56"/>
  <c r="J29" i="56"/>
  <c r="I29" i="56"/>
  <c r="I30" i="56"/>
  <c r="I96" i="56" s="1"/>
  <c r="G69" i="56"/>
  <c r="G71" i="56"/>
  <c r="G73" i="56"/>
  <c r="G75" i="56"/>
  <c r="G76" i="56"/>
  <c r="G77" i="56"/>
  <c r="G80" i="56"/>
  <c r="G82" i="56"/>
  <c r="H19" i="56"/>
  <c r="G86" i="56"/>
  <c r="H23" i="56"/>
  <c r="J23" i="56"/>
  <c r="G90" i="56"/>
  <c r="J27" i="56"/>
  <c r="G94" i="56"/>
  <c r="H31" i="56"/>
  <c r="J31" i="56"/>
  <c r="G98" i="55"/>
  <c r="G31" i="55"/>
  <c r="E31" i="55"/>
  <c r="F31" i="55" s="1"/>
  <c r="G30" i="55"/>
  <c r="E30" i="55"/>
  <c r="F30" i="55" s="1"/>
  <c r="G29" i="55"/>
  <c r="E29" i="55"/>
  <c r="F29" i="55" s="1"/>
  <c r="G28" i="55"/>
  <c r="F28" i="55"/>
  <c r="E28" i="55"/>
  <c r="G27" i="55"/>
  <c r="E27" i="55"/>
  <c r="F27" i="55" s="1"/>
  <c r="G26" i="55"/>
  <c r="E26" i="55"/>
  <c r="F26" i="55" s="1"/>
  <c r="H26" i="55" s="1"/>
  <c r="G25" i="55"/>
  <c r="E25" i="55"/>
  <c r="F25" i="55" s="1"/>
  <c r="J25" i="55" s="1"/>
  <c r="G24" i="55"/>
  <c r="E24" i="55"/>
  <c r="F24" i="55" s="1"/>
  <c r="H24" i="55" s="1"/>
  <c r="G23" i="55"/>
  <c r="E23" i="55"/>
  <c r="F23" i="55" s="1"/>
  <c r="G22" i="55"/>
  <c r="E22" i="55"/>
  <c r="F22" i="55" s="1"/>
  <c r="G21" i="55"/>
  <c r="E21" i="55"/>
  <c r="F21" i="55" s="1"/>
  <c r="H21" i="55" s="1"/>
  <c r="G20" i="55"/>
  <c r="E20" i="55"/>
  <c r="F20" i="55" s="1"/>
  <c r="H19" i="55"/>
  <c r="G19" i="55"/>
  <c r="E19" i="55"/>
  <c r="F19" i="55" s="1"/>
  <c r="G18" i="55"/>
  <c r="E18" i="55"/>
  <c r="F18" i="55" s="1"/>
  <c r="I18" i="55" s="1"/>
  <c r="G17" i="55"/>
  <c r="E17" i="55"/>
  <c r="F17" i="55" s="1"/>
  <c r="H17" i="55" s="1"/>
  <c r="I16" i="55"/>
  <c r="G16" i="55"/>
  <c r="E16" i="55"/>
  <c r="F16" i="55" s="1"/>
  <c r="H16" i="55" s="1"/>
  <c r="G15" i="55"/>
  <c r="E15" i="55"/>
  <c r="F15" i="55" s="1"/>
  <c r="G14" i="55"/>
  <c r="E14" i="55"/>
  <c r="F14" i="55" s="1"/>
  <c r="I14" i="55" s="1"/>
  <c r="G13" i="55"/>
  <c r="E13" i="55"/>
  <c r="F13" i="55" s="1"/>
  <c r="H12" i="55"/>
  <c r="G12" i="55"/>
  <c r="E12" i="55"/>
  <c r="F12" i="55" s="1"/>
  <c r="O11" i="55"/>
  <c r="N2" i="55" s="1"/>
  <c r="H27" i="55" s="1"/>
  <c r="I11" i="55"/>
  <c r="G11" i="55"/>
  <c r="E11" i="55"/>
  <c r="F11" i="55" s="1"/>
  <c r="Q10" i="55"/>
  <c r="H10" i="55"/>
  <c r="G10" i="55"/>
  <c r="E10" i="55"/>
  <c r="F10" i="55" s="1"/>
  <c r="I10" i="55" s="1"/>
  <c r="Q9" i="55"/>
  <c r="O9" i="55"/>
  <c r="O10" i="55" s="1"/>
  <c r="O12" i="55" s="1"/>
  <c r="G9" i="55"/>
  <c r="E9" i="55"/>
  <c r="F9" i="55" s="1"/>
  <c r="Q8" i="55"/>
  <c r="G8" i="55"/>
  <c r="E8" i="55"/>
  <c r="G7" i="55"/>
  <c r="E7" i="55"/>
  <c r="F7" i="55" s="1"/>
  <c r="G6" i="55"/>
  <c r="E6" i="55"/>
  <c r="F6" i="55" s="1"/>
  <c r="J6" i="55" s="1"/>
  <c r="G5" i="55"/>
  <c r="E5" i="55"/>
  <c r="F5" i="55" s="1"/>
  <c r="I5" i="55" s="1"/>
  <c r="J4" i="55"/>
  <c r="G4" i="55"/>
  <c r="F4" i="55"/>
  <c r="E4" i="55"/>
  <c r="G3" i="55"/>
  <c r="E3" i="55"/>
  <c r="F3" i="55" s="1"/>
  <c r="I3" i="55" s="1"/>
  <c r="O2" i="55"/>
  <c r="M2" i="55"/>
  <c r="I28" i="55" s="1"/>
  <c r="L2" i="55"/>
  <c r="G2" i="55"/>
  <c r="G37" i="55" s="1"/>
  <c r="E2" i="55"/>
  <c r="F2" i="55" s="1"/>
  <c r="A1" i="55"/>
  <c r="I15" i="62" l="1"/>
  <c r="H15" i="62"/>
  <c r="H48" i="62"/>
  <c r="D17" i="62"/>
  <c r="E16" i="62"/>
  <c r="F16" i="62" s="1"/>
  <c r="J48" i="62"/>
  <c r="I48" i="62"/>
  <c r="D18" i="61"/>
  <c r="J16" i="61"/>
  <c r="J50" i="61" s="1"/>
  <c r="I16" i="61"/>
  <c r="I50" i="61" s="1"/>
  <c r="H16" i="61"/>
  <c r="I49" i="61"/>
  <c r="J49" i="61"/>
  <c r="H49" i="61"/>
  <c r="I97" i="56"/>
  <c r="J97" i="56"/>
  <c r="H97" i="56"/>
  <c r="H91" i="57"/>
  <c r="J97" i="57"/>
  <c r="I94" i="57"/>
  <c r="J86" i="57"/>
  <c r="I73" i="57"/>
  <c r="I81" i="57"/>
  <c r="J96" i="57"/>
  <c r="H81" i="57"/>
  <c r="H93" i="57"/>
  <c r="H92" i="57"/>
  <c r="J68" i="57"/>
  <c r="J66" i="57"/>
  <c r="J65" i="57"/>
  <c r="J64" i="57"/>
  <c r="J63" i="57"/>
  <c r="J62" i="57"/>
  <c r="J61" i="57"/>
  <c r="J60" i="57"/>
  <c r="J59" i="57"/>
  <c r="J58" i="57"/>
  <c r="J57" i="57"/>
  <c r="J56" i="57"/>
  <c r="J55" i="57"/>
  <c r="J54" i="57"/>
  <c r="J53" i="57"/>
  <c r="J52" i="57"/>
  <c r="J51" i="57"/>
  <c r="J50" i="57"/>
  <c r="J49" i="57"/>
  <c r="J48" i="57"/>
  <c r="J47" i="57"/>
  <c r="J46" i="57"/>
  <c r="J45" i="57"/>
  <c r="J44" i="57"/>
  <c r="J43" i="57"/>
  <c r="J42" i="57"/>
  <c r="J41" i="57"/>
  <c r="J40" i="57"/>
  <c r="J39" i="57"/>
  <c r="J38" i="57"/>
  <c r="J37" i="57"/>
  <c r="J36" i="57"/>
  <c r="J33" i="57"/>
  <c r="I74" i="57"/>
  <c r="J91" i="57"/>
  <c r="H89" i="57"/>
  <c r="H75" i="57"/>
  <c r="H94" i="57"/>
  <c r="H88" i="57"/>
  <c r="H87" i="57"/>
  <c r="H90" i="57"/>
  <c r="J87" i="57"/>
  <c r="J89" i="57"/>
  <c r="I65" i="57"/>
  <c r="I61" i="57"/>
  <c r="I57" i="57"/>
  <c r="I53" i="57"/>
  <c r="I49" i="57"/>
  <c r="I45" i="57"/>
  <c r="I41" i="57"/>
  <c r="I37" i="57"/>
  <c r="I66" i="57"/>
  <c r="I62" i="57"/>
  <c r="I58" i="57"/>
  <c r="I54" i="57"/>
  <c r="I50" i="57"/>
  <c r="I46" i="57"/>
  <c r="I42" i="57"/>
  <c r="I38" i="57"/>
  <c r="I68" i="57"/>
  <c r="I63" i="57"/>
  <c r="I59" i="57"/>
  <c r="I55" i="57"/>
  <c r="I51" i="57"/>
  <c r="I47" i="57"/>
  <c r="I43" i="57"/>
  <c r="I39" i="57"/>
  <c r="I33" i="57"/>
  <c r="I64" i="57"/>
  <c r="I60" i="57"/>
  <c r="I56" i="57"/>
  <c r="I52" i="57"/>
  <c r="I48" i="57"/>
  <c r="I44" i="57"/>
  <c r="I40" i="57"/>
  <c r="I36" i="57"/>
  <c r="J77" i="57"/>
  <c r="J70" i="57"/>
  <c r="J80" i="57"/>
  <c r="J78" i="57"/>
  <c r="J79" i="57"/>
  <c r="I83" i="57"/>
  <c r="I95" i="57"/>
  <c r="J74" i="57"/>
  <c r="J81" i="57"/>
  <c r="H97" i="57"/>
  <c r="H84" i="57"/>
  <c r="H70" i="57"/>
  <c r="H80" i="57"/>
  <c r="H79" i="57"/>
  <c r="H78" i="57"/>
  <c r="H72" i="57"/>
  <c r="H71" i="57"/>
  <c r="H95" i="57"/>
  <c r="H74" i="57"/>
  <c r="H73" i="57"/>
  <c r="J88" i="57"/>
  <c r="I90" i="57"/>
  <c r="J93" i="57"/>
  <c r="J92" i="57"/>
  <c r="J83" i="57"/>
  <c r="I86" i="57"/>
  <c r="I85" i="57"/>
  <c r="I84" i="57"/>
  <c r="I93" i="57"/>
  <c r="I92" i="57"/>
  <c r="I91" i="57"/>
  <c r="J90" i="57"/>
  <c r="I87" i="57"/>
  <c r="J82" i="57"/>
  <c r="I76" i="57"/>
  <c r="I80" i="57"/>
  <c r="I79" i="57"/>
  <c r="I78" i="57"/>
  <c r="I77" i="57"/>
  <c r="I82" i="57"/>
  <c r="H69" i="57"/>
  <c r="H64" i="57"/>
  <c r="H60" i="57"/>
  <c r="H56" i="57"/>
  <c r="H52" i="57"/>
  <c r="H48" i="57"/>
  <c r="H44" i="57"/>
  <c r="H40" i="57"/>
  <c r="H36" i="57"/>
  <c r="H65" i="57"/>
  <c r="H61" i="57"/>
  <c r="H57" i="57"/>
  <c r="H53" i="57"/>
  <c r="H49" i="57"/>
  <c r="H45" i="57"/>
  <c r="H41" i="57"/>
  <c r="H37" i="57"/>
  <c r="H66" i="57"/>
  <c r="H62" i="57"/>
  <c r="H58" i="57"/>
  <c r="H54" i="57"/>
  <c r="H50" i="57"/>
  <c r="H46" i="57"/>
  <c r="H42" i="57"/>
  <c r="H38" i="57"/>
  <c r="H68" i="57"/>
  <c r="H63" i="57"/>
  <c r="H59" i="57"/>
  <c r="H55" i="57"/>
  <c r="H51" i="57"/>
  <c r="H47" i="57"/>
  <c r="H43" i="57"/>
  <c r="H39" i="57"/>
  <c r="H33" i="57"/>
  <c r="J75" i="57"/>
  <c r="I72" i="57"/>
  <c r="I70" i="57"/>
  <c r="I71" i="57"/>
  <c r="J94" i="57"/>
  <c r="I88" i="57"/>
  <c r="H77" i="57"/>
  <c r="J85" i="57"/>
  <c r="H82" i="57"/>
  <c r="H96" i="57"/>
  <c r="H76" i="57"/>
  <c r="H86" i="57"/>
  <c r="H85" i="57"/>
  <c r="H83" i="57"/>
  <c r="I75" i="57"/>
  <c r="J69" i="57"/>
  <c r="J95" i="57"/>
  <c r="I69" i="57"/>
  <c r="J72" i="57"/>
  <c r="J71" i="57"/>
  <c r="I96" i="57"/>
  <c r="J73" i="57"/>
  <c r="J76" i="57"/>
  <c r="J84" i="57"/>
  <c r="I89" i="57"/>
  <c r="J95" i="56"/>
  <c r="J96" i="56"/>
  <c r="J93" i="56"/>
  <c r="I90" i="56"/>
  <c r="I83" i="56"/>
  <c r="I68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3" i="56"/>
  <c r="I81" i="56"/>
  <c r="I87" i="56"/>
  <c r="I74" i="56"/>
  <c r="I92" i="56"/>
  <c r="I84" i="56"/>
  <c r="I80" i="56"/>
  <c r="J14" i="56"/>
  <c r="J40" i="56"/>
  <c r="J38" i="56"/>
  <c r="J36" i="56"/>
  <c r="J39" i="56"/>
  <c r="J37" i="56"/>
  <c r="H37" i="56"/>
  <c r="I69" i="56"/>
  <c r="J89" i="56"/>
  <c r="H95" i="56"/>
  <c r="H20" i="56"/>
  <c r="H79" i="56" s="1"/>
  <c r="J21" i="56"/>
  <c r="J87" i="56" s="1"/>
  <c r="I94" i="56"/>
  <c r="I91" i="56"/>
  <c r="I75" i="56"/>
  <c r="I72" i="56"/>
  <c r="H89" i="56"/>
  <c r="I93" i="56"/>
  <c r="I79" i="56"/>
  <c r="I89" i="56"/>
  <c r="H94" i="56"/>
  <c r="J91" i="56"/>
  <c r="I71" i="56"/>
  <c r="I85" i="56"/>
  <c r="I76" i="56"/>
  <c r="I86" i="56"/>
  <c r="H39" i="56"/>
  <c r="I73" i="56"/>
  <c r="H27" i="56"/>
  <c r="H93" i="56" s="1"/>
  <c r="I95" i="56"/>
  <c r="J88" i="56"/>
  <c r="J92" i="56"/>
  <c r="H96" i="56"/>
  <c r="J90" i="56"/>
  <c r="I78" i="56"/>
  <c r="J94" i="56"/>
  <c r="H91" i="56"/>
  <c r="I88" i="56"/>
  <c r="I82" i="56"/>
  <c r="I77" i="56"/>
  <c r="H6" i="56"/>
  <c r="H65" i="56" s="1"/>
  <c r="I70" i="56"/>
  <c r="H38" i="56"/>
  <c r="H46" i="56"/>
  <c r="H62" i="56"/>
  <c r="J7" i="56"/>
  <c r="J55" i="56" s="1"/>
  <c r="G86" i="55"/>
  <c r="G97" i="55"/>
  <c r="G39" i="55"/>
  <c r="I17" i="55"/>
  <c r="G40" i="55"/>
  <c r="G44" i="55"/>
  <c r="H13" i="55"/>
  <c r="I13" i="55"/>
  <c r="J13" i="55"/>
  <c r="H15" i="55"/>
  <c r="J15" i="55"/>
  <c r="I15" i="55"/>
  <c r="H32" i="55"/>
  <c r="H98" i="55" s="1"/>
  <c r="I32" i="55"/>
  <c r="I98" i="55" s="1"/>
  <c r="I7" i="55"/>
  <c r="J7" i="55" s="1"/>
  <c r="H7" i="55"/>
  <c r="I8" i="55"/>
  <c r="J8" i="55"/>
  <c r="J9" i="55"/>
  <c r="H9" i="55"/>
  <c r="G79" i="55"/>
  <c r="G78" i="55"/>
  <c r="J23" i="55"/>
  <c r="H23" i="55"/>
  <c r="J29" i="55"/>
  <c r="I29" i="55"/>
  <c r="H30" i="55"/>
  <c r="I30" i="55"/>
  <c r="G47" i="55"/>
  <c r="G65" i="55"/>
  <c r="G73" i="55"/>
  <c r="G80" i="55"/>
  <c r="I2" i="55"/>
  <c r="J2" i="55"/>
  <c r="I4" i="55"/>
  <c r="J5" i="55"/>
  <c r="G74" i="55"/>
  <c r="G75" i="55"/>
  <c r="I12" i="55"/>
  <c r="J17" i="55"/>
  <c r="J18" i="55"/>
  <c r="I19" i="55"/>
  <c r="I20" i="55"/>
  <c r="H22" i="55"/>
  <c r="I22" i="55"/>
  <c r="G93" i="55"/>
  <c r="G33" i="55"/>
  <c r="G51" i="55"/>
  <c r="G70" i="55"/>
  <c r="G77" i="55"/>
  <c r="G84" i="55"/>
  <c r="G66" i="55"/>
  <c r="G62" i="55"/>
  <c r="G58" i="55"/>
  <c r="G54" i="55"/>
  <c r="G50" i="55"/>
  <c r="G46" i="55"/>
  <c r="G42" i="55"/>
  <c r="G38" i="55"/>
  <c r="G61" i="55"/>
  <c r="G59" i="55"/>
  <c r="G52" i="55"/>
  <c r="G45" i="55"/>
  <c r="G43" i="55"/>
  <c r="G36" i="55"/>
  <c r="G64" i="55"/>
  <c r="G57" i="55"/>
  <c r="G55" i="55"/>
  <c r="G48" i="55"/>
  <c r="H3" i="55"/>
  <c r="G69" i="55"/>
  <c r="G71" i="55"/>
  <c r="I6" i="55"/>
  <c r="H6" i="55"/>
  <c r="H8" i="55"/>
  <c r="I9" i="55"/>
  <c r="G76" i="55"/>
  <c r="J11" i="55"/>
  <c r="H11" i="55"/>
  <c r="J12" i="55"/>
  <c r="J14" i="55"/>
  <c r="H14" i="55"/>
  <c r="J16" i="55"/>
  <c r="G88" i="55"/>
  <c r="I23" i="55"/>
  <c r="I24" i="55"/>
  <c r="H25" i="55"/>
  <c r="I26" i="55"/>
  <c r="G90" i="55"/>
  <c r="H29" i="55"/>
  <c r="H92" i="55" s="1"/>
  <c r="J30" i="55"/>
  <c r="G49" i="55"/>
  <c r="G56" i="55"/>
  <c r="G63" i="55"/>
  <c r="G82" i="55"/>
  <c r="G89" i="55"/>
  <c r="G94" i="55"/>
  <c r="H2" i="55"/>
  <c r="J3" i="55"/>
  <c r="H4" i="55"/>
  <c r="H5" i="55"/>
  <c r="G72" i="55"/>
  <c r="G83" i="55"/>
  <c r="G81" i="55"/>
  <c r="G85" i="55"/>
  <c r="H20" i="55"/>
  <c r="H86" i="55" s="1"/>
  <c r="J20" i="55"/>
  <c r="G87" i="55"/>
  <c r="J22" i="55"/>
  <c r="J24" i="55"/>
  <c r="I25" i="55"/>
  <c r="J26" i="55"/>
  <c r="I27" i="55"/>
  <c r="J31" i="55"/>
  <c r="H31" i="55"/>
  <c r="I31" i="55"/>
  <c r="G41" i="55"/>
  <c r="G53" i="55"/>
  <c r="G60" i="55"/>
  <c r="G68" i="55"/>
  <c r="J10" i="55"/>
  <c r="H18" i="55"/>
  <c r="H84" i="55" s="1"/>
  <c r="I21" i="55"/>
  <c r="J21" i="55" s="1"/>
  <c r="G91" i="55"/>
  <c r="G92" i="55"/>
  <c r="H28" i="55"/>
  <c r="J28" i="55"/>
  <c r="G95" i="55"/>
  <c r="G96" i="55"/>
  <c r="J19" i="55"/>
  <c r="J27" i="55"/>
  <c r="H53" i="54"/>
  <c r="J16" i="62" l="1"/>
  <c r="I16" i="62"/>
  <c r="H16" i="62"/>
  <c r="D18" i="62"/>
  <c r="E17" i="62"/>
  <c r="F17" i="62" s="1"/>
  <c r="H49" i="62"/>
  <c r="I49" i="62"/>
  <c r="J15" i="62"/>
  <c r="J17" i="61"/>
  <c r="I17" i="61"/>
  <c r="I51" i="61" s="1"/>
  <c r="H17" i="61"/>
  <c r="H51" i="61"/>
  <c r="H50" i="61"/>
  <c r="D19" i="61"/>
  <c r="H55" i="56"/>
  <c r="H82" i="56"/>
  <c r="H76" i="56"/>
  <c r="H59" i="56"/>
  <c r="J76" i="56"/>
  <c r="J46" i="56"/>
  <c r="J84" i="56"/>
  <c r="J86" i="56"/>
  <c r="J81" i="56"/>
  <c r="J47" i="56"/>
  <c r="J71" i="56"/>
  <c r="H92" i="56"/>
  <c r="H86" i="56"/>
  <c r="J80" i="56"/>
  <c r="J62" i="56"/>
  <c r="J75" i="56"/>
  <c r="J50" i="56"/>
  <c r="J83" i="56"/>
  <c r="H51" i="56"/>
  <c r="H74" i="56"/>
  <c r="H90" i="56"/>
  <c r="H88" i="56"/>
  <c r="J69" i="56"/>
  <c r="J79" i="56"/>
  <c r="J43" i="56"/>
  <c r="J42" i="56"/>
  <c r="J58" i="56"/>
  <c r="J63" i="56"/>
  <c r="J85" i="56"/>
  <c r="J33" i="56"/>
  <c r="J70" i="56"/>
  <c r="H42" i="56"/>
  <c r="J82" i="56"/>
  <c r="J54" i="56"/>
  <c r="H73" i="56"/>
  <c r="H40" i="56"/>
  <c r="H78" i="56"/>
  <c r="J73" i="56"/>
  <c r="H80" i="56"/>
  <c r="J74" i="56"/>
  <c r="H60" i="56"/>
  <c r="H87" i="56"/>
  <c r="H66" i="56"/>
  <c r="H68" i="56"/>
  <c r="J78" i="56"/>
  <c r="H84" i="56"/>
  <c r="H45" i="56"/>
  <c r="H64" i="56"/>
  <c r="J72" i="56"/>
  <c r="J48" i="56"/>
  <c r="J56" i="56"/>
  <c r="J64" i="56"/>
  <c r="J49" i="56"/>
  <c r="J57" i="56"/>
  <c r="J65" i="56"/>
  <c r="H72" i="56"/>
  <c r="H71" i="56"/>
  <c r="H41" i="56"/>
  <c r="H61" i="56"/>
  <c r="H52" i="56"/>
  <c r="H47" i="56"/>
  <c r="H58" i="56"/>
  <c r="H57" i="56"/>
  <c r="H83" i="56"/>
  <c r="H85" i="56"/>
  <c r="H56" i="56"/>
  <c r="H49" i="56"/>
  <c r="H75" i="56"/>
  <c r="J66" i="56"/>
  <c r="J51" i="56"/>
  <c r="J59" i="56"/>
  <c r="J68" i="56"/>
  <c r="H54" i="56"/>
  <c r="H43" i="56"/>
  <c r="H81" i="56"/>
  <c r="H44" i="56"/>
  <c r="H70" i="56"/>
  <c r="H77" i="56"/>
  <c r="H50" i="56"/>
  <c r="H33" i="56"/>
  <c r="H53" i="56"/>
  <c r="H48" i="56"/>
  <c r="H63" i="56"/>
  <c r="J77" i="56"/>
  <c r="J41" i="56"/>
  <c r="J44" i="56"/>
  <c r="J52" i="56"/>
  <c r="J60" i="56"/>
  <c r="J45" i="56"/>
  <c r="J53" i="56"/>
  <c r="J61" i="56"/>
  <c r="H69" i="56"/>
  <c r="J32" i="55"/>
  <c r="J98" i="55" s="1"/>
  <c r="I97" i="55"/>
  <c r="I75" i="55"/>
  <c r="I96" i="55"/>
  <c r="H91" i="55"/>
  <c r="H76" i="55"/>
  <c r="J96" i="55"/>
  <c r="H83" i="55"/>
  <c r="H88" i="55"/>
  <c r="J83" i="55"/>
  <c r="H87" i="55"/>
  <c r="H82" i="55"/>
  <c r="H78" i="55"/>
  <c r="H81" i="55"/>
  <c r="I79" i="55"/>
  <c r="I93" i="55"/>
  <c r="J88" i="55"/>
  <c r="H68" i="55"/>
  <c r="H66" i="55"/>
  <c r="H65" i="55"/>
  <c r="H64" i="55"/>
  <c r="H63" i="55"/>
  <c r="H62" i="55"/>
  <c r="H61" i="55"/>
  <c r="H60" i="55"/>
  <c r="H59" i="55"/>
  <c r="H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3" i="55"/>
  <c r="H95" i="55"/>
  <c r="I90" i="55"/>
  <c r="J82" i="55"/>
  <c r="H77" i="55"/>
  <c r="H74" i="55"/>
  <c r="I86" i="55"/>
  <c r="I78" i="55"/>
  <c r="I70" i="55"/>
  <c r="H96" i="55"/>
  <c r="H90" i="55"/>
  <c r="H85" i="55"/>
  <c r="I80" i="55"/>
  <c r="I77" i="55"/>
  <c r="I82" i="55"/>
  <c r="I94" i="55"/>
  <c r="I71" i="55"/>
  <c r="H79" i="55"/>
  <c r="I87" i="55"/>
  <c r="J92" i="55"/>
  <c r="H71" i="55"/>
  <c r="I89" i="55"/>
  <c r="H80" i="55"/>
  <c r="J77" i="55"/>
  <c r="H72" i="55"/>
  <c r="H69" i="55"/>
  <c r="I85" i="55"/>
  <c r="J64" i="55"/>
  <c r="J60" i="55"/>
  <c r="J56" i="55"/>
  <c r="J52" i="55"/>
  <c r="J48" i="55"/>
  <c r="J44" i="55"/>
  <c r="J40" i="55"/>
  <c r="J36" i="55"/>
  <c r="J62" i="55"/>
  <c r="J55" i="55"/>
  <c r="J53" i="55"/>
  <c r="J46" i="55"/>
  <c r="J39" i="55"/>
  <c r="J37" i="55"/>
  <c r="J65" i="55"/>
  <c r="J58" i="55"/>
  <c r="J51" i="55"/>
  <c r="J49" i="55"/>
  <c r="J63" i="55"/>
  <c r="J45" i="55"/>
  <c r="J43" i="55"/>
  <c r="J38" i="55"/>
  <c r="J59" i="55"/>
  <c r="J42" i="55"/>
  <c r="J61" i="55"/>
  <c r="J54" i="55"/>
  <c r="J47" i="55"/>
  <c r="J57" i="55"/>
  <c r="J50" i="55"/>
  <c r="J41" i="55"/>
  <c r="I95" i="55"/>
  <c r="H89" i="55"/>
  <c r="I84" i="55"/>
  <c r="I76" i="55"/>
  <c r="I74" i="55"/>
  <c r="H73" i="55"/>
  <c r="I81" i="55"/>
  <c r="I69" i="55"/>
  <c r="H93" i="55"/>
  <c r="H94" i="55"/>
  <c r="J87" i="55"/>
  <c r="H97" i="55"/>
  <c r="I91" i="55"/>
  <c r="H70" i="55"/>
  <c r="I92" i="55"/>
  <c r="I72" i="55"/>
  <c r="I88" i="55"/>
  <c r="I68" i="55"/>
  <c r="I63" i="55"/>
  <c r="I59" i="55"/>
  <c r="I55" i="55"/>
  <c r="I51" i="55"/>
  <c r="I47" i="55"/>
  <c r="I43" i="55"/>
  <c r="I39" i="55"/>
  <c r="I33" i="55"/>
  <c r="I66" i="55"/>
  <c r="I64" i="55"/>
  <c r="I57" i="55"/>
  <c r="I50" i="55"/>
  <c r="I48" i="55"/>
  <c r="I41" i="55"/>
  <c r="I62" i="55"/>
  <c r="I60" i="55"/>
  <c r="I53" i="55"/>
  <c r="I46" i="55"/>
  <c r="I56" i="55"/>
  <c r="I49" i="55"/>
  <c r="I36" i="55"/>
  <c r="I52" i="55"/>
  <c r="I45" i="55"/>
  <c r="I40" i="55"/>
  <c r="I38" i="55"/>
  <c r="I65" i="55"/>
  <c r="I58" i="55"/>
  <c r="I44" i="55"/>
  <c r="I42" i="55"/>
  <c r="I37" i="55"/>
  <c r="I61" i="55"/>
  <c r="I54" i="55"/>
  <c r="J89" i="55"/>
  <c r="I83" i="55"/>
  <c r="H75" i="55"/>
  <c r="I73" i="55"/>
  <c r="G3" i="54"/>
  <c r="G4" i="54"/>
  <c r="G5" i="54"/>
  <c r="G6" i="54"/>
  <c r="G7" i="54"/>
  <c r="G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29" i="54"/>
  <c r="G30" i="54"/>
  <c r="G31" i="54"/>
  <c r="G32" i="54"/>
  <c r="G2" i="54"/>
  <c r="H50" i="62" l="1"/>
  <c r="I50" i="62"/>
  <c r="E18" i="62"/>
  <c r="F18" i="62" s="1"/>
  <c r="D19" i="62"/>
  <c r="J49" i="62"/>
  <c r="H17" i="62"/>
  <c r="J17" i="62"/>
  <c r="I17" i="62"/>
  <c r="J50" i="62"/>
  <c r="D20" i="61"/>
  <c r="I18" i="61"/>
  <c r="J18" i="61"/>
  <c r="H18" i="61"/>
  <c r="J51" i="61"/>
  <c r="J79" i="55"/>
  <c r="J80" i="55"/>
  <c r="J85" i="55"/>
  <c r="J33" i="55"/>
  <c r="J68" i="55"/>
  <c r="J94" i="55"/>
  <c r="J91" i="55"/>
  <c r="J76" i="55"/>
  <c r="J70" i="55"/>
  <c r="J78" i="55"/>
  <c r="J81" i="55"/>
  <c r="J84" i="55"/>
  <c r="J93" i="55"/>
  <c r="J75" i="55"/>
  <c r="J71" i="55"/>
  <c r="J90" i="55"/>
  <c r="J72" i="55"/>
  <c r="J95" i="55"/>
  <c r="J86" i="55"/>
  <c r="J66" i="55"/>
  <c r="J74" i="55"/>
  <c r="J73" i="55"/>
  <c r="J69" i="55"/>
  <c r="J97" i="55"/>
  <c r="E2" i="54"/>
  <c r="G41" i="54"/>
  <c r="G98" i="54"/>
  <c r="E32" i="54"/>
  <c r="F32" i="54" s="1"/>
  <c r="E31" i="54"/>
  <c r="F31" i="54" s="1"/>
  <c r="E30" i="54"/>
  <c r="F30" i="54" s="1"/>
  <c r="E29" i="54"/>
  <c r="F29" i="54" s="1"/>
  <c r="E28" i="54"/>
  <c r="F28" i="54" s="1"/>
  <c r="G93" i="54"/>
  <c r="E27" i="54"/>
  <c r="F27" i="54" s="1"/>
  <c r="G92" i="54"/>
  <c r="E26" i="54"/>
  <c r="F26" i="54" s="1"/>
  <c r="F25" i="54"/>
  <c r="E25" i="54"/>
  <c r="E24" i="54"/>
  <c r="F24" i="54" s="1"/>
  <c r="E23" i="54"/>
  <c r="F23" i="54" s="1"/>
  <c r="E22" i="54"/>
  <c r="F22" i="54" s="1"/>
  <c r="E21" i="54"/>
  <c r="F21" i="54" s="1"/>
  <c r="E20" i="54"/>
  <c r="F20" i="54" s="1"/>
  <c r="E19" i="54"/>
  <c r="F19" i="54" s="1"/>
  <c r="E18" i="54"/>
  <c r="F18" i="54" s="1"/>
  <c r="E17" i="54"/>
  <c r="F17" i="54" s="1"/>
  <c r="F16" i="54"/>
  <c r="E16" i="54"/>
  <c r="E15" i="54"/>
  <c r="F15" i="54" s="1"/>
  <c r="E14" i="54"/>
  <c r="F14" i="54" s="1"/>
  <c r="E13" i="54"/>
  <c r="F13" i="54" s="1"/>
  <c r="I13" i="54" s="1"/>
  <c r="E12" i="54"/>
  <c r="F12" i="54" s="1"/>
  <c r="E11" i="54"/>
  <c r="F11" i="54" s="1"/>
  <c r="F10" i="54"/>
  <c r="E10" i="54"/>
  <c r="O9" i="54"/>
  <c r="L2" i="54" s="1"/>
  <c r="F9" i="54"/>
  <c r="E9" i="54"/>
  <c r="Q8" i="54"/>
  <c r="Q10" i="54" s="1"/>
  <c r="E8" i="54"/>
  <c r="F8" i="54" s="1"/>
  <c r="E7" i="54"/>
  <c r="F7" i="54" s="1"/>
  <c r="E6" i="54"/>
  <c r="F6" i="54" s="1"/>
  <c r="E5" i="54"/>
  <c r="F5" i="54" s="1"/>
  <c r="E4" i="54"/>
  <c r="F4" i="54" s="1"/>
  <c r="E3" i="54"/>
  <c r="F3" i="54" s="1"/>
  <c r="F2" i="54"/>
  <c r="A1" i="54"/>
  <c r="I18" i="62" l="1"/>
  <c r="H18" i="62"/>
  <c r="J18" i="62"/>
  <c r="H51" i="62"/>
  <c r="I51" i="62"/>
  <c r="E19" i="62"/>
  <c r="F19" i="62" s="1"/>
  <c r="D20" i="62"/>
  <c r="J51" i="62"/>
  <c r="H52" i="61"/>
  <c r="D21" i="61"/>
  <c r="J19" i="61"/>
  <c r="H19" i="61"/>
  <c r="I19" i="61"/>
  <c r="J52" i="61"/>
  <c r="I52" i="61"/>
  <c r="G88" i="54"/>
  <c r="G71" i="54"/>
  <c r="G68" i="54"/>
  <c r="G75" i="54"/>
  <c r="G42" i="54"/>
  <c r="I19" i="54"/>
  <c r="H6" i="54"/>
  <c r="I6" i="54"/>
  <c r="J6" i="54"/>
  <c r="H27" i="54"/>
  <c r="I27" i="54"/>
  <c r="J27" i="54"/>
  <c r="H20" i="54"/>
  <c r="G89" i="54"/>
  <c r="G86" i="54"/>
  <c r="I26" i="54"/>
  <c r="G49" i="54"/>
  <c r="G57" i="54"/>
  <c r="G65" i="54"/>
  <c r="G74" i="54"/>
  <c r="G83" i="54"/>
  <c r="I5" i="54"/>
  <c r="G76" i="54"/>
  <c r="I12" i="54"/>
  <c r="J13" i="54"/>
  <c r="G50" i="54"/>
  <c r="G58" i="54"/>
  <c r="G66" i="54"/>
  <c r="G79" i="54"/>
  <c r="G95" i="54"/>
  <c r="G69" i="54"/>
  <c r="G72" i="54"/>
  <c r="G73" i="54"/>
  <c r="G77" i="54"/>
  <c r="G78" i="54"/>
  <c r="G85" i="54"/>
  <c r="I20" i="54"/>
  <c r="G96" i="54"/>
  <c r="G97" i="54"/>
  <c r="G94" i="54"/>
  <c r="G37" i="54"/>
  <c r="G45" i="54"/>
  <c r="G53" i="54"/>
  <c r="G61" i="54"/>
  <c r="G70" i="54"/>
  <c r="G91" i="54"/>
  <c r="O10" i="54"/>
  <c r="H13" i="54"/>
  <c r="G80" i="54"/>
  <c r="G81" i="54"/>
  <c r="G82" i="54"/>
  <c r="G84" i="54"/>
  <c r="G90" i="54"/>
  <c r="G38" i="54"/>
  <c r="G46" i="54"/>
  <c r="G54" i="54"/>
  <c r="G62" i="54"/>
  <c r="G87" i="54"/>
  <c r="Q9" i="54"/>
  <c r="G36" i="54"/>
  <c r="G40" i="54"/>
  <c r="G44" i="54"/>
  <c r="G48" i="54"/>
  <c r="G52" i="54"/>
  <c r="G56" i="54"/>
  <c r="G60" i="54"/>
  <c r="G64" i="54"/>
  <c r="G33" i="54"/>
  <c r="G39" i="54"/>
  <c r="G43" i="54"/>
  <c r="G47" i="54"/>
  <c r="G51" i="54"/>
  <c r="G55" i="54"/>
  <c r="G59" i="54"/>
  <c r="G63" i="54"/>
  <c r="F28" i="53"/>
  <c r="F29" i="53"/>
  <c r="F30" i="53"/>
  <c r="F31" i="53"/>
  <c r="F32" i="53"/>
  <c r="I19" i="62" l="1"/>
  <c r="J19" i="62" s="1"/>
  <c r="H19" i="62"/>
  <c r="J52" i="62"/>
  <c r="H52" i="62"/>
  <c r="I52" i="62"/>
  <c r="D21" i="62"/>
  <c r="E20" i="62"/>
  <c r="F20" i="62" s="1"/>
  <c r="J53" i="61"/>
  <c r="H20" i="61"/>
  <c r="J20" i="61"/>
  <c r="I20" i="61"/>
  <c r="I53" i="61"/>
  <c r="D22" i="61"/>
  <c r="H53" i="61"/>
  <c r="M2" i="54"/>
  <c r="O12" i="54"/>
  <c r="O2" i="54" s="1"/>
  <c r="O11" i="54"/>
  <c r="N2" i="54" s="1"/>
  <c r="J20" i="54"/>
  <c r="H20" i="62" l="1"/>
  <c r="J20" i="62"/>
  <c r="I20" i="62"/>
  <c r="I53" i="62"/>
  <c r="E21" i="62"/>
  <c r="F21" i="62" s="1"/>
  <c r="D22" i="62"/>
  <c r="H53" i="62"/>
  <c r="J53" i="62"/>
  <c r="I21" i="61"/>
  <c r="J21" i="61"/>
  <c r="H21" i="61"/>
  <c r="J54" i="61"/>
  <c r="I54" i="61"/>
  <c r="D23" i="61"/>
  <c r="H54" i="61"/>
  <c r="H19" i="54"/>
  <c r="H5" i="54"/>
  <c r="H26" i="54"/>
  <c r="H12" i="54"/>
  <c r="I32" i="54"/>
  <c r="I98" i="54" s="1"/>
  <c r="I24" i="54"/>
  <c r="I22" i="54"/>
  <c r="J21" i="54"/>
  <c r="I23" i="54"/>
  <c r="I21" i="54"/>
  <c r="J9" i="54"/>
  <c r="I30" i="54"/>
  <c r="J29" i="54"/>
  <c r="I28" i="54"/>
  <c r="I17" i="54"/>
  <c r="J16" i="54"/>
  <c r="I15" i="54"/>
  <c r="J14" i="54"/>
  <c r="J2" i="54"/>
  <c r="J4" i="54"/>
  <c r="I11" i="54"/>
  <c r="I25" i="54"/>
  <c r="I31" i="54"/>
  <c r="I97" i="54" s="1"/>
  <c r="J30" i="54"/>
  <c r="I2" i="54"/>
  <c r="I8" i="54"/>
  <c r="J26" i="54"/>
  <c r="J7" i="54"/>
  <c r="J15" i="54"/>
  <c r="J31" i="54"/>
  <c r="I14" i="54"/>
  <c r="J18" i="54"/>
  <c r="J28" i="54"/>
  <c r="J23" i="54"/>
  <c r="J24" i="54"/>
  <c r="J19" i="54"/>
  <c r="J8" i="54"/>
  <c r="I10" i="54"/>
  <c r="I3" i="54"/>
  <c r="J3" i="54" s="1"/>
  <c r="I7" i="54"/>
  <c r="J12" i="54"/>
  <c r="J17" i="54"/>
  <c r="J10" i="54"/>
  <c r="I18" i="54"/>
  <c r="J11" i="54"/>
  <c r="J32" i="54"/>
  <c r="J98" i="54" s="1"/>
  <c r="I4" i="54"/>
  <c r="J5" i="54"/>
  <c r="I16" i="54"/>
  <c r="J25" i="54"/>
  <c r="I9" i="54"/>
  <c r="I29" i="54"/>
  <c r="J22" i="54"/>
  <c r="H30" i="54"/>
  <c r="H32" i="54"/>
  <c r="H98" i="54" s="1"/>
  <c r="H22" i="54"/>
  <c r="H24" i="54"/>
  <c r="H8" i="54"/>
  <c r="H31" i="54"/>
  <c r="H97" i="54" s="1"/>
  <c r="H16" i="54"/>
  <c r="H3" i="54"/>
  <c r="H9" i="54"/>
  <c r="H23" i="54"/>
  <c r="H11" i="54"/>
  <c r="H17" i="54"/>
  <c r="H4" i="54"/>
  <c r="H14" i="54"/>
  <c r="H25" i="54"/>
  <c r="H28" i="54"/>
  <c r="H7" i="54"/>
  <c r="H15" i="54"/>
  <c r="H2" i="54"/>
  <c r="H10" i="54"/>
  <c r="H29" i="54"/>
  <c r="H18" i="54"/>
  <c r="H21" i="54"/>
  <c r="I21" i="62" l="1"/>
  <c r="J21" i="62"/>
  <c r="H21" i="62"/>
  <c r="E22" i="62"/>
  <c r="F22" i="62" s="1"/>
  <c r="D23" i="62"/>
  <c r="I54" i="62"/>
  <c r="J54" i="62"/>
  <c r="H54" i="62"/>
  <c r="D24" i="61"/>
  <c r="J55" i="61"/>
  <c r="H55" i="61"/>
  <c r="H22" i="61"/>
  <c r="I22" i="61"/>
  <c r="J22" i="61" s="1"/>
  <c r="I55" i="61"/>
  <c r="H95" i="54"/>
  <c r="J91" i="54"/>
  <c r="H96" i="54"/>
  <c r="I76" i="54"/>
  <c r="H73" i="54"/>
  <c r="H72" i="54"/>
  <c r="H70" i="54"/>
  <c r="H75" i="54"/>
  <c r="H74" i="54"/>
  <c r="J83" i="54"/>
  <c r="J89" i="54"/>
  <c r="J97" i="54"/>
  <c r="J92" i="54"/>
  <c r="J68" i="54"/>
  <c r="J66" i="54"/>
  <c r="J65" i="54"/>
  <c r="J64" i="54"/>
  <c r="J63" i="54"/>
  <c r="J62" i="54"/>
  <c r="J61" i="54"/>
  <c r="J60" i="54"/>
  <c r="J59" i="54"/>
  <c r="J58" i="54"/>
  <c r="J57" i="54"/>
  <c r="J56" i="54"/>
  <c r="J55" i="54"/>
  <c r="J54" i="54"/>
  <c r="J53" i="54"/>
  <c r="J52" i="54"/>
  <c r="J51" i="54"/>
  <c r="J50" i="54"/>
  <c r="J49" i="54"/>
  <c r="J48" i="54"/>
  <c r="J47" i="54"/>
  <c r="J46" i="54"/>
  <c r="J45" i="54"/>
  <c r="J44" i="54"/>
  <c r="J43" i="54"/>
  <c r="J42" i="54"/>
  <c r="J41" i="54"/>
  <c r="J40" i="54"/>
  <c r="J39" i="54"/>
  <c r="J38" i="54"/>
  <c r="J37" i="54"/>
  <c r="J36" i="54"/>
  <c r="J33" i="54"/>
  <c r="I83" i="54"/>
  <c r="J75" i="54"/>
  <c r="I88" i="54"/>
  <c r="H78" i="54"/>
  <c r="H76" i="54"/>
  <c r="H94" i="54"/>
  <c r="H93" i="54"/>
  <c r="H83" i="54"/>
  <c r="H69" i="54"/>
  <c r="H90" i="54"/>
  <c r="J88" i="54"/>
  <c r="I82" i="54"/>
  <c r="J77" i="54"/>
  <c r="J78" i="54"/>
  <c r="J74" i="54"/>
  <c r="J94" i="54"/>
  <c r="J93" i="54"/>
  <c r="J81" i="54"/>
  <c r="I74" i="54"/>
  <c r="I91" i="54"/>
  <c r="J80" i="54"/>
  <c r="J79" i="54"/>
  <c r="I94" i="54"/>
  <c r="I93" i="54"/>
  <c r="I92" i="54"/>
  <c r="I87" i="54"/>
  <c r="I86" i="54"/>
  <c r="I85" i="54"/>
  <c r="I90" i="54"/>
  <c r="H92" i="54"/>
  <c r="H87" i="54"/>
  <c r="H86" i="54"/>
  <c r="H64" i="54"/>
  <c r="H60" i="54"/>
  <c r="H56" i="54"/>
  <c r="H52" i="54"/>
  <c r="H48" i="54"/>
  <c r="H44" i="54"/>
  <c r="H40" i="54"/>
  <c r="H36" i="54"/>
  <c r="H65" i="54"/>
  <c r="H61" i="54"/>
  <c r="H57" i="54"/>
  <c r="H49" i="54"/>
  <c r="H45" i="54"/>
  <c r="H41" i="54"/>
  <c r="H37" i="54"/>
  <c r="H68" i="54"/>
  <c r="H59" i="54"/>
  <c r="H51" i="54"/>
  <c r="H43" i="54"/>
  <c r="H33" i="54"/>
  <c r="H66" i="54"/>
  <c r="H58" i="54"/>
  <c r="H50" i="54"/>
  <c r="H42" i="54"/>
  <c r="H63" i="54"/>
  <c r="H55" i="54"/>
  <c r="H47" i="54"/>
  <c r="H39" i="54"/>
  <c r="H62" i="54"/>
  <c r="H54" i="54"/>
  <c r="H46" i="54"/>
  <c r="H38" i="54"/>
  <c r="H91" i="54"/>
  <c r="H77" i="54"/>
  <c r="H82" i="54"/>
  <c r="H88" i="54"/>
  <c r="I95" i="54"/>
  <c r="J71" i="54"/>
  <c r="I84" i="54"/>
  <c r="I73" i="54"/>
  <c r="I71" i="54"/>
  <c r="I72" i="54"/>
  <c r="J85" i="54"/>
  <c r="J84" i="54"/>
  <c r="J73" i="54"/>
  <c r="J72" i="54"/>
  <c r="I65" i="54"/>
  <c r="I61" i="54"/>
  <c r="I57" i="54"/>
  <c r="I53" i="54"/>
  <c r="I49" i="54"/>
  <c r="I45" i="54"/>
  <c r="I41" i="54"/>
  <c r="I37" i="54"/>
  <c r="I66" i="54"/>
  <c r="I62" i="54"/>
  <c r="I58" i="54"/>
  <c r="I54" i="54"/>
  <c r="I50" i="54"/>
  <c r="I46" i="54"/>
  <c r="I42" i="54"/>
  <c r="I38" i="54"/>
  <c r="I64" i="54"/>
  <c r="I56" i="54"/>
  <c r="I48" i="54"/>
  <c r="I40" i="54"/>
  <c r="I63" i="54"/>
  <c r="I55" i="54"/>
  <c r="I47" i="54"/>
  <c r="I39" i="54"/>
  <c r="I60" i="54"/>
  <c r="I52" i="54"/>
  <c r="I44" i="54"/>
  <c r="I36" i="54"/>
  <c r="I68" i="54"/>
  <c r="I59" i="54"/>
  <c r="I51" i="54"/>
  <c r="I43" i="54"/>
  <c r="I33" i="54"/>
  <c r="I77" i="54"/>
  <c r="I81" i="54"/>
  <c r="J95" i="54"/>
  <c r="I89" i="54"/>
  <c r="H71" i="54"/>
  <c r="H84" i="54"/>
  <c r="H81" i="54"/>
  <c r="H80" i="54"/>
  <c r="H79" i="54"/>
  <c r="H89" i="54"/>
  <c r="I75" i="54"/>
  <c r="I70" i="54"/>
  <c r="J76" i="54"/>
  <c r="I69" i="54"/>
  <c r="J90" i="54"/>
  <c r="I80" i="54"/>
  <c r="I79" i="54"/>
  <c r="I78" i="54"/>
  <c r="J69" i="54"/>
  <c r="J96" i="54"/>
  <c r="J70" i="54"/>
  <c r="J82" i="54"/>
  <c r="I96" i="54"/>
  <c r="J87" i="54"/>
  <c r="J86" i="54"/>
  <c r="H85" i="54"/>
  <c r="I22" i="62" l="1"/>
  <c r="H22" i="62"/>
  <c r="H55" i="62"/>
  <c r="J55" i="62"/>
  <c r="I55" i="62"/>
  <c r="D24" i="62"/>
  <c r="E23" i="62"/>
  <c r="F23" i="62" s="1"/>
  <c r="J56" i="61"/>
  <c r="H56" i="61"/>
  <c r="J23" i="61"/>
  <c r="H23" i="61"/>
  <c r="I23" i="61"/>
  <c r="I56" i="61"/>
  <c r="D25" i="61"/>
  <c r="O11" i="52"/>
  <c r="G2" i="52"/>
  <c r="G3" i="52"/>
  <c r="G4" i="52"/>
  <c r="G5" i="52"/>
  <c r="G6" i="52"/>
  <c r="G7" i="52"/>
  <c r="G8" i="52"/>
  <c r="G9" i="52"/>
  <c r="H23" i="62" l="1"/>
  <c r="J23" i="62"/>
  <c r="I23" i="62"/>
  <c r="D25" i="62"/>
  <c r="E24" i="62"/>
  <c r="F24" i="62" s="1"/>
  <c r="H56" i="62"/>
  <c r="I56" i="62"/>
  <c r="J22" i="62"/>
  <c r="J24" i="61"/>
  <c r="I24" i="61"/>
  <c r="H24" i="61"/>
  <c r="J57" i="61"/>
  <c r="H57" i="61"/>
  <c r="D26" i="61"/>
  <c r="I57" i="61"/>
  <c r="F31" i="52"/>
  <c r="F30" i="52"/>
  <c r="F29" i="52"/>
  <c r="F28" i="52"/>
  <c r="F27" i="52"/>
  <c r="F26" i="52"/>
  <c r="F25" i="52"/>
  <c r="F24" i="52"/>
  <c r="F23" i="52"/>
  <c r="F22" i="52"/>
  <c r="F21" i="52"/>
  <c r="F20" i="52"/>
  <c r="F19" i="52"/>
  <c r="F18" i="52"/>
  <c r="F17" i="52"/>
  <c r="F16" i="52"/>
  <c r="F15" i="52"/>
  <c r="F14" i="52"/>
  <c r="F13" i="52"/>
  <c r="F11" i="52"/>
  <c r="F10" i="52"/>
  <c r="F9" i="52"/>
  <c r="F8" i="52"/>
  <c r="F7" i="52"/>
  <c r="F6" i="52"/>
  <c r="F5" i="52"/>
  <c r="F4" i="52"/>
  <c r="F3" i="52"/>
  <c r="E25" i="62" l="1"/>
  <c r="F25" i="62" s="1"/>
  <c r="D26" i="62"/>
  <c r="I57" i="62"/>
  <c r="J56" i="62"/>
  <c r="J57" i="62"/>
  <c r="H24" i="62"/>
  <c r="J24" i="62"/>
  <c r="I24" i="62"/>
  <c r="H57" i="62"/>
  <c r="H58" i="61"/>
  <c r="D27" i="61"/>
  <c r="I58" i="61"/>
  <c r="J25" i="61"/>
  <c r="I25" i="61"/>
  <c r="H25" i="61"/>
  <c r="J58" i="61"/>
  <c r="F2" i="52"/>
  <c r="F3" i="53"/>
  <c r="F4" i="53"/>
  <c r="F5" i="53"/>
  <c r="I5" i="53" s="1"/>
  <c r="F6" i="53"/>
  <c r="F7" i="53"/>
  <c r="F8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I21" i="53" s="1"/>
  <c r="F22" i="53"/>
  <c r="F23" i="53"/>
  <c r="F24" i="53"/>
  <c r="F25" i="53"/>
  <c r="F26" i="53"/>
  <c r="H26" i="53" s="1"/>
  <c r="F27" i="53"/>
  <c r="F2" i="53"/>
  <c r="I2" i="53" s="1"/>
  <c r="I15" i="53"/>
  <c r="I32" i="53"/>
  <c r="J32" i="53" s="1"/>
  <c r="J98" i="53" s="1"/>
  <c r="E3" i="53"/>
  <c r="E4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G32" i="53"/>
  <c r="G98" i="53" s="1"/>
  <c r="G31" i="53"/>
  <c r="G96" i="53" s="1"/>
  <c r="G30" i="53"/>
  <c r="G29" i="53"/>
  <c r="G94" i="53" s="1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78" i="53" s="1"/>
  <c r="I12" i="53"/>
  <c r="G11" i="53"/>
  <c r="G10" i="53"/>
  <c r="O9" i="53"/>
  <c r="O10" i="53" s="1"/>
  <c r="O11" i="53" s="1"/>
  <c r="N2" i="53" s="1"/>
  <c r="G9" i="53"/>
  <c r="Q8" i="53"/>
  <c r="Q9" i="53" s="1"/>
  <c r="G8" i="53"/>
  <c r="H8" i="53"/>
  <c r="G7" i="53"/>
  <c r="G6" i="53"/>
  <c r="H5" i="53"/>
  <c r="G5" i="53"/>
  <c r="G4" i="53"/>
  <c r="G3" i="53"/>
  <c r="I3" i="53"/>
  <c r="M2" i="53"/>
  <c r="L2" i="53"/>
  <c r="J2" i="53"/>
  <c r="G2" i="53"/>
  <c r="E2" i="53"/>
  <c r="A1" i="53"/>
  <c r="I25" i="62" l="1"/>
  <c r="J25" i="62"/>
  <c r="H25" i="62"/>
  <c r="I58" i="62"/>
  <c r="H58" i="62"/>
  <c r="D27" i="62"/>
  <c r="E26" i="62"/>
  <c r="F26" i="62" s="1"/>
  <c r="J58" i="62"/>
  <c r="I59" i="61"/>
  <c r="I26" i="61"/>
  <c r="J26" i="61"/>
  <c r="H26" i="61"/>
  <c r="J59" i="61"/>
  <c r="H59" i="61"/>
  <c r="D28" i="61"/>
  <c r="I26" i="53"/>
  <c r="H2" i="53"/>
  <c r="I14" i="53"/>
  <c r="I8" i="53"/>
  <c r="J8" i="53" s="1"/>
  <c r="H32" i="53"/>
  <c r="H98" i="53" s="1"/>
  <c r="I22" i="53"/>
  <c r="J22" i="53"/>
  <c r="H22" i="53"/>
  <c r="G90" i="53"/>
  <c r="G70" i="53"/>
  <c r="G73" i="53"/>
  <c r="G65" i="53"/>
  <c r="G69" i="53"/>
  <c r="H15" i="53"/>
  <c r="G71" i="53"/>
  <c r="G72" i="53"/>
  <c r="G74" i="53"/>
  <c r="I7" i="53"/>
  <c r="J7" i="53" s="1"/>
  <c r="H16" i="53"/>
  <c r="H20" i="53"/>
  <c r="H11" i="53"/>
  <c r="H18" i="53"/>
  <c r="H10" i="53"/>
  <c r="H19" i="53"/>
  <c r="H24" i="53"/>
  <c r="H23" i="53"/>
  <c r="H4" i="53"/>
  <c r="H6" i="53"/>
  <c r="I6" i="53"/>
  <c r="J6" i="53" s="1"/>
  <c r="H9" i="53"/>
  <c r="J9" i="53"/>
  <c r="I9" i="53"/>
  <c r="H17" i="53"/>
  <c r="H36" i="53"/>
  <c r="I13" i="53"/>
  <c r="J13" i="53" s="1"/>
  <c r="I31" i="53"/>
  <c r="I97" i="53" s="1"/>
  <c r="H31" i="53"/>
  <c r="G38" i="53"/>
  <c r="G42" i="53"/>
  <c r="G46" i="53"/>
  <c r="G50" i="53"/>
  <c r="G54" i="53"/>
  <c r="G58" i="53"/>
  <c r="G62" i="53"/>
  <c r="G66" i="53"/>
  <c r="G75" i="53"/>
  <c r="G79" i="53"/>
  <c r="G83" i="53"/>
  <c r="G87" i="53"/>
  <c r="G91" i="53"/>
  <c r="G95" i="53"/>
  <c r="I37" i="53"/>
  <c r="I36" i="53"/>
  <c r="I4" i="53"/>
  <c r="J4" i="53" s="1"/>
  <c r="I10" i="53"/>
  <c r="Q10" i="53"/>
  <c r="J15" i="53"/>
  <c r="I18" i="53"/>
  <c r="J18" i="53" s="1"/>
  <c r="J26" i="53"/>
  <c r="H30" i="53"/>
  <c r="G33" i="53"/>
  <c r="G39" i="53"/>
  <c r="G43" i="53"/>
  <c r="G47" i="53"/>
  <c r="G51" i="53"/>
  <c r="G55" i="53"/>
  <c r="G59" i="53"/>
  <c r="G63" i="53"/>
  <c r="G68" i="53"/>
  <c r="G76" i="53"/>
  <c r="G80" i="53"/>
  <c r="G84" i="53"/>
  <c r="G88" i="53"/>
  <c r="G92" i="53"/>
  <c r="J3" i="53"/>
  <c r="J10" i="53"/>
  <c r="J14" i="53"/>
  <c r="J37" i="53"/>
  <c r="J36" i="53"/>
  <c r="H3" i="53"/>
  <c r="I19" i="53"/>
  <c r="J19" i="53" s="1"/>
  <c r="I23" i="53"/>
  <c r="J23" i="53" s="1"/>
  <c r="I27" i="53"/>
  <c r="J27" i="53" s="1"/>
  <c r="H27" i="53"/>
  <c r="I28" i="53"/>
  <c r="J28" i="53" s="1"/>
  <c r="G36" i="53"/>
  <c r="G40" i="53"/>
  <c r="G44" i="53"/>
  <c r="G48" i="53"/>
  <c r="G52" i="53"/>
  <c r="G56" i="53"/>
  <c r="G60" i="53"/>
  <c r="G64" i="53"/>
  <c r="G77" i="53"/>
  <c r="G81" i="53"/>
  <c r="G85" i="53"/>
  <c r="G89" i="53"/>
  <c r="G93" i="53"/>
  <c r="G97" i="53"/>
  <c r="I17" i="53"/>
  <c r="J17" i="53" s="1"/>
  <c r="O12" i="53"/>
  <c r="O2" i="53" s="1"/>
  <c r="H14" i="53" s="1"/>
  <c r="H13" i="53"/>
  <c r="J5" i="53"/>
  <c r="I11" i="53"/>
  <c r="J11" i="53" s="1"/>
  <c r="H12" i="53"/>
  <c r="J12" i="53"/>
  <c r="I16" i="53"/>
  <c r="J16" i="53" s="1"/>
  <c r="I20" i="53"/>
  <c r="J20" i="53" s="1"/>
  <c r="J21" i="53"/>
  <c r="I25" i="53"/>
  <c r="J25" i="53" s="1"/>
  <c r="H25" i="53"/>
  <c r="I29" i="53"/>
  <c r="J29" i="53" s="1"/>
  <c r="H29" i="53"/>
  <c r="I30" i="53"/>
  <c r="G37" i="53"/>
  <c r="G41" i="53"/>
  <c r="G45" i="53"/>
  <c r="G49" i="53"/>
  <c r="G53" i="53"/>
  <c r="G57" i="53"/>
  <c r="G61" i="53"/>
  <c r="G82" i="53"/>
  <c r="G86" i="53"/>
  <c r="I24" i="53"/>
  <c r="J24" i="53" s="1"/>
  <c r="I98" i="53"/>
  <c r="I32" i="52"/>
  <c r="I98" i="52" s="1"/>
  <c r="G32" i="52"/>
  <c r="G98" i="52" s="1"/>
  <c r="H32" i="52"/>
  <c r="H98" i="52" s="1"/>
  <c r="G31" i="52"/>
  <c r="E31" i="52"/>
  <c r="G30" i="52"/>
  <c r="E30" i="52"/>
  <c r="G29" i="52"/>
  <c r="E29" i="52"/>
  <c r="G28" i="52"/>
  <c r="E28" i="52"/>
  <c r="G27" i="52"/>
  <c r="E27" i="52"/>
  <c r="I26" i="52"/>
  <c r="G26" i="52"/>
  <c r="E26" i="52"/>
  <c r="G25" i="52"/>
  <c r="E25" i="52"/>
  <c r="G24" i="52"/>
  <c r="I24" i="52"/>
  <c r="E24" i="52"/>
  <c r="G23" i="52"/>
  <c r="E23" i="52"/>
  <c r="G22" i="52"/>
  <c r="E22" i="52"/>
  <c r="G21" i="52"/>
  <c r="E21" i="52"/>
  <c r="G20" i="52"/>
  <c r="E20" i="52"/>
  <c r="G19" i="52"/>
  <c r="E19" i="52"/>
  <c r="G18" i="52"/>
  <c r="E18" i="52"/>
  <c r="G17" i="52"/>
  <c r="E17" i="52"/>
  <c r="G16" i="52"/>
  <c r="E16" i="52"/>
  <c r="G15" i="52"/>
  <c r="E15" i="52"/>
  <c r="G14" i="52"/>
  <c r="E14" i="52"/>
  <c r="G13" i="52"/>
  <c r="E13" i="52"/>
  <c r="G12" i="52"/>
  <c r="E12" i="52"/>
  <c r="G11" i="52"/>
  <c r="E11" i="52"/>
  <c r="Q10" i="52"/>
  <c r="G10" i="52"/>
  <c r="E10" i="52"/>
  <c r="I10" i="52" s="1"/>
  <c r="Q9" i="52"/>
  <c r="O9" i="52"/>
  <c r="O10" i="52" s="1"/>
  <c r="M2" i="52" s="1"/>
  <c r="E9" i="52"/>
  <c r="Q8" i="52"/>
  <c r="E8" i="52"/>
  <c r="E7" i="52"/>
  <c r="E6" i="52"/>
  <c r="J5" i="52"/>
  <c r="I5" i="52"/>
  <c r="E5" i="52"/>
  <c r="E4" i="52"/>
  <c r="E3" i="52"/>
  <c r="L2" i="52"/>
  <c r="J2" i="52"/>
  <c r="I2" i="52"/>
  <c r="I36" i="52" s="1"/>
  <c r="E2" i="52"/>
  <c r="A1" i="52"/>
  <c r="H26" i="62" l="1"/>
  <c r="I26" i="62"/>
  <c r="J26" i="62" s="1"/>
  <c r="D28" i="62"/>
  <c r="E27" i="62"/>
  <c r="F27" i="62" s="1"/>
  <c r="J59" i="62"/>
  <c r="H59" i="62"/>
  <c r="I59" i="62"/>
  <c r="H60" i="61"/>
  <c r="D29" i="61"/>
  <c r="I27" i="61"/>
  <c r="J27" i="61"/>
  <c r="H27" i="61"/>
  <c r="J60" i="61"/>
  <c r="I60" i="61"/>
  <c r="I96" i="53"/>
  <c r="J30" i="53"/>
  <c r="J39" i="53"/>
  <c r="I41" i="53"/>
  <c r="J31" i="53"/>
  <c r="J97" i="53" s="1"/>
  <c r="I49" i="53"/>
  <c r="I43" i="53"/>
  <c r="H95" i="53"/>
  <c r="H96" i="53"/>
  <c r="H97" i="53"/>
  <c r="J38" i="53"/>
  <c r="I80" i="53"/>
  <c r="I71" i="53"/>
  <c r="I68" i="53"/>
  <c r="I39" i="53"/>
  <c r="I45" i="53"/>
  <c r="I92" i="53"/>
  <c r="I40" i="53"/>
  <c r="I85" i="53"/>
  <c r="J43" i="53"/>
  <c r="J55" i="53"/>
  <c r="I65" i="53"/>
  <c r="I91" i="53"/>
  <c r="I86" i="53"/>
  <c r="I74" i="53"/>
  <c r="I94" i="53"/>
  <c r="I89" i="53"/>
  <c r="I81" i="53"/>
  <c r="J40" i="53"/>
  <c r="J44" i="53"/>
  <c r="J48" i="53"/>
  <c r="J52" i="53"/>
  <c r="J56" i="53"/>
  <c r="J60" i="53"/>
  <c r="I70" i="53"/>
  <c r="I38" i="53"/>
  <c r="I42" i="53"/>
  <c r="I46" i="53"/>
  <c r="I50" i="53"/>
  <c r="I54" i="53"/>
  <c r="I58" i="53"/>
  <c r="I62" i="53"/>
  <c r="I66" i="53"/>
  <c r="H28" i="53"/>
  <c r="H94" i="53" s="1"/>
  <c r="H40" i="53"/>
  <c r="I75" i="53"/>
  <c r="I73" i="53"/>
  <c r="J51" i="53"/>
  <c r="J63" i="53"/>
  <c r="I53" i="53"/>
  <c r="I61" i="53"/>
  <c r="I87" i="53"/>
  <c r="H39" i="53"/>
  <c r="I90" i="53"/>
  <c r="I95" i="53"/>
  <c r="I83" i="53"/>
  <c r="H21" i="53"/>
  <c r="J41" i="53"/>
  <c r="J45" i="53"/>
  <c r="J49" i="53"/>
  <c r="J53" i="53"/>
  <c r="J57" i="53"/>
  <c r="J61" i="53"/>
  <c r="I88" i="53"/>
  <c r="I33" i="53"/>
  <c r="I47" i="53"/>
  <c r="I51" i="53"/>
  <c r="I55" i="53"/>
  <c r="I59" i="53"/>
  <c r="I63" i="53"/>
  <c r="H37" i="53"/>
  <c r="I72" i="53"/>
  <c r="I69" i="53"/>
  <c r="J47" i="53"/>
  <c r="J59" i="53"/>
  <c r="I57" i="53"/>
  <c r="I82" i="53"/>
  <c r="I77" i="53"/>
  <c r="I93" i="53"/>
  <c r="J42" i="53"/>
  <c r="J46" i="53"/>
  <c r="J50" i="53"/>
  <c r="J54" i="53"/>
  <c r="J58" i="53"/>
  <c r="J62" i="53"/>
  <c r="I84" i="53"/>
  <c r="I76" i="53"/>
  <c r="I44" i="53"/>
  <c r="I48" i="53"/>
  <c r="I52" i="53"/>
  <c r="I56" i="53"/>
  <c r="I60" i="53"/>
  <c r="I64" i="53"/>
  <c r="I79" i="53"/>
  <c r="H38" i="53"/>
  <c r="I78" i="53"/>
  <c r="H7" i="53"/>
  <c r="H48" i="53" s="1"/>
  <c r="G71" i="52"/>
  <c r="G81" i="52"/>
  <c r="G97" i="52"/>
  <c r="I11" i="52"/>
  <c r="J11" i="52"/>
  <c r="G83" i="52"/>
  <c r="G86" i="52"/>
  <c r="G76" i="52"/>
  <c r="G78" i="52"/>
  <c r="G88" i="52"/>
  <c r="G95" i="52"/>
  <c r="G80" i="52"/>
  <c r="G89" i="52"/>
  <c r="G93" i="52"/>
  <c r="J14" i="52"/>
  <c r="J31" i="52"/>
  <c r="I30" i="52"/>
  <c r="I28" i="52"/>
  <c r="J27" i="52"/>
  <c r="J16" i="52"/>
  <c r="I21" i="52"/>
  <c r="J3" i="52"/>
  <c r="I3" i="52"/>
  <c r="I8" i="52"/>
  <c r="J8" i="52" s="1"/>
  <c r="I13" i="52"/>
  <c r="I7" i="52"/>
  <c r="J17" i="52"/>
  <c r="I17" i="52"/>
  <c r="I20" i="52"/>
  <c r="J20" i="52"/>
  <c r="G73" i="52"/>
  <c r="I25" i="52"/>
  <c r="G68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50" i="52"/>
  <c r="G49" i="52"/>
  <c r="G48" i="52"/>
  <c r="G47" i="52"/>
  <c r="G46" i="52"/>
  <c r="G45" i="52"/>
  <c r="G44" i="52"/>
  <c r="G43" i="52"/>
  <c r="G42" i="52"/>
  <c r="G41" i="52"/>
  <c r="G40" i="52"/>
  <c r="G39" i="52"/>
  <c r="G38" i="52"/>
  <c r="G37" i="52"/>
  <c r="G36" i="52"/>
  <c r="G33" i="52"/>
  <c r="J6" i="52"/>
  <c r="O12" i="52"/>
  <c r="O2" i="52" s="1"/>
  <c r="N2" i="52"/>
  <c r="I12" i="52"/>
  <c r="J12" i="52" s="1"/>
  <c r="J19" i="52"/>
  <c r="H21" i="52"/>
  <c r="G70" i="52"/>
  <c r="I15" i="52"/>
  <c r="J15" i="52" s="1"/>
  <c r="H15" i="52"/>
  <c r="I18" i="52"/>
  <c r="I23" i="52"/>
  <c r="I9" i="52"/>
  <c r="J9" i="52"/>
  <c r="I6" i="52"/>
  <c r="J7" i="52"/>
  <c r="G75" i="52"/>
  <c r="J13" i="52"/>
  <c r="J18" i="52"/>
  <c r="I19" i="52"/>
  <c r="J21" i="52"/>
  <c r="J23" i="52"/>
  <c r="J25" i="52"/>
  <c r="J26" i="52"/>
  <c r="G69" i="52"/>
  <c r="I4" i="52"/>
  <c r="J10" i="52"/>
  <c r="G79" i="52"/>
  <c r="I16" i="52"/>
  <c r="G84" i="52"/>
  <c r="G87" i="52"/>
  <c r="J28" i="52"/>
  <c r="J30" i="52"/>
  <c r="J32" i="52"/>
  <c r="J98" i="52" s="1"/>
  <c r="J36" i="52"/>
  <c r="G72" i="52"/>
  <c r="G74" i="52"/>
  <c r="G77" i="52"/>
  <c r="I14" i="52"/>
  <c r="G82" i="52"/>
  <c r="G85" i="52"/>
  <c r="I22" i="52"/>
  <c r="J22" i="52" s="1"/>
  <c r="G90" i="52"/>
  <c r="G91" i="52"/>
  <c r="G92" i="52"/>
  <c r="I27" i="52"/>
  <c r="G94" i="52"/>
  <c r="H29" i="52"/>
  <c r="I29" i="52"/>
  <c r="J29" i="52" s="1"/>
  <c r="G96" i="52"/>
  <c r="I31" i="52"/>
  <c r="I97" i="52" s="1"/>
  <c r="I37" i="52"/>
  <c r="J24" i="52"/>
  <c r="A1" i="49"/>
  <c r="A1" i="51"/>
  <c r="J27" i="62" l="1"/>
  <c r="I27" i="62"/>
  <c r="H27" i="62"/>
  <c r="E28" i="62"/>
  <c r="F28" i="62" s="1"/>
  <c r="D29" i="62"/>
  <c r="H60" i="62"/>
  <c r="I60" i="62"/>
  <c r="J60" i="62"/>
  <c r="I61" i="61"/>
  <c r="H61" i="61"/>
  <c r="D30" i="61"/>
  <c r="D31" i="61" s="1"/>
  <c r="D32" i="61" s="1"/>
  <c r="J61" i="61"/>
  <c r="I28" i="61"/>
  <c r="H28" i="61"/>
  <c r="J28" i="61"/>
  <c r="J65" i="53"/>
  <c r="J93" i="53"/>
  <c r="H26" i="52"/>
  <c r="H4" i="52"/>
  <c r="H5" i="52"/>
  <c r="H2" i="52"/>
  <c r="H36" i="52" s="1"/>
  <c r="H11" i="52"/>
  <c r="H3" i="52"/>
  <c r="H18" i="52"/>
  <c r="H31" i="52"/>
  <c r="H97" i="52" s="1"/>
  <c r="H23" i="52"/>
  <c r="H17" i="52"/>
  <c r="H25" i="52"/>
  <c r="I49" i="52"/>
  <c r="I65" i="52"/>
  <c r="J66" i="53"/>
  <c r="J76" i="53"/>
  <c r="J33" i="53"/>
  <c r="J74" i="53"/>
  <c r="J94" i="53"/>
  <c r="J87" i="53"/>
  <c r="H90" i="53"/>
  <c r="H88" i="53"/>
  <c r="H83" i="53"/>
  <c r="H77" i="53"/>
  <c r="J73" i="53"/>
  <c r="J83" i="53"/>
  <c r="J91" i="53"/>
  <c r="J88" i="53"/>
  <c r="J75" i="53"/>
  <c r="J90" i="53"/>
  <c r="J82" i="53"/>
  <c r="J84" i="53"/>
  <c r="J64" i="53"/>
  <c r="J78" i="53"/>
  <c r="J92" i="53"/>
  <c r="J77" i="53"/>
  <c r="J68" i="53"/>
  <c r="J85" i="53"/>
  <c r="J80" i="53"/>
  <c r="J71" i="53"/>
  <c r="J79" i="53"/>
  <c r="J69" i="53"/>
  <c r="J86" i="53"/>
  <c r="J70" i="53"/>
  <c r="J81" i="53"/>
  <c r="J72" i="53"/>
  <c r="J95" i="53"/>
  <c r="J89" i="53"/>
  <c r="J96" i="53"/>
  <c r="H84" i="53"/>
  <c r="H85" i="53"/>
  <c r="H80" i="53"/>
  <c r="H76" i="53"/>
  <c r="H75" i="53"/>
  <c r="H81" i="53"/>
  <c r="H86" i="53"/>
  <c r="H79" i="53"/>
  <c r="H72" i="53"/>
  <c r="H46" i="53"/>
  <c r="H57" i="53"/>
  <c r="H63" i="53"/>
  <c r="H52" i="53"/>
  <c r="H42" i="53"/>
  <c r="H69" i="53"/>
  <c r="H43" i="53"/>
  <c r="H53" i="53"/>
  <c r="H59" i="53"/>
  <c r="H64" i="53"/>
  <c r="H73" i="53"/>
  <c r="H71" i="53"/>
  <c r="H62" i="53"/>
  <c r="H51" i="53"/>
  <c r="H41" i="53"/>
  <c r="H58" i="53"/>
  <c r="H54" i="53"/>
  <c r="H33" i="53"/>
  <c r="H49" i="53"/>
  <c r="H87" i="53"/>
  <c r="H74" i="53"/>
  <c r="H78" i="53"/>
  <c r="H55" i="53"/>
  <c r="H89" i="53"/>
  <c r="H60" i="53"/>
  <c r="H44" i="53"/>
  <c r="H91" i="53"/>
  <c r="H66" i="53"/>
  <c r="H50" i="53"/>
  <c r="H61" i="53"/>
  <c r="H45" i="53"/>
  <c r="H92" i="53"/>
  <c r="H93" i="53"/>
  <c r="H82" i="53"/>
  <c r="H68" i="53"/>
  <c r="H47" i="53"/>
  <c r="H56" i="53"/>
  <c r="H70" i="53"/>
  <c r="H65" i="53"/>
  <c r="I57" i="52"/>
  <c r="I41" i="52"/>
  <c r="I70" i="52"/>
  <c r="I76" i="52"/>
  <c r="I72" i="52"/>
  <c r="I71" i="52"/>
  <c r="H22" i="52"/>
  <c r="H16" i="52"/>
  <c r="H14" i="52"/>
  <c r="H30" i="52"/>
  <c r="H28" i="52"/>
  <c r="H12" i="52"/>
  <c r="J4" i="52"/>
  <c r="J53" i="52" s="1"/>
  <c r="J86" i="52"/>
  <c r="H7" i="52"/>
  <c r="H19" i="52"/>
  <c r="J69" i="52"/>
  <c r="J82" i="52"/>
  <c r="I96" i="52"/>
  <c r="J41" i="52"/>
  <c r="J49" i="52"/>
  <c r="J96" i="52"/>
  <c r="I92" i="52"/>
  <c r="J81" i="52"/>
  <c r="J71" i="52"/>
  <c r="I89" i="52"/>
  <c r="J85" i="52"/>
  <c r="I61" i="52"/>
  <c r="I53" i="52"/>
  <c r="I45" i="52"/>
  <c r="I93" i="52"/>
  <c r="I80" i="52"/>
  <c r="J38" i="52"/>
  <c r="J46" i="52"/>
  <c r="J50" i="52"/>
  <c r="J54" i="52"/>
  <c r="J62" i="52"/>
  <c r="J66" i="52"/>
  <c r="J94" i="52"/>
  <c r="J92" i="52"/>
  <c r="I85" i="52"/>
  <c r="J79" i="52"/>
  <c r="J74" i="52"/>
  <c r="H9" i="52"/>
  <c r="H13" i="52"/>
  <c r="H8" i="52"/>
  <c r="I91" i="52"/>
  <c r="I83" i="52"/>
  <c r="I74" i="52"/>
  <c r="I94" i="52"/>
  <c r="J80" i="52"/>
  <c r="J89" i="52"/>
  <c r="I75" i="52"/>
  <c r="I63" i="52"/>
  <c r="I55" i="52"/>
  <c r="I47" i="52"/>
  <c r="I39" i="52"/>
  <c r="J37" i="52"/>
  <c r="J45" i="52"/>
  <c r="J57" i="52"/>
  <c r="J65" i="52"/>
  <c r="I82" i="52"/>
  <c r="J87" i="52"/>
  <c r="I68" i="52"/>
  <c r="I81" i="52"/>
  <c r="H24" i="52"/>
  <c r="H10" i="52"/>
  <c r="I86" i="52"/>
  <c r="I73" i="52"/>
  <c r="I79" i="52"/>
  <c r="J93" i="52"/>
  <c r="J97" i="52"/>
  <c r="J90" i="52"/>
  <c r="I59" i="52"/>
  <c r="I51" i="52"/>
  <c r="I43" i="52"/>
  <c r="I33" i="52"/>
  <c r="I95" i="52"/>
  <c r="H27" i="52"/>
  <c r="I88" i="52"/>
  <c r="J78" i="52"/>
  <c r="J33" i="52"/>
  <c r="J39" i="52"/>
  <c r="J43" i="52"/>
  <c r="J47" i="52"/>
  <c r="J51" i="52"/>
  <c r="J55" i="52"/>
  <c r="J59" i="52"/>
  <c r="J63" i="52"/>
  <c r="J68" i="52"/>
  <c r="J76" i="52"/>
  <c r="J91" i="52"/>
  <c r="J84" i="52"/>
  <c r="J77" i="52"/>
  <c r="J73" i="52"/>
  <c r="J75" i="52"/>
  <c r="I90" i="52"/>
  <c r="I84" i="52"/>
  <c r="I78" i="52"/>
  <c r="I77" i="52"/>
  <c r="J72" i="52"/>
  <c r="H20" i="52"/>
  <c r="J83" i="52"/>
  <c r="H6" i="52"/>
  <c r="I69" i="52"/>
  <c r="I66" i="52"/>
  <c r="I64" i="52"/>
  <c r="I62" i="52"/>
  <c r="I60" i="52"/>
  <c r="I58" i="52"/>
  <c r="I56" i="52"/>
  <c r="I52" i="52"/>
  <c r="I50" i="52"/>
  <c r="I48" i="52"/>
  <c r="I46" i="52"/>
  <c r="I44" i="52"/>
  <c r="I42" i="52"/>
  <c r="I38" i="52"/>
  <c r="I40" i="52"/>
  <c r="I54" i="52"/>
  <c r="I87" i="52"/>
  <c r="J95" i="52"/>
  <c r="J88" i="52"/>
  <c r="F32" i="51"/>
  <c r="H32" i="51" s="1"/>
  <c r="H98" i="51" s="1"/>
  <c r="E32" i="51"/>
  <c r="G32" i="51"/>
  <c r="G98" i="51" s="1"/>
  <c r="G31" i="51"/>
  <c r="G97" i="51" s="1"/>
  <c r="E31" i="51"/>
  <c r="F31" i="51" s="1"/>
  <c r="J31" i="51" s="1"/>
  <c r="G30" i="51"/>
  <c r="G96" i="51" s="1"/>
  <c r="E30" i="51"/>
  <c r="F30" i="51" s="1"/>
  <c r="G29" i="51"/>
  <c r="G95" i="51" s="1"/>
  <c r="E29" i="51"/>
  <c r="F29" i="51" s="1"/>
  <c r="G28" i="51"/>
  <c r="F28" i="51"/>
  <c r="E28" i="51"/>
  <c r="G27" i="51"/>
  <c r="E27" i="51"/>
  <c r="F27" i="51" s="1"/>
  <c r="G26" i="51"/>
  <c r="E26" i="51"/>
  <c r="I26" i="51" s="1"/>
  <c r="G25" i="51"/>
  <c r="F25" i="51"/>
  <c r="E25" i="51"/>
  <c r="G24" i="51"/>
  <c r="F24" i="51"/>
  <c r="J24" i="51" s="1"/>
  <c r="E24" i="51"/>
  <c r="G23" i="51"/>
  <c r="E23" i="51"/>
  <c r="F23" i="51" s="1"/>
  <c r="G22" i="51"/>
  <c r="E22" i="51"/>
  <c r="F22" i="51" s="1"/>
  <c r="J22" i="51" s="1"/>
  <c r="G21" i="51"/>
  <c r="F21" i="51"/>
  <c r="E21" i="51"/>
  <c r="G20" i="51"/>
  <c r="F20" i="51"/>
  <c r="I20" i="51" s="1"/>
  <c r="E20" i="51"/>
  <c r="G19" i="51"/>
  <c r="E19" i="51"/>
  <c r="F19" i="51" s="1"/>
  <c r="G18" i="51"/>
  <c r="E18" i="51"/>
  <c r="F18" i="51" s="1"/>
  <c r="G17" i="51"/>
  <c r="F17" i="51"/>
  <c r="E17" i="51"/>
  <c r="G16" i="51"/>
  <c r="F16" i="51"/>
  <c r="J16" i="51" s="1"/>
  <c r="E16" i="51"/>
  <c r="G15" i="51"/>
  <c r="E15" i="51"/>
  <c r="F15" i="51" s="1"/>
  <c r="G14" i="51"/>
  <c r="E14" i="51"/>
  <c r="F14" i="51" s="1"/>
  <c r="J14" i="51" s="1"/>
  <c r="G13" i="51"/>
  <c r="F13" i="51"/>
  <c r="E13" i="51"/>
  <c r="G12" i="51"/>
  <c r="E12" i="51"/>
  <c r="F12" i="51" s="1"/>
  <c r="I12" i="51" s="1"/>
  <c r="G11" i="51"/>
  <c r="E11" i="51"/>
  <c r="F11" i="51" s="1"/>
  <c r="Q10" i="51"/>
  <c r="O10" i="51"/>
  <c r="O12" i="51" s="1"/>
  <c r="G10" i="51"/>
  <c r="E10" i="51"/>
  <c r="F10" i="51" s="1"/>
  <c r="J10" i="51" s="1"/>
  <c r="Q9" i="51"/>
  <c r="O9" i="51"/>
  <c r="L2" i="51" s="1"/>
  <c r="G9" i="51"/>
  <c r="F9" i="51"/>
  <c r="E9" i="51"/>
  <c r="Q8" i="51"/>
  <c r="J8" i="51"/>
  <c r="G8" i="51"/>
  <c r="E8" i="51"/>
  <c r="F8" i="51" s="1"/>
  <c r="G7" i="51"/>
  <c r="E7" i="51"/>
  <c r="F7" i="51" s="1"/>
  <c r="G6" i="51"/>
  <c r="F6" i="51"/>
  <c r="E6" i="51"/>
  <c r="I5" i="51"/>
  <c r="G5" i="51"/>
  <c r="E5" i="51"/>
  <c r="G4" i="51"/>
  <c r="E4" i="51"/>
  <c r="F4" i="51" s="1"/>
  <c r="G3" i="51"/>
  <c r="F3" i="51"/>
  <c r="E3" i="51"/>
  <c r="O2" i="51"/>
  <c r="H12" i="51" s="1"/>
  <c r="M2" i="51"/>
  <c r="G2" i="51"/>
  <c r="E2" i="51"/>
  <c r="I2" i="51" s="1"/>
  <c r="H28" i="62" l="1"/>
  <c r="J28" i="62"/>
  <c r="I28" i="62"/>
  <c r="H61" i="62"/>
  <c r="E29" i="62"/>
  <c r="F29" i="62" s="1"/>
  <c r="D30" i="62"/>
  <c r="I61" i="62"/>
  <c r="J61" i="62"/>
  <c r="H29" i="61"/>
  <c r="I29" i="61"/>
  <c r="I88" i="61" s="1"/>
  <c r="I62" i="61"/>
  <c r="G30" i="61"/>
  <c r="G28" i="61"/>
  <c r="G19" i="61"/>
  <c r="G12" i="61"/>
  <c r="G7" i="61"/>
  <c r="G31" i="61"/>
  <c r="G97" i="61" s="1"/>
  <c r="G29" i="61"/>
  <c r="G95" i="61" s="1"/>
  <c r="G26" i="61"/>
  <c r="G24" i="61"/>
  <c r="G22" i="61"/>
  <c r="G17" i="61"/>
  <c r="G15" i="61"/>
  <c r="G10" i="61"/>
  <c r="G9" i="61"/>
  <c r="G8" i="61"/>
  <c r="G5" i="61"/>
  <c r="G32" i="61"/>
  <c r="G98" i="61" s="1"/>
  <c r="G27" i="61"/>
  <c r="G20" i="61"/>
  <c r="G86" i="61" s="1"/>
  <c r="G13" i="61"/>
  <c r="G11" i="61"/>
  <c r="G6" i="61"/>
  <c r="G3" i="61"/>
  <c r="G25" i="61"/>
  <c r="G23" i="61"/>
  <c r="G21" i="61"/>
  <c r="G18" i="61"/>
  <c r="G84" i="61" s="1"/>
  <c r="G16" i="61"/>
  <c r="G14" i="61"/>
  <c r="G4" i="61"/>
  <c r="G2" i="61"/>
  <c r="J62" i="61"/>
  <c r="H94" i="61"/>
  <c r="H62" i="61"/>
  <c r="H38" i="52"/>
  <c r="H39" i="52"/>
  <c r="H96" i="52"/>
  <c r="H37" i="52"/>
  <c r="J61" i="52"/>
  <c r="H83" i="52"/>
  <c r="J58" i="52"/>
  <c r="J42" i="52"/>
  <c r="H94" i="52"/>
  <c r="H66" i="52"/>
  <c r="H93" i="52"/>
  <c r="H91" i="52"/>
  <c r="H92" i="52"/>
  <c r="H75" i="52"/>
  <c r="H82" i="52"/>
  <c r="H46" i="52"/>
  <c r="H55" i="52"/>
  <c r="H33" i="52"/>
  <c r="H52" i="52"/>
  <c r="H73" i="52"/>
  <c r="H88" i="52"/>
  <c r="H45" i="52"/>
  <c r="H57" i="52"/>
  <c r="H63" i="52"/>
  <c r="H58" i="52"/>
  <c r="H79" i="52"/>
  <c r="H87" i="52"/>
  <c r="H95" i="52"/>
  <c r="H53" i="52"/>
  <c r="H54" i="52"/>
  <c r="H65" i="52"/>
  <c r="H61" i="52"/>
  <c r="H60" i="52"/>
  <c r="H51" i="52"/>
  <c r="H40" i="52"/>
  <c r="H76" i="52"/>
  <c r="H85" i="52"/>
  <c r="H78" i="52"/>
  <c r="H77" i="52"/>
  <c r="H89" i="52"/>
  <c r="H49" i="52"/>
  <c r="H68" i="52"/>
  <c r="H86" i="52"/>
  <c r="H90" i="52"/>
  <c r="H74" i="52"/>
  <c r="H64" i="52"/>
  <c r="H62" i="52"/>
  <c r="H43" i="52"/>
  <c r="H42" i="52"/>
  <c r="H72" i="52"/>
  <c r="H71" i="52"/>
  <c r="H70" i="52"/>
  <c r="H84" i="52"/>
  <c r="J70" i="52"/>
  <c r="J64" i="52"/>
  <c r="J60" i="52"/>
  <c r="J56" i="52"/>
  <c r="J52" i="52"/>
  <c r="J48" i="52"/>
  <c r="J44" i="52"/>
  <c r="J40" i="52"/>
  <c r="H80" i="52"/>
  <c r="H81" i="52"/>
  <c r="H50" i="52"/>
  <c r="H41" i="52"/>
  <c r="H48" i="52"/>
  <c r="H47" i="52"/>
  <c r="H56" i="52"/>
  <c r="H59" i="52"/>
  <c r="H44" i="52"/>
  <c r="H69" i="52"/>
  <c r="I32" i="51"/>
  <c r="I98" i="51" s="1"/>
  <c r="G75" i="51"/>
  <c r="G86" i="51"/>
  <c r="G94" i="51"/>
  <c r="G81" i="51"/>
  <c r="J20" i="51"/>
  <c r="G89" i="51"/>
  <c r="H6" i="51"/>
  <c r="J15" i="51"/>
  <c r="I15" i="51"/>
  <c r="I4" i="51"/>
  <c r="I13" i="51"/>
  <c r="H13" i="51"/>
  <c r="H19" i="51"/>
  <c r="J19" i="51"/>
  <c r="J2" i="51"/>
  <c r="J3" i="51"/>
  <c r="I3" i="51"/>
  <c r="I40" i="51" s="1"/>
  <c r="G70" i="51"/>
  <c r="I6" i="51"/>
  <c r="I43" i="51" s="1"/>
  <c r="I8" i="51"/>
  <c r="I30" i="51"/>
  <c r="H5" i="51"/>
  <c r="J23" i="51"/>
  <c r="I23" i="51"/>
  <c r="G71" i="51"/>
  <c r="I21" i="51"/>
  <c r="H27" i="51"/>
  <c r="I27" i="51"/>
  <c r="I39" i="51"/>
  <c r="I36" i="51"/>
  <c r="J28" i="51"/>
  <c r="J9" i="51"/>
  <c r="J4" i="51"/>
  <c r="J7" i="51"/>
  <c r="I7" i="51"/>
  <c r="G74" i="51"/>
  <c r="J13" i="51"/>
  <c r="J17" i="51"/>
  <c r="I18" i="51"/>
  <c r="J18" i="51" s="1"/>
  <c r="I19" i="51"/>
  <c r="J21" i="51"/>
  <c r="I29" i="51"/>
  <c r="J29" i="51"/>
  <c r="G68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50" i="51"/>
  <c r="G49" i="51"/>
  <c r="G48" i="51"/>
  <c r="G47" i="51"/>
  <c r="G46" i="51"/>
  <c r="G45" i="51"/>
  <c r="G44" i="51"/>
  <c r="G43" i="51"/>
  <c r="G42" i="51"/>
  <c r="G41" i="51"/>
  <c r="G40" i="51"/>
  <c r="G39" i="51"/>
  <c r="G38" i="51"/>
  <c r="G37" i="51"/>
  <c r="G36" i="51"/>
  <c r="G33" i="51"/>
  <c r="G72" i="51"/>
  <c r="G73" i="51"/>
  <c r="I11" i="51"/>
  <c r="J11" i="51" s="1"/>
  <c r="O11" i="51"/>
  <c r="N2" i="51" s="1"/>
  <c r="G79" i="51"/>
  <c r="I16" i="51"/>
  <c r="I17" i="51"/>
  <c r="G84" i="51"/>
  <c r="H20" i="51"/>
  <c r="G87" i="51"/>
  <c r="I24" i="51"/>
  <c r="I25" i="51"/>
  <c r="G92" i="51"/>
  <c r="J30" i="51"/>
  <c r="I10" i="51"/>
  <c r="G77" i="51"/>
  <c r="J12" i="51"/>
  <c r="I14" i="51"/>
  <c r="G82" i="51"/>
  <c r="G85" i="51"/>
  <c r="I22" i="51"/>
  <c r="G90" i="51"/>
  <c r="H26" i="51"/>
  <c r="G93" i="51"/>
  <c r="G69" i="51"/>
  <c r="J5" i="51"/>
  <c r="I9" i="51"/>
  <c r="G76" i="51"/>
  <c r="G78" i="51"/>
  <c r="G80" i="51"/>
  <c r="G83" i="51"/>
  <c r="G88" i="51"/>
  <c r="G91" i="51"/>
  <c r="J26" i="51"/>
  <c r="I28" i="51"/>
  <c r="I31" i="51"/>
  <c r="G32" i="50"/>
  <c r="G98" i="50" s="1"/>
  <c r="G31" i="50"/>
  <c r="G97" i="50" s="1"/>
  <c r="E31" i="50"/>
  <c r="F31" i="50" s="1"/>
  <c r="G30" i="50"/>
  <c r="E30" i="50"/>
  <c r="F30" i="50" s="1"/>
  <c r="I30" i="50" s="1"/>
  <c r="G29" i="50"/>
  <c r="F29" i="50"/>
  <c r="I29" i="50" s="1"/>
  <c r="E29" i="50"/>
  <c r="G28" i="50"/>
  <c r="E28" i="50"/>
  <c r="F28" i="50" s="1"/>
  <c r="G27" i="50"/>
  <c r="E27" i="50"/>
  <c r="F27" i="50" s="1"/>
  <c r="G26" i="50"/>
  <c r="E26" i="50"/>
  <c r="F26" i="50" s="1"/>
  <c r="G25" i="50"/>
  <c r="F25" i="50"/>
  <c r="E25" i="50"/>
  <c r="G24" i="50"/>
  <c r="E24" i="50"/>
  <c r="F24" i="50" s="1"/>
  <c r="G23" i="50"/>
  <c r="F23" i="50"/>
  <c r="I23" i="50" s="1"/>
  <c r="E23" i="50"/>
  <c r="G22" i="50"/>
  <c r="E22" i="50"/>
  <c r="F22" i="50" s="1"/>
  <c r="I22" i="50" s="1"/>
  <c r="G21" i="50"/>
  <c r="E21" i="50"/>
  <c r="F21" i="50" s="1"/>
  <c r="G20" i="50"/>
  <c r="E20" i="50"/>
  <c r="F20" i="50" s="1"/>
  <c r="G19" i="50"/>
  <c r="F19" i="50"/>
  <c r="E19" i="50"/>
  <c r="G18" i="50"/>
  <c r="E18" i="50"/>
  <c r="F18" i="50" s="1"/>
  <c r="G17" i="50"/>
  <c r="E17" i="50"/>
  <c r="F17" i="50" s="1"/>
  <c r="G16" i="50"/>
  <c r="E16" i="50"/>
  <c r="F16" i="50" s="1"/>
  <c r="G15" i="50"/>
  <c r="E15" i="50"/>
  <c r="F15" i="50" s="1"/>
  <c r="I15" i="50" s="1"/>
  <c r="G14" i="50"/>
  <c r="E14" i="50"/>
  <c r="F14" i="50" s="1"/>
  <c r="G13" i="50"/>
  <c r="E13" i="50"/>
  <c r="F13" i="50" s="1"/>
  <c r="G12" i="50"/>
  <c r="E12" i="50"/>
  <c r="F12" i="50" s="1"/>
  <c r="G11" i="50"/>
  <c r="F11" i="50"/>
  <c r="E11" i="50"/>
  <c r="O10" i="50"/>
  <c r="O11" i="50" s="1"/>
  <c r="N2" i="50" s="1"/>
  <c r="G10" i="50"/>
  <c r="F10" i="50"/>
  <c r="E10" i="50"/>
  <c r="O9" i="50"/>
  <c r="L2" i="50" s="1"/>
  <c r="G9" i="50"/>
  <c r="E9" i="50"/>
  <c r="F9" i="50" s="1"/>
  <c r="Q8" i="50"/>
  <c r="Q9" i="50" s="1"/>
  <c r="G8" i="50"/>
  <c r="E8" i="50"/>
  <c r="F8" i="50" s="1"/>
  <c r="G7" i="50"/>
  <c r="E7" i="50"/>
  <c r="F7" i="50" s="1"/>
  <c r="G6" i="50"/>
  <c r="E6" i="50"/>
  <c r="F6" i="50" s="1"/>
  <c r="G5" i="50"/>
  <c r="E5" i="50"/>
  <c r="F5" i="50" s="1"/>
  <c r="G4" i="50"/>
  <c r="E4" i="50"/>
  <c r="F4" i="50" s="1"/>
  <c r="G3" i="50"/>
  <c r="E3" i="50"/>
  <c r="F3" i="50" s="1"/>
  <c r="G2" i="50"/>
  <c r="E2" i="50"/>
  <c r="F2" i="50" s="1"/>
  <c r="A1" i="50"/>
  <c r="I29" i="62" l="1"/>
  <c r="H29" i="62"/>
  <c r="J29" i="62"/>
  <c r="I62" i="62"/>
  <c r="D31" i="62"/>
  <c r="E30" i="62"/>
  <c r="F30" i="62" s="1"/>
  <c r="J62" i="62"/>
  <c r="H62" i="62"/>
  <c r="G87" i="61"/>
  <c r="G72" i="61"/>
  <c r="G93" i="61"/>
  <c r="G88" i="61"/>
  <c r="H95" i="61"/>
  <c r="H64" i="61"/>
  <c r="H73" i="61"/>
  <c r="H68" i="61"/>
  <c r="H65" i="61"/>
  <c r="H74" i="61"/>
  <c r="H71" i="61"/>
  <c r="H72" i="61"/>
  <c r="H75" i="61"/>
  <c r="H69" i="61"/>
  <c r="H66" i="61"/>
  <c r="H63" i="61"/>
  <c r="H70" i="61"/>
  <c r="H33" i="61"/>
  <c r="H77" i="61"/>
  <c r="H76" i="61"/>
  <c r="H79" i="61"/>
  <c r="H78" i="61"/>
  <c r="H82" i="61"/>
  <c r="H80" i="61"/>
  <c r="H84" i="61"/>
  <c r="H83" i="61"/>
  <c r="H81" i="61"/>
  <c r="H86" i="61"/>
  <c r="H89" i="61"/>
  <c r="H92" i="61"/>
  <c r="H91" i="61"/>
  <c r="H85" i="61"/>
  <c r="H88" i="61"/>
  <c r="H90" i="61"/>
  <c r="G80" i="61"/>
  <c r="G89" i="61"/>
  <c r="G77" i="61"/>
  <c r="G76" i="61"/>
  <c r="G90" i="61"/>
  <c r="G73" i="61"/>
  <c r="G96" i="61"/>
  <c r="H93" i="61"/>
  <c r="G65" i="61"/>
  <c r="G61" i="61"/>
  <c r="G57" i="61"/>
  <c r="G53" i="61"/>
  <c r="G49" i="61"/>
  <c r="G45" i="61"/>
  <c r="G41" i="61"/>
  <c r="G37" i="61"/>
  <c r="G64" i="61"/>
  <c r="G60" i="61"/>
  <c r="G56" i="61"/>
  <c r="G52" i="61"/>
  <c r="G48" i="61"/>
  <c r="G44" i="61"/>
  <c r="G40" i="61"/>
  <c r="G36" i="61"/>
  <c r="G68" i="61"/>
  <c r="G63" i="61"/>
  <c r="G59" i="61"/>
  <c r="G55" i="61"/>
  <c r="G51" i="61"/>
  <c r="G47" i="61"/>
  <c r="G43" i="61"/>
  <c r="G39" i="61"/>
  <c r="G33" i="61"/>
  <c r="G66" i="61"/>
  <c r="G62" i="61"/>
  <c r="G58" i="61"/>
  <c r="G54" i="61"/>
  <c r="G50" i="61"/>
  <c r="G46" i="61"/>
  <c r="G42" i="61"/>
  <c r="G38" i="61"/>
  <c r="G69" i="61"/>
  <c r="G74" i="61"/>
  <c r="G83" i="61"/>
  <c r="G85" i="61"/>
  <c r="I95" i="61"/>
  <c r="I73" i="61"/>
  <c r="I66" i="61"/>
  <c r="I72" i="61"/>
  <c r="I74" i="61"/>
  <c r="I68" i="61"/>
  <c r="I65" i="61"/>
  <c r="I77" i="61"/>
  <c r="I64" i="61"/>
  <c r="I69" i="61"/>
  <c r="I63" i="61"/>
  <c r="I71" i="61"/>
  <c r="I33" i="61"/>
  <c r="I70" i="61"/>
  <c r="I76" i="61"/>
  <c r="I75" i="61"/>
  <c r="I79" i="61"/>
  <c r="I78" i="61"/>
  <c r="I80" i="61"/>
  <c r="I81" i="61"/>
  <c r="I82" i="61"/>
  <c r="I83" i="61"/>
  <c r="I87" i="61"/>
  <c r="I84" i="61"/>
  <c r="I85" i="61"/>
  <c r="I89" i="61"/>
  <c r="I86" i="61"/>
  <c r="I92" i="61"/>
  <c r="G70" i="61"/>
  <c r="G75" i="61"/>
  <c r="G94" i="61"/>
  <c r="I94" i="61"/>
  <c r="H87" i="61"/>
  <c r="I90" i="61"/>
  <c r="I93" i="61"/>
  <c r="G82" i="61"/>
  <c r="G91" i="61"/>
  <c r="G79" i="61"/>
  <c r="G71" i="61"/>
  <c r="G81" i="61"/>
  <c r="G92" i="61"/>
  <c r="G78" i="61"/>
  <c r="I91" i="61"/>
  <c r="J29" i="61"/>
  <c r="I97" i="51"/>
  <c r="I92" i="51"/>
  <c r="J32" i="51"/>
  <c r="J96" i="51"/>
  <c r="I76" i="51"/>
  <c r="I91" i="51"/>
  <c r="J25" i="51"/>
  <c r="I65" i="51"/>
  <c r="H24" i="51"/>
  <c r="H16" i="51"/>
  <c r="H11" i="51"/>
  <c r="H22" i="51"/>
  <c r="H14" i="51"/>
  <c r="H17" i="51"/>
  <c r="H2" i="51"/>
  <c r="H10" i="51"/>
  <c r="H25" i="51"/>
  <c r="H7" i="51"/>
  <c r="H3" i="51"/>
  <c r="I33" i="51"/>
  <c r="I47" i="51"/>
  <c r="I51" i="51"/>
  <c r="I55" i="51"/>
  <c r="I59" i="51"/>
  <c r="I63" i="51"/>
  <c r="I68" i="51"/>
  <c r="H21" i="51"/>
  <c r="I78" i="51"/>
  <c r="I74" i="51"/>
  <c r="H28" i="51"/>
  <c r="J76" i="51"/>
  <c r="I80" i="51"/>
  <c r="I90" i="51"/>
  <c r="I77" i="51"/>
  <c r="I93" i="51"/>
  <c r="I87" i="51"/>
  <c r="H8" i="51"/>
  <c r="I79" i="51"/>
  <c r="H15" i="51"/>
  <c r="I88" i="51"/>
  <c r="I82" i="51"/>
  <c r="J87" i="51"/>
  <c r="I84" i="51"/>
  <c r="I37" i="51"/>
  <c r="I41" i="51"/>
  <c r="I45" i="51"/>
  <c r="I49" i="51"/>
  <c r="I53" i="51"/>
  <c r="I57" i="51"/>
  <c r="I61" i="51"/>
  <c r="J27" i="51"/>
  <c r="H23" i="51"/>
  <c r="I72" i="51"/>
  <c r="J85" i="51"/>
  <c r="I70" i="51"/>
  <c r="I81" i="51"/>
  <c r="J6" i="51"/>
  <c r="J72" i="51" s="1"/>
  <c r="H18" i="51"/>
  <c r="H31" i="51"/>
  <c r="H97" i="51" s="1"/>
  <c r="I83" i="51"/>
  <c r="H30" i="51"/>
  <c r="H96" i="51" s="1"/>
  <c r="H9" i="51"/>
  <c r="I44" i="51"/>
  <c r="I48" i="51"/>
  <c r="I52" i="51"/>
  <c r="I56" i="51"/>
  <c r="I60" i="51"/>
  <c r="I64" i="51"/>
  <c r="I69" i="51"/>
  <c r="J74" i="51"/>
  <c r="I94" i="51"/>
  <c r="I86" i="51"/>
  <c r="H29" i="51"/>
  <c r="J78" i="51"/>
  <c r="I75" i="51"/>
  <c r="I95" i="51"/>
  <c r="I85" i="51"/>
  <c r="I73" i="51"/>
  <c r="I38" i="51"/>
  <c r="I42" i="51"/>
  <c r="I46" i="51"/>
  <c r="I50" i="51"/>
  <c r="I54" i="51"/>
  <c r="I58" i="51"/>
  <c r="I62" i="51"/>
  <c r="I66" i="51"/>
  <c r="H93" i="51"/>
  <c r="I89" i="51"/>
  <c r="I96" i="51"/>
  <c r="I71" i="51"/>
  <c r="J62" i="51"/>
  <c r="J60" i="51"/>
  <c r="J46" i="51"/>
  <c r="J44" i="51"/>
  <c r="J38" i="51"/>
  <c r="J36" i="51"/>
  <c r="J63" i="51"/>
  <c r="J61" i="51"/>
  <c r="J47" i="51"/>
  <c r="J45" i="51"/>
  <c r="J39" i="51"/>
  <c r="J37" i="51"/>
  <c r="H4" i="51"/>
  <c r="J81" i="51"/>
  <c r="G69" i="50"/>
  <c r="G86" i="50"/>
  <c r="G92" i="50"/>
  <c r="G80" i="50"/>
  <c r="G96" i="50"/>
  <c r="I9" i="50"/>
  <c r="J9" i="50"/>
  <c r="H9" i="50"/>
  <c r="I16" i="50"/>
  <c r="J16" i="50"/>
  <c r="H16" i="50"/>
  <c r="G74" i="50"/>
  <c r="G78" i="50"/>
  <c r="G81" i="50"/>
  <c r="G83" i="50"/>
  <c r="G87" i="50"/>
  <c r="J23" i="50"/>
  <c r="G93" i="50"/>
  <c r="G77" i="50"/>
  <c r="G79" i="50"/>
  <c r="G85" i="50"/>
  <c r="G89" i="50"/>
  <c r="G91" i="50"/>
  <c r="G95" i="50"/>
  <c r="G82" i="50"/>
  <c r="G84" i="50"/>
  <c r="G88" i="50"/>
  <c r="H23" i="50"/>
  <c r="G90" i="50"/>
  <c r="G94" i="50"/>
  <c r="H2" i="50"/>
  <c r="I2" i="50"/>
  <c r="H13" i="50"/>
  <c r="H4" i="50"/>
  <c r="I4" i="50"/>
  <c r="H6" i="50"/>
  <c r="I6" i="50"/>
  <c r="J6" i="50"/>
  <c r="H18" i="50"/>
  <c r="J8" i="50"/>
  <c r="H31" i="50"/>
  <c r="H27" i="50"/>
  <c r="H19" i="50"/>
  <c r="H5" i="50"/>
  <c r="H20" i="50"/>
  <c r="H32" i="50"/>
  <c r="H98" i="50" s="1"/>
  <c r="H28" i="50"/>
  <c r="H24" i="50"/>
  <c r="H7" i="50"/>
  <c r="H12" i="50"/>
  <c r="J21" i="50"/>
  <c r="H3" i="50"/>
  <c r="J5" i="50"/>
  <c r="I8" i="50"/>
  <c r="G76" i="50"/>
  <c r="Q10" i="50"/>
  <c r="H11" i="50"/>
  <c r="H17" i="50"/>
  <c r="H21" i="50"/>
  <c r="H25" i="50"/>
  <c r="I31" i="50"/>
  <c r="G68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3" i="50"/>
  <c r="G70" i="50"/>
  <c r="G71" i="50"/>
  <c r="J7" i="50"/>
  <c r="G75" i="50"/>
  <c r="H10" i="50"/>
  <c r="H14" i="50"/>
  <c r="I24" i="50"/>
  <c r="H26" i="50"/>
  <c r="H30" i="50"/>
  <c r="J32" i="50"/>
  <c r="J98" i="50" s="1"/>
  <c r="O12" i="50"/>
  <c r="O2" i="50" s="1"/>
  <c r="H15" i="50" s="1"/>
  <c r="I18" i="50"/>
  <c r="M2" i="50"/>
  <c r="J11" i="50" s="1"/>
  <c r="G72" i="50"/>
  <c r="G73" i="50"/>
  <c r="H8" i="50"/>
  <c r="J10" i="50"/>
  <c r="I11" i="50"/>
  <c r="I12" i="50"/>
  <c r="J14" i="50"/>
  <c r="I17" i="50"/>
  <c r="J18" i="50"/>
  <c r="I21" i="50"/>
  <c r="J22" i="50"/>
  <c r="I25" i="50"/>
  <c r="J26" i="50"/>
  <c r="J30" i="50"/>
  <c r="I32" i="50"/>
  <c r="I98" i="50" s="1"/>
  <c r="G2" i="49"/>
  <c r="G3" i="49"/>
  <c r="G4" i="49"/>
  <c r="J30" i="62" l="1"/>
  <c r="I30" i="62"/>
  <c r="H30" i="62"/>
  <c r="E31" i="62"/>
  <c r="F31" i="62"/>
  <c r="H63" i="62"/>
  <c r="J63" i="62"/>
  <c r="I63" i="62"/>
  <c r="J95" i="61"/>
  <c r="J70" i="61"/>
  <c r="J71" i="61"/>
  <c r="J66" i="61"/>
  <c r="J64" i="61"/>
  <c r="J73" i="61"/>
  <c r="J74" i="61"/>
  <c r="J72" i="61"/>
  <c r="J69" i="61"/>
  <c r="J68" i="61"/>
  <c r="J63" i="61"/>
  <c r="J75" i="61"/>
  <c r="J33" i="61"/>
  <c r="J65" i="61"/>
  <c r="J76" i="61"/>
  <c r="J80" i="61"/>
  <c r="J78" i="61"/>
  <c r="J77" i="61"/>
  <c r="J79" i="61"/>
  <c r="J81" i="61"/>
  <c r="J82" i="61"/>
  <c r="J83" i="61"/>
  <c r="J84" i="61"/>
  <c r="J86" i="61"/>
  <c r="J85" i="61"/>
  <c r="J93" i="61"/>
  <c r="J87" i="61"/>
  <c r="J89" i="61"/>
  <c r="J92" i="61"/>
  <c r="J90" i="61"/>
  <c r="J94" i="61"/>
  <c r="J88" i="61"/>
  <c r="J91" i="61"/>
  <c r="J98" i="51"/>
  <c r="J97" i="51"/>
  <c r="J94" i="51"/>
  <c r="J95" i="51"/>
  <c r="J92" i="51"/>
  <c r="J89" i="51"/>
  <c r="J82" i="51"/>
  <c r="H79" i="51"/>
  <c r="J53" i="51"/>
  <c r="J52" i="51"/>
  <c r="H86" i="51"/>
  <c r="J55" i="51"/>
  <c r="J54" i="51"/>
  <c r="H69" i="51"/>
  <c r="H77" i="51"/>
  <c r="H70" i="51"/>
  <c r="J93" i="51"/>
  <c r="J90" i="51"/>
  <c r="J75" i="51"/>
  <c r="H73" i="51"/>
  <c r="H83" i="51"/>
  <c r="H85" i="51"/>
  <c r="J41" i="51"/>
  <c r="J49" i="51"/>
  <c r="J57" i="51"/>
  <c r="J65" i="51"/>
  <c r="J40" i="51"/>
  <c r="J48" i="51"/>
  <c r="J56" i="51"/>
  <c r="J64" i="51"/>
  <c r="H95" i="51"/>
  <c r="J88" i="51"/>
  <c r="H75" i="51"/>
  <c r="H74" i="51"/>
  <c r="J70" i="51"/>
  <c r="H87" i="51"/>
  <c r="J73" i="51"/>
  <c r="H91" i="51"/>
  <c r="H80" i="51"/>
  <c r="H90" i="51"/>
  <c r="H92" i="51"/>
  <c r="H89" i="51"/>
  <c r="H81" i="51"/>
  <c r="H68" i="51"/>
  <c r="H65" i="51"/>
  <c r="H63" i="51"/>
  <c r="H61" i="51"/>
  <c r="H59" i="51"/>
  <c r="H57" i="51"/>
  <c r="H55" i="51"/>
  <c r="H53" i="51"/>
  <c r="H51" i="51"/>
  <c r="H49" i="51"/>
  <c r="H47" i="51"/>
  <c r="H45" i="51"/>
  <c r="H43" i="51"/>
  <c r="H41" i="51"/>
  <c r="H39" i="51"/>
  <c r="H37" i="51"/>
  <c r="H33" i="51"/>
  <c r="H66" i="51"/>
  <c r="H64" i="51"/>
  <c r="H62" i="51"/>
  <c r="H60" i="51"/>
  <c r="H58" i="51"/>
  <c r="H56" i="51"/>
  <c r="H54" i="51"/>
  <c r="H52" i="51"/>
  <c r="H50" i="51"/>
  <c r="H48" i="51"/>
  <c r="H46" i="51"/>
  <c r="H44" i="51"/>
  <c r="H42" i="51"/>
  <c r="H40" i="51"/>
  <c r="H38" i="51"/>
  <c r="H36" i="51"/>
  <c r="J69" i="51"/>
  <c r="H94" i="51"/>
  <c r="H82" i="51"/>
  <c r="H72" i="51"/>
  <c r="J33" i="51"/>
  <c r="J43" i="51"/>
  <c r="J51" i="51"/>
  <c r="J59" i="51"/>
  <c r="J68" i="51"/>
  <c r="J42" i="51"/>
  <c r="J50" i="51"/>
  <c r="J58" i="51"/>
  <c r="J66" i="51"/>
  <c r="J80" i="51"/>
  <c r="J83" i="51"/>
  <c r="J84" i="51"/>
  <c r="H84" i="51"/>
  <c r="H71" i="51"/>
  <c r="J86" i="51"/>
  <c r="J77" i="51"/>
  <c r="J91" i="51"/>
  <c r="H78" i="51"/>
  <c r="J79" i="51"/>
  <c r="H76" i="51"/>
  <c r="H88" i="51"/>
  <c r="J71" i="51"/>
  <c r="I95" i="50"/>
  <c r="I97" i="50"/>
  <c r="H97" i="50"/>
  <c r="I39" i="50"/>
  <c r="I36" i="50"/>
  <c r="H96" i="50"/>
  <c r="J2" i="50"/>
  <c r="J12" i="50"/>
  <c r="J29" i="50"/>
  <c r="H22" i="50"/>
  <c r="H88" i="50" s="1"/>
  <c r="H76" i="50"/>
  <c r="H29" i="50"/>
  <c r="H95" i="50" s="1"/>
  <c r="I96" i="50"/>
  <c r="I14" i="50"/>
  <c r="J17" i="50"/>
  <c r="J3" i="50"/>
  <c r="J25" i="50"/>
  <c r="H65" i="50"/>
  <c r="H53" i="50"/>
  <c r="H49" i="50"/>
  <c r="H45" i="50"/>
  <c r="H41" i="50"/>
  <c r="H37" i="50"/>
  <c r="H64" i="50"/>
  <c r="H60" i="50"/>
  <c r="H52" i="50"/>
  <c r="H48" i="50"/>
  <c r="H44" i="50"/>
  <c r="H40" i="50"/>
  <c r="H36" i="50"/>
  <c r="H63" i="50"/>
  <c r="H55" i="50"/>
  <c r="H51" i="50"/>
  <c r="H47" i="50"/>
  <c r="H43" i="50"/>
  <c r="H39" i="50"/>
  <c r="H54" i="50"/>
  <c r="H50" i="50"/>
  <c r="H46" i="50"/>
  <c r="H42" i="50"/>
  <c r="H38" i="50"/>
  <c r="H91" i="50"/>
  <c r="H69" i="50"/>
  <c r="H79" i="50"/>
  <c r="J19" i="50"/>
  <c r="J15" i="50"/>
  <c r="I5" i="50"/>
  <c r="J28" i="50"/>
  <c r="J88" i="50" s="1"/>
  <c r="J24" i="50"/>
  <c r="I7" i="50"/>
  <c r="J31" i="50"/>
  <c r="J97" i="50" s="1"/>
  <c r="J27" i="50"/>
  <c r="I28" i="50"/>
  <c r="I94" i="50" s="1"/>
  <c r="I20" i="50"/>
  <c r="J20" i="50" s="1"/>
  <c r="J86" i="50" s="1"/>
  <c r="I3" i="50"/>
  <c r="I47" i="50" s="1"/>
  <c r="I27" i="50"/>
  <c r="I19" i="50"/>
  <c r="I26" i="50"/>
  <c r="I92" i="50" s="1"/>
  <c r="I10" i="50"/>
  <c r="H93" i="50"/>
  <c r="H84" i="50"/>
  <c r="J4" i="50"/>
  <c r="I13" i="50"/>
  <c r="J13" i="50" s="1"/>
  <c r="J75" i="50" s="1"/>
  <c r="H82" i="50"/>
  <c r="F3" i="49"/>
  <c r="F4" i="49"/>
  <c r="F5" i="49"/>
  <c r="F6" i="49"/>
  <c r="F7" i="49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2" i="49"/>
  <c r="I2" i="49" s="1"/>
  <c r="E31" i="49"/>
  <c r="E32" i="49"/>
  <c r="F32" i="49" s="1"/>
  <c r="I32" i="49" s="1"/>
  <c r="I98" i="49" s="1"/>
  <c r="G32" i="49"/>
  <c r="G98" i="49" s="1"/>
  <c r="G31" i="49"/>
  <c r="G97" i="49" s="1"/>
  <c r="G30" i="49"/>
  <c r="E30" i="49"/>
  <c r="G29" i="49"/>
  <c r="E29" i="49"/>
  <c r="G28" i="49"/>
  <c r="E28" i="49"/>
  <c r="G27" i="49"/>
  <c r="E27" i="49"/>
  <c r="G26" i="49"/>
  <c r="E26" i="49"/>
  <c r="G25" i="49"/>
  <c r="E25" i="49"/>
  <c r="G24" i="49"/>
  <c r="E24" i="49"/>
  <c r="G23" i="49"/>
  <c r="E23" i="49"/>
  <c r="G22" i="49"/>
  <c r="E22" i="49"/>
  <c r="I21" i="49"/>
  <c r="H21" i="49"/>
  <c r="G21" i="49"/>
  <c r="E21" i="49"/>
  <c r="G20" i="49"/>
  <c r="E20" i="49"/>
  <c r="G19" i="49"/>
  <c r="E19" i="49"/>
  <c r="G18" i="49"/>
  <c r="E18" i="49"/>
  <c r="G17" i="49"/>
  <c r="I17" i="49"/>
  <c r="E17" i="49"/>
  <c r="G16" i="49"/>
  <c r="E16" i="49"/>
  <c r="G15" i="49"/>
  <c r="E15" i="49"/>
  <c r="G14" i="49"/>
  <c r="E14" i="49"/>
  <c r="G13" i="49"/>
  <c r="E13" i="49"/>
  <c r="G12" i="49"/>
  <c r="E12" i="49"/>
  <c r="G11" i="49"/>
  <c r="E11" i="49"/>
  <c r="Q10" i="49"/>
  <c r="H10" i="49"/>
  <c r="G10" i="49"/>
  <c r="E10" i="49"/>
  <c r="O9" i="49"/>
  <c r="O10" i="49" s="1"/>
  <c r="O11" i="49" s="1"/>
  <c r="G9" i="49"/>
  <c r="E9" i="49"/>
  <c r="Q8" i="49"/>
  <c r="Q9" i="49" s="1"/>
  <c r="G8" i="49"/>
  <c r="G74" i="49" s="1"/>
  <c r="E8" i="49"/>
  <c r="G7" i="49"/>
  <c r="E7" i="49"/>
  <c r="G6" i="49"/>
  <c r="E6" i="49"/>
  <c r="G5" i="49"/>
  <c r="E5" i="49"/>
  <c r="E4" i="49"/>
  <c r="E3" i="49"/>
  <c r="N2" i="49"/>
  <c r="H29" i="49" s="1"/>
  <c r="L2" i="49"/>
  <c r="G68" i="49"/>
  <c r="E2" i="49"/>
  <c r="J31" i="62" l="1"/>
  <c r="I31" i="62"/>
  <c r="H31" i="62"/>
  <c r="I64" i="62"/>
  <c r="H64" i="62"/>
  <c r="G31" i="62"/>
  <c r="G27" i="62"/>
  <c r="G23" i="62"/>
  <c r="G30" i="62"/>
  <c r="G20" i="62"/>
  <c r="G16" i="62"/>
  <c r="G5" i="62"/>
  <c r="G32" i="62"/>
  <c r="G98" i="62" s="1"/>
  <c r="G29" i="62"/>
  <c r="G95" i="62" s="1"/>
  <c r="G26" i="62"/>
  <c r="G17" i="62"/>
  <c r="G28" i="62"/>
  <c r="G25" i="62"/>
  <c r="G22" i="62"/>
  <c r="G18" i="62"/>
  <c r="G14" i="62"/>
  <c r="G10" i="62"/>
  <c r="G19" i="62"/>
  <c r="G13" i="62"/>
  <c r="G11" i="62"/>
  <c r="G8" i="62"/>
  <c r="G7" i="62"/>
  <c r="G4" i="62"/>
  <c r="G24" i="62"/>
  <c r="G21" i="62"/>
  <c r="G15" i="62"/>
  <c r="G12" i="62"/>
  <c r="G9" i="62"/>
  <c r="G6" i="62"/>
  <c r="G3" i="62"/>
  <c r="G2" i="62"/>
  <c r="J64" i="62"/>
  <c r="J96" i="50"/>
  <c r="H70" i="50"/>
  <c r="I43" i="50"/>
  <c r="H75" i="50"/>
  <c r="I93" i="50"/>
  <c r="J73" i="50"/>
  <c r="H89" i="50"/>
  <c r="H66" i="50"/>
  <c r="H68" i="50"/>
  <c r="I84" i="50"/>
  <c r="J93" i="50"/>
  <c r="H33" i="50"/>
  <c r="H61" i="50"/>
  <c r="H85" i="50"/>
  <c r="J77" i="50"/>
  <c r="H92" i="50"/>
  <c r="I80" i="50"/>
  <c r="I33" i="50"/>
  <c r="I51" i="50"/>
  <c r="I55" i="50"/>
  <c r="I59" i="50"/>
  <c r="I63" i="50"/>
  <c r="I68" i="50"/>
  <c r="I74" i="50"/>
  <c r="I69" i="50"/>
  <c r="J90" i="50"/>
  <c r="J89" i="50"/>
  <c r="J85" i="50"/>
  <c r="I90" i="50"/>
  <c r="J72" i="50"/>
  <c r="J84" i="50"/>
  <c r="I72" i="50"/>
  <c r="H80" i="50"/>
  <c r="I40" i="50"/>
  <c r="I44" i="50"/>
  <c r="I48" i="50"/>
  <c r="I52" i="50"/>
  <c r="I56" i="50"/>
  <c r="I60" i="50"/>
  <c r="I64" i="50"/>
  <c r="I70" i="50"/>
  <c r="I81" i="50"/>
  <c r="I79" i="50"/>
  <c r="H78" i="50"/>
  <c r="H77" i="50"/>
  <c r="I86" i="50"/>
  <c r="J94" i="50"/>
  <c r="J76" i="50"/>
  <c r="H71" i="50"/>
  <c r="H81" i="50"/>
  <c r="H86" i="50"/>
  <c r="H58" i="50"/>
  <c r="J91" i="50"/>
  <c r="H94" i="50"/>
  <c r="H87" i="50"/>
  <c r="J95" i="50"/>
  <c r="J92" i="50"/>
  <c r="J74" i="50"/>
  <c r="I37" i="50"/>
  <c r="I41" i="50"/>
  <c r="I45" i="50"/>
  <c r="I49" i="50"/>
  <c r="I53" i="50"/>
  <c r="I57" i="50"/>
  <c r="I61" i="50"/>
  <c r="I65" i="50"/>
  <c r="H73" i="50"/>
  <c r="J81" i="50"/>
  <c r="I91" i="50"/>
  <c r="J79" i="50"/>
  <c r="J71" i="50"/>
  <c r="J69" i="50"/>
  <c r="I77" i="50"/>
  <c r="I89" i="50"/>
  <c r="I82" i="50"/>
  <c r="J70" i="50"/>
  <c r="I76" i="50"/>
  <c r="I75" i="50"/>
  <c r="I85" i="50"/>
  <c r="I73" i="50"/>
  <c r="I71" i="50"/>
  <c r="I83" i="50"/>
  <c r="J87" i="50"/>
  <c r="I87" i="50"/>
  <c r="H74" i="50"/>
  <c r="H62" i="50"/>
  <c r="H59" i="50"/>
  <c r="H56" i="50"/>
  <c r="H57" i="50"/>
  <c r="H72" i="50"/>
  <c r="J83" i="50"/>
  <c r="J82" i="50"/>
  <c r="J78" i="50"/>
  <c r="J68" i="50"/>
  <c r="J66" i="50"/>
  <c r="J65" i="50"/>
  <c r="J64" i="50"/>
  <c r="J63" i="50"/>
  <c r="J62" i="50"/>
  <c r="J61" i="50"/>
  <c r="J60" i="50"/>
  <c r="J59" i="50"/>
  <c r="J58" i="50"/>
  <c r="J57" i="50"/>
  <c r="J56" i="50"/>
  <c r="J55" i="50"/>
  <c r="J54" i="50"/>
  <c r="J53" i="50"/>
  <c r="J52" i="50"/>
  <c r="J51" i="50"/>
  <c r="J50" i="50"/>
  <c r="J49" i="50"/>
  <c r="J48" i="50"/>
  <c r="J47" i="50"/>
  <c r="J46" i="50"/>
  <c r="J45" i="50"/>
  <c r="J44" i="50"/>
  <c r="J43" i="50"/>
  <c r="J42" i="50"/>
  <c r="J41" i="50"/>
  <c r="J40" i="50"/>
  <c r="J39" i="50"/>
  <c r="J38" i="50"/>
  <c r="J37" i="50"/>
  <c r="J36" i="50"/>
  <c r="J33" i="50"/>
  <c r="H90" i="50"/>
  <c r="I78" i="50"/>
  <c r="I38" i="50"/>
  <c r="I42" i="50"/>
  <c r="I46" i="50"/>
  <c r="I50" i="50"/>
  <c r="I54" i="50"/>
  <c r="I58" i="50"/>
  <c r="I62" i="50"/>
  <c r="I66" i="50"/>
  <c r="H83" i="50"/>
  <c r="J80" i="50"/>
  <c r="I88" i="50"/>
  <c r="G80" i="49"/>
  <c r="G88" i="49"/>
  <c r="G96" i="49"/>
  <c r="I23" i="49"/>
  <c r="H2" i="49"/>
  <c r="H37" i="49" s="1"/>
  <c r="H3" i="49"/>
  <c r="H32" i="49"/>
  <c r="H98" i="49" s="1"/>
  <c r="J32" i="49"/>
  <c r="J98" i="49" s="1"/>
  <c r="H31" i="49"/>
  <c r="I31" i="49"/>
  <c r="G71" i="49"/>
  <c r="G82" i="49"/>
  <c r="G90" i="49"/>
  <c r="G36" i="49"/>
  <c r="G70" i="49"/>
  <c r="G73" i="49"/>
  <c r="G84" i="49"/>
  <c r="G92" i="49"/>
  <c r="G69" i="49"/>
  <c r="G72" i="49"/>
  <c r="G78" i="49"/>
  <c r="G94" i="49"/>
  <c r="H11" i="49"/>
  <c r="H4" i="49"/>
  <c r="I4" i="49"/>
  <c r="I16" i="49"/>
  <c r="H8" i="49"/>
  <c r="H6" i="49"/>
  <c r="H18" i="49"/>
  <c r="I36" i="49"/>
  <c r="H12" i="49"/>
  <c r="O12" i="49"/>
  <c r="O2" i="49" s="1"/>
  <c r="H13" i="49"/>
  <c r="I22" i="49"/>
  <c r="H22" i="49"/>
  <c r="H26" i="49"/>
  <c r="I30" i="49"/>
  <c r="J30" i="49" s="1"/>
  <c r="H30" i="49"/>
  <c r="J2" i="49"/>
  <c r="H5" i="49"/>
  <c r="H7" i="49"/>
  <c r="H14" i="49"/>
  <c r="I15" i="49"/>
  <c r="H19" i="49"/>
  <c r="H25" i="49"/>
  <c r="H27" i="49"/>
  <c r="G38" i="49"/>
  <c r="G40" i="49"/>
  <c r="G42" i="49"/>
  <c r="G44" i="49"/>
  <c r="G46" i="49"/>
  <c r="G48" i="49"/>
  <c r="G50" i="49"/>
  <c r="G52" i="49"/>
  <c r="G54" i="49"/>
  <c r="G56" i="49"/>
  <c r="G58" i="49"/>
  <c r="G60" i="49"/>
  <c r="G62" i="49"/>
  <c r="G64" i="49"/>
  <c r="G66" i="49"/>
  <c r="G75" i="49"/>
  <c r="G77" i="49"/>
  <c r="G79" i="49"/>
  <c r="G81" i="49"/>
  <c r="G83" i="49"/>
  <c r="G85" i="49"/>
  <c r="G87" i="49"/>
  <c r="G89" i="49"/>
  <c r="G91" i="49"/>
  <c r="G93" i="49"/>
  <c r="G95" i="49"/>
  <c r="I3" i="49"/>
  <c r="I5" i="49"/>
  <c r="I9" i="49"/>
  <c r="J9" i="49" s="1"/>
  <c r="I10" i="49"/>
  <c r="J10" i="49" s="1"/>
  <c r="I12" i="49"/>
  <c r="H17" i="49"/>
  <c r="J21" i="49"/>
  <c r="I24" i="49"/>
  <c r="H24" i="49"/>
  <c r="I28" i="49"/>
  <c r="H28" i="49"/>
  <c r="M2" i="49"/>
  <c r="J12" i="49"/>
  <c r="H15" i="49"/>
  <c r="J17" i="49"/>
  <c r="H20" i="49"/>
  <c r="G33" i="49"/>
  <c r="G37" i="49"/>
  <c r="G39" i="49"/>
  <c r="G41" i="49"/>
  <c r="G43" i="49"/>
  <c r="G45" i="49"/>
  <c r="G47" i="49"/>
  <c r="G49" i="49"/>
  <c r="G51" i="49"/>
  <c r="G53" i="49"/>
  <c r="G55" i="49"/>
  <c r="G57" i="49"/>
  <c r="G59" i="49"/>
  <c r="G61" i="49"/>
  <c r="G63" i="49"/>
  <c r="G65" i="49"/>
  <c r="G76" i="49"/>
  <c r="G86" i="49"/>
  <c r="I19" i="49"/>
  <c r="J19" i="49" s="1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2" i="48"/>
  <c r="G32" i="48"/>
  <c r="G98" i="48" s="1"/>
  <c r="G31" i="48"/>
  <c r="G97" i="48" s="1"/>
  <c r="G30" i="48"/>
  <c r="G96" i="48" s="1"/>
  <c r="F30" i="48"/>
  <c r="G29" i="48"/>
  <c r="G95" i="48" s="1"/>
  <c r="F29" i="48"/>
  <c r="G28" i="48"/>
  <c r="G94" i="48" s="1"/>
  <c r="F28" i="48"/>
  <c r="G27" i="48"/>
  <c r="G93" i="48" s="1"/>
  <c r="F27" i="48"/>
  <c r="G26" i="48"/>
  <c r="G92" i="48" s="1"/>
  <c r="F26" i="48"/>
  <c r="G25" i="48"/>
  <c r="G91" i="48" s="1"/>
  <c r="F25" i="48"/>
  <c r="G24" i="48"/>
  <c r="G90" i="48" s="1"/>
  <c r="F24" i="48"/>
  <c r="G23" i="48"/>
  <c r="G89" i="48" s="1"/>
  <c r="F23" i="48"/>
  <c r="G22" i="48"/>
  <c r="G88" i="48" s="1"/>
  <c r="F22" i="48"/>
  <c r="I21" i="48"/>
  <c r="H21" i="48"/>
  <c r="G21" i="48"/>
  <c r="G87" i="48" s="1"/>
  <c r="G20" i="48"/>
  <c r="F20" i="48"/>
  <c r="I20" i="48" s="1"/>
  <c r="G19" i="48"/>
  <c r="F19" i="48"/>
  <c r="I19" i="48" s="1"/>
  <c r="G18" i="48"/>
  <c r="F18" i="48"/>
  <c r="G17" i="48"/>
  <c r="F17" i="48"/>
  <c r="G16" i="48"/>
  <c r="F16" i="48"/>
  <c r="G15" i="48"/>
  <c r="F15" i="48"/>
  <c r="G14" i="48"/>
  <c r="F14" i="48"/>
  <c r="G13" i="48"/>
  <c r="F13" i="48"/>
  <c r="I13" i="48" s="1"/>
  <c r="G12" i="48"/>
  <c r="F12" i="48"/>
  <c r="G11" i="48"/>
  <c r="F11" i="48"/>
  <c r="G10" i="48"/>
  <c r="F10" i="48"/>
  <c r="O9" i="48"/>
  <c r="O10" i="48" s="1"/>
  <c r="G9" i="48"/>
  <c r="F9" i="48"/>
  <c r="Q8" i="48"/>
  <c r="Q9" i="48" s="1"/>
  <c r="G8" i="48"/>
  <c r="F8" i="48"/>
  <c r="G7" i="48"/>
  <c r="F7" i="48"/>
  <c r="G6" i="48"/>
  <c r="F6" i="48"/>
  <c r="G5" i="48"/>
  <c r="F5" i="48"/>
  <c r="G4" i="48"/>
  <c r="F4" i="48"/>
  <c r="G3" i="48"/>
  <c r="G69" i="48" s="1"/>
  <c r="F3" i="48"/>
  <c r="L2" i="48"/>
  <c r="I2" i="48"/>
  <c r="H2" i="48"/>
  <c r="G2" i="48"/>
  <c r="A1" i="48"/>
  <c r="G72" i="62" l="1"/>
  <c r="G91" i="62"/>
  <c r="G97" i="62"/>
  <c r="G87" i="62"/>
  <c r="G78" i="62"/>
  <c r="H32" i="62"/>
  <c r="H97" i="62" s="1"/>
  <c r="I32" i="62"/>
  <c r="I93" i="62" s="1"/>
  <c r="J32" i="62"/>
  <c r="J92" i="62" s="1"/>
  <c r="G65" i="62"/>
  <c r="G61" i="62"/>
  <c r="G57" i="62"/>
  <c r="G53" i="62"/>
  <c r="G49" i="62"/>
  <c r="G45" i="62"/>
  <c r="G41" i="62"/>
  <c r="G37" i="62"/>
  <c r="G66" i="62"/>
  <c r="G62" i="62"/>
  <c r="G58" i="62"/>
  <c r="G54" i="62"/>
  <c r="G50" i="62"/>
  <c r="G46" i="62"/>
  <c r="G42" i="62"/>
  <c r="G38" i="62"/>
  <c r="G68" i="62"/>
  <c r="G59" i="62"/>
  <c r="G51" i="62"/>
  <c r="G43" i="62"/>
  <c r="G33" i="62"/>
  <c r="G64" i="62"/>
  <c r="G56" i="62"/>
  <c r="G48" i="62"/>
  <c r="G40" i="62"/>
  <c r="G63" i="62"/>
  <c r="G55" i="62"/>
  <c r="G47" i="62"/>
  <c r="G39" i="62"/>
  <c r="G60" i="62"/>
  <c r="G52" i="62"/>
  <c r="G44" i="62"/>
  <c r="G36" i="62"/>
  <c r="G74" i="62"/>
  <c r="G76" i="62"/>
  <c r="G86" i="62"/>
  <c r="H65" i="62"/>
  <c r="G69" i="62"/>
  <c r="G81" i="62"/>
  <c r="G70" i="62"/>
  <c r="G77" i="62"/>
  <c r="G80" i="62"/>
  <c r="G94" i="62"/>
  <c r="G96" i="62"/>
  <c r="I65" i="62"/>
  <c r="G73" i="62"/>
  <c r="G79" i="62"/>
  <c r="G84" i="62"/>
  <c r="G83" i="62"/>
  <c r="G71" i="62"/>
  <c r="G89" i="62"/>
  <c r="J65" i="62"/>
  <c r="G75" i="62"/>
  <c r="G90" i="62"/>
  <c r="G85" i="62"/>
  <c r="G88" i="62"/>
  <c r="G92" i="62"/>
  <c r="G82" i="62"/>
  <c r="G93" i="62"/>
  <c r="H97" i="49"/>
  <c r="H36" i="49"/>
  <c r="H41" i="49"/>
  <c r="H38" i="49"/>
  <c r="I97" i="49"/>
  <c r="J31" i="49"/>
  <c r="J97" i="49" s="1"/>
  <c r="H93" i="49"/>
  <c r="H96" i="49"/>
  <c r="I96" i="49"/>
  <c r="H95" i="49"/>
  <c r="H94" i="49"/>
  <c r="I20" i="49"/>
  <c r="J13" i="49"/>
  <c r="J15" i="49"/>
  <c r="H42" i="49"/>
  <c r="J3" i="49"/>
  <c r="J37" i="49" s="1"/>
  <c r="I27" i="49"/>
  <c r="J27" i="49" s="1"/>
  <c r="J8" i="49"/>
  <c r="J16" i="49"/>
  <c r="I11" i="49"/>
  <c r="J11" i="49" s="1"/>
  <c r="H39" i="49"/>
  <c r="J22" i="49"/>
  <c r="I14" i="49"/>
  <c r="J14" i="49" s="1"/>
  <c r="J36" i="49"/>
  <c r="I26" i="49"/>
  <c r="J26" i="49" s="1"/>
  <c r="H23" i="49"/>
  <c r="H83" i="49" s="1"/>
  <c r="H9" i="49"/>
  <c r="H46" i="49" s="1"/>
  <c r="I37" i="49"/>
  <c r="I25" i="49"/>
  <c r="J25" i="49" s="1"/>
  <c r="J24" i="49"/>
  <c r="J7" i="49"/>
  <c r="I29" i="49"/>
  <c r="I39" i="49"/>
  <c r="H90" i="49"/>
  <c r="H91" i="49"/>
  <c r="H92" i="49"/>
  <c r="J28" i="49"/>
  <c r="J23" i="49"/>
  <c r="H40" i="49"/>
  <c r="I13" i="49"/>
  <c r="I7" i="49"/>
  <c r="I38" i="49"/>
  <c r="I18" i="49"/>
  <c r="J18" i="49" s="1"/>
  <c r="I6" i="49"/>
  <c r="J20" i="49"/>
  <c r="I8" i="49"/>
  <c r="H16" i="49"/>
  <c r="H81" i="49" s="1"/>
  <c r="J4" i="49"/>
  <c r="J5" i="49"/>
  <c r="G70" i="48"/>
  <c r="G78" i="48"/>
  <c r="G71" i="48"/>
  <c r="G72" i="48"/>
  <c r="G73" i="48"/>
  <c r="G74" i="48"/>
  <c r="I12" i="48"/>
  <c r="I26" i="48"/>
  <c r="H27" i="48"/>
  <c r="I27" i="48"/>
  <c r="I5" i="48"/>
  <c r="H6" i="48"/>
  <c r="I6" i="48"/>
  <c r="H8" i="48"/>
  <c r="O11" i="48"/>
  <c r="N2" i="48" s="1"/>
  <c r="H22" i="48" s="1"/>
  <c r="M2" i="48"/>
  <c r="J12" i="48" s="1"/>
  <c r="O12" i="48"/>
  <c r="O2" i="48" s="1"/>
  <c r="H26" i="48" s="1"/>
  <c r="I10" i="48"/>
  <c r="I15" i="48"/>
  <c r="G68" i="48"/>
  <c r="G66" i="48"/>
  <c r="G65" i="48"/>
  <c r="G64" i="48"/>
  <c r="G63" i="48"/>
  <c r="G62" i="48"/>
  <c r="G61" i="48"/>
  <c r="G60" i="48"/>
  <c r="G59" i="48"/>
  <c r="G58" i="48"/>
  <c r="G57" i="48"/>
  <c r="G56" i="48"/>
  <c r="H9" i="48"/>
  <c r="H10" i="48"/>
  <c r="J10" i="48"/>
  <c r="Q10" i="48"/>
  <c r="H11" i="48"/>
  <c r="J11" i="48"/>
  <c r="H14" i="48"/>
  <c r="J14" i="48"/>
  <c r="H15" i="48"/>
  <c r="J15" i="48"/>
  <c r="H16" i="48"/>
  <c r="J16" i="48"/>
  <c r="H17" i="48"/>
  <c r="H18" i="48"/>
  <c r="J18" i="48"/>
  <c r="H19" i="48"/>
  <c r="J19" i="48"/>
  <c r="H20" i="48"/>
  <c r="J20" i="48"/>
  <c r="G33" i="48"/>
  <c r="G36" i="48"/>
  <c r="I36" i="48"/>
  <c r="G37" i="48"/>
  <c r="G38" i="48"/>
  <c r="G39" i="48"/>
  <c r="G40" i="48"/>
  <c r="G41" i="48"/>
  <c r="G42" i="48"/>
  <c r="G43" i="48"/>
  <c r="G44" i="48"/>
  <c r="G45" i="48"/>
  <c r="G46" i="48"/>
  <c r="G47" i="48"/>
  <c r="G48" i="48"/>
  <c r="G49" i="48"/>
  <c r="G50" i="48"/>
  <c r="G51" i="48"/>
  <c r="G52" i="48"/>
  <c r="G53" i="48"/>
  <c r="G54" i="48"/>
  <c r="G55" i="48"/>
  <c r="J9" i="48"/>
  <c r="H13" i="48"/>
  <c r="J13" i="48"/>
  <c r="J2" i="48"/>
  <c r="G75" i="48"/>
  <c r="G76" i="48"/>
  <c r="G77" i="48"/>
  <c r="G79" i="48"/>
  <c r="G80" i="48"/>
  <c r="G81" i="48"/>
  <c r="G82" i="48"/>
  <c r="G83" i="48"/>
  <c r="G84" i="48"/>
  <c r="G85" i="48"/>
  <c r="G86" i="48"/>
  <c r="J21" i="48"/>
  <c r="H36" i="48"/>
  <c r="Q8" i="47"/>
  <c r="Q9" i="47" s="1"/>
  <c r="H92" i="62" l="1"/>
  <c r="H93" i="62"/>
  <c r="H96" i="62"/>
  <c r="J96" i="62"/>
  <c r="I95" i="62"/>
  <c r="I90" i="62"/>
  <c r="J95" i="62"/>
  <c r="J94" i="62"/>
  <c r="J97" i="62"/>
  <c r="J93" i="62"/>
  <c r="I97" i="62"/>
  <c r="J98" i="62"/>
  <c r="J68" i="62"/>
  <c r="J69" i="62"/>
  <c r="J66" i="62"/>
  <c r="J33" i="62"/>
  <c r="J71" i="62"/>
  <c r="J70" i="62"/>
  <c r="J72" i="62"/>
  <c r="J73" i="62"/>
  <c r="J75" i="62"/>
  <c r="J76" i="62"/>
  <c r="J78" i="62"/>
  <c r="J74" i="62"/>
  <c r="J77" i="62"/>
  <c r="J80" i="62"/>
  <c r="J79" i="62"/>
  <c r="J82" i="62"/>
  <c r="J84" i="62"/>
  <c r="J83" i="62"/>
  <c r="J81" i="62"/>
  <c r="J85" i="62"/>
  <c r="J86" i="62"/>
  <c r="J89" i="62"/>
  <c r="J87" i="62"/>
  <c r="J90" i="62"/>
  <c r="J88" i="62"/>
  <c r="J91" i="62"/>
  <c r="I98" i="62"/>
  <c r="I69" i="62"/>
  <c r="I33" i="62"/>
  <c r="I68" i="62"/>
  <c r="I66" i="62"/>
  <c r="I71" i="62"/>
  <c r="I70" i="62"/>
  <c r="I72" i="62"/>
  <c r="I73" i="62"/>
  <c r="I76" i="62"/>
  <c r="I74" i="62"/>
  <c r="I75" i="62"/>
  <c r="I77" i="62"/>
  <c r="I81" i="62"/>
  <c r="I78" i="62"/>
  <c r="I79" i="62"/>
  <c r="I80" i="62"/>
  <c r="I82" i="62"/>
  <c r="I83" i="62"/>
  <c r="I86" i="62"/>
  <c r="I84" i="62"/>
  <c r="I85" i="62"/>
  <c r="I88" i="62"/>
  <c r="I87" i="62"/>
  <c r="I91" i="62"/>
  <c r="I94" i="62"/>
  <c r="I92" i="62"/>
  <c r="I96" i="62"/>
  <c r="I89" i="62"/>
  <c r="H98" i="62"/>
  <c r="H69" i="62"/>
  <c r="H66" i="62"/>
  <c r="H33" i="62"/>
  <c r="H68" i="62"/>
  <c r="H71" i="62"/>
  <c r="H72" i="62"/>
  <c r="H73" i="62"/>
  <c r="H70" i="62"/>
  <c r="H75" i="62"/>
  <c r="H74" i="62"/>
  <c r="H76" i="62"/>
  <c r="H77" i="62"/>
  <c r="H79" i="62"/>
  <c r="H78" i="62"/>
  <c r="H82" i="62"/>
  <c r="H80" i="62"/>
  <c r="H85" i="62"/>
  <c r="H81" i="62"/>
  <c r="H84" i="62"/>
  <c r="H83" i="62"/>
  <c r="H88" i="62"/>
  <c r="H86" i="62"/>
  <c r="H87" i="62"/>
  <c r="H89" i="62"/>
  <c r="H91" i="62"/>
  <c r="H90" i="62"/>
  <c r="H94" i="62"/>
  <c r="H95" i="62"/>
  <c r="H52" i="49"/>
  <c r="H85" i="49"/>
  <c r="I95" i="49"/>
  <c r="J29" i="49"/>
  <c r="J95" i="49" s="1"/>
  <c r="I85" i="49"/>
  <c r="J96" i="49"/>
  <c r="I62" i="49"/>
  <c r="H62" i="49"/>
  <c r="I46" i="49"/>
  <c r="J6" i="49"/>
  <c r="H59" i="49"/>
  <c r="H58" i="49"/>
  <c r="H48" i="49"/>
  <c r="I90" i="49"/>
  <c r="J38" i="49"/>
  <c r="H55" i="49"/>
  <c r="I76" i="49"/>
  <c r="H86" i="49"/>
  <c r="H82" i="49"/>
  <c r="H88" i="49"/>
  <c r="I79" i="49"/>
  <c r="H44" i="49"/>
  <c r="H74" i="49"/>
  <c r="I41" i="49"/>
  <c r="H43" i="49"/>
  <c r="H80" i="49"/>
  <c r="H68" i="49"/>
  <c r="H73" i="49"/>
  <c r="H56" i="49"/>
  <c r="H54" i="49"/>
  <c r="I51" i="49"/>
  <c r="I57" i="49"/>
  <c r="I80" i="49"/>
  <c r="I93" i="49"/>
  <c r="I56" i="49"/>
  <c r="I71" i="49"/>
  <c r="I72" i="49"/>
  <c r="I58" i="49"/>
  <c r="I42" i="49"/>
  <c r="I63" i="49"/>
  <c r="I53" i="49"/>
  <c r="I48" i="49"/>
  <c r="I69" i="49"/>
  <c r="I84" i="49"/>
  <c r="I83" i="49"/>
  <c r="I54" i="49"/>
  <c r="H64" i="49"/>
  <c r="I52" i="49"/>
  <c r="I70" i="49"/>
  <c r="H72" i="49"/>
  <c r="I59" i="49"/>
  <c r="I43" i="49"/>
  <c r="H71" i="49"/>
  <c r="I89" i="49"/>
  <c r="I65" i="49"/>
  <c r="I49" i="49"/>
  <c r="H75" i="49"/>
  <c r="H65" i="49"/>
  <c r="H57" i="49"/>
  <c r="H53" i="49"/>
  <c r="H45" i="49"/>
  <c r="H61" i="49"/>
  <c r="H49" i="49"/>
  <c r="J41" i="49"/>
  <c r="J57" i="49"/>
  <c r="J50" i="49"/>
  <c r="J58" i="49"/>
  <c r="H76" i="49"/>
  <c r="H51" i="49"/>
  <c r="H33" i="49"/>
  <c r="H84" i="49"/>
  <c r="I40" i="49"/>
  <c r="H50" i="49"/>
  <c r="I86" i="49"/>
  <c r="H69" i="49"/>
  <c r="I68" i="49"/>
  <c r="I33" i="49"/>
  <c r="I78" i="49"/>
  <c r="I92" i="49"/>
  <c r="J46" i="49"/>
  <c r="J62" i="49"/>
  <c r="J39" i="49"/>
  <c r="I60" i="49"/>
  <c r="I47" i="49"/>
  <c r="I88" i="49"/>
  <c r="I94" i="49"/>
  <c r="I91" i="49"/>
  <c r="I87" i="49"/>
  <c r="J56" i="49"/>
  <c r="J43" i="49"/>
  <c r="I77" i="49"/>
  <c r="H77" i="49"/>
  <c r="I74" i="49"/>
  <c r="I66" i="49"/>
  <c r="I50" i="49"/>
  <c r="H78" i="49"/>
  <c r="I73" i="49"/>
  <c r="H60" i="49"/>
  <c r="H70" i="49"/>
  <c r="I44" i="49"/>
  <c r="I82" i="49"/>
  <c r="I55" i="49"/>
  <c r="I81" i="49"/>
  <c r="I61" i="49"/>
  <c r="I45" i="49"/>
  <c r="H89" i="49"/>
  <c r="H87" i="49"/>
  <c r="J44" i="49"/>
  <c r="J52" i="49"/>
  <c r="J51" i="49"/>
  <c r="I75" i="49"/>
  <c r="H63" i="49"/>
  <c r="H47" i="49"/>
  <c r="I64" i="49"/>
  <c r="H79" i="49"/>
  <c r="H66" i="49"/>
  <c r="I17" i="48"/>
  <c r="J17" i="48" s="1"/>
  <c r="I8" i="48"/>
  <c r="J8" i="48"/>
  <c r="H7" i="48"/>
  <c r="J6" i="48"/>
  <c r="H5" i="48"/>
  <c r="I4" i="48"/>
  <c r="J4" i="48"/>
  <c r="H3" i="48"/>
  <c r="I32" i="48"/>
  <c r="I98" i="48" s="1"/>
  <c r="J32" i="48"/>
  <c r="J98" i="48" s="1"/>
  <c r="H31" i="48"/>
  <c r="I30" i="48"/>
  <c r="J30" i="48"/>
  <c r="H29" i="48"/>
  <c r="I28" i="48"/>
  <c r="J28" i="48"/>
  <c r="J26" i="48"/>
  <c r="H25" i="48"/>
  <c r="I24" i="48"/>
  <c r="J24" i="48"/>
  <c r="H23" i="48"/>
  <c r="I22" i="48"/>
  <c r="J22" i="48"/>
  <c r="I18" i="48"/>
  <c r="I14" i="48"/>
  <c r="H12" i="48"/>
  <c r="I11" i="48"/>
  <c r="J36" i="48"/>
  <c r="I9" i="48"/>
  <c r="I7" i="48"/>
  <c r="J7" i="48"/>
  <c r="J5" i="48"/>
  <c r="H4" i="48"/>
  <c r="I3" i="48"/>
  <c r="J3" i="48" s="1"/>
  <c r="H32" i="48"/>
  <c r="H98" i="48" s="1"/>
  <c r="I31" i="48"/>
  <c r="I97" i="48" s="1"/>
  <c r="H30" i="48"/>
  <c r="H96" i="48" s="1"/>
  <c r="I29" i="48"/>
  <c r="J29" i="48"/>
  <c r="H28" i="48"/>
  <c r="J27" i="48"/>
  <c r="I25" i="48"/>
  <c r="J25" i="48"/>
  <c r="H24" i="48"/>
  <c r="I23" i="48"/>
  <c r="J23" i="48"/>
  <c r="I16" i="48"/>
  <c r="I78" i="48" s="1"/>
  <c r="Q10" i="47"/>
  <c r="G32" i="47"/>
  <c r="G98" i="47" s="1"/>
  <c r="E32" i="47"/>
  <c r="F32" i="47" s="1"/>
  <c r="G31" i="47"/>
  <c r="G97" i="47" s="1"/>
  <c r="E31" i="47"/>
  <c r="F31" i="47" s="1"/>
  <c r="G30" i="47"/>
  <c r="E30" i="47"/>
  <c r="F30" i="47" s="1"/>
  <c r="G29" i="47"/>
  <c r="G95" i="47" s="1"/>
  <c r="E29" i="47"/>
  <c r="F29" i="47" s="1"/>
  <c r="G28" i="47"/>
  <c r="E28" i="47"/>
  <c r="F28" i="47" s="1"/>
  <c r="G27" i="47"/>
  <c r="G93" i="47" s="1"/>
  <c r="E27" i="47"/>
  <c r="F27" i="47" s="1"/>
  <c r="G26" i="47"/>
  <c r="E26" i="47"/>
  <c r="F26" i="47" s="1"/>
  <c r="G25" i="47"/>
  <c r="G91" i="47" s="1"/>
  <c r="E25" i="47"/>
  <c r="F25" i="47" s="1"/>
  <c r="G24" i="47"/>
  <c r="E24" i="47"/>
  <c r="F24" i="47" s="1"/>
  <c r="G23" i="47"/>
  <c r="G89" i="47" s="1"/>
  <c r="E23" i="47"/>
  <c r="F23" i="47" s="1"/>
  <c r="G22" i="47"/>
  <c r="E22" i="47"/>
  <c r="F22" i="47" s="1"/>
  <c r="G21" i="47"/>
  <c r="G87" i="47" s="1"/>
  <c r="E21" i="47"/>
  <c r="G20" i="47"/>
  <c r="E20" i="47"/>
  <c r="F20" i="47" s="1"/>
  <c r="G19" i="47"/>
  <c r="G85" i="47" s="1"/>
  <c r="E19" i="47"/>
  <c r="F19" i="47" s="1"/>
  <c r="G18" i="47"/>
  <c r="E18" i="47"/>
  <c r="F18" i="47" s="1"/>
  <c r="G17" i="47"/>
  <c r="G83" i="47" s="1"/>
  <c r="E17" i="47"/>
  <c r="F17" i="47" s="1"/>
  <c r="G16" i="47"/>
  <c r="E16" i="47"/>
  <c r="F16" i="47" s="1"/>
  <c r="G15" i="47"/>
  <c r="G81" i="47" s="1"/>
  <c r="E15" i="47"/>
  <c r="F15" i="47" s="1"/>
  <c r="G14" i="47"/>
  <c r="E14" i="47"/>
  <c r="F14" i="47" s="1"/>
  <c r="G13" i="47"/>
  <c r="G79" i="47" s="1"/>
  <c r="E13" i="47"/>
  <c r="F13" i="47" s="1"/>
  <c r="G12" i="47"/>
  <c r="F12" i="47"/>
  <c r="E12" i="47"/>
  <c r="G11" i="47"/>
  <c r="E11" i="47"/>
  <c r="F11" i="47" s="1"/>
  <c r="G10" i="47"/>
  <c r="E10" i="47"/>
  <c r="F10" i="47" s="1"/>
  <c r="O9" i="47"/>
  <c r="O10" i="47" s="1"/>
  <c r="O11" i="47" s="1"/>
  <c r="N2" i="47" s="1"/>
  <c r="G9" i="47"/>
  <c r="E9" i="47"/>
  <c r="F9" i="47" s="1"/>
  <c r="G8" i="47"/>
  <c r="E8" i="47"/>
  <c r="F8" i="47" s="1"/>
  <c r="G7" i="47"/>
  <c r="G73" i="47" s="1"/>
  <c r="E7" i="47"/>
  <c r="F7" i="47" s="1"/>
  <c r="G6" i="47"/>
  <c r="E6" i="47"/>
  <c r="F6" i="47" s="1"/>
  <c r="G5" i="47"/>
  <c r="G71" i="47" s="1"/>
  <c r="E5" i="47"/>
  <c r="F5" i="47" s="1"/>
  <c r="G4" i="47"/>
  <c r="E4" i="47"/>
  <c r="F4" i="47" s="1"/>
  <c r="G3" i="47"/>
  <c r="G69" i="47" s="1"/>
  <c r="E3" i="47"/>
  <c r="F3" i="47" s="1"/>
  <c r="G2" i="47"/>
  <c r="G55" i="47" s="1"/>
  <c r="E2" i="47"/>
  <c r="A1" i="47"/>
  <c r="F4" i="46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7" i="46"/>
  <c r="F28" i="46"/>
  <c r="F29" i="46"/>
  <c r="F30" i="46"/>
  <c r="F31" i="46"/>
  <c r="F32" i="46"/>
  <c r="F2" i="46"/>
  <c r="J84" i="49" l="1"/>
  <c r="J81" i="49"/>
  <c r="J90" i="49"/>
  <c r="J71" i="49"/>
  <c r="J93" i="49"/>
  <c r="J74" i="49"/>
  <c r="J65" i="49"/>
  <c r="J87" i="49"/>
  <c r="J83" i="49"/>
  <c r="J77" i="49"/>
  <c r="J80" i="49"/>
  <c r="J72" i="49"/>
  <c r="J33" i="49"/>
  <c r="J59" i="49"/>
  <c r="J85" i="49"/>
  <c r="J40" i="49"/>
  <c r="J55" i="49"/>
  <c r="J61" i="49"/>
  <c r="J82" i="49"/>
  <c r="J47" i="49"/>
  <c r="J42" i="49"/>
  <c r="J89" i="49"/>
  <c r="J64" i="49"/>
  <c r="J73" i="49"/>
  <c r="J78" i="49"/>
  <c r="J63" i="49"/>
  <c r="J86" i="49"/>
  <c r="J94" i="49"/>
  <c r="J79" i="49"/>
  <c r="J91" i="49"/>
  <c r="J69" i="49"/>
  <c r="J76" i="49"/>
  <c r="J60" i="49"/>
  <c r="J45" i="49"/>
  <c r="J92" i="49"/>
  <c r="J88" i="49"/>
  <c r="J53" i="49"/>
  <c r="J70" i="49"/>
  <c r="J49" i="49"/>
  <c r="J66" i="49"/>
  <c r="J68" i="49"/>
  <c r="J48" i="49"/>
  <c r="J54" i="49"/>
  <c r="J75" i="49"/>
  <c r="J31" i="48"/>
  <c r="J97" i="48" s="1"/>
  <c r="J68" i="48"/>
  <c r="I93" i="48"/>
  <c r="J89" i="48"/>
  <c r="H90" i="48"/>
  <c r="I91" i="48"/>
  <c r="H88" i="48"/>
  <c r="I92" i="48"/>
  <c r="I82" i="48"/>
  <c r="I89" i="48"/>
  <c r="J91" i="48"/>
  <c r="H94" i="48"/>
  <c r="I95" i="48"/>
  <c r="I69" i="48"/>
  <c r="I54" i="48"/>
  <c r="I68" i="48"/>
  <c r="I63" i="48"/>
  <c r="I59" i="48"/>
  <c r="I55" i="48"/>
  <c r="I33" i="48"/>
  <c r="I37" i="48"/>
  <c r="I38" i="48"/>
  <c r="I39" i="48"/>
  <c r="I40" i="48"/>
  <c r="I41" i="48"/>
  <c r="I42" i="48"/>
  <c r="I43" i="48"/>
  <c r="I44" i="48"/>
  <c r="I45" i="48"/>
  <c r="I46" i="48"/>
  <c r="I47" i="48"/>
  <c r="I48" i="48"/>
  <c r="I49" i="48"/>
  <c r="I50" i="48"/>
  <c r="I51" i="48"/>
  <c r="I52" i="48"/>
  <c r="I53" i="48"/>
  <c r="I66" i="48"/>
  <c r="I64" i="48"/>
  <c r="I62" i="48"/>
  <c r="I60" i="48"/>
  <c r="I58" i="48"/>
  <c r="I56" i="48"/>
  <c r="I65" i="48"/>
  <c r="I61" i="48"/>
  <c r="I57" i="48"/>
  <c r="J71" i="48"/>
  <c r="H72" i="48"/>
  <c r="I73" i="48"/>
  <c r="I75" i="48"/>
  <c r="I81" i="48"/>
  <c r="J77" i="48"/>
  <c r="J81" i="48"/>
  <c r="J83" i="48"/>
  <c r="J85" i="48"/>
  <c r="J33" i="48"/>
  <c r="J37" i="48"/>
  <c r="J39" i="48"/>
  <c r="J41" i="48"/>
  <c r="J43" i="48"/>
  <c r="J45" i="48"/>
  <c r="J47" i="48"/>
  <c r="J49" i="48"/>
  <c r="J51" i="48"/>
  <c r="J53" i="48"/>
  <c r="J55" i="48"/>
  <c r="J57" i="48"/>
  <c r="J59" i="48"/>
  <c r="J61" i="48"/>
  <c r="J63" i="48"/>
  <c r="J65" i="48"/>
  <c r="H78" i="48"/>
  <c r="I84" i="48"/>
  <c r="I88" i="48"/>
  <c r="I86" i="48"/>
  <c r="I85" i="48"/>
  <c r="I87" i="48"/>
  <c r="J90" i="48"/>
  <c r="H91" i="48"/>
  <c r="J94" i="48"/>
  <c r="H95" i="48"/>
  <c r="I96" i="48"/>
  <c r="H69" i="48"/>
  <c r="H68" i="48"/>
  <c r="H65" i="48"/>
  <c r="H63" i="48"/>
  <c r="H61" i="48"/>
  <c r="H59" i="48"/>
  <c r="H57" i="48"/>
  <c r="H41" i="48"/>
  <c r="H47" i="48"/>
  <c r="H51" i="48"/>
  <c r="H55" i="48"/>
  <c r="H66" i="48"/>
  <c r="H64" i="48"/>
  <c r="H62" i="48"/>
  <c r="H60" i="48"/>
  <c r="H58" i="48"/>
  <c r="H56" i="48"/>
  <c r="H38" i="48"/>
  <c r="H40" i="48"/>
  <c r="H42" i="48"/>
  <c r="H44" i="48"/>
  <c r="H46" i="48"/>
  <c r="H48" i="48"/>
  <c r="H50" i="48"/>
  <c r="H52" i="48"/>
  <c r="H54" i="48"/>
  <c r="H33" i="48"/>
  <c r="H37" i="48"/>
  <c r="H39" i="48"/>
  <c r="H43" i="48"/>
  <c r="H45" i="48"/>
  <c r="H49" i="48"/>
  <c r="H53" i="48"/>
  <c r="I70" i="48"/>
  <c r="J72" i="48"/>
  <c r="H73" i="48"/>
  <c r="I74" i="48"/>
  <c r="H75" i="48"/>
  <c r="H77" i="48"/>
  <c r="H81" i="48"/>
  <c r="H83" i="48"/>
  <c r="H85" i="48"/>
  <c r="J75" i="48"/>
  <c r="J87" i="48"/>
  <c r="J69" i="48"/>
  <c r="H70" i="48"/>
  <c r="I71" i="48"/>
  <c r="J73" i="48"/>
  <c r="H74" i="48"/>
  <c r="I76" i="48"/>
  <c r="H76" i="48"/>
  <c r="J80" i="48"/>
  <c r="J82" i="48"/>
  <c r="J84" i="48"/>
  <c r="J86" i="48"/>
  <c r="J38" i="48"/>
  <c r="J40" i="48"/>
  <c r="J42" i="48"/>
  <c r="J44" i="48"/>
  <c r="J46" i="48"/>
  <c r="J48" i="48"/>
  <c r="J50" i="48"/>
  <c r="J52" i="48"/>
  <c r="J54" i="48"/>
  <c r="J56" i="48"/>
  <c r="J58" i="48"/>
  <c r="J60" i="48"/>
  <c r="J62" i="48"/>
  <c r="J64" i="48"/>
  <c r="J66" i="48"/>
  <c r="I77" i="48"/>
  <c r="I80" i="48"/>
  <c r="I79" i="48"/>
  <c r="J88" i="48"/>
  <c r="H89" i="48"/>
  <c r="I90" i="48"/>
  <c r="J92" i="48"/>
  <c r="H93" i="48"/>
  <c r="I94" i="48"/>
  <c r="J96" i="48"/>
  <c r="H97" i="48"/>
  <c r="J70" i="48"/>
  <c r="H71" i="48"/>
  <c r="I72" i="48"/>
  <c r="J74" i="48"/>
  <c r="I83" i="48"/>
  <c r="J76" i="48"/>
  <c r="H80" i="48"/>
  <c r="H82" i="48"/>
  <c r="H84" i="48"/>
  <c r="H86" i="48"/>
  <c r="J79" i="48"/>
  <c r="H79" i="48"/>
  <c r="H87" i="48"/>
  <c r="H92" i="48"/>
  <c r="G75" i="47"/>
  <c r="H2" i="47"/>
  <c r="I2" i="47"/>
  <c r="H4" i="47"/>
  <c r="H10" i="47"/>
  <c r="L2" i="47"/>
  <c r="H3" i="47"/>
  <c r="G70" i="47"/>
  <c r="H5" i="47"/>
  <c r="G72" i="47"/>
  <c r="H7" i="47"/>
  <c r="G74" i="47"/>
  <c r="H9" i="47"/>
  <c r="I9" i="47"/>
  <c r="G77" i="47"/>
  <c r="H12" i="47"/>
  <c r="H13" i="47"/>
  <c r="G80" i="47"/>
  <c r="I15" i="47"/>
  <c r="G82" i="47"/>
  <c r="H17" i="47"/>
  <c r="G84" i="47"/>
  <c r="H19" i="47"/>
  <c r="G86" i="47"/>
  <c r="H21" i="47"/>
  <c r="G88" i="47"/>
  <c r="H23" i="47"/>
  <c r="I23" i="47"/>
  <c r="G90" i="47"/>
  <c r="H25" i="47"/>
  <c r="G92" i="47"/>
  <c r="H27" i="47"/>
  <c r="G94" i="47"/>
  <c r="I29" i="47"/>
  <c r="G96" i="47"/>
  <c r="H31" i="47"/>
  <c r="G33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68" i="47"/>
  <c r="G66" i="47"/>
  <c r="G65" i="47"/>
  <c r="G64" i="47"/>
  <c r="G63" i="47"/>
  <c r="G62" i="47"/>
  <c r="G61" i="47"/>
  <c r="G60" i="47"/>
  <c r="G59" i="47"/>
  <c r="G58" i="47"/>
  <c r="G57" i="47"/>
  <c r="G56" i="47"/>
  <c r="H6" i="47"/>
  <c r="I8" i="47"/>
  <c r="O12" i="47"/>
  <c r="O2" i="47" s="1"/>
  <c r="H15" i="47" s="1"/>
  <c r="M2" i="47"/>
  <c r="J12" i="47" s="1"/>
  <c r="J11" i="47"/>
  <c r="H11" i="47"/>
  <c r="I11" i="47"/>
  <c r="J14" i="47"/>
  <c r="H14" i="47"/>
  <c r="I14" i="47"/>
  <c r="H16" i="47"/>
  <c r="I16" i="47"/>
  <c r="J18" i="47"/>
  <c r="H18" i="47"/>
  <c r="I18" i="47"/>
  <c r="H20" i="47"/>
  <c r="I20" i="47"/>
  <c r="J20" i="47" s="1"/>
  <c r="J22" i="47"/>
  <c r="H22" i="47"/>
  <c r="I22" i="47"/>
  <c r="J24" i="47"/>
  <c r="H24" i="47"/>
  <c r="I24" i="47"/>
  <c r="J26" i="47"/>
  <c r="H26" i="47"/>
  <c r="I26" i="47"/>
  <c r="J28" i="47"/>
  <c r="H28" i="47"/>
  <c r="I28" i="47"/>
  <c r="H30" i="47"/>
  <c r="I30" i="47"/>
  <c r="J32" i="47"/>
  <c r="J98" i="47" s="1"/>
  <c r="H32" i="47"/>
  <c r="H98" i="47" s="1"/>
  <c r="I32" i="47"/>
  <c r="I98" i="47" s="1"/>
  <c r="G76" i="47"/>
  <c r="G78" i="47"/>
  <c r="F4" i="45"/>
  <c r="F5" i="45"/>
  <c r="F6" i="45"/>
  <c r="F7" i="45"/>
  <c r="F8" i="45"/>
  <c r="F9" i="45"/>
  <c r="F10" i="45"/>
  <c r="F11" i="45"/>
  <c r="F12" i="45"/>
  <c r="F13" i="45"/>
  <c r="F14" i="45"/>
  <c r="F15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H3" i="45"/>
  <c r="H4" i="45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J93" i="48" l="1"/>
  <c r="J78" i="48"/>
  <c r="J95" i="48"/>
  <c r="H96" i="47"/>
  <c r="J16" i="47"/>
  <c r="H8" i="47"/>
  <c r="I31" i="47"/>
  <c r="I97" i="47" s="1"/>
  <c r="J31" i="47"/>
  <c r="J97" i="47" s="1"/>
  <c r="I95" i="47"/>
  <c r="J29" i="47"/>
  <c r="I27" i="47"/>
  <c r="I93" i="47" s="1"/>
  <c r="J27" i="47"/>
  <c r="I25" i="47"/>
  <c r="I91" i="47" s="1"/>
  <c r="J25" i="47"/>
  <c r="I89" i="47"/>
  <c r="J23" i="47"/>
  <c r="I21" i="47"/>
  <c r="I87" i="47" s="1"/>
  <c r="J21" i="47"/>
  <c r="I19" i="47"/>
  <c r="I85" i="47" s="1"/>
  <c r="J19" i="47"/>
  <c r="I17" i="47"/>
  <c r="I83" i="47" s="1"/>
  <c r="J17" i="47"/>
  <c r="I81" i="47"/>
  <c r="J15" i="47"/>
  <c r="I13" i="47"/>
  <c r="I79" i="47" s="1"/>
  <c r="J13" i="47"/>
  <c r="I12" i="47"/>
  <c r="I78" i="47" s="1"/>
  <c r="J10" i="47"/>
  <c r="I10" i="47"/>
  <c r="I76" i="47" s="1"/>
  <c r="I6" i="47"/>
  <c r="H62" i="47"/>
  <c r="H61" i="47"/>
  <c r="H60" i="47"/>
  <c r="H59" i="47"/>
  <c r="H58" i="47"/>
  <c r="H57" i="47"/>
  <c r="H56" i="47"/>
  <c r="H55" i="47"/>
  <c r="H54" i="47"/>
  <c r="H53" i="47"/>
  <c r="H52" i="47"/>
  <c r="H51" i="47"/>
  <c r="H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H37" i="47"/>
  <c r="H36" i="47"/>
  <c r="I96" i="47"/>
  <c r="J30" i="47"/>
  <c r="J96" i="47" s="1"/>
  <c r="I92" i="47"/>
  <c r="I88" i="47"/>
  <c r="J88" i="47"/>
  <c r="I84" i="47"/>
  <c r="I80" i="47"/>
  <c r="J80" i="47"/>
  <c r="J78" i="47"/>
  <c r="I74" i="47"/>
  <c r="J8" i="47"/>
  <c r="J6" i="47"/>
  <c r="H97" i="47"/>
  <c r="H29" i="47"/>
  <c r="H95" i="47" s="1"/>
  <c r="H91" i="47"/>
  <c r="H87" i="47"/>
  <c r="H83" i="47"/>
  <c r="H78" i="47"/>
  <c r="I75" i="47"/>
  <c r="J9" i="47"/>
  <c r="I7" i="47"/>
  <c r="I73" i="47" s="1"/>
  <c r="J7" i="47"/>
  <c r="I5" i="47"/>
  <c r="I71" i="47" s="1"/>
  <c r="J5" i="47"/>
  <c r="I3" i="47"/>
  <c r="J3" i="47"/>
  <c r="H76" i="47"/>
  <c r="I4" i="47"/>
  <c r="J4" i="47"/>
  <c r="J70" i="47" s="1"/>
  <c r="I66" i="47"/>
  <c r="I64" i="47"/>
  <c r="I62" i="47"/>
  <c r="I60" i="47"/>
  <c r="I58" i="47"/>
  <c r="I56" i="47"/>
  <c r="I54" i="47"/>
  <c r="I52" i="47"/>
  <c r="I50" i="47"/>
  <c r="I48" i="47"/>
  <c r="I46" i="47"/>
  <c r="I44" i="47"/>
  <c r="I42" i="47"/>
  <c r="I40" i="47"/>
  <c r="I38" i="47"/>
  <c r="I36" i="47"/>
  <c r="J2" i="47"/>
  <c r="H32" i="46"/>
  <c r="H98" i="46" s="1"/>
  <c r="E32" i="46"/>
  <c r="I32" i="46"/>
  <c r="G32" i="46"/>
  <c r="G98" i="46" s="1"/>
  <c r="G31" i="46"/>
  <c r="G97" i="46" s="1"/>
  <c r="E31" i="46"/>
  <c r="G30" i="46"/>
  <c r="G96" i="46" s="1"/>
  <c r="E30" i="46"/>
  <c r="G29" i="46"/>
  <c r="G95" i="46" s="1"/>
  <c r="E29" i="46"/>
  <c r="G28" i="46"/>
  <c r="G94" i="46" s="1"/>
  <c r="E28" i="46"/>
  <c r="G27" i="46"/>
  <c r="E27" i="46"/>
  <c r="G26" i="46"/>
  <c r="G92" i="46" s="1"/>
  <c r="E26" i="46"/>
  <c r="G25" i="46"/>
  <c r="G91" i="46" s="1"/>
  <c r="E25" i="46"/>
  <c r="G24" i="46"/>
  <c r="G90" i="46" s="1"/>
  <c r="E24" i="46"/>
  <c r="G23" i="46"/>
  <c r="G89" i="46" s="1"/>
  <c r="E23" i="46"/>
  <c r="G22" i="46"/>
  <c r="G88" i="46" s="1"/>
  <c r="E22" i="46"/>
  <c r="G21" i="46"/>
  <c r="G87" i="46" s="1"/>
  <c r="E21" i="46"/>
  <c r="G20" i="46"/>
  <c r="G86" i="46" s="1"/>
  <c r="E20" i="46"/>
  <c r="G19" i="46"/>
  <c r="G85" i="46" s="1"/>
  <c r="E19" i="46"/>
  <c r="G18" i="46"/>
  <c r="G84" i="46" s="1"/>
  <c r="E18" i="46"/>
  <c r="G17" i="46"/>
  <c r="G83" i="46" s="1"/>
  <c r="E17" i="46"/>
  <c r="I16" i="46"/>
  <c r="H16" i="46"/>
  <c r="G16" i="46"/>
  <c r="G82" i="46" s="1"/>
  <c r="E16" i="46"/>
  <c r="G15" i="46"/>
  <c r="E15" i="46"/>
  <c r="G14" i="46"/>
  <c r="E14" i="46"/>
  <c r="J13" i="46"/>
  <c r="I13" i="46"/>
  <c r="H13" i="46"/>
  <c r="G13" i="46"/>
  <c r="E13" i="46"/>
  <c r="G12" i="46"/>
  <c r="E12" i="46"/>
  <c r="G11" i="46"/>
  <c r="G77" i="46" s="1"/>
  <c r="E11" i="46"/>
  <c r="G10" i="46"/>
  <c r="I10" i="46"/>
  <c r="E10" i="46"/>
  <c r="O9" i="46"/>
  <c r="G9" i="46"/>
  <c r="E9" i="46"/>
  <c r="G8" i="46"/>
  <c r="G74" i="46" s="1"/>
  <c r="E8" i="46"/>
  <c r="G7" i="46"/>
  <c r="E7" i="46"/>
  <c r="G6" i="46"/>
  <c r="G72" i="46" s="1"/>
  <c r="E6" i="46"/>
  <c r="G5" i="46"/>
  <c r="E5" i="46"/>
  <c r="G4" i="46"/>
  <c r="G70" i="46" s="1"/>
  <c r="E4" i="46"/>
  <c r="I3" i="46"/>
  <c r="H3" i="46"/>
  <c r="G3" i="46"/>
  <c r="G69" i="46" s="1"/>
  <c r="E3" i="46"/>
  <c r="G2" i="46"/>
  <c r="G36" i="46" s="1"/>
  <c r="E2" i="46"/>
  <c r="A1" i="46"/>
  <c r="H82" i="47" l="1"/>
  <c r="H90" i="47"/>
  <c r="I69" i="47"/>
  <c r="H79" i="47"/>
  <c r="H85" i="47"/>
  <c r="H89" i="47"/>
  <c r="H93" i="47"/>
  <c r="J74" i="47"/>
  <c r="H72" i="47"/>
  <c r="I33" i="47"/>
  <c r="I37" i="47"/>
  <c r="I39" i="47"/>
  <c r="I41" i="47"/>
  <c r="I43" i="47"/>
  <c r="I45" i="47"/>
  <c r="I47" i="47"/>
  <c r="I49" i="47"/>
  <c r="I51" i="47"/>
  <c r="I53" i="47"/>
  <c r="I55" i="47"/>
  <c r="I57" i="47"/>
  <c r="I59" i="47"/>
  <c r="I61" i="47"/>
  <c r="I63" i="47"/>
  <c r="I65" i="47"/>
  <c r="I68" i="47"/>
  <c r="I70" i="47"/>
  <c r="J69" i="47"/>
  <c r="J71" i="47"/>
  <c r="J73" i="47"/>
  <c r="J75" i="47"/>
  <c r="J72" i="47"/>
  <c r="H77" i="47"/>
  <c r="J84" i="47"/>
  <c r="H86" i="47"/>
  <c r="J92" i="47"/>
  <c r="H94" i="47"/>
  <c r="H33" i="47"/>
  <c r="H63" i="47"/>
  <c r="H65" i="47"/>
  <c r="H68" i="47"/>
  <c r="H70" i="47"/>
  <c r="H69" i="47"/>
  <c r="H73" i="47"/>
  <c r="J76" i="47"/>
  <c r="J79" i="47"/>
  <c r="J81" i="47"/>
  <c r="J83" i="47"/>
  <c r="J85" i="47"/>
  <c r="J87" i="47"/>
  <c r="J89" i="47"/>
  <c r="J91" i="47"/>
  <c r="J93" i="47"/>
  <c r="J95" i="47"/>
  <c r="J77" i="47"/>
  <c r="H80" i="47"/>
  <c r="I82" i="47"/>
  <c r="J86" i="47"/>
  <c r="H88" i="47"/>
  <c r="I90" i="47"/>
  <c r="I94" i="47"/>
  <c r="J54" i="47"/>
  <c r="J53" i="47"/>
  <c r="J52" i="47"/>
  <c r="J51" i="47"/>
  <c r="J50" i="47"/>
  <c r="J49" i="47"/>
  <c r="J48" i="47"/>
  <c r="J47" i="47"/>
  <c r="J46" i="47"/>
  <c r="J45" i="47"/>
  <c r="J44" i="47"/>
  <c r="J43" i="47"/>
  <c r="J42" i="47"/>
  <c r="J41" i="47"/>
  <c r="J40" i="47"/>
  <c r="J39" i="47"/>
  <c r="J38" i="47"/>
  <c r="J37" i="47"/>
  <c r="J36" i="47"/>
  <c r="J33" i="47"/>
  <c r="J68" i="47"/>
  <c r="J65" i="47"/>
  <c r="J63" i="47"/>
  <c r="J61" i="47"/>
  <c r="J59" i="47"/>
  <c r="J57" i="47"/>
  <c r="J55" i="47"/>
  <c r="J66" i="47"/>
  <c r="J64" i="47"/>
  <c r="J62" i="47"/>
  <c r="J60" i="47"/>
  <c r="J58" i="47"/>
  <c r="J56" i="47"/>
  <c r="J94" i="47"/>
  <c r="H64" i="47"/>
  <c r="H66" i="47"/>
  <c r="I72" i="47"/>
  <c r="H71" i="47"/>
  <c r="H75" i="47"/>
  <c r="H74" i="47"/>
  <c r="I77" i="47"/>
  <c r="J82" i="47"/>
  <c r="H84" i="47"/>
  <c r="I86" i="47"/>
  <c r="J90" i="47"/>
  <c r="H92" i="47"/>
  <c r="H81" i="47"/>
  <c r="J3" i="46"/>
  <c r="J16" i="46"/>
  <c r="H18" i="46"/>
  <c r="I18" i="46"/>
  <c r="I24" i="46"/>
  <c r="G93" i="46"/>
  <c r="I98" i="46"/>
  <c r="J32" i="46"/>
  <c r="J98" i="46" s="1"/>
  <c r="H4" i="46"/>
  <c r="I4" i="46"/>
  <c r="G71" i="46"/>
  <c r="G73" i="46"/>
  <c r="G75" i="46"/>
  <c r="O10" i="46"/>
  <c r="L2" i="46"/>
  <c r="H11" i="46"/>
  <c r="I11" i="46"/>
  <c r="I17" i="46"/>
  <c r="H25" i="46"/>
  <c r="I25" i="46"/>
  <c r="I31" i="46"/>
  <c r="I97" i="46" s="1"/>
  <c r="G33" i="46"/>
  <c r="G37" i="46"/>
  <c r="G38" i="46"/>
  <c r="G39" i="46"/>
  <c r="G40" i="46"/>
  <c r="G41" i="46"/>
  <c r="G42" i="46"/>
  <c r="G43" i="46"/>
  <c r="G44" i="46"/>
  <c r="G45" i="46"/>
  <c r="G46" i="46"/>
  <c r="G47" i="46"/>
  <c r="G48" i="46"/>
  <c r="G49" i="46"/>
  <c r="G50" i="46"/>
  <c r="G51" i="46"/>
  <c r="G52" i="46"/>
  <c r="G53" i="46"/>
  <c r="G54" i="46"/>
  <c r="G55" i="46"/>
  <c r="G68" i="46"/>
  <c r="G66" i="46"/>
  <c r="G65" i="46"/>
  <c r="G64" i="46"/>
  <c r="G63" i="46"/>
  <c r="G62" i="46"/>
  <c r="G61" i="46"/>
  <c r="G60" i="46"/>
  <c r="G59" i="46"/>
  <c r="G58" i="46"/>
  <c r="G57" i="46"/>
  <c r="G56" i="46"/>
  <c r="G76" i="46"/>
  <c r="G78" i="46"/>
  <c r="G79" i="46"/>
  <c r="G80" i="46"/>
  <c r="G81" i="46"/>
  <c r="A1" i="41"/>
  <c r="A1" i="40"/>
  <c r="A1" i="42"/>
  <c r="A1" i="43"/>
  <c r="A1" i="44"/>
  <c r="J25" i="46" l="1"/>
  <c r="J11" i="46"/>
  <c r="O12" i="46"/>
  <c r="O2" i="46" s="1"/>
  <c r="M2" i="46"/>
  <c r="O11" i="46"/>
  <c r="N2" i="46" s="1"/>
  <c r="J4" i="46"/>
  <c r="J18" i="46"/>
  <c r="G32" i="45"/>
  <c r="G98" i="45" s="1"/>
  <c r="G31" i="45"/>
  <c r="G97" i="45" s="1"/>
  <c r="E31" i="45"/>
  <c r="G30" i="45"/>
  <c r="G96" i="45" s="1"/>
  <c r="E30" i="45"/>
  <c r="G29" i="45"/>
  <c r="G95" i="45" s="1"/>
  <c r="E29" i="45"/>
  <c r="G28" i="45"/>
  <c r="G94" i="45" s="1"/>
  <c r="E28" i="45"/>
  <c r="G27" i="45"/>
  <c r="G93" i="45" s="1"/>
  <c r="E27" i="45"/>
  <c r="G26" i="45"/>
  <c r="G92" i="45" s="1"/>
  <c r="E26" i="45"/>
  <c r="G25" i="45"/>
  <c r="G91" i="45" s="1"/>
  <c r="E25" i="45"/>
  <c r="G24" i="45"/>
  <c r="G90" i="45" s="1"/>
  <c r="E24" i="45"/>
  <c r="G23" i="45"/>
  <c r="G89" i="45" s="1"/>
  <c r="E23" i="45"/>
  <c r="G22" i="45"/>
  <c r="G88" i="45" s="1"/>
  <c r="E22" i="45"/>
  <c r="G21" i="45"/>
  <c r="G87" i="45" s="1"/>
  <c r="E21" i="45"/>
  <c r="G20" i="45"/>
  <c r="G86" i="45" s="1"/>
  <c r="E20" i="45"/>
  <c r="G19" i="45"/>
  <c r="G85" i="45" s="1"/>
  <c r="E19" i="45"/>
  <c r="G18" i="45"/>
  <c r="G84" i="45" s="1"/>
  <c r="E18" i="45"/>
  <c r="G17" i="45"/>
  <c r="G83" i="45" s="1"/>
  <c r="E17" i="45"/>
  <c r="G16" i="45"/>
  <c r="G82" i="45" s="1"/>
  <c r="E16" i="45"/>
  <c r="G15" i="45"/>
  <c r="G81" i="45" s="1"/>
  <c r="E15" i="45"/>
  <c r="G14" i="45"/>
  <c r="G80" i="45" s="1"/>
  <c r="E14" i="45"/>
  <c r="I13" i="45"/>
  <c r="G13" i="45"/>
  <c r="G79" i="45" s="1"/>
  <c r="E13" i="45"/>
  <c r="G12" i="45"/>
  <c r="G78" i="45" s="1"/>
  <c r="E12" i="45"/>
  <c r="G11" i="45"/>
  <c r="I11" i="45"/>
  <c r="E11" i="45"/>
  <c r="O10" i="45"/>
  <c r="O11" i="45" s="1"/>
  <c r="N2" i="45" s="1"/>
  <c r="G10" i="45"/>
  <c r="G76" i="45" s="1"/>
  <c r="E10" i="45"/>
  <c r="O9" i="45"/>
  <c r="G9" i="45"/>
  <c r="E9" i="45"/>
  <c r="I9" i="45" s="1"/>
  <c r="G8" i="45"/>
  <c r="I8" i="45"/>
  <c r="E8" i="45"/>
  <c r="G7" i="45"/>
  <c r="E7" i="45"/>
  <c r="I7" i="45" s="1"/>
  <c r="G6" i="45"/>
  <c r="I6" i="45"/>
  <c r="E6" i="45"/>
  <c r="G5" i="45"/>
  <c r="E5" i="45"/>
  <c r="I5" i="45" s="1"/>
  <c r="G4" i="45"/>
  <c r="I4" i="45"/>
  <c r="E4" i="45"/>
  <c r="G3" i="45"/>
  <c r="E3" i="45"/>
  <c r="I3" i="45" s="1"/>
  <c r="M2" i="45"/>
  <c r="L2" i="45"/>
  <c r="G2" i="45"/>
  <c r="G41" i="45" s="1"/>
  <c r="E2" i="45"/>
  <c r="F2" i="45" s="1"/>
  <c r="I2" i="45" s="1"/>
  <c r="J10" i="46" l="1"/>
  <c r="J7" i="46"/>
  <c r="I7" i="46"/>
  <c r="I12" i="46"/>
  <c r="J20" i="46"/>
  <c r="I20" i="46"/>
  <c r="J24" i="46"/>
  <c r="I30" i="46"/>
  <c r="I96" i="46" s="1"/>
  <c r="I2" i="46"/>
  <c r="J2" i="46" s="1"/>
  <c r="J12" i="46"/>
  <c r="I15" i="46"/>
  <c r="J19" i="46"/>
  <c r="I19" i="46"/>
  <c r="I23" i="46"/>
  <c r="J23" i="46" s="1"/>
  <c r="J27" i="46"/>
  <c r="I27" i="46"/>
  <c r="J31" i="46"/>
  <c r="J97" i="46" s="1"/>
  <c r="J15" i="46"/>
  <c r="I9" i="46"/>
  <c r="J9" i="46" s="1"/>
  <c r="I14" i="46"/>
  <c r="J22" i="46"/>
  <c r="I22" i="46"/>
  <c r="I26" i="46"/>
  <c r="J26" i="46" s="1"/>
  <c r="J28" i="46"/>
  <c r="I28" i="46"/>
  <c r="J5" i="46"/>
  <c r="I5" i="46"/>
  <c r="J6" i="46"/>
  <c r="I6" i="46"/>
  <c r="J8" i="46"/>
  <c r="I8" i="46"/>
  <c r="J14" i="46"/>
  <c r="J17" i="46"/>
  <c r="J21" i="46"/>
  <c r="I21" i="46"/>
  <c r="J29" i="46"/>
  <c r="I29" i="46"/>
  <c r="I95" i="46" s="1"/>
  <c r="H9" i="46"/>
  <c r="H14" i="46"/>
  <c r="H22" i="46"/>
  <c r="H26" i="46"/>
  <c r="H28" i="46"/>
  <c r="H5" i="46"/>
  <c r="H6" i="46"/>
  <c r="H8" i="46"/>
  <c r="H21" i="46"/>
  <c r="H29" i="46"/>
  <c r="H7" i="46"/>
  <c r="H12" i="46"/>
  <c r="H20" i="46"/>
  <c r="H30" i="46"/>
  <c r="H2" i="46"/>
  <c r="H15" i="46"/>
  <c r="H19" i="46"/>
  <c r="H23" i="46"/>
  <c r="H27" i="46"/>
  <c r="H10" i="46"/>
  <c r="H17" i="46"/>
  <c r="H24" i="46"/>
  <c r="H31" i="46"/>
  <c r="H97" i="46" s="1"/>
  <c r="I14" i="45"/>
  <c r="I16" i="45"/>
  <c r="J16" i="45" s="1"/>
  <c r="I18" i="45"/>
  <c r="J18" i="45" s="1"/>
  <c r="J20" i="45"/>
  <c r="I20" i="45"/>
  <c r="J22" i="45"/>
  <c r="I22" i="45"/>
  <c r="J24" i="45"/>
  <c r="I24" i="45"/>
  <c r="J26" i="45"/>
  <c r="I26" i="45"/>
  <c r="I28" i="45"/>
  <c r="J29" i="45"/>
  <c r="I29" i="45"/>
  <c r="J30" i="45"/>
  <c r="I30" i="45"/>
  <c r="J31" i="45"/>
  <c r="I31" i="45"/>
  <c r="H98" i="45"/>
  <c r="I32" i="45"/>
  <c r="I98" i="45" s="1"/>
  <c r="I43" i="45"/>
  <c r="I42" i="45"/>
  <c r="I41" i="45"/>
  <c r="I40" i="45"/>
  <c r="I39" i="45"/>
  <c r="I38" i="45"/>
  <c r="I37" i="45"/>
  <c r="I36" i="45"/>
  <c r="J10" i="45"/>
  <c r="I10" i="45"/>
  <c r="J12" i="45"/>
  <c r="I12" i="45"/>
  <c r="J15" i="45"/>
  <c r="I15" i="45"/>
  <c r="J17" i="45"/>
  <c r="I17" i="45"/>
  <c r="J19" i="45"/>
  <c r="I19" i="45"/>
  <c r="I21" i="45"/>
  <c r="J23" i="45"/>
  <c r="I23" i="45"/>
  <c r="I25" i="45"/>
  <c r="J25" i="45" s="1"/>
  <c r="J27" i="45"/>
  <c r="I27" i="45"/>
  <c r="I93" i="45" s="1"/>
  <c r="I75" i="45"/>
  <c r="J3" i="45"/>
  <c r="J5" i="45"/>
  <c r="J7" i="45"/>
  <c r="J11" i="45"/>
  <c r="G33" i="45"/>
  <c r="G36" i="45"/>
  <c r="G37" i="45"/>
  <c r="G38" i="45"/>
  <c r="G39" i="45"/>
  <c r="G40" i="45"/>
  <c r="H2" i="45"/>
  <c r="J2" i="45"/>
  <c r="J4" i="45"/>
  <c r="J6" i="45"/>
  <c r="J8" i="45"/>
  <c r="J9" i="45"/>
  <c r="O12" i="45"/>
  <c r="O2" i="45" s="1"/>
  <c r="H93" i="45" s="1"/>
  <c r="I79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68" i="45"/>
  <c r="G66" i="45"/>
  <c r="G65" i="45"/>
  <c r="G64" i="45"/>
  <c r="G63" i="45"/>
  <c r="G62" i="45"/>
  <c r="G61" i="45"/>
  <c r="G60" i="45"/>
  <c r="G59" i="45"/>
  <c r="G58" i="45"/>
  <c r="G57" i="45"/>
  <c r="G56" i="45"/>
  <c r="G69" i="45"/>
  <c r="G70" i="45"/>
  <c r="G71" i="45"/>
  <c r="G72" i="45"/>
  <c r="G73" i="45"/>
  <c r="G74" i="45"/>
  <c r="G75" i="45"/>
  <c r="G77" i="45"/>
  <c r="J13" i="45"/>
  <c r="J30" i="46" l="1"/>
  <c r="J91" i="46" s="1"/>
  <c r="H90" i="46"/>
  <c r="H96" i="46"/>
  <c r="H89" i="46"/>
  <c r="H83" i="46"/>
  <c r="H82" i="46"/>
  <c r="H93" i="46"/>
  <c r="H85" i="46"/>
  <c r="H84" i="46"/>
  <c r="H68" i="46"/>
  <c r="H66" i="46"/>
  <c r="H65" i="46"/>
  <c r="H64" i="46"/>
  <c r="H63" i="46"/>
  <c r="H62" i="46"/>
  <c r="H61" i="46"/>
  <c r="H60" i="46"/>
  <c r="H59" i="46"/>
  <c r="H58" i="46"/>
  <c r="H57" i="46"/>
  <c r="H56" i="46"/>
  <c r="H55" i="46"/>
  <c r="H54" i="46"/>
  <c r="H53" i="46"/>
  <c r="H52" i="46"/>
  <c r="H51" i="46"/>
  <c r="H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H37" i="46"/>
  <c r="H36" i="46"/>
  <c r="H33" i="46"/>
  <c r="H86" i="46"/>
  <c r="H73" i="46"/>
  <c r="H87" i="46"/>
  <c r="H72" i="46"/>
  <c r="H94" i="46"/>
  <c r="H88" i="46"/>
  <c r="H75" i="46"/>
  <c r="J87" i="46"/>
  <c r="J80" i="46"/>
  <c r="J79" i="46"/>
  <c r="J74" i="46"/>
  <c r="J72" i="46"/>
  <c r="J71" i="46"/>
  <c r="J69" i="46"/>
  <c r="J94" i="46"/>
  <c r="J92" i="46"/>
  <c r="J88" i="46"/>
  <c r="I75" i="46"/>
  <c r="J81" i="46"/>
  <c r="I93" i="46"/>
  <c r="I89" i="46"/>
  <c r="I85" i="46"/>
  <c r="I83" i="46"/>
  <c r="I84" i="46"/>
  <c r="I82" i="46"/>
  <c r="I81" i="46"/>
  <c r="I68" i="46"/>
  <c r="I66" i="46"/>
  <c r="I65" i="46"/>
  <c r="I64" i="46"/>
  <c r="I63" i="46"/>
  <c r="I62" i="46"/>
  <c r="I61" i="46"/>
  <c r="I60" i="46"/>
  <c r="I59" i="46"/>
  <c r="I58" i="46"/>
  <c r="I57" i="46"/>
  <c r="I56" i="46"/>
  <c r="I55" i="46"/>
  <c r="I54" i="46"/>
  <c r="I53" i="46"/>
  <c r="I52" i="46"/>
  <c r="I51" i="46"/>
  <c r="I50" i="46"/>
  <c r="I49" i="46"/>
  <c r="I48" i="46"/>
  <c r="I47" i="46"/>
  <c r="I46" i="46"/>
  <c r="I45" i="46"/>
  <c r="I44" i="46"/>
  <c r="I43" i="46"/>
  <c r="I42" i="46"/>
  <c r="I41" i="46"/>
  <c r="I40" i="46"/>
  <c r="I39" i="46"/>
  <c r="I38" i="46"/>
  <c r="I37" i="46"/>
  <c r="I36" i="46"/>
  <c r="I33" i="46"/>
  <c r="J96" i="46"/>
  <c r="I86" i="46"/>
  <c r="I78" i="46"/>
  <c r="I77" i="46"/>
  <c r="I76" i="46"/>
  <c r="J73" i="46"/>
  <c r="J76" i="46"/>
  <c r="H76" i="46"/>
  <c r="H81" i="46"/>
  <c r="H78" i="46"/>
  <c r="H77" i="46"/>
  <c r="H95" i="46"/>
  <c r="H74" i="46"/>
  <c r="H71" i="46"/>
  <c r="H69" i="46"/>
  <c r="H70" i="46"/>
  <c r="H92" i="46"/>
  <c r="H91" i="46"/>
  <c r="H80" i="46"/>
  <c r="H79" i="46"/>
  <c r="I87" i="46"/>
  <c r="J83" i="46"/>
  <c r="J82" i="46"/>
  <c r="I74" i="46"/>
  <c r="I72" i="46"/>
  <c r="I71" i="46"/>
  <c r="I69" i="46"/>
  <c r="I70" i="46"/>
  <c r="I94" i="46"/>
  <c r="I92" i="46"/>
  <c r="I91" i="46"/>
  <c r="I90" i="46"/>
  <c r="I88" i="46"/>
  <c r="I80" i="46"/>
  <c r="I79" i="46"/>
  <c r="J75" i="46"/>
  <c r="J93" i="46"/>
  <c r="J89" i="46"/>
  <c r="J85" i="46"/>
  <c r="J78" i="46"/>
  <c r="J90" i="46"/>
  <c r="J86" i="46"/>
  <c r="I73" i="46"/>
  <c r="J54" i="46"/>
  <c r="J53" i="46"/>
  <c r="J52" i="46"/>
  <c r="J51" i="46"/>
  <c r="J50" i="46"/>
  <c r="J49" i="46"/>
  <c r="J48" i="46"/>
  <c r="J47" i="46"/>
  <c r="J46" i="46"/>
  <c r="J45" i="46"/>
  <c r="J44" i="46"/>
  <c r="J43" i="46"/>
  <c r="J42" i="46"/>
  <c r="J41" i="46"/>
  <c r="J40" i="46"/>
  <c r="J39" i="46"/>
  <c r="J38" i="46"/>
  <c r="J37" i="46"/>
  <c r="J36" i="46"/>
  <c r="J33" i="46"/>
  <c r="J66" i="46"/>
  <c r="J64" i="46"/>
  <c r="J62" i="46"/>
  <c r="J60" i="46"/>
  <c r="J58" i="46"/>
  <c r="J56" i="46"/>
  <c r="J68" i="46"/>
  <c r="J65" i="46"/>
  <c r="J63" i="46"/>
  <c r="J61" i="46"/>
  <c r="J59" i="46"/>
  <c r="J57" i="46"/>
  <c r="J55" i="46"/>
  <c r="J84" i="46"/>
  <c r="I71" i="45"/>
  <c r="J32" i="45"/>
  <c r="J98" i="45" s="1"/>
  <c r="I97" i="45"/>
  <c r="J97" i="45"/>
  <c r="H53" i="45"/>
  <c r="H52" i="45"/>
  <c r="H51" i="45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H37" i="45"/>
  <c r="H36" i="45"/>
  <c r="H91" i="45"/>
  <c r="I89" i="45"/>
  <c r="H87" i="45"/>
  <c r="I85" i="45"/>
  <c r="I81" i="45"/>
  <c r="I76" i="45"/>
  <c r="I33" i="45"/>
  <c r="I45" i="45"/>
  <c r="I47" i="45"/>
  <c r="I49" i="45"/>
  <c r="I51" i="45"/>
  <c r="I53" i="45"/>
  <c r="I55" i="45"/>
  <c r="I57" i="45"/>
  <c r="I59" i="45"/>
  <c r="I61" i="45"/>
  <c r="I63" i="45"/>
  <c r="I65" i="45"/>
  <c r="I68" i="45"/>
  <c r="H96" i="45"/>
  <c r="I95" i="45"/>
  <c r="J95" i="45"/>
  <c r="H94" i="45"/>
  <c r="I92" i="45"/>
  <c r="H90" i="45"/>
  <c r="I88" i="45"/>
  <c r="H70" i="45"/>
  <c r="I84" i="45"/>
  <c r="I80" i="45"/>
  <c r="J14" i="45"/>
  <c r="I74" i="45"/>
  <c r="J53" i="45"/>
  <c r="J51" i="45"/>
  <c r="J49" i="45"/>
  <c r="J47" i="45"/>
  <c r="J46" i="45"/>
  <c r="J45" i="45"/>
  <c r="J44" i="45"/>
  <c r="J43" i="45"/>
  <c r="J42" i="45"/>
  <c r="J41" i="45"/>
  <c r="J40" i="45"/>
  <c r="J39" i="45"/>
  <c r="J38" i="45"/>
  <c r="J37" i="45"/>
  <c r="J36" i="45"/>
  <c r="H74" i="45"/>
  <c r="H73" i="45"/>
  <c r="H71" i="45"/>
  <c r="H69" i="45"/>
  <c r="I73" i="45"/>
  <c r="I69" i="45"/>
  <c r="I91" i="45"/>
  <c r="H89" i="45"/>
  <c r="I87" i="45"/>
  <c r="J21" i="45"/>
  <c r="H85" i="45"/>
  <c r="I83" i="45"/>
  <c r="H81" i="45"/>
  <c r="I78" i="45"/>
  <c r="H76" i="45"/>
  <c r="I72" i="45"/>
  <c r="I44" i="45"/>
  <c r="I46" i="45"/>
  <c r="I48" i="45"/>
  <c r="I50" i="45"/>
  <c r="I52" i="45"/>
  <c r="I54" i="45"/>
  <c r="I56" i="45"/>
  <c r="I58" i="45"/>
  <c r="I60" i="45"/>
  <c r="I62" i="45"/>
  <c r="I64" i="45"/>
  <c r="I66" i="45"/>
  <c r="H97" i="45"/>
  <c r="I96" i="45"/>
  <c r="J96" i="45"/>
  <c r="H95" i="45"/>
  <c r="I94" i="45"/>
  <c r="J28" i="45"/>
  <c r="J94" i="45" s="1"/>
  <c r="H92" i="45"/>
  <c r="I90" i="45"/>
  <c r="H88" i="45"/>
  <c r="I86" i="45"/>
  <c r="H84" i="45"/>
  <c r="I82" i="45"/>
  <c r="H80" i="45"/>
  <c r="I77" i="45"/>
  <c r="I70" i="45"/>
  <c r="J77" i="46" l="1"/>
  <c r="J70" i="46"/>
  <c r="J95" i="46"/>
  <c r="H75" i="45"/>
  <c r="J86" i="45"/>
  <c r="J78" i="45"/>
  <c r="J87" i="45"/>
  <c r="J33" i="45"/>
  <c r="J55" i="45"/>
  <c r="J57" i="45"/>
  <c r="J59" i="45"/>
  <c r="J61" i="45"/>
  <c r="J63" i="45"/>
  <c r="J65" i="45"/>
  <c r="J68" i="45"/>
  <c r="J72" i="45"/>
  <c r="J79" i="45"/>
  <c r="J80" i="45"/>
  <c r="H82" i="45"/>
  <c r="J88" i="45"/>
  <c r="J76" i="45"/>
  <c r="H78" i="45"/>
  <c r="J85" i="45"/>
  <c r="J93" i="45"/>
  <c r="J71" i="45"/>
  <c r="H77" i="45"/>
  <c r="H54" i="45"/>
  <c r="H56" i="45"/>
  <c r="H58" i="45"/>
  <c r="H60" i="45"/>
  <c r="H62" i="45"/>
  <c r="H64" i="45"/>
  <c r="H66" i="45"/>
  <c r="J74" i="45"/>
  <c r="J82" i="45"/>
  <c r="J90" i="45"/>
  <c r="J83" i="45"/>
  <c r="J91" i="45"/>
  <c r="J77" i="45"/>
  <c r="J48" i="45"/>
  <c r="J50" i="45"/>
  <c r="J52" i="45"/>
  <c r="J54" i="45"/>
  <c r="J56" i="45"/>
  <c r="J58" i="45"/>
  <c r="J60" i="45"/>
  <c r="J62" i="45"/>
  <c r="J64" i="45"/>
  <c r="J66" i="45"/>
  <c r="J70" i="45"/>
  <c r="J84" i="45"/>
  <c r="H86" i="45"/>
  <c r="H79" i="45"/>
  <c r="J92" i="45"/>
  <c r="J81" i="45"/>
  <c r="H83" i="45"/>
  <c r="J89" i="45"/>
  <c r="J69" i="45"/>
  <c r="J73" i="45"/>
  <c r="H33" i="45"/>
  <c r="H55" i="45"/>
  <c r="H57" i="45"/>
  <c r="H59" i="45"/>
  <c r="H61" i="45"/>
  <c r="H63" i="45"/>
  <c r="H65" i="45"/>
  <c r="H68" i="45"/>
  <c r="H72" i="45"/>
  <c r="J75" i="45"/>
  <c r="E32" i="44" l="1"/>
  <c r="F32" i="44" s="1"/>
  <c r="G32" i="44"/>
  <c r="G98" i="44" s="1"/>
  <c r="G31" i="44"/>
  <c r="G97" i="44" s="1"/>
  <c r="E31" i="44"/>
  <c r="F31" i="44" s="1"/>
  <c r="G30" i="44"/>
  <c r="G96" i="44" s="1"/>
  <c r="E30" i="44"/>
  <c r="G29" i="44"/>
  <c r="G95" i="44" s="1"/>
  <c r="E29" i="44"/>
  <c r="F29" i="44" s="1"/>
  <c r="G28" i="44"/>
  <c r="E28" i="44"/>
  <c r="F28" i="44" s="1"/>
  <c r="G27" i="44"/>
  <c r="E27" i="44"/>
  <c r="F27" i="44" s="1"/>
  <c r="G26" i="44"/>
  <c r="G92" i="44" s="1"/>
  <c r="E26" i="44"/>
  <c r="F26" i="44" s="1"/>
  <c r="G25" i="44"/>
  <c r="G91" i="44" s="1"/>
  <c r="E25" i="44"/>
  <c r="F25" i="44" s="1"/>
  <c r="G24" i="44"/>
  <c r="G90" i="44" s="1"/>
  <c r="E24" i="44"/>
  <c r="F24" i="44" s="1"/>
  <c r="G23" i="44"/>
  <c r="G89" i="44" s="1"/>
  <c r="E23" i="44"/>
  <c r="F23" i="44" s="1"/>
  <c r="G22" i="44"/>
  <c r="G88" i="44" s="1"/>
  <c r="E22" i="44"/>
  <c r="F22" i="44" s="1"/>
  <c r="G21" i="44"/>
  <c r="G87" i="44" s="1"/>
  <c r="E21" i="44"/>
  <c r="F21" i="44" s="1"/>
  <c r="G20" i="44"/>
  <c r="G86" i="44" s="1"/>
  <c r="E20" i="44"/>
  <c r="F20" i="44" s="1"/>
  <c r="G19" i="44"/>
  <c r="G85" i="44" s="1"/>
  <c r="E19" i="44"/>
  <c r="F19" i="44" s="1"/>
  <c r="G18" i="44"/>
  <c r="G84" i="44" s="1"/>
  <c r="E18" i="44"/>
  <c r="F18" i="44" s="1"/>
  <c r="G17" i="44"/>
  <c r="G83" i="44" s="1"/>
  <c r="E17" i="44"/>
  <c r="F17" i="44" s="1"/>
  <c r="G16" i="44"/>
  <c r="G82" i="44" s="1"/>
  <c r="E16" i="44"/>
  <c r="F16" i="44" s="1"/>
  <c r="G15" i="44"/>
  <c r="E15" i="44"/>
  <c r="G14" i="44"/>
  <c r="E14" i="44"/>
  <c r="F14" i="44" s="1"/>
  <c r="G13" i="44"/>
  <c r="E13" i="44"/>
  <c r="G12" i="44"/>
  <c r="E12" i="44"/>
  <c r="F12" i="44" s="1"/>
  <c r="G11" i="44"/>
  <c r="E11" i="44"/>
  <c r="F11" i="44" s="1"/>
  <c r="G10" i="44"/>
  <c r="E10" i="44"/>
  <c r="F10" i="44" s="1"/>
  <c r="O9" i="44"/>
  <c r="O10" i="44" s="1"/>
  <c r="G9" i="44"/>
  <c r="E9" i="44"/>
  <c r="G8" i="44"/>
  <c r="E8" i="44"/>
  <c r="F8" i="44" s="1"/>
  <c r="G7" i="44"/>
  <c r="G73" i="44" s="1"/>
  <c r="E7" i="44"/>
  <c r="F7" i="44" s="1"/>
  <c r="G6" i="44"/>
  <c r="E6" i="44"/>
  <c r="F6" i="44" s="1"/>
  <c r="G5" i="44"/>
  <c r="G71" i="44" s="1"/>
  <c r="E5" i="44"/>
  <c r="F5" i="44" s="1"/>
  <c r="G4" i="44"/>
  <c r="E4" i="44"/>
  <c r="F4" i="44" s="1"/>
  <c r="G3" i="44"/>
  <c r="G69" i="44" s="1"/>
  <c r="E3" i="44"/>
  <c r="F3" i="44" s="1"/>
  <c r="L2" i="44"/>
  <c r="G2" i="44"/>
  <c r="E2" i="44"/>
  <c r="F2" i="44" s="1"/>
  <c r="H8" i="44" l="1"/>
  <c r="G79" i="44"/>
  <c r="G80" i="44"/>
  <c r="G81" i="44"/>
  <c r="G93" i="44"/>
  <c r="G94" i="44"/>
  <c r="F30" i="44"/>
  <c r="F9" i="44"/>
  <c r="F15" i="44"/>
  <c r="H32" i="44"/>
  <c r="H98" i="44" s="1"/>
  <c r="G76" i="44"/>
  <c r="G75" i="44"/>
  <c r="G74" i="44"/>
  <c r="O11" i="44"/>
  <c r="N2" i="44" s="1"/>
  <c r="M2" i="44"/>
  <c r="I14" i="44"/>
  <c r="J2" i="44"/>
  <c r="H2" i="44"/>
  <c r="J4" i="44"/>
  <c r="H4" i="44"/>
  <c r="I4" i="44"/>
  <c r="H11" i="44"/>
  <c r="H12" i="44"/>
  <c r="H16" i="44"/>
  <c r="H18" i="44"/>
  <c r="I20" i="44"/>
  <c r="H24" i="44"/>
  <c r="H26" i="44"/>
  <c r="I28" i="44"/>
  <c r="H28" i="44"/>
  <c r="H30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3" i="44"/>
  <c r="G68" i="44"/>
  <c r="G66" i="44"/>
  <c r="G65" i="44"/>
  <c r="G64" i="44"/>
  <c r="G63" i="44"/>
  <c r="G62" i="44"/>
  <c r="G61" i="44"/>
  <c r="G60" i="44"/>
  <c r="G59" i="44"/>
  <c r="G58" i="44"/>
  <c r="G57" i="44"/>
  <c r="G56" i="44"/>
  <c r="H3" i="44"/>
  <c r="G70" i="44"/>
  <c r="H5" i="44"/>
  <c r="G72" i="44"/>
  <c r="H7" i="44"/>
  <c r="I7" i="44"/>
  <c r="J7" i="44" s="1"/>
  <c r="J10" i="44"/>
  <c r="H10" i="44"/>
  <c r="I10" i="44"/>
  <c r="G78" i="44"/>
  <c r="G77" i="44"/>
  <c r="O12" i="44"/>
  <c r="O2" i="44" s="1"/>
  <c r="H22" i="44" s="1"/>
  <c r="I13" i="44"/>
  <c r="H13" i="44"/>
  <c r="J14" i="44"/>
  <c r="H15" i="44"/>
  <c r="I17" i="44"/>
  <c r="H17" i="44"/>
  <c r="J18" i="44"/>
  <c r="H19" i="44"/>
  <c r="I21" i="44"/>
  <c r="H21" i="44"/>
  <c r="J22" i="44"/>
  <c r="H23" i="44"/>
  <c r="J24" i="44"/>
  <c r="H25" i="44"/>
  <c r="I27" i="44"/>
  <c r="J28" i="44"/>
  <c r="H29" i="44"/>
  <c r="J30" i="44"/>
  <c r="H31" i="44"/>
  <c r="H97" i="44" s="1"/>
  <c r="G32" i="43"/>
  <c r="G98" i="43" s="1"/>
  <c r="I32" i="43"/>
  <c r="I98" i="43" s="1"/>
  <c r="G31" i="43"/>
  <c r="G97" i="43" s="1"/>
  <c r="E31" i="43"/>
  <c r="F31" i="43" s="1"/>
  <c r="G30" i="43"/>
  <c r="G96" i="43" s="1"/>
  <c r="F30" i="43"/>
  <c r="E30" i="43"/>
  <c r="G29" i="43"/>
  <c r="E29" i="43"/>
  <c r="F29" i="43" s="1"/>
  <c r="G28" i="43"/>
  <c r="E28" i="43"/>
  <c r="F28" i="43" s="1"/>
  <c r="G27" i="43"/>
  <c r="E27" i="43"/>
  <c r="F27" i="43" s="1"/>
  <c r="G26" i="43"/>
  <c r="F26" i="43"/>
  <c r="E26" i="43"/>
  <c r="G25" i="43"/>
  <c r="E25" i="43"/>
  <c r="F25" i="43" s="1"/>
  <c r="G24" i="43"/>
  <c r="E24" i="43"/>
  <c r="F24" i="43" s="1"/>
  <c r="G23" i="43"/>
  <c r="E23" i="43"/>
  <c r="F23" i="43" s="1"/>
  <c r="G22" i="43"/>
  <c r="F22" i="43"/>
  <c r="E22" i="43"/>
  <c r="G21" i="43"/>
  <c r="E21" i="43"/>
  <c r="F21" i="43" s="1"/>
  <c r="G20" i="43"/>
  <c r="E20" i="43"/>
  <c r="F20" i="43" s="1"/>
  <c r="G19" i="43"/>
  <c r="F19" i="43"/>
  <c r="E19" i="43"/>
  <c r="G18" i="43"/>
  <c r="E18" i="43"/>
  <c r="F18" i="43" s="1"/>
  <c r="G17" i="43"/>
  <c r="E17" i="43"/>
  <c r="F17" i="43" s="1"/>
  <c r="G16" i="43"/>
  <c r="E16" i="43"/>
  <c r="F16" i="43" s="1"/>
  <c r="G15" i="43"/>
  <c r="F15" i="43"/>
  <c r="E15" i="43"/>
  <c r="G14" i="43"/>
  <c r="E14" i="43"/>
  <c r="F14" i="43" s="1"/>
  <c r="G13" i="43"/>
  <c r="E13" i="43"/>
  <c r="F13" i="43" s="1"/>
  <c r="G12" i="43"/>
  <c r="E12" i="43"/>
  <c r="F12" i="43" s="1"/>
  <c r="G11" i="43"/>
  <c r="E11" i="43"/>
  <c r="F11" i="43" s="1"/>
  <c r="G10" i="43"/>
  <c r="E10" i="43"/>
  <c r="F10" i="43" s="1"/>
  <c r="O9" i="43"/>
  <c r="O10" i="43" s="1"/>
  <c r="O11" i="43" s="1"/>
  <c r="N2" i="43" s="1"/>
  <c r="G9" i="43"/>
  <c r="E9" i="43"/>
  <c r="F9" i="43" s="1"/>
  <c r="G8" i="43"/>
  <c r="E8" i="43"/>
  <c r="G7" i="43"/>
  <c r="F7" i="43"/>
  <c r="E7" i="43"/>
  <c r="G6" i="43"/>
  <c r="E6" i="43"/>
  <c r="F6" i="43" s="1"/>
  <c r="G5" i="43"/>
  <c r="E5" i="43"/>
  <c r="F5" i="43" s="1"/>
  <c r="G4" i="43"/>
  <c r="E4" i="43"/>
  <c r="F4" i="43" s="1"/>
  <c r="G3" i="43"/>
  <c r="F3" i="43"/>
  <c r="E3" i="43"/>
  <c r="G2" i="43"/>
  <c r="E2" i="43"/>
  <c r="F2" i="43" s="1"/>
  <c r="H20" i="44" l="1"/>
  <c r="I22" i="44"/>
  <c r="I88" i="44" s="1"/>
  <c r="I8" i="44"/>
  <c r="I23" i="44"/>
  <c r="I89" i="44" s="1"/>
  <c r="I15" i="44"/>
  <c r="I9" i="44"/>
  <c r="I73" i="44" s="1"/>
  <c r="I30" i="44"/>
  <c r="I29" i="44"/>
  <c r="I95" i="44" s="1"/>
  <c r="I32" i="44"/>
  <c r="I98" i="44" s="1"/>
  <c r="G82" i="43"/>
  <c r="G88" i="43"/>
  <c r="G89" i="43"/>
  <c r="G92" i="43"/>
  <c r="G93" i="43"/>
  <c r="I31" i="44"/>
  <c r="I97" i="44" s="1"/>
  <c r="H27" i="44"/>
  <c r="H88" i="44" s="1"/>
  <c r="J26" i="44"/>
  <c r="I25" i="44"/>
  <c r="J20" i="44"/>
  <c r="I19" i="44"/>
  <c r="J16" i="44"/>
  <c r="J11" i="44"/>
  <c r="J9" i="44"/>
  <c r="I5" i="44"/>
  <c r="J5" i="44"/>
  <c r="I3" i="44"/>
  <c r="J3" i="44"/>
  <c r="I26" i="44"/>
  <c r="I92" i="44" s="1"/>
  <c r="I24" i="44"/>
  <c r="I18" i="44"/>
  <c r="I78" i="44" s="1"/>
  <c r="I12" i="44"/>
  <c r="J12" i="44"/>
  <c r="I11" i="44"/>
  <c r="H6" i="44"/>
  <c r="H71" i="44" s="1"/>
  <c r="H9" i="44"/>
  <c r="J23" i="44"/>
  <c r="J32" i="44"/>
  <c r="J98" i="44" s="1"/>
  <c r="I2" i="44"/>
  <c r="I36" i="44" s="1"/>
  <c r="I16" i="44"/>
  <c r="J8" i="44"/>
  <c r="I91" i="44"/>
  <c r="H93" i="44"/>
  <c r="I87" i="44"/>
  <c r="I83" i="44"/>
  <c r="I79" i="44"/>
  <c r="H96" i="44"/>
  <c r="H94" i="44"/>
  <c r="H92" i="44"/>
  <c r="H86" i="44"/>
  <c r="H82" i="44"/>
  <c r="I77" i="44"/>
  <c r="J39" i="44"/>
  <c r="J38" i="44"/>
  <c r="J37" i="44"/>
  <c r="J36" i="44"/>
  <c r="H14" i="44"/>
  <c r="J31" i="44"/>
  <c r="J97" i="44" s="1"/>
  <c r="J29" i="44"/>
  <c r="J27" i="44"/>
  <c r="J25" i="44"/>
  <c r="J21" i="44"/>
  <c r="J86" i="44" s="1"/>
  <c r="J19" i="44"/>
  <c r="J13" i="44"/>
  <c r="J17" i="44"/>
  <c r="J15" i="44"/>
  <c r="I6" i="44"/>
  <c r="J6" i="44"/>
  <c r="I42" i="44"/>
  <c r="I50" i="44"/>
  <c r="I56" i="44"/>
  <c r="I60" i="44"/>
  <c r="I64" i="44"/>
  <c r="H95" i="44"/>
  <c r="I93" i="44"/>
  <c r="J90" i="44"/>
  <c r="H87" i="44"/>
  <c r="I85" i="44"/>
  <c r="J82" i="44"/>
  <c r="H79" i="44"/>
  <c r="J76" i="44"/>
  <c r="H73" i="44"/>
  <c r="H69" i="44"/>
  <c r="I96" i="44"/>
  <c r="I94" i="44"/>
  <c r="I90" i="44"/>
  <c r="I86" i="44"/>
  <c r="I82" i="44"/>
  <c r="H77" i="44"/>
  <c r="H70" i="44"/>
  <c r="H66" i="44"/>
  <c r="H64" i="44"/>
  <c r="H62" i="44"/>
  <c r="H60" i="44"/>
  <c r="H58" i="44"/>
  <c r="H56" i="44"/>
  <c r="H54" i="44"/>
  <c r="H52" i="44"/>
  <c r="H50" i="44"/>
  <c r="H48" i="44"/>
  <c r="H46" i="44"/>
  <c r="H44" i="44"/>
  <c r="H42" i="44"/>
  <c r="H40" i="44"/>
  <c r="H39" i="44"/>
  <c r="H38" i="44"/>
  <c r="H37" i="44"/>
  <c r="H36" i="44"/>
  <c r="J89" i="44"/>
  <c r="H75" i="44"/>
  <c r="I33" i="44"/>
  <c r="I39" i="44"/>
  <c r="I43" i="44"/>
  <c r="I47" i="44"/>
  <c r="I51" i="44"/>
  <c r="I55" i="44"/>
  <c r="I59" i="44"/>
  <c r="I63" i="44"/>
  <c r="I68" i="44"/>
  <c r="L2" i="43"/>
  <c r="G80" i="43"/>
  <c r="G84" i="43"/>
  <c r="G86" i="43"/>
  <c r="G87" i="43"/>
  <c r="G90" i="43"/>
  <c r="G91" i="43"/>
  <c r="G94" i="43"/>
  <c r="G95" i="43"/>
  <c r="G79" i="43"/>
  <c r="G81" i="43"/>
  <c r="G83" i="43"/>
  <c r="G85" i="43"/>
  <c r="H2" i="43"/>
  <c r="H3" i="43"/>
  <c r="H5" i="43"/>
  <c r="H7" i="43"/>
  <c r="H9" i="43"/>
  <c r="G76" i="43"/>
  <c r="G75" i="43"/>
  <c r="G74" i="43"/>
  <c r="G73" i="43"/>
  <c r="G72" i="43"/>
  <c r="G71" i="43"/>
  <c r="G70" i="43"/>
  <c r="G69" i="43"/>
  <c r="G68" i="43"/>
  <c r="G66" i="43"/>
  <c r="G65" i="43"/>
  <c r="G64" i="43"/>
  <c r="G63" i="43"/>
  <c r="G62" i="43"/>
  <c r="G61" i="43"/>
  <c r="G60" i="43"/>
  <c r="G59" i="43"/>
  <c r="G58" i="43"/>
  <c r="G57" i="43"/>
  <c r="G56" i="43"/>
  <c r="H11" i="43"/>
  <c r="H12" i="43"/>
  <c r="H14" i="43"/>
  <c r="H16" i="43"/>
  <c r="H20" i="43"/>
  <c r="H24" i="43"/>
  <c r="H26" i="43"/>
  <c r="H28" i="43"/>
  <c r="H30" i="43"/>
  <c r="G55" i="43"/>
  <c r="M2" i="43"/>
  <c r="I5" i="43" s="1"/>
  <c r="H6" i="43"/>
  <c r="I8" i="43"/>
  <c r="H8" i="43"/>
  <c r="H10" i="43"/>
  <c r="J11" i="43"/>
  <c r="G78" i="43"/>
  <c r="G77" i="43"/>
  <c r="O12" i="43"/>
  <c r="O2" i="43" s="1"/>
  <c r="H18" i="43" s="1"/>
  <c r="I13" i="43"/>
  <c r="H13" i="43"/>
  <c r="J14" i="43"/>
  <c r="H15" i="43"/>
  <c r="I17" i="43"/>
  <c r="H17" i="43"/>
  <c r="J18" i="43"/>
  <c r="H19" i="43"/>
  <c r="I21" i="43"/>
  <c r="H21" i="43"/>
  <c r="J22" i="43"/>
  <c r="H23" i="43"/>
  <c r="H25" i="43"/>
  <c r="J26" i="43"/>
  <c r="H27" i="43"/>
  <c r="I29" i="43"/>
  <c r="H29" i="43"/>
  <c r="H31" i="43"/>
  <c r="G33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53" i="43"/>
  <c r="G54" i="43"/>
  <c r="F9" i="42"/>
  <c r="F11" i="42"/>
  <c r="F13" i="42"/>
  <c r="F15" i="42"/>
  <c r="F17" i="42"/>
  <c r="F19" i="42"/>
  <c r="F21" i="42"/>
  <c r="F23" i="42"/>
  <c r="F25" i="42"/>
  <c r="F27" i="42"/>
  <c r="F29" i="42"/>
  <c r="F31" i="42"/>
  <c r="G32" i="42"/>
  <c r="G98" i="42" s="1"/>
  <c r="E32" i="42"/>
  <c r="F32" i="42" s="1"/>
  <c r="G31" i="42"/>
  <c r="G97" i="42" s="1"/>
  <c r="E31" i="42"/>
  <c r="G30" i="42"/>
  <c r="E30" i="42"/>
  <c r="F30" i="42" s="1"/>
  <c r="G29" i="42"/>
  <c r="G95" i="42" s="1"/>
  <c r="E29" i="42"/>
  <c r="G28" i="42"/>
  <c r="E28" i="42"/>
  <c r="F28" i="42" s="1"/>
  <c r="G27" i="42"/>
  <c r="G93" i="42" s="1"/>
  <c r="E27" i="42"/>
  <c r="G26" i="42"/>
  <c r="E26" i="42"/>
  <c r="F26" i="42" s="1"/>
  <c r="G25" i="42"/>
  <c r="G91" i="42" s="1"/>
  <c r="E25" i="42"/>
  <c r="G24" i="42"/>
  <c r="E24" i="42"/>
  <c r="F24" i="42" s="1"/>
  <c r="G23" i="42"/>
  <c r="G89" i="42" s="1"/>
  <c r="E23" i="42"/>
  <c r="G22" i="42"/>
  <c r="E22" i="42"/>
  <c r="F22" i="42" s="1"/>
  <c r="G21" i="42"/>
  <c r="G87" i="42" s="1"/>
  <c r="E21" i="42"/>
  <c r="G20" i="42"/>
  <c r="E20" i="42"/>
  <c r="F20" i="42" s="1"/>
  <c r="G19" i="42"/>
  <c r="G85" i="42" s="1"/>
  <c r="E19" i="42"/>
  <c r="G18" i="42"/>
  <c r="E18" i="42"/>
  <c r="F18" i="42" s="1"/>
  <c r="G17" i="42"/>
  <c r="G83" i="42" s="1"/>
  <c r="E17" i="42"/>
  <c r="G16" i="42"/>
  <c r="E16" i="42"/>
  <c r="F16" i="42" s="1"/>
  <c r="G15" i="42"/>
  <c r="G81" i="42" s="1"/>
  <c r="E15" i="42"/>
  <c r="G14" i="42"/>
  <c r="E14" i="42"/>
  <c r="F14" i="42" s="1"/>
  <c r="G13" i="42"/>
  <c r="G79" i="42" s="1"/>
  <c r="E13" i="42"/>
  <c r="G12" i="42"/>
  <c r="E12" i="42"/>
  <c r="F12" i="42" s="1"/>
  <c r="G11" i="42"/>
  <c r="E11" i="42"/>
  <c r="G10" i="42"/>
  <c r="E10" i="42"/>
  <c r="F10" i="42" s="1"/>
  <c r="O9" i="42"/>
  <c r="O10" i="42" s="1"/>
  <c r="O12" i="42" s="1"/>
  <c r="G9" i="42"/>
  <c r="E9" i="42"/>
  <c r="G8" i="42"/>
  <c r="E8" i="42"/>
  <c r="F8" i="42" s="1"/>
  <c r="G7" i="42"/>
  <c r="E7" i="42"/>
  <c r="F7" i="42" s="1"/>
  <c r="G6" i="42"/>
  <c r="E6" i="42"/>
  <c r="F6" i="42" s="1"/>
  <c r="G5" i="42"/>
  <c r="E5" i="42"/>
  <c r="F5" i="42" s="1"/>
  <c r="G4" i="42"/>
  <c r="E4" i="42"/>
  <c r="F4" i="42" s="1"/>
  <c r="G3" i="42"/>
  <c r="E3" i="42"/>
  <c r="F3" i="42" s="1"/>
  <c r="O2" i="42"/>
  <c r="L2" i="42"/>
  <c r="G2" i="42"/>
  <c r="E2" i="42"/>
  <c r="F2" i="42" s="1"/>
  <c r="G44" i="42" l="1"/>
  <c r="I65" i="44"/>
  <c r="I61" i="44"/>
  <c r="I57" i="44"/>
  <c r="I53" i="44"/>
  <c r="I49" i="44"/>
  <c r="I45" i="44"/>
  <c r="I41" i="44"/>
  <c r="I37" i="44"/>
  <c r="H74" i="44"/>
  <c r="I80" i="44"/>
  <c r="H33" i="44"/>
  <c r="H41" i="44"/>
  <c r="H43" i="44"/>
  <c r="H45" i="44"/>
  <c r="H47" i="44"/>
  <c r="H49" i="44"/>
  <c r="H51" i="44"/>
  <c r="H53" i="44"/>
  <c r="H55" i="44"/>
  <c r="H57" i="44"/>
  <c r="H59" i="44"/>
  <c r="H61" i="44"/>
  <c r="H63" i="44"/>
  <c r="H65" i="44"/>
  <c r="H68" i="44"/>
  <c r="I75" i="44"/>
  <c r="H78" i="44"/>
  <c r="I84" i="44"/>
  <c r="I74" i="44"/>
  <c r="I76" i="44"/>
  <c r="I81" i="44"/>
  <c r="H83" i="44"/>
  <c r="H91" i="44"/>
  <c r="J94" i="44"/>
  <c r="I66" i="44"/>
  <c r="I62" i="44"/>
  <c r="I58" i="44"/>
  <c r="I54" i="44"/>
  <c r="I46" i="44"/>
  <c r="I38" i="44"/>
  <c r="I72" i="44"/>
  <c r="H80" i="44"/>
  <c r="H84" i="44"/>
  <c r="H90" i="44"/>
  <c r="H81" i="44"/>
  <c r="H85" i="44"/>
  <c r="H89" i="44"/>
  <c r="J81" i="44"/>
  <c r="J77" i="44"/>
  <c r="J87" i="44"/>
  <c r="J93" i="44"/>
  <c r="I52" i="44"/>
  <c r="I48" i="44"/>
  <c r="I44" i="44"/>
  <c r="I40" i="44"/>
  <c r="J72" i="44"/>
  <c r="J74" i="44"/>
  <c r="J83" i="44"/>
  <c r="J85" i="44"/>
  <c r="J91" i="44"/>
  <c r="J95" i="44"/>
  <c r="J40" i="44"/>
  <c r="J42" i="44"/>
  <c r="J44" i="44"/>
  <c r="J46" i="44"/>
  <c r="J48" i="44"/>
  <c r="J50" i="44"/>
  <c r="J52" i="44"/>
  <c r="J54" i="44"/>
  <c r="J56" i="44"/>
  <c r="J58" i="44"/>
  <c r="J60" i="44"/>
  <c r="J62" i="44"/>
  <c r="J64" i="44"/>
  <c r="J66" i="44"/>
  <c r="J70" i="44"/>
  <c r="J69" i="44"/>
  <c r="J71" i="44"/>
  <c r="J73" i="44"/>
  <c r="J75" i="44"/>
  <c r="J80" i="44"/>
  <c r="J88" i="44"/>
  <c r="J92" i="44"/>
  <c r="J96" i="44"/>
  <c r="J79" i="44"/>
  <c r="J33" i="44"/>
  <c r="J41" i="44"/>
  <c r="J43" i="44"/>
  <c r="J45" i="44"/>
  <c r="J47" i="44"/>
  <c r="J49" i="44"/>
  <c r="J51" i="44"/>
  <c r="J53" i="44"/>
  <c r="J55" i="44"/>
  <c r="J57" i="44"/>
  <c r="J59" i="44"/>
  <c r="J61" i="44"/>
  <c r="J63" i="44"/>
  <c r="J65" i="44"/>
  <c r="J68" i="44"/>
  <c r="I70" i="44"/>
  <c r="J78" i="44"/>
  <c r="I69" i="44"/>
  <c r="I71" i="44"/>
  <c r="H76" i="44"/>
  <c r="J84" i="44"/>
  <c r="H72" i="44"/>
  <c r="J5" i="43"/>
  <c r="I25" i="43"/>
  <c r="I4" i="43"/>
  <c r="I26" i="43"/>
  <c r="I11" i="43"/>
  <c r="H22" i="43"/>
  <c r="I12" i="43"/>
  <c r="J19" i="43"/>
  <c r="I18" i="43"/>
  <c r="I19" i="43"/>
  <c r="J31" i="43"/>
  <c r="J29" i="43"/>
  <c r="J27" i="43"/>
  <c r="J25" i="43"/>
  <c r="J21" i="43"/>
  <c r="J17" i="43"/>
  <c r="J15" i="43"/>
  <c r="J13" i="43"/>
  <c r="J8" i="43"/>
  <c r="J6" i="43"/>
  <c r="J4" i="43"/>
  <c r="I16" i="43"/>
  <c r="J16" i="43" s="1"/>
  <c r="I14" i="43"/>
  <c r="H37" i="43"/>
  <c r="H36" i="43"/>
  <c r="J32" i="43"/>
  <c r="J98" i="43" s="1"/>
  <c r="I31" i="43"/>
  <c r="I97" i="43" s="1"/>
  <c r="J28" i="43"/>
  <c r="I27" i="43"/>
  <c r="J24" i="43"/>
  <c r="I23" i="43"/>
  <c r="J23" i="43" s="1"/>
  <c r="J20" i="43"/>
  <c r="I15" i="43"/>
  <c r="I10" i="43"/>
  <c r="J10" i="43"/>
  <c r="J7" i="43"/>
  <c r="I6" i="43"/>
  <c r="H4" i="43"/>
  <c r="J3" i="43"/>
  <c r="H32" i="43"/>
  <c r="H98" i="43" s="1"/>
  <c r="I30" i="43"/>
  <c r="I28" i="43"/>
  <c r="I24" i="43"/>
  <c r="I22" i="43"/>
  <c r="I20" i="43"/>
  <c r="H82" i="43"/>
  <c r="J12" i="43"/>
  <c r="I9" i="43"/>
  <c r="I7" i="43"/>
  <c r="I3" i="43"/>
  <c r="I2" i="43"/>
  <c r="J2" i="43" s="1"/>
  <c r="G37" i="42"/>
  <c r="G39" i="42"/>
  <c r="G41" i="42"/>
  <c r="G43" i="42"/>
  <c r="G36" i="42"/>
  <c r="G38" i="42"/>
  <c r="G40" i="42"/>
  <c r="G42" i="42"/>
  <c r="I18" i="42"/>
  <c r="I26" i="42"/>
  <c r="J26" i="42" s="1"/>
  <c r="M2" i="42"/>
  <c r="I7" i="42" s="1"/>
  <c r="I4" i="42"/>
  <c r="J7" i="42"/>
  <c r="J9" i="42"/>
  <c r="G77" i="42"/>
  <c r="O11" i="42"/>
  <c r="N2" i="42" s="1"/>
  <c r="H18" i="42" s="1"/>
  <c r="I12" i="42"/>
  <c r="H12" i="42"/>
  <c r="H13" i="42"/>
  <c r="G80" i="42"/>
  <c r="I15" i="42"/>
  <c r="G82" i="42"/>
  <c r="J17" i="42"/>
  <c r="I17" i="42"/>
  <c r="G84" i="42"/>
  <c r="H19" i="42"/>
  <c r="I19" i="42"/>
  <c r="J19" i="42" s="1"/>
  <c r="G86" i="42"/>
  <c r="H21" i="42"/>
  <c r="G88" i="42"/>
  <c r="H23" i="42"/>
  <c r="G90" i="42"/>
  <c r="H25" i="42"/>
  <c r="I25" i="42"/>
  <c r="G92" i="42"/>
  <c r="H27" i="42"/>
  <c r="G94" i="42"/>
  <c r="I29" i="42"/>
  <c r="G96" i="42"/>
  <c r="J31" i="42"/>
  <c r="I31" i="42"/>
  <c r="G33" i="42"/>
  <c r="G45" i="42"/>
  <c r="G46" i="42"/>
  <c r="G47" i="42"/>
  <c r="G48" i="42"/>
  <c r="G49" i="42"/>
  <c r="G50" i="42"/>
  <c r="G51" i="42"/>
  <c r="G52" i="42"/>
  <c r="G53" i="42"/>
  <c r="G54" i="42"/>
  <c r="G55" i="42"/>
  <c r="G68" i="42"/>
  <c r="G66" i="42"/>
  <c r="G65" i="42"/>
  <c r="G64" i="42"/>
  <c r="G63" i="42"/>
  <c r="G62" i="42"/>
  <c r="G61" i="42"/>
  <c r="G60" i="42"/>
  <c r="G59" i="42"/>
  <c r="G58" i="42"/>
  <c r="G57" i="42"/>
  <c r="G56" i="42"/>
  <c r="G69" i="42"/>
  <c r="G70" i="42"/>
  <c r="G71" i="42"/>
  <c r="G72" i="42"/>
  <c r="G73" i="42"/>
  <c r="G74" i="42"/>
  <c r="G75" i="42"/>
  <c r="G76" i="42"/>
  <c r="G78" i="42"/>
  <c r="E32" i="40"/>
  <c r="F32" i="40" s="1"/>
  <c r="E30" i="40"/>
  <c r="F30" i="40" s="1"/>
  <c r="E31" i="40"/>
  <c r="F31" i="40" s="1"/>
  <c r="I30" i="42" l="1"/>
  <c r="I28" i="42"/>
  <c r="H22" i="42"/>
  <c r="J18" i="42"/>
  <c r="H14" i="42"/>
  <c r="H7" i="42"/>
  <c r="I8" i="42"/>
  <c r="H10" i="42"/>
  <c r="I10" i="42"/>
  <c r="H31" i="42"/>
  <c r="H29" i="42"/>
  <c r="I27" i="42"/>
  <c r="J27" i="42"/>
  <c r="J25" i="42"/>
  <c r="I23" i="42"/>
  <c r="J23" i="42"/>
  <c r="I21" i="42"/>
  <c r="J21" i="42"/>
  <c r="H17" i="42"/>
  <c r="H15" i="42"/>
  <c r="I13" i="42"/>
  <c r="J13" i="42"/>
  <c r="H8" i="42"/>
  <c r="I6" i="42"/>
  <c r="J3" i="42"/>
  <c r="J2" i="42"/>
  <c r="J37" i="42" s="1"/>
  <c r="J30" i="42"/>
  <c r="H28" i="42"/>
  <c r="I22" i="42"/>
  <c r="I14" i="42"/>
  <c r="J14" i="42"/>
  <c r="J8" i="42"/>
  <c r="J10" i="42"/>
  <c r="H70" i="43"/>
  <c r="I69" i="43"/>
  <c r="I75" i="43"/>
  <c r="J9" i="43"/>
  <c r="H80" i="43"/>
  <c r="I90" i="43"/>
  <c r="I96" i="43"/>
  <c r="J30" i="43"/>
  <c r="J82" i="43" s="1"/>
  <c r="H79" i="43"/>
  <c r="H91" i="43"/>
  <c r="H75" i="43"/>
  <c r="H88" i="43"/>
  <c r="H96" i="43"/>
  <c r="J97" i="43"/>
  <c r="H85" i="43"/>
  <c r="H71" i="43"/>
  <c r="H78" i="43"/>
  <c r="H92" i="43"/>
  <c r="H72" i="43"/>
  <c r="H97" i="43"/>
  <c r="I86" i="43"/>
  <c r="I85" i="43"/>
  <c r="I84" i="43"/>
  <c r="J66" i="43"/>
  <c r="J62" i="43"/>
  <c r="J60" i="43"/>
  <c r="J58" i="43"/>
  <c r="J56" i="43"/>
  <c r="J54" i="43"/>
  <c r="J52" i="43"/>
  <c r="J50" i="43"/>
  <c r="J48" i="43"/>
  <c r="J46" i="43"/>
  <c r="J44" i="43"/>
  <c r="J42" i="43"/>
  <c r="J41" i="43"/>
  <c r="J40" i="43"/>
  <c r="J39" i="43"/>
  <c r="J38" i="43"/>
  <c r="J37" i="43"/>
  <c r="J36" i="43"/>
  <c r="J73" i="43"/>
  <c r="J86" i="43"/>
  <c r="I89" i="43"/>
  <c r="H33" i="43"/>
  <c r="H39" i="43"/>
  <c r="H41" i="43"/>
  <c r="H43" i="43"/>
  <c r="H45" i="43"/>
  <c r="H47" i="43"/>
  <c r="H49" i="43"/>
  <c r="H51" i="43"/>
  <c r="H53" i="43"/>
  <c r="H55" i="43"/>
  <c r="H57" i="43"/>
  <c r="H59" i="43"/>
  <c r="H61" i="43"/>
  <c r="H63" i="43"/>
  <c r="H65" i="43"/>
  <c r="H68" i="43"/>
  <c r="I82" i="43"/>
  <c r="J72" i="43"/>
  <c r="J79" i="43"/>
  <c r="J83" i="43"/>
  <c r="J89" i="43"/>
  <c r="J93" i="43"/>
  <c r="J75" i="43"/>
  <c r="J77" i="43"/>
  <c r="J80" i="43"/>
  <c r="I83" i="43"/>
  <c r="J88" i="43"/>
  <c r="J92" i="43"/>
  <c r="I95" i="43"/>
  <c r="I68" i="43"/>
  <c r="I66" i="43"/>
  <c r="I65" i="43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3" i="43"/>
  <c r="I73" i="43"/>
  <c r="I77" i="43"/>
  <c r="I78" i="43"/>
  <c r="I88" i="43"/>
  <c r="I94" i="43"/>
  <c r="J69" i="43"/>
  <c r="I72" i="43"/>
  <c r="I71" i="43"/>
  <c r="I70" i="43"/>
  <c r="H74" i="43"/>
  <c r="I76" i="43"/>
  <c r="I81" i="43"/>
  <c r="H83" i="43"/>
  <c r="H87" i="43"/>
  <c r="J90" i="43"/>
  <c r="I93" i="43"/>
  <c r="I92" i="43"/>
  <c r="I91" i="43"/>
  <c r="H95" i="43"/>
  <c r="H38" i="43"/>
  <c r="H40" i="43"/>
  <c r="H42" i="43"/>
  <c r="H44" i="43"/>
  <c r="H46" i="43"/>
  <c r="H48" i="43"/>
  <c r="H50" i="43"/>
  <c r="H52" i="43"/>
  <c r="H54" i="43"/>
  <c r="H56" i="43"/>
  <c r="H58" i="43"/>
  <c r="H60" i="43"/>
  <c r="H62" i="43"/>
  <c r="H64" i="43"/>
  <c r="H66" i="43"/>
  <c r="H69" i="43"/>
  <c r="H73" i="43"/>
  <c r="H77" i="43"/>
  <c r="I80" i="43"/>
  <c r="H86" i="43"/>
  <c r="H90" i="43"/>
  <c r="H94" i="43"/>
  <c r="J70" i="43"/>
  <c r="J74" i="43"/>
  <c r="J81" i="43"/>
  <c r="J87" i="43"/>
  <c r="J91" i="43"/>
  <c r="J95" i="43"/>
  <c r="J71" i="43"/>
  <c r="I74" i="43"/>
  <c r="H76" i="43"/>
  <c r="I79" i="43"/>
  <c r="H81" i="43"/>
  <c r="J84" i="43"/>
  <c r="I87" i="43"/>
  <c r="H89" i="43"/>
  <c r="H93" i="43"/>
  <c r="J96" i="43"/>
  <c r="H84" i="43"/>
  <c r="H4" i="42"/>
  <c r="J36" i="42"/>
  <c r="H32" i="42"/>
  <c r="H98" i="42" s="1"/>
  <c r="H24" i="42"/>
  <c r="J22" i="42"/>
  <c r="H20" i="42"/>
  <c r="H16" i="42"/>
  <c r="H11" i="42"/>
  <c r="H9" i="42"/>
  <c r="H5" i="42"/>
  <c r="H3" i="42"/>
  <c r="H2" i="42"/>
  <c r="J29" i="42"/>
  <c r="J15" i="42"/>
  <c r="H6" i="42"/>
  <c r="J12" i="42"/>
  <c r="J6" i="42"/>
  <c r="J4" i="42"/>
  <c r="I32" i="42"/>
  <c r="I98" i="42" s="1"/>
  <c r="J32" i="42"/>
  <c r="J98" i="42" s="1"/>
  <c r="H30" i="42"/>
  <c r="J28" i="42"/>
  <c r="H26" i="42"/>
  <c r="I24" i="42"/>
  <c r="I90" i="42" s="1"/>
  <c r="J24" i="42"/>
  <c r="I20" i="42"/>
  <c r="I86" i="42" s="1"/>
  <c r="J20" i="42"/>
  <c r="I16" i="42"/>
  <c r="I82" i="42" s="1"/>
  <c r="J16" i="42"/>
  <c r="H80" i="42"/>
  <c r="I11" i="42"/>
  <c r="J11" i="42"/>
  <c r="I9" i="42"/>
  <c r="I5" i="42"/>
  <c r="I3" i="42"/>
  <c r="I2" i="42"/>
  <c r="J64" i="43" l="1"/>
  <c r="J68" i="43"/>
  <c r="J85" i="43"/>
  <c r="J76" i="43"/>
  <c r="J33" i="43"/>
  <c r="J43" i="43"/>
  <c r="J45" i="43"/>
  <c r="J47" i="43"/>
  <c r="J49" i="43"/>
  <c r="J51" i="43"/>
  <c r="J53" i="43"/>
  <c r="J55" i="43"/>
  <c r="J57" i="43"/>
  <c r="J59" i="43"/>
  <c r="J61" i="43"/>
  <c r="J63" i="43"/>
  <c r="J65" i="43"/>
  <c r="J94" i="43"/>
  <c r="J78" i="43"/>
  <c r="I71" i="42"/>
  <c r="J5" i="42"/>
  <c r="J90" i="42"/>
  <c r="H92" i="42"/>
  <c r="I94" i="42"/>
  <c r="I92" i="42"/>
  <c r="I68" i="42"/>
  <c r="I66" i="42"/>
  <c r="I65" i="42"/>
  <c r="I64" i="42"/>
  <c r="I63" i="42"/>
  <c r="I62" i="42"/>
  <c r="I61" i="42"/>
  <c r="I60" i="42"/>
  <c r="I59" i="42"/>
  <c r="I58" i="42"/>
  <c r="I57" i="42"/>
  <c r="I56" i="42"/>
  <c r="I55" i="42"/>
  <c r="I54" i="42"/>
  <c r="I53" i="42"/>
  <c r="I52" i="42"/>
  <c r="I51" i="42"/>
  <c r="I50" i="42"/>
  <c r="I49" i="42"/>
  <c r="I48" i="42"/>
  <c r="I47" i="42"/>
  <c r="I46" i="42"/>
  <c r="I45" i="42"/>
  <c r="I44" i="42"/>
  <c r="I43" i="42"/>
  <c r="I42" i="42"/>
  <c r="I41" i="42"/>
  <c r="I40" i="42"/>
  <c r="I39" i="42"/>
  <c r="I38" i="42"/>
  <c r="I37" i="42"/>
  <c r="I36" i="42"/>
  <c r="I33" i="42"/>
  <c r="J77" i="42"/>
  <c r="J76" i="42"/>
  <c r="J74" i="42"/>
  <c r="J70" i="42"/>
  <c r="J78" i="42"/>
  <c r="J71" i="42"/>
  <c r="J75" i="42"/>
  <c r="J79" i="42"/>
  <c r="J81" i="42"/>
  <c r="J83" i="42"/>
  <c r="J85" i="42"/>
  <c r="J87" i="42"/>
  <c r="J89" i="42"/>
  <c r="J91" i="42"/>
  <c r="J93" i="42"/>
  <c r="J95" i="42"/>
  <c r="J97" i="42"/>
  <c r="H68" i="42"/>
  <c r="H66" i="42"/>
  <c r="H65" i="42"/>
  <c r="H64" i="42"/>
  <c r="H63" i="42"/>
  <c r="H62" i="42"/>
  <c r="H61" i="42"/>
  <c r="H60" i="42"/>
  <c r="H59" i="42"/>
  <c r="H58" i="42"/>
  <c r="H57" i="42"/>
  <c r="H56" i="42"/>
  <c r="H55" i="42"/>
  <c r="H54" i="42"/>
  <c r="H53" i="42"/>
  <c r="H52" i="42"/>
  <c r="H51" i="42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36" i="42"/>
  <c r="H33" i="42"/>
  <c r="H71" i="42"/>
  <c r="H75" i="42"/>
  <c r="J80" i="42"/>
  <c r="H82" i="42"/>
  <c r="I84" i="42"/>
  <c r="J88" i="42"/>
  <c r="H90" i="42"/>
  <c r="J96" i="42"/>
  <c r="J57" i="42"/>
  <c r="J61" i="42"/>
  <c r="J65" i="42"/>
  <c r="J56" i="42"/>
  <c r="J60" i="42"/>
  <c r="J64" i="42"/>
  <c r="J33" i="42"/>
  <c r="J39" i="42"/>
  <c r="J41" i="42"/>
  <c r="J43" i="42"/>
  <c r="J45" i="42"/>
  <c r="J47" i="42"/>
  <c r="J49" i="42"/>
  <c r="J51" i="42"/>
  <c r="J53" i="42"/>
  <c r="J69" i="42"/>
  <c r="I72" i="42"/>
  <c r="H74" i="42"/>
  <c r="H79" i="42"/>
  <c r="H83" i="42"/>
  <c r="H87" i="42"/>
  <c r="H91" i="42"/>
  <c r="H95" i="42"/>
  <c r="H84" i="42"/>
  <c r="I69" i="42"/>
  <c r="I75" i="42"/>
  <c r="I73" i="42"/>
  <c r="I74" i="42"/>
  <c r="I77" i="42"/>
  <c r="I76" i="42"/>
  <c r="J82" i="42"/>
  <c r="J86" i="42"/>
  <c r="H88" i="42"/>
  <c r="J94" i="42"/>
  <c r="H96" i="42"/>
  <c r="J72" i="42"/>
  <c r="I70" i="42"/>
  <c r="H72" i="42"/>
  <c r="I78" i="42"/>
  <c r="I79" i="42"/>
  <c r="I81" i="42"/>
  <c r="I83" i="42"/>
  <c r="I85" i="42"/>
  <c r="I87" i="42"/>
  <c r="I89" i="42"/>
  <c r="I91" i="42"/>
  <c r="I93" i="42"/>
  <c r="I95" i="42"/>
  <c r="I97" i="42"/>
  <c r="H69" i="42"/>
  <c r="H73" i="42"/>
  <c r="H77" i="42"/>
  <c r="H76" i="42"/>
  <c r="I80" i="42"/>
  <c r="J84" i="42"/>
  <c r="H86" i="42"/>
  <c r="I88" i="42"/>
  <c r="J92" i="42"/>
  <c r="H94" i="42"/>
  <c r="I96" i="42"/>
  <c r="J55" i="42"/>
  <c r="J59" i="42"/>
  <c r="J63" i="42"/>
  <c r="J68" i="42"/>
  <c r="J58" i="42"/>
  <c r="J62" i="42"/>
  <c r="J66" i="42"/>
  <c r="J38" i="42"/>
  <c r="J40" i="42"/>
  <c r="J42" i="42"/>
  <c r="J44" i="42"/>
  <c r="J46" i="42"/>
  <c r="J48" i="42"/>
  <c r="J50" i="42"/>
  <c r="J52" i="42"/>
  <c r="J54" i="42"/>
  <c r="H70" i="42"/>
  <c r="J73" i="42"/>
  <c r="H78" i="42"/>
  <c r="H81" i="42"/>
  <c r="H85" i="42"/>
  <c r="H89" i="42"/>
  <c r="H93" i="42"/>
  <c r="H97" i="42"/>
  <c r="G32" i="41"/>
  <c r="G98" i="41" s="1"/>
  <c r="I32" i="41"/>
  <c r="I98" i="41" s="1"/>
  <c r="G31" i="41"/>
  <c r="G97" i="41" s="1"/>
  <c r="F31" i="41"/>
  <c r="E31" i="41"/>
  <c r="G30" i="41"/>
  <c r="E30" i="41"/>
  <c r="F30" i="41" s="1"/>
  <c r="G29" i="41"/>
  <c r="G95" i="41" s="1"/>
  <c r="E29" i="41"/>
  <c r="F29" i="41" s="1"/>
  <c r="G28" i="41"/>
  <c r="E28" i="41"/>
  <c r="F28" i="41" s="1"/>
  <c r="G27" i="41"/>
  <c r="E27" i="41"/>
  <c r="F27" i="41" s="1"/>
  <c r="G26" i="41"/>
  <c r="F26" i="41"/>
  <c r="E26" i="41"/>
  <c r="G25" i="41"/>
  <c r="G91" i="41" s="1"/>
  <c r="E25" i="41"/>
  <c r="F25" i="41" s="1"/>
  <c r="G24" i="41"/>
  <c r="E24" i="41"/>
  <c r="F24" i="41" s="1"/>
  <c r="G23" i="41"/>
  <c r="E23" i="41"/>
  <c r="F23" i="41" s="1"/>
  <c r="G22" i="41"/>
  <c r="F22" i="41"/>
  <c r="E22" i="41"/>
  <c r="G21" i="41"/>
  <c r="G87" i="41" s="1"/>
  <c r="E21" i="41"/>
  <c r="I21" i="41" s="1"/>
  <c r="G20" i="41"/>
  <c r="E20" i="41"/>
  <c r="F20" i="41" s="1"/>
  <c r="G19" i="41"/>
  <c r="E19" i="41"/>
  <c r="F19" i="41" s="1"/>
  <c r="G18" i="41"/>
  <c r="F18" i="41"/>
  <c r="E18" i="41"/>
  <c r="G17" i="41"/>
  <c r="G83" i="41" s="1"/>
  <c r="E17" i="41"/>
  <c r="F17" i="41" s="1"/>
  <c r="G16" i="41"/>
  <c r="E16" i="41"/>
  <c r="F16" i="41" s="1"/>
  <c r="G15" i="41"/>
  <c r="F15" i="41"/>
  <c r="E15" i="41"/>
  <c r="G14" i="41"/>
  <c r="G80" i="41" s="1"/>
  <c r="E14" i="41"/>
  <c r="F14" i="41" s="1"/>
  <c r="G13" i="41"/>
  <c r="E13" i="41"/>
  <c r="F13" i="41" s="1"/>
  <c r="G12" i="41"/>
  <c r="E12" i="41"/>
  <c r="F12" i="41" s="1"/>
  <c r="G11" i="41"/>
  <c r="E11" i="41"/>
  <c r="F11" i="41" s="1"/>
  <c r="G10" i="41"/>
  <c r="G76" i="41" s="1"/>
  <c r="E10" i="41"/>
  <c r="F10" i="41" s="1"/>
  <c r="O9" i="41"/>
  <c r="O10" i="41" s="1"/>
  <c r="G9" i="41"/>
  <c r="F9" i="41"/>
  <c r="E9" i="41"/>
  <c r="G8" i="41"/>
  <c r="E8" i="41"/>
  <c r="F8" i="41" s="1"/>
  <c r="G7" i="41"/>
  <c r="E7" i="41"/>
  <c r="F7" i="41" s="1"/>
  <c r="G6" i="41"/>
  <c r="F6" i="41"/>
  <c r="E6" i="41"/>
  <c r="G5" i="41"/>
  <c r="E5" i="41"/>
  <c r="F5" i="41" s="1"/>
  <c r="G4" i="41"/>
  <c r="E4" i="41"/>
  <c r="F4" i="41" s="1"/>
  <c r="G3" i="41"/>
  <c r="E3" i="41"/>
  <c r="F3" i="41" s="1"/>
  <c r="I3" i="41" s="1"/>
  <c r="L2" i="41"/>
  <c r="G2" i="41"/>
  <c r="E2" i="41"/>
  <c r="F2" i="41" s="1"/>
  <c r="O11" i="41" l="1"/>
  <c r="N2" i="41" s="1"/>
  <c r="H8" i="41" s="1"/>
  <c r="M2" i="41"/>
  <c r="J4" i="41" s="1"/>
  <c r="J16" i="41"/>
  <c r="I8" i="41"/>
  <c r="J20" i="41"/>
  <c r="I28" i="41"/>
  <c r="J2" i="41"/>
  <c r="J36" i="41" s="1"/>
  <c r="I6" i="41"/>
  <c r="I7" i="41"/>
  <c r="J11" i="41"/>
  <c r="I15" i="41"/>
  <c r="J18" i="41"/>
  <c r="I22" i="41"/>
  <c r="J26" i="41"/>
  <c r="I5" i="41"/>
  <c r="I14" i="41"/>
  <c r="J30" i="41"/>
  <c r="G96" i="41"/>
  <c r="G78" i="41"/>
  <c r="G85" i="41"/>
  <c r="G89" i="41"/>
  <c r="G93" i="41"/>
  <c r="I29" i="41"/>
  <c r="J29" i="41"/>
  <c r="J15" i="41"/>
  <c r="G79" i="41"/>
  <c r="G81" i="41"/>
  <c r="G82" i="41"/>
  <c r="G84" i="41"/>
  <c r="G86" i="41"/>
  <c r="G88" i="41"/>
  <c r="G90" i="41"/>
  <c r="G92" i="41"/>
  <c r="G94" i="41"/>
  <c r="J8" i="41"/>
  <c r="H3" i="41"/>
  <c r="J3" i="41"/>
  <c r="H5" i="41"/>
  <c r="J5" i="41"/>
  <c r="H6" i="41"/>
  <c r="J6" i="41"/>
  <c r="I9" i="41"/>
  <c r="G68" i="41"/>
  <c r="G6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3" i="41"/>
  <c r="I2" i="41"/>
  <c r="G69" i="41"/>
  <c r="G70" i="41"/>
  <c r="I4" i="41"/>
  <c r="G71" i="41"/>
  <c r="G72" i="41"/>
  <c r="G73" i="41"/>
  <c r="J7" i="41"/>
  <c r="J9" i="41"/>
  <c r="H10" i="41"/>
  <c r="I10" i="41"/>
  <c r="O12" i="41"/>
  <c r="O2" i="41" s="1"/>
  <c r="I13" i="41"/>
  <c r="J14" i="41"/>
  <c r="I17" i="41"/>
  <c r="J17" i="41" s="1"/>
  <c r="H17" i="41"/>
  <c r="I19" i="41"/>
  <c r="H21" i="41"/>
  <c r="J22" i="41"/>
  <c r="I23" i="41"/>
  <c r="H23" i="41"/>
  <c r="I25" i="41"/>
  <c r="I27" i="41"/>
  <c r="J28" i="41"/>
  <c r="I31" i="41"/>
  <c r="I97" i="41" s="1"/>
  <c r="H31" i="41"/>
  <c r="J32" i="41"/>
  <c r="J98" i="41" s="1"/>
  <c r="G56" i="41"/>
  <c r="G58" i="41"/>
  <c r="G60" i="41"/>
  <c r="G62" i="41"/>
  <c r="G64" i="41"/>
  <c r="H2" i="41"/>
  <c r="I11" i="41"/>
  <c r="J12" i="41"/>
  <c r="I12" i="41"/>
  <c r="J13" i="41"/>
  <c r="H14" i="41"/>
  <c r="I16" i="41"/>
  <c r="H16" i="41"/>
  <c r="I18" i="41"/>
  <c r="J19" i="41"/>
  <c r="I20" i="41"/>
  <c r="H20" i="41"/>
  <c r="J21" i="41"/>
  <c r="H22" i="41"/>
  <c r="J23" i="41"/>
  <c r="I24" i="41"/>
  <c r="H24" i="41"/>
  <c r="J25" i="41"/>
  <c r="I26" i="41"/>
  <c r="H26" i="41"/>
  <c r="J27" i="41"/>
  <c r="H28" i="41"/>
  <c r="I30" i="41"/>
  <c r="H30" i="41"/>
  <c r="H32" i="41"/>
  <c r="H98" i="41" s="1"/>
  <c r="G57" i="41"/>
  <c r="G59" i="41"/>
  <c r="G61" i="41"/>
  <c r="G63" i="41"/>
  <c r="G65" i="41"/>
  <c r="G74" i="41"/>
  <c r="G75" i="41"/>
  <c r="G77" i="41"/>
  <c r="G32" i="40"/>
  <c r="G3" i="40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2" i="40"/>
  <c r="I96" i="41" l="1"/>
  <c r="H18" i="41"/>
  <c r="H82" i="41" s="1"/>
  <c r="H12" i="41"/>
  <c r="H11" i="41"/>
  <c r="H75" i="41" s="1"/>
  <c r="H4" i="41"/>
  <c r="H29" i="41"/>
  <c r="H92" i="41" s="1"/>
  <c r="H27" i="41"/>
  <c r="H25" i="41"/>
  <c r="H86" i="41" s="1"/>
  <c r="H19" i="41"/>
  <c r="H15" i="41"/>
  <c r="H79" i="41" s="1"/>
  <c r="H13" i="41"/>
  <c r="H7" i="41"/>
  <c r="H66" i="41" s="1"/>
  <c r="H9" i="41"/>
  <c r="G75" i="40"/>
  <c r="H96" i="41"/>
  <c r="I94" i="41"/>
  <c r="I90" i="41"/>
  <c r="I87" i="41"/>
  <c r="I74" i="41"/>
  <c r="J10" i="41"/>
  <c r="J31" i="41"/>
  <c r="J95" i="41" s="1"/>
  <c r="I81" i="41"/>
  <c r="H73" i="41"/>
  <c r="I72" i="41"/>
  <c r="J24" i="41"/>
  <c r="J82" i="41" s="1"/>
  <c r="H94" i="41"/>
  <c r="I92" i="41"/>
  <c r="H90" i="41"/>
  <c r="I88" i="41"/>
  <c r="I84" i="41"/>
  <c r="J81" i="41"/>
  <c r="I80" i="41"/>
  <c r="I78" i="41"/>
  <c r="I77" i="41"/>
  <c r="I73" i="41"/>
  <c r="H68" i="41"/>
  <c r="H65" i="41"/>
  <c r="H63" i="41"/>
  <c r="H61" i="41"/>
  <c r="H59" i="41"/>
  <c r="H57" i="41"/>
  <c r="H55" i="41"/>
  <c r="H53" i="41"/>
  <c r="H51" i="41"/>
  <c r="H49" i="41"/>
  <c r="H47" i="41"/>
  <c r="H45" i="41"/>
  <c r="H43" i="41"/>
  <c r="H41" i="41"/>
  <c r="H40" i="41"/>
  <c r="H39" i="41"/>
  <c r="H38" i="41"/>
  <c r="H37" i="41"/>
  <c r="H36" i="41"/>
  <c r="H33" i="41"/>
  <c r="I95" i="41"/>
  <c r="H93" i="41"/>
  <c r="J88" i="41"/>
  <c r="I85" i="41"/>
  <c r="I83" i="41"/>
  <c r="H76" i="41"/>
  <c r="I68" i="41"/>
  <c r="I66" i="41"/>
  <c r="I65" i="41"/>
  <c r="I64" i="41"/>
  <c r="I63" i="41"/>
  <c r="I62" i="41"/>
  <c r="I61" i="41"/>
  <c r="I60" i="41"/>
  <c r="I59" i="41"/>
  <c r="I58" i="41"/>
  <c r="I57" i="41"/>
  <c r="I56" i="41"/>
  <c r="I55" i="41"/>
  <c r="I54" i="41"/>
  <c r="I53" i="41"/>
  <c r="I52" i="41"/>
  <c r="I51" i="41"/>
  <c r="I50" i="41"/>
  <c r="I49" i="41"/>
  <c r="I48" i="41"/>
  <c r="I47" i="41"/>
  <c r="I46" i="41"/>
  <c r="I45" i="41"/>
  <c r="I44" i="41"/>
  <c r="I43" i="41"/>
  <c r="I42" i="41"/>
  <c r="I41" i="41"/>
  <c r="I40" i="41"/>
  <c r="I39" i="41"/>
  <c r="I38" i="41"/>
  <c r="I37" i="41"/>
  <c r="I36" i="41"/>
  <c r="I33" i="41"/>
  <c r="H72" i="41"/>
  <c r="H69" i="41"/>
  <c r="J96" i="41"/>
  <c r="I71" i="41"/>
  <c r="J97" i="41"/>
  <c r="J38" i="41"/>
  <c r="J40" i="41"/>
  <c r="J42" i="41"/>
  <c r="J46" i="41"/>
  <c r="J50" i="41"/>
  <c r="J54" i="41"/>
  <c r="J58" i="41"/>
  <c r="J62" i="41"/>
  <c r="H88" i="41"/>
  <c r="I86" i="41"/>
  <c r="J83" i="41"/>
  <c r="I82" i="41"/>
  <c r="H80" i="41"/>
  <c r="H78" i="41"/>
  <c r="J74" i="41"/>
  <c r="H97" i="41"/>
  <c r="I93" i="41"/>
  <c r="I91" i="41"/>
  <c r="I89" i="41"/>
  <c r="H85" i="41"/>
  <c r="H81" i="41"/>
  <c r="I79" i="41"/>
  <c r="I76" i="41"/>
  <c r="J76" i="41"/>
  <c r="J73" i="41"/>
  <c r="I70" i="41"/>
  <c r="I75" i="41"/>
  <c r="J71" i="41"/>
  <c r="J90" i="41"/>
  <c r="J77" i="41"/>
  <c r="I69" i="41"/>
  <c r="J92" i="41"/>
  <c r="J33" i="41"/>
  <c r="J37" i="41"/>
  <c r="J39" i="41"/>
  <c r="J41" i="41"/>
  <c r="J43" i="41"/>
  <c r="J47" i="41"/>
  <c r="J51" i="41"/>
  <c r="J55" i="41"/>
  <c r="J59" i="41"/>
  <c r="J63" i="41"/>
  <c r="J68" i="41"/>
  <c r="G98" i="40"/>
  <c r="G97" i="40"/>
  <c r="G96" i="40"/>
  <c r="G95" i="40"/>
  <c r="G94" i="40"/>
  <c r="G93" i="40"/>
  <c r="G92" i="40"/>
  <c r="G91" i="40"/>
  <c r="G90" i="40"/>
  <c r="G89" i="40"/>
  <c r="G88" i="40"/>
  <c r="G87" i="40"/>
  <c r="G86" i="40"/>
  <c r="G85" i="40"/>
  <c r="G84" i="40"/>
  <c r="G83" i="40"/>
  <c r="G82" i="40"/>
  <c r="G81" i="40"/>
  <c r="G80" i="40"/>
  <c r="G79" i="40"/>
  <c r="G78" i="40"/>
  <c r="G77" i="40"/>
  <c r="G76" i="40"/>
  <c r="G74" i="40"/>
  <c r="G73" i="40"/>
  <c r="G72" i="40"/>
  <c r="G71" i="40"/>
  <c r="G70" i="40"/>
  <c r="G69" i="40"/>
  <c r="G68" i="40"/>
  <c r="G66" i="40"/>
  <c r="G65" i="40"/>
  <c r="G64" i="40"/>
  <c r="G63" i="40"/>
  <c r="G62" i="40"/>
  <c r="G61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3" i="40"/>
  <c r="E29" i="40"/>
  <c r="F29" i="40" s="1"/>
  <c r="F28" i="40"/>
  <c r="E28" i="40"/>
  <c r="E27" i="40"/>
  <c r="F27" i="40" s="1"/>
  <c r="E26" i="40"/>
  <c r="F26" i="40" s="1"/>
  <c r="E25" i="40"/>
  <c r="F25" i="40" s="1"/>
  <c r="E24" i="40"/>
  <c r="F24" i="40" s="1"/>
  <c r="E23" i="40"/>
  <c r="F23" i="40" s="1"/>
  <c r="E22" i="40"/>
  <c r="F22" i="40" s="1"/>
  <c r="E21" i="40"/>
  <c r="F21" i="40" s="1"/>
  <c r="F20" i="40"/>
  <c r="E20" i="40"/>
  <c r="E19" i="40"/>
  <c r="F19" i="40" s="1"/>
  <c r="E18" i="40"/>
  <c r="F18" i="40" s="1"/>
  <c r="E17" i="40"/>
  <c r="F17" i="40" s="1"/>
  <c r="E16" i="40"/>
  <c r="F16" i="40" s="1"/>
  <c r="E15" i="40"/>
  <c r="F15" i="40" s="1"/>
  <c r="E14" i="40"/>
  <c r="F14" i="40" s="1"/>
  <c r="E13" i="40"/>
  <c r="F13" i="40" s="1"/>
  <c r="E12" i="40"/>
  <c r="F12" i="40" s="1"/>
  <c r="E11" i="40"/>
  <c r="F11" i="40" s="1"/>
  <c r="E10" i="40"/>
  <c r="O9" i="40"/>
  <c r="L2" i="40" s="1"/>
  <c r="F9" i="40"/>
  <c r="E9" i="40"/>
  <c r="E8" i="40"/>
  <c r="F8" i="40" s="1"/>
  <c r="E7" i="40"/>
  <c r="F7" i="40" s="1"/>
  <c r="E6" i="40"/>
  <c r="F6" i="40" s="1"/>
  <c r="E5" i="40"/>
  <c r="F5" i="40" s="1"/>
  <c r="E4" i="40"/>
  <c r="F4" i="40" s="1"/>
  <c r="E3" i="40"/>
  <c r="F3" i="40" s="1"/>
  <c r="E2" i="40"/>
  <c r="F2" i="40" s="1"/>
  <c r="J86" i="41" l="1"/>
  <c r="J66" i="41"/>
  <c r="J65" i="41"/>
  <c r="J61" i="41"/>
  <c r="J57" i="41"/>
  <c r="J53" i="41"/>
  <c r="J49" i="41"/>
  <c r="J45" i="41"/>
  <c r="J84" i="41"/>
  <c r="J70" i="41"/>
  <c r="J69" i="41"/>
  <c r="J72" i="41"/>
  <c r="H74" i="41"/>
  <c r="J80" i="41"/>
  <c r="H83" i="41"/>
  <c r="H87" i="41"/>
  <c r="H95" i="41"/>
  <c r="H70" i="41"/>
  <c r="H77" i="41"/>
  <c r="J79" i="41"/>
  <c r="H84" i="41"/>
  <c r="J87" i="41"/>
  <c r="J64" i="41"/>
  <c r="J60" i="41"/>
  <c r="J56" i="41"/>
  <c r="J52" i="41"/>
  <c r="J48" i="41"/>
  <c r="J44" i="41"/>
  <c r="H71" i="41"/>
  <c r="J75" i="41"/>
  <c r="H89" i="41"/>
  <c r="H42" i="41"/>
  <c r="H44" i="41"/>
  <c r="H46" i="41"/>
  <c r="H48" i="41"/>
  <c r="H50" i="41"/>
  <c r="H52" i="41"/>
  <c r="H54" i="41"/>
  <c r="H56" i="41"/>
  <c r="H58" i="41"/>
  <c r="H60" i="41"/>
  <c r="H62" i="41"/>
  <c r="H64" i="41"/>
  <c r="J78" i="41"/>
  <c r="J89" i="41"/>
  <c r="J85" i="41"/>
  <c r="J93" i="41"/>
  <c r="J94" i="41"/>
  <c r="J91" i="41"/>
  <c r="I10" i="40"/>
  <c r="O10" i="40"/>
  <c r="H10" i="40"/>
  <c r="F32" i="37"/>
  <c r="H32" i="37" s="1"/>
  <c r="H98" i="37" s="1"/>
  <c r="E32" i="37"/>
  <c r="I31" i="37"/>
  <c r="H31" i="37"/>
  <c r="G31" i="37"/>
  <c r="E31" i="37"/>
  <c r="I30" i="37"/>
  <c r="H30" i="37"/>
  <c r="G30" i="37"/>
  <c r="E30" i="37"/>
  <c r="I29" i="37"/>
  <c r="H29" i="37"/>
  <c r="G29" i="37"/>
  <c r="E29" i="37"/>
  <c r="I28" i="37"/>
  <c r="H28" i="37"/>
  <c r="G28" i="37"/>
  <c r="E28" i="37"/>
  <c r="I27" i="37"/>
  <c r="H27" i="37"/>
  <c r="G27" i="37"/>
  <c r="E27" i="37"/>
  <c r="E26" i="37"/>
  <c r="F26" i="37" s="1"/>
  <c r="E25" i="37"/>
  <c r="F25" i="37" s="1"/>
  <c r="H25" i="37" s="1"/>
  <c r="E24" i="37"/>
  <c r="F24" i="37" s="1"/>
  <c r="F23" i="37"/>
  <c r="E23" i="37"/>
  <c r="E22" i="37"/>
  <c r="F22" i="37" s="1"/>
  <c r="E21" i="37"/>
  <c r="F21" i="37" s="1"/>
  <c r="E20" i="37"/>
  <c r="F20" i="37" s="1"/>
  <c r="F19" i="37"/>
  <c r="E19" i="37"/>
  <c r="E18" i="37"/>
  <c r="F18" i="37" s="1"/>
  <c r="E17" i="37"/>
  <c r="F17" i="37" s="1"/>
  <c r="H17" i="37" s="1"/>
  <c r="E16" i="37"/>
  <c r="F16" i="37" s="1"/>
  <c r="F15" i="37"/>
  <c r="E15" i="37"/>
  <c r="E14" i="37"/>
  <c r="F14" i="37" s="1"/>
  <c r="E13" i="37"/>
  <c r="F13" i="37" s="1"/>
  <c r="E12" i="37"/>
  <c r="F12" i="37" s="1"/>
  <c r="E11" i="37"/>
  <c r="F11" i="37" s="1"/>
  <c r="E10" i="37"/>
  <c r="F10" i="37" s="1"/>
  <c r="H10" i="37" s="1"/>
  <c r="N9" i="37"/>
  <c r="N10" i="37" s="1"/>
  <c r="F9" i="37"/>
  <c r="E9" i="37"/>
  <c r="E8" i="37"/>
  <c r="F8" i="37" s="1"/>
  <c r="E7" i="37"/>
  <c r="F7" i="37" s="1"/>
  <c r="H6" i="37"/>
  <c r="I6" i="37" s="1"/>
  <c r="G6" i="37"/>
  <c r="E6" i="37"/>
  <c r="E5" i="37"/>
  <c r="F5" i="37" s="1"/>
  <c r="F4" i="37"/>
  <c r="H4" i="37" s="1"/>
  <c r="E4" i="37"/>
  <c r="E3" i="37"/>
  <c r="F3" i="37" s="1"/>
  <c r="K2" i="37"/>
  <c r="F2" i="37"/>
  <c r="E2" i="37"/>
  <c r="E32" i="36"/>
  <c r="F32" i="36" s="1"/>
  <c r="H31" i="36"/>
  <c r="I31" i="36" s="1"/>
  <c r="G31" i="36"/>
  <c r="E31" i="36"/>
  <c r="H30" i="36"/>
  <c r="I30" i="36" s="1"/>
  <c r="G30" i="36"/>
  <c r="E30" i="36"/>
  <c r="H29" i="36"/>
  <c r="I29" i="36" s="1"/>
  <c r="G29" i="36"/>
  <c r="E29" i="36"/>
  <c r="H28" i="36"/>
  <c r="I28" i="36" s="1"/>
  <c r="G28" i="36"/>
  <c r="E28" i="36"/>
  <c r="H27" i="36"/>
  <c r="I27" i="36" s="1"/>
  <c r="G27" i="36"/>
  <c r="E27" i="36"/>
  <c r="F26" i="36"/>
  <c r="E26" i="36"/>
  <c r="E25" i="36"/>
  <c r="F25" i="36" s="1"/>
  <c r="E24" i="36"/>
  <c r="F24" i="36" s="1"/>
  <c r="E23" i="36"/>
  <c r="F23" i="36" s="1"/>
  <c r="F22" i="36"/>
  <c r="E22" i="36"/>
  <c r="E21" i="36"/>
  <c r="F21" i="36" s="1"/>
  <c r="E20" i="36"/>
  <c r="F20" i="36" s="1"/>
  <c r="E19" i="36"/>
  <c r="F19" i="36" s="1"/>
  <c r="F18" i="36"/>
  <c r="E18" i="36"/>
  <c r="E17" i="36"/>
  <c r="F17" i="36" s="1"/>
  <c r="E16" i="36"/>
  <c r="F16" i="36" s="1"/>
  <c r="E15" i="36"/>
  <c r="F15" i="36" s="1"/>
  <c r="F14" i="36"/>
  <c r="E14" i="36"/>
  <c r="E13" i="36"/>
  <c r="F13" i="36" s="1"/>
  <c r="E12" i="36"/>
  <c r="F12" i="36" s="1"/>
  <c r="E11" i="36"/>
  <c r="F11" i="36" s="1"/>
  <c r="E10" i="36"/>
  <c r="F10" i="36" s="1"/>
  <c r="N9" i="36"/>
  <c r="N10" i="36" s="1"/>
  <c r="E9" i="36"/>
  <c r="F9" i="36" s="1"/>
  <c r="F8" i="36"/>
  <c r="E8" i="36"/>
  <c r="E7" i="36"/>
  <c r="F7" i="36" s="1"/>
  <c r="H6" i="36"/>
  <c r="G6" i="36"/>
  <c r="E6" i="36"/>
  <c r="F5" i="36"/>
  <c r="E5" i="36"/>
  <c r="E4" i="36"/>
  <c r="F4" i="36" s="1"/>
  <c r="E3" i="36"/>
  <c r="F3" i="36" s="1"/>
  <c r="E2" i="36"/>
  <c r="F2" i="36" s="1"/>
  <c r="K2" i="36" l="1"/>
  <c r="O12" i="40"/>
  <c r="O2" i="40" s="1"/>
  <c r="O11" i="40"/>
  <c r="N2" i="40" s="1"/>
  <c r="M2" i="40"/>
  <c r="J10" i="40"/>
  <c r="H3" i="37"/>
  <c r="N12" i="37"/>
  <c r="N2" i="37" s="1"/>
  <c r="G3" i="37" s="1"/>
  <c r="L2" i="37"/>
  <c r="I3" i="37" s="1"/>
  <c r="N11" i="37"/>
  <c r="M2" i="37" s="1"/>
  <c r="G8" i="37" s="1"/>
  <c r="H12" i="37"/>
  <c r="I16" i="37"/>
  <c r="G16" i="37"/>
  <c r="H16" i="37"/>
  <c r="G20" i="37"/>
  <c r="H21" i="37"/>
  <c r="G24" i="37"/>
  <c r="H24" i="37"/>
  <c r="I2" i="37"/>
  <c r="I14" i="37"/>
  <c r="G14" i="37"/>
  <c r="G18" i="37"/>
  <c r="H18" i="37"/>
  <c r="I18" i="37"/>
  <c r="H22" i="37"/>
  <c r="G22" i="37"/>
  <c r="I26" i="37"/>
  <c r="G26" i="37"/>
  <c r="H26" i="37"/>
  <c r="H92" i="37" s="1"/>
  <c r="H11" i="37"/>
  <c r="G2" i="37"/>
  <c r="G4" i="37"/>
  <c r="I4" i="37"/>
  <c r="G7" i="37"/>
  <c r="G9" i="37"/>
  <c r="G10" i="37"/>
  <c r="G11" i="37"/>
  <c r="G12" i="37"/>
  <c r="I12" i="37"/>
  <c r="G13" i="37"/>
  <c r="I13" i="37"/>
  <c r="G15" i="37"/>
  <c r="I15" i="37"/>
  <c r="G17" i="37"/>
  <c r="I17" i="37"/>
  <c r="G19" i="37"/>
  <c r="I19" i="37"/>
  <c r="G21" i="37"/>
  <c r="I21" i="37"/>
  <c r="G23" i="37"/>
  <c r="I23" i="37"/>
  <c r="G25" i="37"/>
  <c r="I25" i="37"/>
  <c r="I91" i="37" s="1"/>
  <c r="H93" i="37"/>
  <c r="H94" i="37"/>
  <c r="H95" i="37"/>
  <c r="H96" i="37"/>
  <c r="H97" i="37"/>
  <c r="G32" i="37"/>
  <c r="G98" i="37" s="1"/>
  <c r="I32" i="37"/>
  <c r="I98" i="37" s="1"/>
  <c r="I93" i="37"/>
  <c r="I94" i="37"/>
  <c r="I95" i="37"/>
  <c r="I96" i="37"/>
  <c r="I97" i="37"/>
  <c r="H11" i="36"/>
  <c r="I11" i="36" s="1"/>
  <c r="G11" i="36"/>
  <c r="I9" i="36"/>
  <c r="H10" i="36"/>
  <c r="H12" i="36"/>
  <c r="G15" i="36"/>
  <c r="G19" i="36"/>
  <c r="H23" i="36"/>
  <c r="H4" i="36"/>
  <c r="I4" i="36" s="1"/>
  <c r="G4" i="36"/>
  <c r="H8" i="36"/>
  <c r="L2" i="36"/>
  <c r="I2" i="36" s="1"/>
  <c r="N12" i="36"/>
  <c r="N2" i="36" s="1"/>
  <c r="G10" i="36" s="1"/>
  <c r="N11" i="36"/>
  <c r="M2" i="36" s="1"/>
  <c r="G2" i="36" s="1"/>
  <c r="H13" i="36"/>
  <c r="I13" i="36"/>
  <c r="G13" i="36"/>
  <c r="H14" i="36"/>
  <c r="H17" i="36"/>
  <c r="I17" i="36"/>
  <c r="G17" i="36"/>
  <c r="H21" i="36"/>
  <c r="I21" i="36"/>
  <c r="G21" i="36"/>
  <c r="H22" i="36"/>
  <c r="H25" i="36"/>
  <c r="I25" i="36" s="1"/>
  <c r="G25" i="36"/>
  <c r="H26" i="36"/>
  <c r="G32" i="36"/>
  <c r="G98" i="36" s="1"/>
  <c r="H32" i="36"/>
  <c r="H98" i="36" s="1"/>
  <c r="H3" i="36"/>
  <c r="H16" i="36"/>
  <c r="H18" i="36"/>
  <c r="I18" i="36" s="1"/>
  <c r="H20" i="36"/>
  <c r="H24" i="36"/>
  <c r="H90" i="36" s="1"/>
  <c r="G5" i="36"/>
  <c r="I5" i="36"/>
  <c r="I6" i="36"/>
  <c r="G8" i="36"/>
  <c r="I8" i="36"/>
  <c r="G14" i="36"/>
  <c r="I14" i="36"/>
  <c r="G16" i="36"/>
  <c r="G18" i="36"/>
  <c r="G20" i="36"/>
  <c r="G22" i="36"/>
  <c r="I22" i="36"/>
  <c r="G26" i="36"/>
  <c r="G92" i="36" s="1"/>
  <c r="I26" i="36"/>
  <c r="G93" i="36"/>
  <c r="G95" i="36"/>
  <c r="G97" i="36"/>
  <c r="H94" i="36"/>
  <c r="H96" i="36"/>
  <c r="H13" i="34"/>
  <c r="H17" i="34"/>
  <c r="H21" i="34"/>
  <c r="H27" i="34"/>
  <c r="H29" i="34"/>
  <c r="H5" i="37" l="1"/>
  <c r="H9" i="37"/>
  <c r="H75" i="37" s="1"/>
  <c r="I32" i="40"/>
  <c r="I98" i="40" s="1"/>
  <c r="I30" i="40"/>
  <c r="I24" i="40"/>
  <c r="I17" i="40"/>
  <c r="I2" i="40"/>
  <c r="I16" i="40"/>
  <c r="J17" i="40"/>
  <c r="J32" i="40"/>
  <c r="J98" i="40" s="1"/>
  <c r="I9" i="40"/>
  <c r="I23" i="40"/>
  <c r="I3" i="40"/>
  <c r="J3" i="40" s="1"/>
  <c r="I31" i="40"/>
  <c r="I97" i="40" s="1"/>
  <c r="J24" i="40"/>
  <c r="G96" i="36"/>
  <c r="G94" i="36"/>
  <c r="G24" i="36"/>
  <c r="G86" i="36" s="1"/>
  <c r="I24" i="36"/>
  <c r="I20" i="36"/>
  <c r="I82" i="36" s="1"/>
  <c r="I16" i="36"/>
  <c r="G12" i="36"/>
  <c r="G77" i="36" s="1"/>
  <c r="I10" i="36"/>
  <c r="H9" i="36"/>
  <c r="H75" i="36" s="1"/>
  <c r="I10" i="37"/>
  <c r="I9" i="37"/>
  <c r="I7" i="37"/>
  <c r="H2" i="37"/>
  <c r="H40" i="37" s="1"/>
  <c r="H23" i="37"/>
  <c r="I22" i="37"/>
  <c r="I87" i="37" s="1"/>
  <c r="H19" i="37"/>
  <c r="H14" i="37"/>
  <c r="I24" i="37"/>
  <c r="H20" i="37"/>
  <c r="H85" i="37" s="1"/>
  <c r="I20" i="37"/>
  <c r="H13" i="37"/>
  <c r="H76" i="37" s="1"/>
  <c r="G74" i="37"/>
  <c r="I5" i="37"/>
  <c r="I41" i="37" s="1"/>
  <c r="I8" i="37"/>
  <c r="H3" i="40"/>
  <c r="H31" i="40"/>
  <c r="H24" i="40"/>
  <c r="H32" i="40"/>
  <c r="H98" i="40" s="1"/>
  <c r="H17" i="40"/>
  <c r="J31" i="40"/>
  <c r="J2" i="40"/>
  <c r="J7" i="40"/>
  <c r="J4" i="40"/>
  <c r="I5" i="40"/>
  <c r="I28" i="40"/>
  <c r="I14" i="40"/>
  <c r="I22" i="40"/>
  <c r="I26" i="40"/>
  <c r="I13" i="40"/>
  <c r="I15" i="40"/>
  <c r="J16" i="40"/>
  <c r="J18" i="40"/>
  <c r="J20" i="40"/>
  <c r="J9" i="40"/>
  <c r="I12" i="40"/>
  <c r="I18" i="40"/>
  <c r="I11" i="40"/>
  <c r="J14" i="40"/>
  <c r="I19" i="40"/>
  <c r="I21" i="40"/>
  <c r="J22" i="40"/>
  <c r="J23" i="40"/>
  <c r="J25" i="40"/>
  <c r="J27" i="40"/>
  <c r="I4" i="40"/>
  <c r="I8" i="40"/>
  <c r="J8" i="40" s="1"/>
  <c r="J6" i="40"/>
  <c r="I6" i="40"/>
  <c r="I7" i="40"/>
  <c r="I73" i="40" s="1"/>
  <c r="J13" i="40"/>
  <c r="J15" i="40"/>
  <c r="J5" i="40"/>
  <c r="J12" i="40"/>
  <c r="I20" i="40"/>
  <c r="J11" i="40"/>
  <c r="J19" i="40"/>
  <c r="J21" i="40"/>
  <c r="I25" i="40"/>
  <c r="J26" i="40"/>
  <c r="I27" i="40"/>
  <c r="J28" i="40"/>
  <c r="I29" i="40"/>
  <c r="J30" i="40"/>
  <c r="J96" i="40" s="1"/>
  <c r="H23" i="40"/>
  <c r="H30" i="40"/>
  <c r="H96" i="40" s="1"/>
  <c r="H2" i="40"/>
  <c r="H16" i="40"/>
  <c r="H9" i="40"/>
  <c r="H12" i="40"/>
  <c r="H6" i="40"/>
  <c r="H5" i="40"/>
  <c r="H7" i="40"/>
  <c r="H13" i="40"/>
  <c r="H26" i="40"/>
  <c r="H28" i="40"/>
  <c r="H4" i="40"/>
  <c r="H8" i="40"/>
  <c r="H19" i="40"/>
  <c r="H27" i="40"/>
  <c r="H11" i="40"/>
  <c r="H21" i="40"/>
  <c r="H25" i="40"/>
  <c r="H29" i="40"/>
  <c r="H18" i="40"/>
  <c r="H20" i="40"/>
  <c r="H15" i="40"/>
  <c r="H14" i="40"/>
  <c r="H22" i="40"/>
  <c r="G97" i="37"/>
  <c r="G96" i="37"/>
  <c r="G95" i="37"/>
  <c r="G94" i="37"/>
  <c r="G93" i="37"/>
  <c r="G91" i="37"/>
  <c r="G89" i="37"/>
  <c r="G87" i="37"/>
  <c r="G85" i="37"/>
  <c r="G83" i="37"/>
  <c r="G81" i="37"/>
  <c r="G79" i="37"/>
  <c r="G78" i="37"/>
  <c r="H38" i="37"/>
  <c r="H39" i="37"/>
  <c r="G92" i="37"/>
  <c r="H89" i="37"/>
  <c r="I88" i="37"/>
  <c r="H84" i="37"/>
  <c r="G80" i="37"/>
  <c r="I43" i="37"/>
  <c r="I44" i="37"/>
  <c r="I39" i="37"/>
  <c r="I37" i="37"/>
  <c r="I40" i="37"/>
  <c r="I38" i="37"/>
  <c r="I36" i="37"/>
  <c r="H90" i="37"/>
  <c r="I90" i="37"/>
  <c r="I86" i="37"/>
  <c r="I82" i="37"/>
  <c r="H7" i="37"/>
  <c r="G5" i="37"/>
  <c r="G71" i="37" s="1"/>
  <c r="H15" i="37"/>
  <c r="H81" i="37" s="1"/>
  <c r="H8" i="37"/>
  <c r="I89" i="37"/>
  <c r="I85" i="37"/>
  <c r="I81" i="37"/>
  <c r="I78" i="37"/>
  <c r="G77" i="37"/>
  <c r="G76" i="37"/>
  <c r="G75" i="37"/>
  <c r="G73" i="37"/>
  <c r="G65" i="37"/>
  <c r="G61" i="37"/>
  <c r="G57" i="37"/>
  <c r="G53" i="37"/>
  <c r="G49" i="37"/>
  <c r="G45" i="37"/>
  <c r="G66" i="37"/>
  <c r="G62" i="37"/>
  <c r="G58" i="37"/>
  <c r="G54" i="37"/>
  <c r="G50" i="37"/>
  <c r="G46" i="37"/>
  <c r="G42" i="37"/>
  <c r="G41" i="37"/>
  <c r="G39" i="37"/>
  <c r="G37" i="37"/>
  <c r="G33" i="37"/>
  <c r="G40" i="37"/>
  <c r="G38" i="37"/>
  <c r="G36" i="37"/>
  <c r="G72" i="37"/>
  <c r="I92" i="37"/>
  <c r="G88" i="37"/>
  <c r="H88" i="37"/>
  <c r="G84" i="37"/>
  <c r="H91" i="37"/>
  <c r="G90" i="37"/>
  <c r="H87" i="37"/>
  <c r="G86" i="37"/>
  <c r="H83" i="37"/>
  <c r="G82" i="37"/>
  <c r="H79" i="37"/>
  <c r="I11" i="37"/>
  <c r="H71" i="37"/>
  <c r="H69" i="37"/>
  <c r="G36" i="36"/>
  <c r="I36" i="36"/>
  <c r="H97" i="36"/>
  <c r="H95" i="36"/>
  <c r="H93" i="36"/>
  <c r="G90" i="36"/>
  <c r="G3" i="36"/>
  <c r="H86" i="36"/>
  <c r="H92" i="36"/>
  <c r="H88" i="36"/>
  <c r="H5" i="36"/>
  <c r="I23" i="36"/>
  <c r="G23" i="36"/>
  <c r="H19" i="36"/>
  <c r="H85" i="36" s="1"/>
  <c r="I19" i="36"/>
  <c r="H15" i="36"/>
  <c r="H81" i="36" s="1"/>
  <c r="I15" i="36"/>
  <c r="I12" i="36"/>
  <c r="G9" i="36"/>
  <c r="G70" i="36" s="1"/>
  <c r="I3" i="36"/>
  <c r="H77" i="36"/>
  <c r="G7" i="36"/>
  <c r="H7" i="36"/>
  <c r="G71" i="36"/>
  <c r="I32" i="36"/>
  <c r="G91" i="36"/>
  <c r="H91" i="36"/>
  <c r="H87" i="36"/>
  <c r="H83" i="36"/>
  <c r="H74" i="36"/>
  <c r="I90" i="36"/>
  <c r="H89" i="36"/>
  <c r="I86" i="36"/>
  <c r="G78" i="36"/>
  <c r="I76" i="36"/>
  <c r="I75" i="36"/>
  <c r="I77" i="36"/>
  <c r="I7" i="36"/>
  <c r="H2" i="36"/>
  <c r="H80" i="36" l="1"/>
  <c r="I96" i="40"/>
  <c r="H78" i="36"/>
  <c r="H79" i="36"/>
  <c r="H84" i="36"/>
  <c r="H76" i="36"/>
  <c r="I79" i="36"/>
  <c r="I84" i="36"/>
  <c r="G89" i="36"/>
  <c r="H71" i="36"/>
  <c r="H82" i="36"/>
  <c r="G65" i="36"/>
  <c r="I69" i="37"/>
  <c r="I80" i="37"/>
  <c r="I84" i="37"/>
  <c r="I79" i="37"/>
  <c r="I83" i="37"/>
  <c r="H74" i="37"/>
  <c r="H82" i="37"/>
  <c r="H86" i="37"/>
  <c r="I42" i="37"/>
  <c r="H37" i="37"/>
  <c r="H36" i="37"/>
  <c r="H38" i="40"/>
  <c r="I95" i="40"/>
  <c r="J97" i="40"/>
  <c r="H97" i="40"/>
  <c r="I36" i="40"/>
  <c r="I37" i="40"/>
  <c r="H88" i="40"/>
  <c r="H92" i="40"/>
  <c r="J29" i="40"/>
  <c r="J76" i="40" s="1"/>
  <c r="I87" i="40"/>
  <c r="H80" i="40"/>
  <c r="H86" i="40"/>
  <c r="H95" i="40"/>
  <c r="H87" i="40"/>
  <c r="H93" i="40"/>
  <c r="H74" i="40"/>
  <c r="H94" i="40"/>
  <c r="H79" i="40"/>
  <c r="H71" i="40"/>
  <c r="H78" i="40"/>
  <c r="H75" i="40"/>
  <c r="H68" i="40"/>
  <c r="H66" i="40"/>
  <c r="H65" i="40"/>
  <c r="H64" i="40"/>
  <c r="H63" i="40"/>
  <c r="H62" i="40"/>
  <c r="H61" i="40"/>
  <c r="H60" i="40"/>
  <c r="H59" i="40"/>
  <c r="H58" i="40"/>
  <c r="H57" i="40"/>
  <c r="H56" i="40"/>
  <c r="H55" i="40"/>
  <c r="H54" i="40"/>
  <c r="H53" i="40"/>
  <c r="H52" i="40"/>
  <c r="H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7" i="40"/>
  <c r="H36" i="40"/>
  <c r="H33" i="40"/>
  <c r="H89" i="40"/>
  <c r="I93" i="40"/>
  <c r="I91" i="40"/>
  <c r="I90" i="40"/>
  <c r="I89" i="40"/>
  <c r="J85" i="40"/>
  <c r="I86" i="40"/>
  <c r="J71" i="40"/>
  <c r="I72" i="40"/>
  <c r="I74" i="40"/>
  <c r="J95" i="40"/>
  <c r="J90" i="40"/>
  <c r="I85" i="40"/>
  <c r="I77" i="40"/>
  <c r="I76" i="40"/>
  <c r="I75" i="40"/>
  <c r="I78" i="40"/>
  <c r="J82" i="40"/>
  <c r="I79" i="40"/>
  <c r="I88" i="40"/>
  <c r="I94" i="40"/>
  <c r="I71" i="40"/>
  <c r="H81" i="40"/>
  <c r="H84" i="40"/>
  <c r="H83" i="40"/>
  <c r="H91" i="40"/>
  <c r="H90" i="40"/>
  <c r="H77" i="40"/>
  <c r="H76" i="40"/>
  <c r="H85" i="40"/>
  <c r="H70" i="40"/>
  <c r="H69" i="40"/>
  <c r="H73" i="40"/>
  <c r="H72" i="40"/>
  <c r="H82" i="40"/>
  <c r="J92" i="40"/>
  <c r="J77" i="40"/>
  <c r="J81" i="40"/>
  <c r="I70" i="40"/>
  <c r="I68" i="40"/>
  <c r="I65" i="40"/>
  <c r="I63" i="40"/>
  <c r="I61" i="40"/>
  <c r="I59" i="40"/>
  <c r="I57" i="40"/>
  <c r="I55" i="40"/>
  <c r="I53" i="40"/>
  <c r="I51" i="40"/>
  <c r="I49" i="40"/>
  <c r="I47" i="40"/>
  <c r="I45" i="40"/>
  <c r="I43" i="40"/>
  <c r="I41" i="40"/>
  <c r="I39" i="40"/>
  <c r="I33" i="40"/>
  <c r="I69" i="40"/>
  <c r="I66" i="40"/>
  <c r="I64" i="40"/>
  <c r="I62" i="40"/>
  <c r="I60" i="40"/>
  <c r="I58" i="40"/>
  <c r="I56" i="40"/>
  <c r="I54" i="40"/>
  <c r="I52" i="40"/>
  <c r="I50" i="40"/>
  <c r="I48" i="40"/>
  <c r="I46" i="40"/>
  <c r="I44" i="40"/>
  <c r="I42" i="40"/>
  <c r="I40" i="40"/>
  <c r="I38" i="40"/>
  <c r="J89" i="40"/>
  <c r="I84" i="40"/>
  <c r="I83" i="40"/>
  <c r="I82" i="40"/>
  <c r="J84" i="40"/>
  <c r="I81" i="40"/>
  <c r="I92" i="40"/>
  <c r="I80" i="40"/>
  <c r="J70" i="40"/>
  <c r="J68" i="40"/>
  <c r="J65" i="40"/>
  <c r="J63" i="40"/>
  <c r="J62" i="40"/>
  <c r="J61" i="40"/>
  <c r="J60" i="40"/>
  <c r="J59" i="40"/>
  <c r="J58" i="40"/>
  <c r="J57" i="40"/>
  <c r="J56" i="40"/>
  <c r="J55" i="40"/>
  <c r="J54" i="40"/>
  <c r="J53" i="40"/>
  <c r="J52" i="40"/>
  <c r="J51" i="40"/>
  <c r="J50" i="40"/>
  <c r="J49" i="40"/>
  <c r="J48" i="40"/>
  <c r="J47" i="40"/>
  <c r="J46" i="40"/>
  <c r="J45" i="40"/>
  <c r="J44" i="40"/>
  <c r="J43" i="40"/>
  <c r="J42" i="40"/>
  <c r="J41" i="40"/>
  <c r="J40" i="40"/>
  <c r="J39" i="40"/>
  <c r="J38" i="40"/>
  <c r="J37" i="40"/>
  <c r="J36" i="40"/>
  <c r="J33" i="40"/>
  <c r="I74" i="37"/>
  <c r="I71" i="37"/>
  <c r="G44" i="37"/>
  <c r="G48" i="37"/>
  <c r="G52" i="37"/>
  <c r="G56" i="37"/>
  <c r="G60" i="37"/>
  <c r="G64" i="37"/>
  <c r="G43" i="37"/>
  <c r="G47" i="37"/>
  <c r="G51" i="37"/>
  <c r="G55" i="37"/>
  <c r="G59" i="37"/>
  <c r="G63" i="37"/>
  <c r="G68" i="37"/>
  <c r="H73" i="37"/>
  <c r="H70" i="37"/>
  <c r="H72" i="37"/>
  <c r="H78" i="37"/>
  <c r="I33" i="37"/>
  <c r="I48" i="37"/>
  <c r="I52" i="37"/>
  <c r="I56" i="37"/>
  <c r="I60" i="37"/>
  <c r="I64" i="37"/>
  <c r="I45" i="37"/>
  <c r="I49" i="37"/>
  <c r="I53" i="37"/>
  <c r="I57" i="37"/>
  <c r="I61" i="37"/>
  <c r="I65" i="37"/>
  <c r="H80" i="37"/>
  <c r="H41" i="37"/>
  <c r="H43" i="37"/>
  <c r="H47" i="37"/>
  <c r="H51" i="37"/>
  <c r="H55" i="37"/>
  <c r="H59" i="37"/>
  <c r="H63" i="37"/>
  <c r="H68" i="37"/>
  <c r="H44" i="37"/>
  <c r="H48" i="37"/>
  <c r="H52" i="37"/>
  <c r="H56" i="37"/>
  <c r="H60" i="37"/>
  <c r="H64" i="37"/>
  <c r="H77" i="37"/>
  <c r="I73" i="37"/>
  <c r="I76" i="37"/>
  <c r="I77" i="37"/>
  <c r="I72" i="37"/>
  <c r="I70" i="37"/>
  <c r="I46" i="37"/>
  <c r="I50" i="37"/>
  <c r="I54" i="37"/>
  <c r="I58" i="37"/>
  <c r="I62" i="37"/>
  <c r="I66" i="37"/>
  <c r="I47" i="37"/>
  <c r="I51" i="37"/>
  <c r="I55" i="37"/>
  <c r="I59" i="37"/>
  <c r="I63" i="37"/>
  <c r="I68" i="37"/>
  <c r="H33" i="37"/>
  <c r="H45" i="37"/>
  <c r="H49" i="37"/>
  <c r="H53" i="37"/>
  <c r="H57" i="37"/>
  <c r="H61" i="37"/>
  <c r="H65" i="37"/>
  <c r="H42" i="37"/>
  <c r="H46" i="37"/>
  <c r="H50" i="37"/>
  <c r="H54" i="37"/>
  <c r="H58" i="37"/>
  <c r="H62" i="37"/>
  <c r="H66" i="37"/>
  <c r="G70" i="37"/>
  <c r="I75" i="37"/>
  <c r="G69" i="37"/>
  <c r="H66" i="36"/>
  <c r="H64" i="36"/>
  <c r="H62" i="36"/>
  <c r="H60" i="36"/>
  <c r="H58" i="36"/>
  <c r="H56" i="36"/>
  <c r="H54" i="36"/>
  <c r="H52" i="36"/>
  <c r="H50" i="36"/>
  <c r="H48" i="36"/>
  <c r="H46" i="36"/>
  <c r="H44" i="36"/>
  <c r="H42" i="36"/>
  <c r="H68" i="36"/>
  <c r="H65" i="36"/>
  <c r="H63" i="36"/>
  <c r="H61" i="36"/>
  <c r="H59" i="36"/>
  <c r="H57" i="36"/>
  <c r="H55" i="36"/>
  <c r="H53" i="36"/>
  <c r="H51" i="36"/>
  <c r="H49" i="36"/>
  <c r="H47" i="36"/>
  <c r="H45" i="36"/>
  <c r="H43" i="36"/>
  <c r="H41" i="36"/>
  <c r="H39" i="36"/>
  <c r="H37" i="36"/>
  <c r="H33" i="36"/>
  <c r="H40" i="36"/>
  <c r="H38" i="36"/>
  <c r="H36" i="36"/>
  <c r="I69" i="36"/>
  <c r="I73" i="36"/>
  <c r="G81" i="36"/>
  <c r="G85" i="36"/>
  <c r="H70" i="36"/>
  <c r="G79" i="36"/>
  <c r="G83" i="36"/>
  <c r="G87" i="36"/>
  <c r="G80" i="36"/>
  <c r="H73" i="36"/>
  <c r="H72" i="36"/>
  <c r="G75" i="36"/>
  <c r="I78" i="36"/>
  <c r="I89" i="36"/>
  <c r="I83" i="36"/>
  <c r="H69" i="36"/>
  <c r="I71" i="36"/>
  <c r="I74" i="36"/>
  <c r="G84" i="36"/>
  <c r="G82" i="36"/>
  <c r="I33" i="36"/>
  <c r="I39" i="36"/>
  <c r="I38" i="36"/>
  <c r="I41" i="36"/>
  <c r="I44" i="36"/>
  <c r="I48" i="36"/>
  <c r="I52" i="36"/>
  <c r="I56" i="36"/>
  <c r="I60" i="36"/>
  <c r="I64" i="36"/>
  <c r="I43" i="36"/>
  <c r="I47" i="36"/>
  <c r="I51" i="36"/>
  <c r="I55" i="36"/>
  <c r="I59" i="36"/>
  <c r="I63" i="36"/>
  <c r="I68" i="36"/>
  <c r="I70" i="36"/>
  <c r="G37" i="36"/>
  <c r="G41" i="36"/>
  <c r="G38" i="36"/>
  <c r="G42" i="36"/>
  <c r="G46" i="36"/>
  <c r="G50" i="36"/>
  <c r="G54" i="36"/>
  <c r="G58" i="36"/>
  <c r="G62" i="36"/>
  <c r="G66" i="36"/>
  <c r="G45" i="36"/>
  <c r="G49" i="36"/>
  <c r="G53" i="36"/>
  <c r="G57" i="36"/>
  <c r="G61" i="36"/>
  <c r="I98" i="36"/>
  <c r="I95" i="36"/>
  <c r="I94" i="36"/>
  <c r="I93" i="36"/>
  <c r="I97" i="36"/>
  <c r="I96" i="36"/>
  <c r="G73" i="36"/>
  <c r="G72" i="36"/>
  <c r="I81" i="36"/>
  <c r="I85" i="36"/>
  <c r="I87" i="36"/>
  <c r="G69" i="36"/>
  <c r="I72" i="36"/>
  <c r="I80" i="36"/>
  <c r="G88" i="36"/>
  <c r="I92" i="36"/>
  <c r="G74" i="36"/>
  <c r="I88" i="36"/>
  <c r="I37" i="36"/>
  <c r="I40" i="36"/>
  <c r="I42" i="36"/>
  <c r="I46" i="36"/>
  <c r="I50" i="36"/>
  <c r="I54" i="36"/>
  <c r="I58" i="36"/>
  <c r="I62" i="36"/>
  <c r="I66" i="36"/>
  <c r="I45" i="36"/>
  <c r="I49" i="36"/>
  <c r="I53" i="36"/>
  <c r="I57" i="36"/>
  <c r="I61" i="36"/>
  <c r="I65" i="36"/>
  <c r="I91" i="36"/>
  <c r="G76" i="36"/>
  <c r="G33" i="36"/>
  <c r="G39" i="36"/>
  <c r="G40" i="36"/>
  <c r="G44" i="36"/>
  <c r="G48" i="36"/>
  <c r="G52" i="36"/>
  <c r="G56" i="36"/>
  <c r="G60" i="36"/>
  <c r="G64" i="36"/>
  <c r="G43" i="36"/>
  <c r="G47" i="36"/>
  <c r="G51" i="36"/>
  <c r="G55" i="36"/>
  <c r="G59" i="36"/>
  <c r="G63" i="36"/>
  <c r="G68" i="36"/>
  <c r="E30" i="35"/>
  <c r="E31" i="35"/>
  <c r="E32" i="35"/>
  <c r="F32" i="35" s="1"/>
  <c r="H31" i="35"/>
  <c r="G31" i="35"/>
  <c r="H30" i="35"/>
  <c r="G30" i="35"/>
  <c r="E29" i="35"/>
  <c r="E28" i="35"/>
  <c r="E27" i="35"/>
  <c r="E26" i="35"/>
  <c r="F26" i="35" s="1"/>
  <c r="E25" i="35"/>
  <c r="F25" i="35" s="1"/>
  <c r="E24" i="35"/>
  <c r="F24" i="35" s="1"/>
  <c r="E23" i="35"/>
  <c r="F23" i="35" s="1"/>
  <c r="E22" i="35"/>
  <c r="F22" i="35" s="1"/>
  <c r="E21" i="35"/>
  <c r="F21" i="35" s="1"/>
  <c r="E20" i="35"/>
  <c r="F20" i="35" s="1"/>
  <c r="E19" i="35"/>
  <c r="F19" i="35" s="1"/>
  <c r="E18" i="35"/>
  <c r="F18" i="35" s="1"/>
  <c r="H18" i="35" s="1"/>
  <c r="E17" i="35"/>
  <c r="F17" i="35" s="1"/>
  <c r="E16" i="35"/>
  <c r="F16" i="35" s="1"/>
  <c r="E15" i="35"/>
  <c r="F15" i="35" s="1"/>
  <c r="E14" i="35"/>
  <c r="F14" i="35" s="1"/>
  <c r="E13" i="35"/>
  <c r="F13" i="35" s="1"/>
  <c r="E12" i="35"/>
  <c r="F12" i="35" s="1"/>
  <c r="E11" i="35"/>
  <c r="F11" i="35" s="1"/>
  <c r="E10" i="35"/>
  <c r="F10" i="35" s="1"/>
  <c r="N9" i="35"/>
  <c r="N10" i="35" s="1"/>
  <c r="E9" i="35"/>
  <c r="F9" i="35" s="1"/>
  <c r="E8" i="35"/>
  <c r="F8" i="35" s="1"/>
  <c r="E7" i="35"/>
  <c r="F7" i="35" s="1"/>
  <c r="E6" i="35"/>
  <c r="E5" i="35"/>
  <c r="F5" i="35" s="1"/>
  <c r="E4" i="35"/>
  <c r="F4" i="35" s="1"/>
  <c r="H4" i="35" s="1"/>
  <c r="E3" i="35"/>
  <c r="F3" i="35" s="1"/>
  <c r="K2" i="35"/>
  <c r="E2" i="35"/>
  <c r="F2" i="35" s="1"/>
  <c r="G32" i="35" l="1"/>
  <c r="G98" i="35" s="1"/>
  <c r="H32" i="35"/>
  <c r="H98" i="35" s="1"/>
  <c r="J64" i="40"/>
  <c r="J66" i="40"/>
  <c r="J69" i="40"/>
  <c r="J74" i="40"/>
  <c r="J83" i="40"/>
  <c r="J75" i="40"/>
  <c r="J80" i="40"/>
  <c r="J93" i="40"/>
  <c r="J72" i="40"/>
  <c r="J78" i="40"/>
  <c r="J87" i="40"/>
  <c r="J94" i="40"/>
  <c r="J73" i="40"/>
  <c r="J86" i="40"/>
  <c r="J88" i="40"/>
  <c r="J91" i="40"/>
  <c r="J79" i="40"/>
  <c r="I31" i="35"/>
  <c r="G97" i="35"/>
  <c r="H3" i="35"/>
  <c r="N12" i="35"/>
  <c r="N2" i="35" s="1"/>
  <c r="G3" i="35" s="1"/>
  <c r="N11" i="35"/>
  <c r="M2" i="35" s="1"/>
  <c r="G7" i="35" s="1"/>
  <c r="L2" i="35"/>
  <c r="I3" i="35" s="1"/>
  <c r="G11" i="35"/>
  <c r="H11" i="35"/>
  <c r="I11" i="35"/>
  <c r="I13" i="35"/>
  <c r="G13" i="35"/>
  <c r="H13" i="35"/>
  <c r="H14" i="35"/>
  <c r="H17" i="35"/>
  <c r="I17" i="35"/>
  <c r="G17" i="35"/>
  <c r="H21" i="35"/>
  <c r="I21" i="35"/>
  <c r="G21" i="35"/>
  <c r="I22" i="35"/>
  <c r="H25" i="35"/>
  <c r="I25" i="35" s="1"/>
  <c r="G25" i="35"/>
  <c r="G29" i="35"/>
  <c r="G95" i="35" s="1"/>
  <c r="H29" i="35"/>
  <c r="I5" i="35"/>
  <c r="H5" i="35"/>
  <c r="I9" i="35"/>
  <c r="H9" i="35"/>
  <c r="I10" i="35"/>
  <c r="G10" i="35"/>
  <c r="H10" i="35"/>
  <c r="I12" i="35"/>
  <c r="G12" i="35"/>
  <c r="H12" i="35"/>
  <c r="I15" i="35"/>
  <c r="H15" i="35"/>
  <c r="I16" i="35"/>
  <c r="I19" i="35"/>
  <c r="H19" i="35"/>
  <c r="I20" i="35"/>
  <c r="I23" i="35"/>
  <c r="H23" i="35"/>
  <c r="H27" i="35"/>
  <c r="I27" i="35" s="1"/>
  <c r="G27" i="35"/>
  <c r="H28" i="35"/>
  <c r="H2" i="35"/>
  <c r="H6" i="35"/>
  <c r="I6" i="35" s="1"/>
  <c r="H8" i="35"/>
  <c r="H16" i="35"/>
  <c r="H20" i="35"/>
  <c r="H22" i="35"/>
  <c r="H24" i="35"/>
  <c r="I24" i="35" s="1"/>
  <c r="H26" i="35"/>
  <c r="G2" i="35"/>
  <c r="G4" i="35"/>
  <c r="I4" i="35"/>
  <c r="G6" i="35"/>
  <c r="G8" i="35"/>
  <c r="I14" i="35"/>
  <c r="G18" i="35"/>
  <c r="I18" i="35"/>
  <c r="G20" i="35"/>
  <c r="G24" i="35"/>
  <c r="G28" i="35"/>
  <c r="I28" i="35"/>
  <c r="G96" i="35"/>
  <c r="I30" i="35"/>
  <c r="I32" i="35"/>
  <c r="I98" i="35" s="1"/>
  <c r="E3" i="34"/>
  <c r="F3" i="34" s="1"/>
  <c r="H3" i="34" s="1"/>
  <c r="E4" i="34"/>
  <c r="F4" i="34" s="1"/>
  <c r="H4" i="34" s="1"/>
  <c r="E5" i="34"/>
  <c r="F5" i="34" s="1"/>
  <c r="E6" i="34"/>
  <c r="F6" i="34" s="1"/>
  <c r="E7" i="34"/>
  <c r="F7" i="34" s="1"/>
  <c r="E8" i="34"/>
  <c r="F8" i="34" s="1"/>
  <c r="E9" i="34"/>
  <c r="F9" i="34" s="1"/>
  <c r="E10" i="34"/>
  <c r="F10" i="34" s="1"/>
  <c r="H10" i="34" s="1"/>
  <c r="E11" i="34"/>
  <c r="F11" i="34" s="1"/>
  <c r="H11" i="34" s="1"/>
  <c r="E12" i="34"/>
  <c r="F12" i="34" s="1"/>
  <c r="E13" i="34"/>
  <c r="E14" i="34"/>
  <c r="F14" i="34" s="1"/>
  <c r="E15" i="34"/>
  <c r="F15" i="34" s="1"/>
  <c r="E16" i="34"/>
  <c r="F16" i="34" s="1"/>
  <c r="E17" i="34"/>
  <c r="E18" i="34"/>
  <c r="F18" i="34" s="1"/>
  <c r="H18" i="34" s="1"/>
  <c r="E19" i="34"/>
  <c r="F19" i="34" s="1"/>
  <c r="E20" i="34"/>
  <c r="F20" i="34" s="1"/>
  <c r="E21" i="34"/>
  <c r="E22" i="34"/>
  <c r="F22" i="34" s="1"/>
  <c r="E23" i="34"/>
  <c r="F23" i="34" s="1"/>
  <c r="E24" i="34"/>
  <c r="F24" i="34" s="1"/>
  <c r="H24" i="34" s="1"/>
  <c r="E25" i="34"/>
  <c r="F25" i="34" s="1"/>
  <c r="H25" i="34" s="1"/>
  <c r="E26" i="34"/>
  <c r="F26" i="34" s="1"/>
  <c r="E27" i="34"/>
  <c r="E28" i="34"/>
  <c r="F28" i="34" s="1"/>
  <c r="E29" i="34"/>
  <c r="G26" i="35" l="1"/>
  <c r="G86" i="35" s="1"/>
  <c r="G22" i="35"/>
  <c r="G16" i="35"/>
  <c r="G82" i="35" s="1"/>
  <c r="G14" i="35"/>
  <c r="H94" i="35"/>
  <c r="G23" i="35"/>
  <c r="G19" i="35"/>
  <c r="G83" i="35" s="1"/>
  <c r="G15" i="35"/>
  <c r="G9" i="35"/>
  <c r="G73" i="35" s="1"/>
  <c r="G5" i="35"/>
  <c r="H95" i="35"/>
  <c r="H97" i="35"/>
  <c r="H96" i="35"/>
  <c r="I8" i="35"/>
  <c r="I2" i="35"/>
  <c r="I68" i="35" s="1"/>
  <c r="I7" i="35"/>
  <c r="G92" i="35"/>
  <c r="H92" i="35"/>
  <c r="G94" i="35"/>
  <c r="I26" i="35"/>
  <c r="I29" i="35"/>
  <c r="I76" i="35" s="1"/>
  <c r="I97" i="35"/>
  <c r="I96" i="35"/>
  <c r="G88" i="35"/>
  <c r="G90" i="35"/>
  <c r="G84" i="35"/>
  <c r="G68" i="35"/>
  <c r="G63" i="35"/>
  <c r="G59" i="35"/>
  <c r="G55" i="35"/>
  <c r="G51" i="35"/>
  <c r="G47" i="35"/>
  <c r="G43" i="35"/>
  <c r="G64" i="35"/>
  <c r="G60" i="35"/>
  <c r="G56" i="35"/>
  <c r="G52" i="35"/>
  <c r="G48" i="35"/>
  <c r="G44" i="35"/>
  <c r="G42" i="35"/>
  <c r="G41" i="35"/>
  <c r="G39" i="35"/>
  <c r="G37" i="35"/>
  <c r="G40" i="35"/>
  <c r="G38" i="35"/>
  <c r="G36" i="35"/>
  <c r="H90" i="35"/>
  <c r="H86" i="35"/>
  <c r="H74" i="35"/>
  <c r="H40" i="35"/>
  <c r="H38" i="35"/>
  <c r="H36" i="35"/>
  <c r="H39" i="35"/>
  <c r="H37" i="35"/>
  <c r="G93" i="35"/>
  <c r="H93" i="35"/>
  <c r="H89" i="35"/>
  <c r="I89" i="35"/>
  <c r="H85" i="35"/>
  <c r="I85" i="35"/>
  <c r="H81" i="35"/>
  <c r="I81" i="35"/>
  <c r="H76" i="35"/>
  <c r="H75" i="35"/>
  <c r="G71" i="35"/>
  <c r="G91" i="35"/>
  <c r="H87" i="35"/>
  <c r="H83" i="35"/>
  <c r="H79" i="35"/>
  <c r="I79" i="35"/>
  <c r="H77" i="35"/>
  <c r="H7" i="35"/>
  <c r="H73" i="35" s="1"/>
  <c r="I84" i="35"/>
  <c r="G72" i="35"/>
  <c r="H88" i="35"/>
  <c r="H82" i="35"/>
  <c r="H72" i="35"/>
  <c r="I90" i="35"/>
  <c r="I86" i="35"/>
  <c r="I82" i="35"/>
  <c r="H78" i="35"/>
  <c r="G76" i="35"/>
  <c r="I75" i="35"/>
  <c r="I92" i="35"/>
  <c r="H91" i="35"/>
  <c r="I88" i="35"/>
  <c r="H84" i="35"/>
  <c r="H80" i="35"/>
  <c r="I77" i="35"/>
  <c r="I74" i="35"/>
  <c r="G69" i="35"/>
  <c r="I65" i="35"/>
  <c r="I61" i="35"/>
  <c r="I57" i="35"/>
  <c r="I53" i="35"/>
  <c r="I49" i="35"/>
  <c r="I45" i="35"/>
  <c r="I41" i="35"/>
  <c r="I64" i="35"/>
  <c r="I60" i="35"/>
  <c r="I56" i="35"/>
  <c r="I52" i="35"/>
  <c r="I48" i="35"/>
  <c r="I44" i="35"/>
  <c r="I39" i="35"/>
  <c r="I33" i="35"/>
  <c r="I38" i="35"/>
  <c r="N9" i="34"/>
  <c r="N10" i="34" s="1"/>
  <c r="E2" i="34"/>
  <c r="F2" i="34" s="1"/>
  <c r="K2" i="34" l="1"/>
  <c r="I36" i="35"/>
  <c r="I40" i="35"/>
  <c r="I37" i="35"/>
  <c r="I42" i="35"/>
  <c r="I46" i="35"/>
  <c r="I50" i="35"/>
  <c r="I54" i="35"/>
  <c r="I58" i="35"/>
  <c r="I62" i="35"/>
  <c r="I66" i="35"/>
  <c r="I43" i="35"/>
  <c r="I47" i="35"/>
  <c r="I51" i="35"/>
  <c r="I55" i="35"/>
  <c r="I59" i="35"/>
  <c r="I63" i="35"/>
  <c r="I73" i="35"/>
  <c r="G77" i="35"/>
  <c r="G79" i="35"/>
  <c r="I83" i="35"/>
  <c r="I87" i="35"/>
  <c r="I71" i="35"/>
  <c r="G75" i="35"/>
  <c r="I78" i="35"/>
  <c r="G81" i="35"/>
  <c r="G85" i="35"/>
  <c r="G89" i="35"/>
  <c r="I93" i="35"/>
  <c r="G70" i="35"/>
  <c r="G80" i="35"/>
  <c r="I94" i="35"/>
  <c r="G87" i="35"/>
  <c r="I95" i="35"/>
  <c r="I72" i="35"/>
  <c r="G78" i="35"/>
  <c r="G33" i="35"/>
  <c r="G46" i="35"/>
  <c r="G50" i="35"/>
  <c r="G54" i="35"/>
  <c r="G58" i="35"/>
  <c r="G62" i="35"/>
  <c r="G66" i="35"/>
  <c r="G45" i="35"/>
  <c r="G49" i="35"/>
  <c r="G53" i="35"/>
  <c r="G57" i="35"/>
  <c r="G61" i="35"/>
  <c r="G65" i="35"/>
  <c r="G74" i="35"/>
  <c r="I91" i="35"/>
  <c r="I70" i="35"/>
  <c r="I80" i="35"/>
  <c r="I69" i="35"/>
  <c r="H70" i="35"/>
  <c r="H71" i="35"/>
  <c r="H69" i="35"/>
  <c r="H33" i="35"/>
  <c r="H41" i="35"/>
  <c r="H45" i="35"/>
  <c r="H49" i="35"/>
  <c r="H53" i="35"/>
  <c r="H57" i="35"/>
  <c r="H61" i="35"/>
  <c r="H65" i="35"/>
  <c r="H42" i="35"/>
  <c r="H46" i="35"/>
  <c r="H50" i="35"/>
  <c r="H54" i="35"/>
  <c r="H58" i="35"/>
  <c r="H62" i="35"/>
  <c r="H66" i="35"/>
  <c r="H43" i="35"/>
  <c r="H47" i="35"/>
  <c r="H51" i="35"/>
  <c r="H55" i="35"/>
  <c r="H59" i="35"/>
  <c r="H63" i="35"/>
  <c r="H68" i="35"/>
  <c r="H44" i="35"/>
  <c r="H48" i="35"/>
  <c r="H52" i="35"/>
  <c r="H56" i="35"/>
  <c r="H60" i="35"/>
  <c r="H64" i="35"/>
  <c r="N12" i="34"/>
  <c r="N2" i="34" s="1"/>
  <c r="N11" i="34"/>
  <c r="M2" i="34" s="1"/>
  <c r="L2" i="34"/>
  <c r="L3" i="34" s="1"/>
  <c r="I11" i="34"/>
  <c r="I13" i="34"/>
  <c r="I14" i="34"/>
  <c r="I15" i="34"/>
  <c r="I16" i="34"/>
  <c r="I17" i="34"/>
  <c r="I19" i="34"/>
  <c r="I21" i="34"/>
  <c r="G21" i="34"/>
  <c r="I22" i="34"/>
  <c r="I25" i="34"/>
  <c r="G25" i="34"/>
  <c r="I27" i="34"/>
  <c r="H30" i="34"/>
  <c r="I30" i="34" s="1"/>
  <c r="G30" i="34"/>
  <c r="G4" i="34"/>
  <c r="I7" i="34"/>
  <c r="I9" i="34"/>
  <c r="I10" i="34"/>
  <c r="I12" i="34"/>
  <c r="I20" i="34"/>
  <c r="I23" i="34"/>
  <c r="G23" i="34"/>
  <c r="I24" i="34"/>
  <c r="I28" i="34"/>
  <c r="I29" i="34"/>
  <c r="H32" i="34"/>
  <c r="H98" i="34" s="1"/>
  <c r="G32" i="34"/>
  <c r="G98" i="34" s="1"/>
  <c r="H31" i="34"/>
  <c r="I31" i="34" s="1"/>
  <c r="G22" i="34"/>
  <c r="G24" i="34"/>
  <c r="G27" i="34"/>
  <c r="G31" i="34"/>
  <c r="G97" i="34" s="1"/>
  <c r="H95" i="34" l="1"/>
  <c r="H23" i="34"/>
  <c r="H15" i="34"/>
  <c r="H7" i="34"/>
  <c r="H72" i="34" s="1"/>
  <c r="H28" i="34"/>
  <c r="H22" i="34"/>
  <c r="H87" i="34" s="1"/>
  <c r="H16" i="34"/>
  <c r="H12" i="34"/>
  <c r="H6" i="34"/>
  <c r="H19" i="34"/>
  <c r="H83" i="34" s="1"/>
  <c r="H9" i="34"/>
  <c r="H5" i="34"/>
  <c r="H26" i="34"/>
  <c r="H20" i="34"/>
  <c r="H14" i="34"/>
  <c r="H8" i="34"/>
  <c r="H2" i="34"/>
  <c r="G9" i="34"/>
  <c r="G26" i="34"/>
  <c r="G2" i="34"/>
  <c r="G36" i="34" s="1"/>
  <c r="G29" i="34"/>
  <c r="G20" i="34"/>
  <c r="G86" i="34" s="1"/>
  <c r="G28" i="34"/>
  <c r="G14" i="34"/>
  <c r="I26" i="34"/>
  <c r="H79" i="34"/>
  <c r="G13" i="34"/>
  <c r="G7" i="34"/>
  <c r="I2" i="34"/>
  <c r="I36" i="34" s="1"/>
  <c r="H36" i="34"/>
  <c r="G93" i="34"/>
  <c r="H88" i="34"/>
  <c r="H97" i="34"/>
  <c r="I32" i="34"/>
  <c r="I87" i="34" s="1"/>
  <c r="H93" i="34"/>
  <c r="G95" i="34"/>
  <c r="H92" i="34"/>
  <c r="G88" i="34"/>
  <c r="H90" i="34"/>
  <c r="G92" i="34"/>
  <c r="H94" i="34"/>
  <c r="G89" i="34"/>
  <c r="H89" i="34"/>
  <c r="I96" i="34"/>
  <c r="I91" i="34"/>
  <c r="I85" i="34"/>
  <c r="G18" i="34"/>
  <c r="G16" i="34"/>
  <c r="G5" i="34"/>
  <c r="G8" i="34"/>
  <c r="G6" i="34"/>
  <c r="I5" i="34"/>
  <c r="I3" i="34"/>
  <c r="G12" i="34"/>
  <c r="G90" i="34"/>
  <c r="H86" i="34"/>
  <c r="G94" i="34"/>
  <c r="I89" i="34"/>
  <c r="G96" i="34"/>
  <c r="H96" i="34"/>
  <c r="G91" i="34"/>
  <c r="H91" i="34"/>
  <c r="G87" i="34"/>
  <c r="H85" i="34"/>
  <c r="H77" i="34"/>
  <c r="G19" i="34"/>
  <c r="G17" i="34"/>
  <c r="G83" i="34" s="1"/>
  <c r="G15" i="34"/>
  <c r="G11" i="34"/>
  <c r="G3" i="34"/>
  <c r="I37" i="34"/>
  <c r="I8" i="34"/>
  <c r="I6" i="34"/>
  <c r="H71" i="34"/>
  <c r="G10" i="34"/>
  <c r="I86" i="34" l="1"/>
  <c r="I90" i="34"/>
  <c r="I95" i="34"/>
  <c r="I88" i="34"/>
  <c r="I93" i="34"/>
  <c r="I97" i="34"/>
  <c r="I94" i="34"/>
  <c r="G77" i="34"/>
  <c r="G76" i="34"/>
  <c r="H74" i="34"/>
  <c r="G85" i="34"/>
  <c r="H70" i="34"/>
  <c r="I4" i="34"/>
  <c r="I46" i="34" s="1"/>
  <c r="H78" i="34"/>
  <c r="I98" i="34"/>
  <c r="I92" i="34"/>
  <c r="H84" i="34"/>
  <c r="I18" i="34"/>
  <c r="I63" i="34" s="1"/>
  <c r="H69" i="34"/>
  <c r="H66" i="34"/>
  <c r="H62" i="34"/>
  <c r="H58" i="34"/>
  <c r="H54" i="34"/>
  <c r="H50" i="34"/>
  <c r="H46" i="34"/>
  <c r="H42" i="34"/>
  <c r="H65" i="34"/>
  <c r="H61" i="34"/>
  <c r="H57" i="34"/>
  <c r="H53" i="34"/>
  <c r="H49" i="34"/>
  <c r="H45" i="34"/>
  <c r="H41" i="34"/>
  <c r="H38" i="34"/>
  <c r="H37" i="34"/>
  <c r="H64" i="34"/>
  <c r="H60" i="34"/>
  <c r="H56" i="34"/>
  <c r="H52" i="34"/>
  <c r="H48" i="34"/>
  <c r="H44" i="34"/>
  <c r="H68" i="34"/>
  <c r="H63" i="34"/>
  <c r="H59" i="34"/>
  <c r="H55" i="34"/>
  <c r="H51" i="34"/>
  <c r="H47" i="34"/>
  <c r="H43" i="34"/>
  <c r="H40" i="34"/>
  <c r="H39" i="34"/>
  <c r="H33" i="34"/>
  <c r="I62" i="34"/>
  <c r="I48" i="34"/>
  <c r="I45" i="34"/>
  <c r="G69" i="34"/>
  <c r="G40" i="34"/>
  <c r="G59" i="34"/>
  <c r="G47" i="34"/>
  <c r="G64" i="34"/>
  <c r="G56" i="34"/>
  <c r="G44" i="34"/>
  <c r="G37" i="34"/>
  <c r="G38" i="34"/>
  <c r="G65" i="34"/>
  <c r="G61" i="34"/>
  <c r="G57" i="34"/>
  <c r="G53" i="34"/>
  <c r="G49" i="34"/>
  <c r="G45" i="34"/>
  <c r="G66" i="34"/>
  <c r="G62" i="34"/>
  <c r="G58" i="34"/>
  <c r="G54" i="34"/>
  <c r="G50" i="34"/>
  <c r="G46" i="34"/>
  <c r="G42" i="34"/>
  <c r="G33" i="34"/>
  <c r="G39" i="34"/>
  <c r="G68" i="34"/>
  <c r="G63" i="34"/>
  <c r="G55" i="34"/>
  <c r="G51" i="34"/>
  <c r="G43" i="34"/>
  <c r="G60" i="34"/>
  <c r="G52" i="34"/>
  <c r="G48" i="34"/>
  <c r="G41" i="34"/>
  <c r="G81" i="34"/>
  <c r="H81" i="34"/>
  <c r="G72" i="34"/>
  <c r="G71" i="34"/>
  <c r="G79" i="34"/>
  <c r="H75" i="34"/>
  <c r="I40" i="34"/>
  <c r="I50" i="34"/>
  <c r="I43" i="34"/>
  <c r="G70" i="34"/>
  <c r="G78" i="34"/>
  <c r="I71" i="34"/>
  <c r="G74" i="34"/>
  <c r="G73" i="34"/>
  <c r="H82" i="34"/>
  <c r="H80" i="34"/>
  <c r="G80" i="34"/>
  <c r="G82" i="34"/>
  <c r="G84" i="34"/>
  <c r="H73" i="34"/>
  <c r="H76" i="34"/>
  <c r="G75" i="34"/>
  <c r="E32" i="33"/>
  <c r="F32" i="33" s="1"/>
  <c r="E31" i="33"/>
  <c r="E30" i="33"/>
  <c r="F30" i="33" s="1"/>
  <c r="E29" i="33"/>
  <c r="F29" i="33" s="1"/>
  <c r="E28" i="33"/>
  <c r="F28" i="33" s="1"/>
  <c r="E27" i="33"/>
  <c r="F27" i="33" s="1"/>
  <c r="E26" i="33"/>
  <c r="F26" i="33" s="1"/>
  <c r="E25" i="33"/>
  <c r="F25" i="33" s="1"/>
  <c r="E24" i="33"/>
  <c r="F24" i="33" s="1"/>
  <c r="E23" i="33"/>
  <c r="F23" i="33" s="1"/>
  <c r="E22" i="33"/>
  <c r="F22" i="33" s="1"/>
  <c r="E21" i="33"/>
  <c r="F21" i="33" s="1"/>
  <c r="E20" i="33"/>
  <c r="F20" i="33" s="1"/>
  <c r="E19" i="33"/>
  <c r="F19" i="33" s="1"/>
  <c r="E18" i="33"/>
  <c r="F18" i="33" s="1"/>
  <c r="E17" i="33"/>
  <c r="F17" i="33" s="1"/>
  <c r="E16" i="33"/>
  <c r="F16" i="33" s="1"/>
  <c r="E15" i="33"/>
  <c r="F15" i="33" s="1"/>
  <c r="E14" i="33"/>
  <c r="F14" i="33" s="1"/>
  <c r="E13" i="33"/>
  <c r="F13" i="33" s="1"/>
  <c r="E12" i="33"/>
  <c r="F12" i="33" s="1"/>
  <c r="E11" i="33"/>
  <c r="F11" i="33" s="1"/>
  <c r="E10" i="33"/>
  <c r="F10" i="33" s="1"/>
  <c r="N9" i="33"/>
  <c r="N10" i="33" s="1"/>
  <c r="E9" i="33"/>
  <c r="F9" i="33" s="1"/>
  <c r="E8" i="33"/>
  <c r="F8" i="33" s="1"/>
  <c r="E7" i="33"/>
  <c r="F7" i="33" s="1"/>
  <c r="E6" i="33"/>
  <c r="F6" i="33" s="1"/>
  <c r="E5" i="33"/>
  <c r="F5" i="33" s="1"/>
  <c r="E4" i="33"/>
  <c r="F4" i="33" s="1"/>
  <c r="E3" i="33"/>
  <c r="F3" i="33" s="1"/>
  <c r="K2" i="33"/>
  <c r="E2" i="33"/>
  <c r="H2" i="33" s="1"/>
  <c r="I59" i="34" l="1"/>
  <c r="I73" i="34"/>
  <c r="I57" i="34"/>
  <c r="I60" i="34"/>
  <c r="H31" i="33"/>
  <c r="F31" i="33"/>
  <c r="I68" i="34"/>
  <c r="I51" i="34"/>
  <c r="I58" i="34"/>
  <c r="I42" i="34"/>
  <c r="I65" i="34"/>
  <c r="I49" i="34"/>
  <c r="I41" i="34"/>
  <c r="I52" i="34"/>
  <c r="I44" i="34"/>
  <c r="I47" i="34"/>
  <c r="I54" i="34"/>
  <c r="I69" i="34"/>
  <c r="I61" i="34"/>
  <c r="I53" i="34"/>
  <c r="I64" i="34"/>
  <c r="I56" i="34"/>
  <c r="I33" i="34"/>
  <c r="I55" i="34"/>
  <c r="I66" i="34"/>
  <c r="I79" i="34"/>
  <c r="I76" i="34"/>
  <c r="I80" i="34"/>
  <c r="I83" i="34"/>
  <c r="I81" i="34"/>
  <c r="I77" i="34"/>
  <c r="I78" i="34"/>
  <c r="I75" i="34"/>
  <c r="I84" i="34"/>
  <c r="I82" i="34"/>
  <c r="I74" i="34"/>
  <c r="I70" i="34"/>
  <c r="I39" i="34"/>
  <c r="I38" i="34"/>
  <c r="I72" i="34"/>
  <c r="H10" i="33"/>
  <c r="H36" i="33"/>
  <c r="H3" i="33"/>
  <c r="N12" i="33"/>
  <c r="N2" i="33" s="1"/>
  <c r="N11" i="33"/>
  <c r="M2" i="33" s="1"/>
  <c r="G5" i="33" s="1"/>
  <c r="L2" i="33"/>
  <c r="I26" i="33" s="1"/>
  <c r="G11" i="33"/>
  <c r="H11" i="33"/>
  <c r="I13" i="33"/>
  <c r="G13" i="33"/>
  <c r="H13" i="33"/>
  <c r="H17" i="33"/>
  <c r="G21" i="33"/>
  <c r="H21" i="33"/>
  <c r="I21" i="33" s="1"/>
  <c r="I25" i="33"/>
  <c r="H25" i="33"/>
  <c r="I30" i="33"/>
  <c r="H30" i="33"/>
  <c r="H9" i="33"/>
  <c r="I9" i="33"/>
  <c r="I12" i="33"/>
  <c r="H12" i="33"/>
  <c r="H15" i="33"/>
  <c r="I15" i="33"/>
  <c r="I19" i="33"/>
  <c r="H19" i="33"/>
  <c r="H20" i="33"/>
  <c r="I23" i="33"/>
  <c r="H23" i="33"/>
  <c r="G28" i="33"/>
  <c r="H28" i="33"/>
  <c r="I28" i="33" s="1"/>
  <c r="H29" i="33"/>
  <c r="I32" i="33"/>
  <c r="I98" i="33" s="1"/>
  <c r="H32" i="33"/>
  <c r="H98" i="33" s="1"/>
  <c r="H4" i="33"/>
  <c r="G2" i="33"/>
  <c r="I2" i="33"/>
  <c r="G6" i="33"/>
  <c r="I6" i="33"/>
  <c r="G8" i="33"/>
  <c r="I8" i="33"/>
  <c r="G14" i="33"/>
  <c r="I16" i="33"/>
  <c r="I18" i="33"/>
  <c r="G20" i="33"/>
  <c r="I20" i="33"/>
  <c r="I22" i="33"/>
  <c r="I24" i="33"/>
  <c r="G27" i="33"/>
  <c r="I27" i="33"/>
  <c r="I29" i="33"/>
  <c r="I31" i="33"/>
  <c r="I97" i="33" s="1"/>
  <c r="E32" i="32"/>
  <c r="F3" i="32"/>
  <c r="H3" i="32" s="1"/>
  <c r="F11" i="32"/>
  <c r="F15" i="32"/>
  <c r="F19" i="32"/>
  <c r="F23" i="32"/>
  <c r="F32" i="32"/>
  <c r="E31" i="32"/>
  <c r="F31" i="32" s="1"/>
  <c r="E30" i="32"/>
  <c r="F30" i="32" s="1"/>
  <c r="E29" i="32"/>
  <c r="F29" i="32" s="1"/>
  <c r="E28" i="32"/>
  <c r="F28" i="32" s="1"/>
  <c r="E27" i="32"/>
  <c r="F27" i="32" s="1"/>
  <c r="E26" i="32"/>
  <c r="E25" i="32"/>
  <c r="F25" i="32" s="1"/>
  <c r="E24" i="32"/>
  <c r="F24" i="32" s="1"/>
  <c r="E23" i="32"/>
  <c r="E22" i="32"/>
  <c r="F22" i="32" s="1"/>
  <c r="E21" i="32"/>
  <c r="F21" i="32" s="1"/>
  <c r="E20" i="32"/>
  <c r="F20" i="32" s="1"/>
  <c r="E19" i="32"/>
  <c r="E18" i="32"/>
  <c r="F18" i="32" s="1"/>
  <c r="E17" i="32"/>
  <c r="F17" i="32" s="1"/>
  <c r="E16" i="32"/>
  <c r="F16" i="32" s="1"/>
  <c r="E15" i="32"/>
  <c r="E14" i="32"/>
  <c r="F14" i="32" s="1"/>
  <c r="E13" i="32"/>
  <c r="F13" i="32" s="1"/>
  <c r="E12" i="32"/>
  <c r="F12" i="32" s="1"/>
  <c r="E11" i="32"/>
  <c r="E10" i="32"/>
  <c r="F10" i="32" s="1"/>
  <c r="N9" i="32"/>
  <c r="N10" i="32" s="1"/>
  <c r="E9" i="32"/>
  <c r="F9" i="32" s="1"/>
  <c r="E8" i="32"/>
  <c r="F8" i="32" s="1"/>
  <c r="E7" i="32"/>
  <c r="F7" i="32" s="1"/>
  <c r="E6" i="32"/>
  <c r="F6" i="32" s="1"/>
  <c r="E5" i="32"/>
  <c r="F5" i="32" s="1"/>
  <c r="E4" i="32"/>
  <c r="G3" i="32"/>
  <c r="E3" i="32"/>
  <c r="K2" i="32"/>
  <c r="E2" i="32"/>
  <c r="F2" i="32" s="1"/>
  <c r="G32" i="33" l="1"/>
  <c r="G98" i="33" s="1"/>
  <c r="G23" i="33"/>
  <c r="G19" i="33"/>
  <c r="G15" i="33"/>
  <c r="G12" i="33"/>
  <c r="G9" i="33"/>
  <c r="G75" i="33" s="1"/>
  <c r="G25" i="33"/>
  <c r="H16" i="32"/>
  <c r="G26" i="33"/>
  <c r="H37" i="33"/>
  <c r="F4" i="32"/>
  <c r="G31" i="33"/>
  <c r="G97" i="33" s="1"/>
  <c r="G29" i="33"/>
  <c r="G24" i="33"/>
  <c r="G22" i="33"/>
  <c r="G18" i="33"/>
  <c r="G84" i="33" s="1"/>
  <c r="G16" i="33"/>
  <c r="G4" i="33"/>
  <c r="G70" i="33" s="1"/>
  <c r="G17" i="33"/>
  <c r="H5" i="33"/>
  <c r="H24" i="33"/>
  <c r="G30" i="33"/>
  <c r="G92" i="33" s="1"/>
  <c r="G3" i="33"/>
  <c r="G10" i="33"/>
  <c r="I10" i="33"/>
  <c r="H26" i="33"/>
  <c r="H16" i="33"/>
  <c r="I92" i="33"/>
  <c r="I90" i="33"/>
  <c r="G96" i="33"/>
  <c r="I95" i="33"/>
  <c r="I93" i="33"/>
  <c r="G88" i="33"/>
  <c r="G80" i="33"/>
  <c r="I36" i="33"/>
  <c r="H95" i="33"/>
  <c r="G85" i="33"/>
  <c r="H97" i="33"/>
  <c r="H27" i="33"/>
  <c r="H91" i="33" s="1"/>
  <c r="H22" i="33"/>
  <c r="H18" i="33"/>
  <c r="H84" i="33" s="1"/>
  <c r="H14" i="33"/>
  <c r="I11" i="33"/>
  <c r="H8" i="33"/>
  <c r="G7" i="33"/>
  <c r="I4" i="33"/>
  <c r="H76" i="33"/>
  <c r="H6" i="33"/>
  <c r="I5" i="33"/>
  <c r="I88" i="33"/>
  <c r="I86" i="33"/>
  <c r="I84" i="33"/>
  <c r="G65" i="33"/>
  <c r="G57" i="33"/>
  <c r="G47" i="33"/>
  <c r="G64" i="33"/>
  <c r="G56" i="33"/>
  <c r="G48" i="33"/>
  <c r="G40" i="33"/>
  <c r="G36" i="33"/>
  <c r="G39" i="33"/>
  <c r="H94" i="33"/>
  <c r="I94" i="33"/>
  <c r="I89" i="33"/>
  <c r="I85" i="33"/>
  <c r="H81" i="33"/>
  <c r="H96" i="33"/>
  <c r="I96" i="33"/>
  <c r="I91" i="33"/>
  <c r="I87" i="33"/>
  <c r="I17" i="33"/>
  <c r="I83" i="33" s="1"/>
  <c r="H7" i="33"/>
  <c r="I3" i="33"/>
  <c r="H38" i="33"/>
  <c r="H39" i="33"/>
  <c r="H63" i="33"/>
  <c r="G76" i="33"/>
  <c r="I3" i="32"/>
  <c r="L2" i="32"/>
  <c r="I5" i="32" s="1"/>
  <c r="N11" i="32"/>
  <c r="M2" i="32" s="1"/>
  <c r="G6" i="32" s="1"/>
  <c r="N12" i="32"/>
  <c r="N2" i="32" s="1"/>
  <c r="G23" i="32" s="1"/>
  <c r="I13" i="32"/>
  <c r="I20" i="32"/>
  <c r="H23" i="32"/>
  <c r="I23" i="32"/>
  <c r="H27" i="32"/>
  <c r="G27" i="32"/>
  <c r="H31" i="32"/>
  <c r="G31" i="32"/>
  <c r="H7" i="32"/>
  <c r="H10" i="32"/>
  <c r="I10" i="32" s="1"/>
  <c r="H12" i="32"/>
  <c r="H24" i="32"/>
  <c r="I24" i="32" s="1"/>
  <c r="H26" i="32"/>
  <c r="H28" i="32"/>
  <c r="H30" i="32"/>
  <c r="H9" i="32"/>
  <c r="H13" i="32"/>
  <c r="H20" i="32"/>
  <c r="G7" i="32"/>
  <c r="G10" i="32"/>
  <c r="G12" i="32"/>
  <c r="G15" i="32"/>
  <c r="G18" i="32"/>
  <c r="G22" i="32"/>
  <c r="G24" i="32"/>
  <c r="G26" i="32"/>
  <c r="G30" i="32"/>
  <c r="H25" i="32" l="1"/>
  <c r="H45" i="33"/>
  <c r="I32" i="32"/>
  <c r="I98" i="32" s="1"/>
  <c r="I16" i="32"/>
  <c r="G9" i="32"/>
  <c r="H22" i="32"/>
  <c r="H86" i="32" s="1"/>
  <c r="H15" i="32"/>
  <c r="H11" i="32"/>
  <c r="H18" i="32"/>
  <c r="I28" i="32"/>
  <c r="I27" i="32"/>
  <c r="H19" i="32"/>
  <c r="I19" i="32" s="1"/>
  <c r="I11" i="32"/>
  <c r="I7" i="32"/>
  <c r="I30" i="32"/>
  <c r="H52" i="33"/>
  <c r="H47" i="33"/>
  <c r="H69" i="33"/>
  <c r="H77" i="33"/>
  <c r="G33" i="33"/>
  <c r="G44" i="33"/>
  <c r="G52" i="33"/>
  <c r="G60" i="33"/>
  <c r="G43" i="33"/>
  <c r="G53" i="33"/>
  <c r="G61" i="33"/>
  <c r="G93" i="33"/>
  <c r="H74" i="33"/>
  <c r="H79" i="33"/>
  <c r="H88" i="33"/>
  <c r="G94" i="33"/>
  <c r="G69" i="33"/>
  <c r="H89" i="33"/>
  <c r="G83" i="33"/>
  <c r="G82" i="33"/>
  <c r="G86" i="33"/>
  <c r="G95" i="33"/>
  <c r="H4" i="32"/>
  <c r="G90" i="33"/>
  <c r="G28" i="32"/>
  <c r="G20" i="32"/>
  <c r="G13" i="32"/>
  <c r="G11" i="32"/>
  <c r="G19" i="32"/>
  <c r="G84" i="32" s="1"/>
  <c r="G4" i="32"/>
  <c r="I2" i="32"/>
  <c r="I37" i="32" s="1"/>
  <c r="H5" i="32"/>
  <c r="I29" i="32"/>
  <c r="I95" i="32" s="1"/>
  <c r="G5" i="32"/>
  <c r="G32" i="32"/>
  <c r="G98" i="32" s="1"/>
  <c r="H60" i="33"/>
  <c r="H44" i="33"/>
  <c r="H55" i="33"/>
  <c r="H73" i="33"/>
  <c r="H83" i="33"/>
  <c r="H87" i="33"/>
  <c r="G78" i="33"/>
  <c r="G81" i="33"/>
  <c r="H85" i="33"/>
  <c r="G37" i="33"/>
  <c r="G41" i="33"/>
  <c r="G38" i="33"/>
  <c r="G42" i="33"/>
  <c r="G46" i="33"/>
  <c r="G50" i="33"/>
  <c r="G54" i="33"/>
  <c r="G58" i="33"/>
  <c r="G62" i="33"/>
  <c r="G66" i="33"/>
  <c r="G45" i="33"/>
  <c r="G49" i="33"/>
  <c r="G55" i="33"/>
  <c r="G59" i="33"/>
  <c r="G63" i="33"/>
  <c r="G68" i="33"/>
  <c r="G73" i="33"/>
  <c r="G77" i="33"/>
  <c r="G79" i="33"/>
  <c r="G87" i="33"/>
  <c r="G91" i="33"/>
  <c r="G89" i="33"/>
  <c r="G74" i="33"/>
  <c r="H32" i="32"/>
  <c r="H98" i="32" s="1"/>
  <c r="G16" i="32"/>
  <c r="H80" i="33"/>
  <c r="I14" i="33"/>
  <c r="I79" i="33" s="1"/>
  <c r="I7" i="33"/>
  <c r="H86" i="33"/>
  <c r="H64" i="33"/>
  <c r="H56" i="33"/>
  <c r="H48" i="33"/>
  <c r="H68" i="33"/>
  <c r="H59" i="33"/>
  <c r="H51" i="33"/>
  <c r="H43" i="33"/>
  <c r="H33" i="33"/>
  <c r="I75" i="33"/>
  <c r="H72" i="33"/>
  <c r="H62" i="33"/>
  <c r="H54" i="33"/>
  <c r="H46" i="33"/>
  <c r="H65" i="33"/>
  <c r="H57" i="33"/>
  <c r="H49" i="33"/>
  <c r="H41" i="33"/>
  <c r="H40" i="33"/>
  <c r="H93" i="33"/>
  <c r="H92" i="33"/>
  <c r="H75" i="33"/>
  <c r="H78" i="33"/>
  <c r="I33" i="33"/>
  <c r="I39" i="33"/>
  <c r="I38" i="33"/>
  <c r="I41" i="33"/>
  <c r="I44" i="33"/>
  <c r="I60" i="33"/>
  <c r="I43" i="33"/>
  <c r="I47" i="33"/>
  <c r="I59" i="33"/>
  <c r="H66" i="33"/>
  <c r="H82" i="33"/>
  <c r="I82" i="33"/>
  <c r="H58" i="33"/>
  <c r="H50" i="33"/>
  <c r="H42" i="33"/>
  <c r="H61" i="33"/>
  <c r="H53" i="33"/>
  <c r="I81" i="33"/>
  <c r="H70" i="33"/>
  <c r="I37" i="33"/>
  <c r="I40" i="33"/>
  <c r="I42" i="33"/>
  <c r="I46" i="33"/>
  <c r="I50" i="33"/>
  <c r="I66" i="33"/>
  <c r="I45" i="33"/>
  <c r="I49" i="33"/>
  <c r="I65" i="33"/>
  <c r="G72" i="33"/>
  <c r="H71" i="33"/>
  <c r="G71" i="33"/>
  <c r="H90" i="33"/>
  <c r="I31" i="32"/>
  <c r="I97" i="32" s="1"/>
  <c r="H96" i="32"/>
  <c r="G29" i="32"/>
  <c r="G95" i="32" s="1"/>
  <c r="H29" i="32"/>
  <c r="H95" i="32" s="1"/>
  <c r="G25" i="32"/>
  <c r="G91" i="32" s="1"/>
  <c r="H91" i="32"/>
  <c r="G21" i="32"/>
  <c r="G87" i="32" s="1"/>
  <c r="H21" i="32"/>
  <c r="G17" i="32"/>
  <c r="G81" i="32" s="1"/>
  <c r="H17" i="32"/>
  <c r="G14" i="32"/>
  <c r="G80" i="32" s="1"/>
  <c r="H14" i="32"/>
  <c r="G8" i="32"/>
  <c r="G70" i="32" s="1"/>
  <c r="H8" i="32"/>
  <c r="H6" i="32"/>
  <c r="G2" i="32"/>
  <c r="G92" i="32"/>
  <c r="G75" i="32"/>
  <c r="H75" i="32"/>
  <c r="H90" i="32"/>
  <c r="G93" i="32"/>
  <c r="I12" i="32"/>
  <c r="I96" i="32"/>
  <c r="I26" i="32"/>
  <c r="I25" i="32"/>
  <c r="I22" i="32"/>
  <c r="I21" i="32"/>
  <c r="I18" i="32"/>
  <c r="I17" i="32"/>
  <c r="I15" i="32"/>
  <c r="I14" i="32"/>
  <c r="I9" i="32"/>
  <c r="I8" i="32"/>
  <c r="I6" i="32"/>
  <c r="I4" i="32"/>
  <c r="H2" i="32"/>
  <c r="G77" i="32" l="1"/>
  <c r="H59" i="32"/>
  <c r="G71" i="32"/>
  <c r="G72" i="32"/>
  <c r="G85" i="32"/>
  <c r="H74" i="32"/>
  <c r="H80" i="32"/>
  <c r="H81" i="32"/>
  <c r="H87" i="32"/>
  <c r="I36" i="32"/>
  <c r="G96" i="32"/>
  <c r="I57" i="33"/>
  <c r="I58" i="33"/>
  <c r="I68" i="33"/>
  <c r="I51" i="33"/>
  <c r="I52" i="33"/>
  <c r="I70" i="33"/>
  <c r="I80" i="33"/>
  <c r="I69" i="33"/>
  <c r="I92" i="32"/>
  <c r="G89" i="32"/>
  <c r="G88" i="32"/>
  <c r="G46" i="32"/>
  <c r="I94" i="32"/>
  <c r="G97" i="32"/>
  <c r="I61" i="33"/>
  <c r="I53" i="33"/>
  <c r="I62" i="33"/>
  <c r="I54" i="33"/>
  <c r="I78" i="33"/>
  <c r="I71" i="33"/>
  <c r="I74" i="33"/>
  <c r="I63" i="33"/>
  <c r="I55" i="33"/>
  <c r="I64" i="33"/>
  <c r="I56" i="33"/>
  <c r="I48" i="33"/>
  <c r="I77" i="33"/>
  <c r="I72" i="33"/>
  <c r="I73" i="33"/>
  <c r="I76" i="33"/>
  <c r="H97" i="32"/>
  <c r="G79" i="32"/>
  <c r="I93" i="32"/>
  <c r="I74" i="32"/>
  <c r="I80" i="32"/>
  <c r="I83" i="32"/>
  <c r="I87" i="32"/>
  <c r="I91" i="32"/>
  <c r="G94" i="32"/>
  <c r="I77" i="32"/>
  <c r="G76" i="32"/>
  <c r="G86" i="32"/>
  <c r="I69" i="32"/>
  <c r="I70" i="32"/>
  <c r="I72" i="32"/>
  <c r="I75" i="32"/>
  <c r="I81" i="32"/>
  <c r="I84" i="32"/>
  <c r="I88" i="32"/>
  <c r="I73" i="32"/>
  <c r="I76" i="32"/>
  <c r="H85" i="32"/>
  <c r="H89" i="32"/>
  <c r="H93" i="32"/>
  <c r="H76" i="32"/>
  <c r="H94" i="32"/>
  <c r="H79" i="32"/>
  <c r="G68" i="32"/>
  <c r="G65" i="32"/>
  <c r="G63" i="32"/>
  <c r="G61" i="32"/>
  <c r="G59" i="32"/>
  <c r="G57" i="32"/>
  <c r="G55" i="32"/>
  <c r="G53" i="32"/>
  <c r="G51" i="32"/>
  <c r="G49" i="32"/>
  <c r="G47" i="32"/>
  <c r="G45" i="32"/>
  <c r="G43" i="32"/>
  <c r="G66" i="32"/>
  <c r="G64" i="32"/>
  <c r="G62" i="32"/>
  <c r="G60" i="32"/>
  <c r="G58" i="32"/>
  <c r="G56" i="32"/>
  <c r="G54" i="32"/>
  <c r="G52" i="32"/>
  <c r="G50" i="32"/>
  <c r="G48" i="32"/>
  <c r="G44" i="32"/>
  <c r="G42" i="32"/>
  <c r="G40" i="32"/>
  <c r="G38" i="32"/>
  <c r="G36" i="32"/>
  <c r="G41" i="32"/>
  <c r="G39" i="32"/>
  <c r="G37" i="32"/>
  <c r="G33" i="32"/>
  <c r="H72" i="32"/>
  <c r="H70" i="32"/>
  <c r="H69" i="32"/>
  <c r="H71" i="32"/>
  <c r="G74" i="32"/>
  <c r="G69" i="32"/>
  <c r="G83" i="32"/>
  <c r="G82" i="32"/>
  <c r="I86" i="32"/>
  <c r="I90" i="32"/>
  <c r="H73" i="32"/>
  <c r="H84" i="32"/>
  <c r="G73" i="32"/>
  <c r="G78" i="32"/>
  <c r="I82" i="32"/>
  <c r="G90" i="32"/>
  <c r="I33" i="32"/>
  <c r="I39" i="32"/>
  <c r="I38" i="32"/>
  <c r="I41" i="32"/>
  <c r="I44" i="32"/>
  <c r="I48" i="32"/>
  <c r="I52" i="32"/>
  <c r="I56" i="32"/>
  <c r="I60" i="32"/>
  <c r="I64" i="32"/>
  <c r="I43" i="32"/>
  <c r="I47" i="32"/>
  <c r="I51" i="32"/>
  <c r="I55" i="32"/>
  <c r="I59" i="32"/>
  <c r="I63" i="32"/>
  <c r="I68" i="32"/>
  <c r="H66" i="32"/>
  <c r="H64" i="32"/>
  <c r="H62" i="32"/>
  <c r="H60" i="32"/>
  <c r="H58" i="32"/>
  <c r="H56" i="32"/>
  <c r="H54" i="32"/>
  <c r="H52" i="32"/>
  <c r="H50" i="32"/>
  <c r="H48" i="32"/>
  <c r="H46" i="32"/>
  <c r="H44" i="32"/>
  <c r="H42" i="32"/>
  <c r="H68" i="32"/>
  <c r="H65" i="32"/>
  <c r="H63" i="32"/>
  <c r="H61" i="32"/>
  <c r="H57" i="32"/>
  <c r="H55" i="32"/>
  <c r="H53" i="32"/>
  <c r="H51" i="32"/>
  <c r="H49" i="32"/>
  <c r="H47" i="32"/>
  <c r="H45" i="32"/>
  <c r="H43" i="32"/>
  <c r="H41" i="32"/>
  <c r="H39" i="32"/>
  <c r="H37" i="32"/>
  <c r="H33" i="32"/>
  <c r="H40" i="32"/>
  <c r="H38" i="32"/>
  <c r="H36" i="32"/>
  <c r="I78" i="32"/>
  <c r="I71" i="32"/>
  <c r="H83" i="32"/>
  <c r="H82" i="32"/>
  <c r="I79" i="32"/>
  <c r="I89" i="32"/>
  <c r="H78" i="32"/>
  <c r="H92" i="32"/>
  <c r="H77" i="32"/>
  <c r="H88" i="32"/>
  <c r="I40" i="32"/>
  <c r="I42" i="32"/>
  <c r="I46" i="32"/>
  <c r="I50" i="32"/>
  <c r="I54" i="32"/>
  <c r="I58" i="32"/>
  <c r="I62" i="32"/>
  <c r="I66" i="32"/>
  <c r="I45" i="32"/>
  <c r="I49" i="32"/>
  <c r="I53" i="32"/>
  <c r="I57" i="32"/>
  <c r="I61" i="32"/>
  <c r="I65" i="32"/>
  <c r="I85" i="32"/>
  <c r="G32" i="25"/>
  <c r="H32" i="25" l="1"/>
  <c r="H13" i="30" l="1"/>
  <c r="G13" i="30"/>
  <c r="G32" i="29"/>
  <c r="H8" i="29"/>
  <c r="H32" i="29"/>
  <c r="G8" i="29"/>
  <c r="H10" i="26"/>
  <c r="G10" i="26"/>
  <c r="H10" i="27"/>
  <c r="H28" i="27"/>
  <c r="G10" i="27"/>
  <c r="G28" i="27"/>
  <c r="H2" i="24"/>
  <c r="G2" i="24"/>
  <c r="G32" i="24"/>
  <c r="H22" i="23"/>
  <c r="G22" i="23"/>
  <c r="H3" i="22"/>
  <c r="H4" i="22"/>
  <c r="H5" i="22"/>
  <c r="H6" i="22"/>
  <c r="H7" i="22"/>
  <c r="H8" i="22"/>
  <c r="H9" i="22"/>
  <c r="H10" i="22"/>
  <c r="H11" i="22"/>
  <c r="H12" i="22"/>
  <c r="H13" i="22"/>
  <c r="H14" i="22"/>
  <c r="H31" i="22"/>
  <c r="H2" i="22"/>
  <c r="G3" i="22"/>
  <c r="G4" i="22"/>
  <c r="G5" i="22"/>
  <c r="G6" i="22"/>
  <c r="G7" i="22"/>
  <c r="G8" i="22"/>
  <c r="G9" i="22"/>
  <c r="G10" i="22"/>
  <c r="G11" i="22"/>
  <c r="G12" i="22"/>
  <c r="G13" i="22"/>
  <c r="G14" i="22"/>
  <c r="G31" i="22"/>
  <c r="G2" i="22"/>
  <c r="H3" i="31" l="1"/>
  <c r="H16" i="31"/>
  <c r="H32" i="31"/>
  <c r="G3" i="31"/>
  <c r="G16" i="31"/>
  <c r="G32" i="31"/>
  <c r="G98" i="24" l="1"/>
  <c r="G32" i="23"/>
  <c r="G98" i="23" s="1"/>
  <c r="G36" i="24" l="1"/>
  <c r="G47" i="22"/>
  <c r="G45" i="22"/>
  <c r="G43" i="22"/>
  <c r="G48" i="22"/>
  <c r="G46" i="22"/>
  <c r="G44" i="22"/>
  <c r="G40" i="22"/>
  <c r="G38" i="22"/>
  <c r="G36" i="22"/>
  <c r="G42" i="22"/>
  <c r="G41" i="22"/>
  <c r="G39" i="22"/>
  <c r="G37" i="22"/>
  <c r="I13" i="30"/>
  <c r="I8" i="29" l="1"/>
  <c r="I32" i="29"/>
  <c r="I3" i="31"/>
  <c r="I16" i="31"/>
  <c r="N9" i="31"/>
  <c r="N10" i="31" s="1"/>
  <c r="K2" i="31"/>
  <c r="N9" i="30"/>
  <c r="N10" i="30" s="1"/>
  <c r="K2" i="30"/>
  <c r="N9" i="29"/>
  <c r="N10" i="29" s="1"/>
  <c r="K2" i="29"/>
  <c r="N9" i="28"/>
  <c r="N10" i="28" s="1"/>
  <c r="K2" i="28"/>
  <c r="N9" i="26"/>
  <c r="N10" i="26" s="1"/>
  <c r="K2" i="26"/>
  <c r="N9" i="27"/>
  <c r="N10" i="27" s="1"/>
  <c r="N12" i="27" l="1"/>
  <c r="N11" i="27"/>
  <c r="L2" i="27"/>
  <c r="K2" i="27"/>
  <c r="N12" i="26"/>
  <c r="N2" i="26" s="1"/>
  <c r="N11" i="26"/>
  <c r="M2" i="26" s="1"/>
  <c r="N12" i="28"/>
  <c r="N11" i="28"/>
  <c r="M2" i="28" s="1"/>
  <c r="N12" i="29"/>
  <c r="N2" i="29" s="1"/>
  <c r="N11" i="29"/>
  <c r="N12" i="30"/>
  <c r="N11" i="30"/>
  <c r="N12" i="31"/>
  <c r="N2" i="31" s="1"/>
  <c r="N11" i="31"/>
  <c r="M2" i="31" s="1"/>
  <c r="N2" i="27"/>
  <c r="L2" i="31"/>
  <c r="N2" i="30"/>
  <c r="L2" i="30"/>
  <c r="M2" i="30"/>
  <c r="L2" i="29"/>
  <c r="M2" i="29"/>
  <c r="N2" i="28"/>
  <c r="L2" i="28"/>
  <c r="L2" i="26"/>
  <c r="M2" i="27"/>
  <c r="E31" i="31" l="1"/>
  <c r="F31" i="31" s="1"/>
  <c r="E30" i="31"/>
  <c r="F30" i="31" s="1"/>
  <c r="E29" i="31"/>
  <c r="F29" i="31" s="1"/>
  <c r="E28" i="31"/>
  <c r="F28" i="31" s="1"/>
  <c r="E27" i="31"/>
  <c r="F27" i="31" s="1"/>
  <c r="E26" i="31"/>
  <c r="F26" i="31" s="1"/>
  <c r="E25" i="31"/>
  <c r="F25" i="31" s="1"/>
  <c r="E24" i="31"/>
  <c r="F24" i="31" s="1"/>
  <c r="E23" i="31"/>
  <c r="F23" i="31" s="1"/>
  <c r="E22" i="31"/>
  <c r="F22" i="31" s="1"/>
  <c r="E21" i="31"/>
  <c r="F21" i="31" s="1"/>
  <c r="E20" i="31"/>
  <c r="F20" i="31" s="1"/>
  <c r="E19" i="31"/>
  <c r="F19" i="31" s="1"/>
  <c r="E18" i="31"/>
  <c r="F18" i="31" s="1"/>
  <c r="E17" i="31"/>
  <c r="F17" i="31" s="1"/>
  <c r="E16" i="31"/>
  <c r="E15" i="31"/>
  <c r="F15" i="31" s="1"/>
  <c r="E14" i="31"/>
  <c r="F14" i="31" s="1"/>
  <c r="E13" i="31"/>
  <c r="F13" i="31" s="1"/>
  <c r="E12" i="31"/>
  <c r="F12" i="31" s="1"/>
  <c r="E11" i="31"/>
  <c r="F11" i="31" s="1"/>
  <c r="E10" i="31"/>
  <c r="F10" i="31" s="1"/>
  <c r="E9" i="31"/>
  <c r="F9" i="31" s="1"/>
  <c r="E8" i="31"/>
  <c r="F8" i="31" s="1"/>
  <c r="E7" i="31"/>
  <c r="F7" i="31" s="1"/>
  <c r="E6" i="31"/>
  <c r="F6" i="31" s="1"/>
  <c r="E5" i="31"/>
  <c r="F5" i="31" s="1"/>
  <c r="E4" i="31"/>
  <c r="F4" i="31" s="1"/>
  <c r="E3" i="31"/>
  <c r="E2" i="31"/>
  <c r="F2" i="31" s="1"/>
  <c r="G5" i="31" l="1"/>
  <c r="H5" i="31"/>
  <c r="I5" i="31" s="1"/>
  <c r="G7" i="31"/>
  <c r="H7" i="31"/>
  <c r="I7" i="31"/>
  <c r="G9" i="31"/>
  <c r="H9" i="31"/>
  <c r="I9" i="31"/>
  <c r="G13" i="31"/>
  <c r="H13" i="31"/>
  <c r="I13" i="31"/>
  <c r="G15" i="31"/>
  <c r="H15" i="31"/>
  <c r="I15" i="31"/>
  <c r="H19" i="31"/>
  <c r="G19" i="31"/>
  <c r="H4" i="31"/>
  <c r="G4" i="31"/>
  <c r="I4" i="31"/>
  <c r="H6" i="31"/>
  <c r="G6" i="31"/>
  <c r="I6" i="31"/>
  <c r="H8" i="31"/>
  <c r="G8" i="31"/>
  <c r="I8" i="31"/>
  <c r="H10" i="31"/>
  <c r="G10" i="31"/>
  <c r="I10" i="31"/>
  <c r="H12" i="31"/>
  <c r="G12" i="31"/>
  <c r="H14" i="31"/>
  <c r="G14" i="31"/>
  <c r="I14" i="31"/>
  <c r="H18" i="31"/>
  <c r="G18" i="31"/>
  <c r="I18" i="31"/>
  <c r="H20" i="31"/>
  <c r="G20" i="31"/>
  <c r="I20" i="31"/>
  <c r="H22" i="31"/>
  <c r="G22" i="31"/>
  <c r="I22" i="31"/>
  <c r="H24" i="31"/>
  <c r="G24" i="31"/>
  <c r="I24" i="31"/>
  <c r="H26" i="31"/>
  <c r="I26" i="31" s="1"/>
  <c r="G26" i="31"/>
  <c r="H28" i="31"/>
  <c r="G28" i="31"/>
  <c r="I28" i="31"/>
  <c r="H30" i="31"/>
  <c r="G30" i="31"/>
  <c r="I30" i="31"/>
  <c r="G11" i="31"/>
  <c r="H11" i="31"/>
  <c r="I11" i="31"/>
  <c r="G17" i="31"/>
  <c r="H17" i="31"/>
  <c r="I17" i="31"/>
  <c r="G21" i="31"/>
  <c r="H21" i="31"/>
  <c r="I21" i="31"/>
  <c r="H23" i="31"/>
  <c r="G23" i="31"/>
  <c r="I23" i="31"/>
  <c r="G25" i="31"/>
  <c r="H25" i="31"/>
  <c r="I25" i="31"/>
  <c r="H27" i="31"/>
  <c r="G27" i="31"/>
  <c r="I27" i="31"/>
  <c r="G29" i="31"/>
  <c r="H29" i="31"/>
  <c r="I29" i="31"/>
  <c r="H31" i="31"/>
  <c r="G31" i="31"/>
  <c r="I31" i="31"/>
  <c r="G2" i="31"/>
  <c r="H2" i="31"/>
  <c r="I2" i="31"/>
  <c r="I12" i="31"/>
  <c r="G98" i="31"/>
  <c r="I19" i="31"/>
  <c r="H98" i="31" l="1"/>
  <c r="I32" i="31"/>
  <c r="I98" i="31" s="1"/>
  <c r="H97" i="31"/>
  <c r="G68" i="31"/>
  <c r="G97" i="31"/>
  <c r="H91" i="31"/>
  <c r="G95" i="31"/>
  <c r="G91" i="31"/>
  <c r="G93" i="31"/>
  <c r="G89" i="31"/>
  <c r="G85" i="31"/>
  <c r="G81" i="31"/>
  <c r="H95" i="31"/>
  <c r="H85" i="31"/>
  <c r="H93" i="31"/>
  <c r="H87" i="31"/>
  <c r="G96" i="31"/>
  <c r="H96" i="31"/>
  <c r="G92" i="31"/>
  <c r="H92" i="31"/>
  <c r="G88" i="31"/>
  <c r="H88" i="31"/>
  <c r="G84" i="31"/>
  <c r="G76" i="31"/>
  <c r="H80" i="31"/>
  <c r="G55" i="31"/>
  <c r="G49" i="31"/>
  <c r="G47" i="31"/>
  <c r="G45" i="31"/>
  <c r="G43" i="31"/>
  <c r="G66" i="31"/>
  <c r="G62" i="31"/>
  <c r="G60" i="31"/>
  <c r="G58" i="31"/>
  <c r="G56" i="31"/>
  <c r="G54" i="31"/>
  <c r="G52" i="31"/>
  <c r="G50" i="31"/>
  <c r="G48" i="31"/>
  <c r="G46" i="31"/>
  <c r="G44" i="31"/>
  <c r="G42" i="31"/>
  <c r="G41" i="31"/>
  <c r="G39" i="31"/>
  <c r="G37" i="31"/>
  <c r="G33" i="31"/>
  <c r="G40" i="31"/>
  <c r="G38" i="31"/>
  <c r="G36" i="31"/>
  <c r="G87" i="31"/>
  <c r="G83" i="31"/>
  <c r="G74" i="31"/>
  <c r="H72" i="31"/>
  <c r="H89" i="31"/>
  <c r="H83" i="31"/>
  <c r="G94" i="31"/>
  <c r="H94" i="31"/>
  <c r="G90" i="31"/>
  <c r="H90" i="31"/>
  <c r="G86" i="31"/>
  <c r="H86" i="31"/>
  <c r="G82" i="31"/>
  <c r="H82" i="31"/>
  <c r="G78" i="31"/>
  <c r="H78" i="31"/>
  <c r="H75" i="31"/>
  <c r="G71" i="31"/>
  <c r="H71" i="31"/>
  <c r="I65" i="31"/>
  <c r="I61" i="31"/>
  <c r="I57" i="31"/>
  <c r="I53" i="31"/>
  <c r="I49" i="31"/>
  <c r="I47" i="31"/>
  <c r="I45" i="31"/>
  <c r="I43" i="31"/>
  <c r="I41" i="31"/>
  <c r="I64" i="31"/>
  <c r="I60" i="31"/>
  <c r="I56" i="31"/>
  <c r="I54" i="31"/>
  <c r="I52" i="31"/>
  <c r="I50" i="31"/>
  <c r="I48" i="31"/>
  <c r="I46" i="31"/>
  <c r="I44" i="31"/>
  <c r="I42" i="31"/>
  <c r="I39" i="31"/>
  <c r="I37" i="31"/>
  <c r="I40" i="31"/>
  <c r="I38" i="31"/>
  <c r="I36" i="31"/>
  <c r="H73" i="31"/>
  <c r="G64" i="31" l="1"/>
  <c r="G51" i="31"/>
  <c r="G53" i="31"/>
  <c r="G57" i="31"/>
  <c r="G59" i="31"/>
  <c r="G61" i="31"/>
  <c r="G63" i="31"/>
  <c r="G65" i="31"/>
  <c r="I81" i="31"/>
  <c r="I85" i="31"/>
  <c r="I89" i="31"/>
  <c r="I93" i="31"/>
  <c r="I87" i="31"/>
  <c r="I95" i="31"/>
  <c r="I33" i="31"/>
  <c r="I84" i="31"/>
  <c r="I88" i="31"/>
  <c r="I92" i="31"/>
  <c r="I96" i="31"/>
  <c r="I83" i="31"/>
  <c r="I91" i="31"/>
  <c r="I97" i="31"/>
  <c r="I76" i="31"/>
  <c r="G75" i="31"/>
  <c r="I82" i="31"/>
  <c r="I86" i="31"/>
  <c r="I90" i="31"/>
  <c r="I94" i="31"/>
  <c r="I58" i="31"/>
  <c r="I62" i="31"/>
  <c r="I66" i="31"/>
  <c r="I51" i="31"/>
  <c r="I55" i="31"/>
  <c r="I59" i="31"/>
  <c r="I63" i="31"/>
  <c r="I68" i="31"/>
  <c r="I75" i="31"/>
  <c r="I80" i="31"/>
  <c r="I70" i="31"/>
  <c r="I74" i="31"/>
  <c r="I72" i="31"/>
  <c r="H76" i="31"/>
  <c r="I78" i="31"/>
  <c r="G80" i="31"/>
  <c r="G79" i="31"/>
  <c r="G69" i="31"/>
  <c r="G77" i="31"/>
  <c r="H70" i="31"/>
  <c r="G72" i="31"/>
  <c r="I79" i="31"/>
  <c r="G73" i="31"/>
  <c r="I69" i="31"/>
  <c r="I77" i="31"/>
  <c r="H66" i="31"/>
  <c r="H64" i="31"/>
  <c r="H62" i="31"/>
  <c r="H60" i="31"/>
  <c r="H58" i="31"/>
  <c r="H56" i="31"/>
  <c r="H54" i="31"/>
  <c r="H52" i="31"/>
  <c r="H50" i="31"/>
  <c r="H48" i="31"/>
  <c r="H46" i="31"/>
  <c r="H44" i="31"/>
  <c r="H42" i="31"/>
  <c r="H68" i="31"/>
  <c r="H65" i="31"/>
  <c r="H63" i="31"/>
  <c r="H61" i="31"/>
  <c r="H59" i="31"/>
  <c r="H57" i="31"/>
  <c r="H55" i="31"/>
  <c r="H53" i="31"/>
  <c r="H51" i="31"/>
  <c r="H49" i="31"/>
  <c r="H47" i="31"/>
  <c r="H45" i="31"/>
  <c r="H43" i="31"/>
  <c r="H41" i="31"/>
  <c r="H40" i="31"/>
  <c r="H38" i="31"/>
  <c r="H36" i="31"/>
  <c r="H39" i="31"/>
  <c r="H37" i="31"/>
  <c r="H33" i="31"/>
  <c r="I71" i="31"/>
  <c r="H84" i="31"/>
  <c r="H79" i="31"/>
  <c r="H69" i="31"/>
  <c r="H77" i="31"/>
  <c r="H81" i="31"/>
  <c r="H74" i="31"/>
  <c r="G70" i="31"/>
  <c r="I73" i="31"/>
  <c r="E3" i="30"/>
  <c r="F3" i="30" s="1"/>
  <c r="E4" i="30"/>
  <c r="F4" i="30" s="1"/>
  <c r="E5" i="30"/>
  <c r="F5" i="30" s="1"/>
  <c r="E6" i="30"/>
  <c r="F6" i="30" s="1"/>
  <c r="E7" i="30"/>
  <c r="F7" i="30" s="1"/>
  <c r="E8" i="30"/>
  <c r="F8" i="30" s="1"/>
  <c r="E9" i="30"/>
  <c r="F9" i="30" s="1"/>
  <c r="E10" i="30"/>
  <c r="F10" i="30" s="1"/>
  <c r="E11" i="30"/>
  <c r="F11" i="30" s="1"/>
  <c r="E12" i="30"/>
  <c r="F12" i="30" s="1"/>
  <c r="E13" i="30"/>
  <c r="E14" i="30"/>
  <c r="F14" i="30" s="1"/>
  <c r="E15" i="30"/>
  <c r="F15" i="30" s="1"/>
  <c r="E16" i="30"/>
  <c r="F16" i="30" s="1"/>
  <c r="E17" i="30"/>
  <c r="F17" i="30" s="1"/>
  <c r="E18" i="30"/>
  <c r="F18" i="30" s="1"/>
  <c r="E19" i="30"/>
  <c r="F19" i="30" s="1"/>
  <c r="E20" i="30"/>
  <c r="F20" i="30" s="1"/>
  <c r="E21" i="30"/>
  <c r="F21" i="30" s="1"/>
  <c r="E22" i="30"/>
  <c r="F22" i="30" s="1"/>
  <c r="E23" i="30"/>
  <c r="F23" i="30" s="1"/>
  <c r="E24" i="30"/>
  <c r="F24" i="30" s="1"/>
  <c r="E25" i="30"/>
  <c r="F25" i="30" s="1"/>
  <c r="E26" i="30"/>
  <c r="F26" i="30" s="1"/>
  <c r="E27" i="30"/>
  <c r="F27" i="30" s="1"/>
  <c r="E28" i="30"/>
  <c r="F28" i="30" s="1"/>
  <c r="E29" i="30"/>
  <c r="F29" i="30" s="1"/>
  <c r="E30" i="30"/>
  <c r="F30" i="30" s="1"/>
  <c r="E31" i="30"/>
  <c r="F31" i="30" s="1"/>
  <c r="E32" i="30"/>
  <c r="F32" i="30" s="1"/>
  <c r="E2" i="30"/>
  <c r="F2" i="30" s="1"/>
  <c r="H31" i="30" l="1"/>
  <c r="G31" i="30"/>
  <c r="I31" i="30"/>
  <c r="H29" i="30"/>
  <c r="G29" i="30"/>
  <c r="I29" i="30"/>
  <c r="H25" i="30"/>
  <c r="G25" i="30"/>
  <c r="I25" i="30"/>
  <c r="H21" i="30"/>
  <c r="G21" i="30"/>
  <c r="I21" i="30"/>
  <c r="H19" i="30"/>
  <c r="G19" i="30"/>
  <c r="I19" i="30"/>
  <c r="H17" i="30"/>
  <c r="G17" i="30"/>
  <c r="I17" i="30"/>
  <c r="H11" i="30"/>
  <c r="G11" i="30"/>
  <c r="I11" i="30"/>
  <c r="G32" i="30"/>
  <c r="H32" i="30"/>
  <c r="H98" i="30" s="1"/>
  <c r="I32" i="30"/>
  <c r="G30" i="30"/>
  <c r="H30" i="30"/>
  <c r="I30" i="30"/>
  <c r="G28" i="30"/>
  <c r="H28" i="30"/>
  <c r="I28" i="30"/>
  <c r="G26" i="30"/>
  <c r="H26" i="30"/>
  <c r="I26" i="30"/>
  <c r="G24" i="30"/>
  <c r="H24" i="30"/>
  <c r="I24" i="30"/>
  <c r="G22" i="30"/>
  <c r="H22" i="30"/>
  <c r="I22" i="30" s="1"/>
  <c r="G20" i="30"/>
  <c r="H20" i="30"/>
  <c r="I20" i="30"/>
  <c r="G18" i="30"/>
  <c r="H18" i="30"/>
  <c r="I18" i="30"/>
  <c r="G16" i="30"/>
  <c r="H16" i="30"/>
  <c r="I16" i="30"/>
  <c r="G14" i="30"/>
  <c r="H14" i="30"/>
  <c r="I14" i="30"/>
  <c r="H27" i="30"/>
  <c r="G27" i="30"/>
  <c r="I27" i="30"/>
  <c r="H23" i="30"/>
  <c r="G23" i="30"/>
  <c r="I23" i="30"/>
  <c r="H15" i="30"/>
  <c r="G15" i="30"/>
  <c r="I15" i="30"/>
  <c r="H9" i="30"/>
  <c r="G9" i="30"/>
  <c r="I9" i="30"/>
  <c r="H7" i="30"/>
  <c r="G7" i="30"/>
  <c r="I7" i="30"/>
  <c r="H5" i="30"/>
  <c r="G5" i="30"/>
  <c r="I5" i="30"/>
  <c r="H3" i="30"/>
  <c r="G3" i="30"/>
  <c r="I3" i="30"/>
  <c r="G10" i="30"/>
  <c r="H10" i="30"/>
  <c r="I10" i="30"/>
  <c r="G8" i="30"/>
  <c r="H8" i="30"/>
  <c r="I8" i="30" s="1"/>
  <c r="H2" i="30"/>
  <c r="G2" i="30"/>
  <c r="I2" i="30"/>
  <c r="G12" i="30"/>
  <c r="H12" i="30"/>
  <c r="I12" i="30"/>
  <c r="G6" i="30"/>
  <c r="H6" i="30"/>
  <c r="I6" i="30"/>
  <c r="G4" i="30"/>
  <c r="H4" i="30"/>
  <c r="I4" i="30"/>
  <c r="H36" i="30"/>
  <c r="H97" i="30"/>
  <c r="I98" i="30"/>
  <c r="E31" i="29"/>
  <c r="F31" i="29" s="1"/>
  <c r="E30" i="29"/>
  <c r="F30" i="29" s="1"/>
  <c r="E29" i="29"/>
  <c r="F29" i="29" s="1"/>
  <c r="E28" i="29"/>
  <c r="F28" i="29" s="1"/>
  <c r="E27" i="29"/>
  <c r="F27" i="29" s="1"/>
  <c r="E26" i="29"/>
  <c r="F26" i="29" s="1"/>
  <c r="E25" i="29"/>
  <c r="F25" i="29" s="1"/>
  <c r="E24" i="29"/>
  <c r="F24" i="29" s="1"/>
  <c r="E23" i="29"/>
  <c r="F23" i="29" s="1"/>
  <c r="E22" i="29"/>
  <c r="F22" i="29" s="1"/>
  <c r="E21" i="29"/>
  <c r="F21" i="29" s="1"/>
  <c r="E20" i="29"/>
  <c r="F20" i="29" s="1"/>
  <c r="E19" i="29"/>
  <c r="F19" i="29" s="1"/>
  <c r="E18" i="29"/>
  <c r="F18" i="29" s="1"/>
  <c r="E17" i="29"/>
  <c r="F17" i="29" s="1"/>
  <c r="E16" i="29"/>
  <c r="F16" i="29" s="1"/>
  <c r="E15" i="29"/>
  <c r="F15" i="29" s="1"/>
  <c r="E14" i="29"/>
  <c r="F14" i="29" s="1"/>
  <c r="F13" i="29"/>
  <c r="E13" i="29"/>
  <c r="F12" i="29"/>
  <c r="E12" i="29"/>
  <c r="F11" i="29"/>
  <c r="E11" i="29"/>
  <c r="F10" i="29"/>
  <c r="E10" i="29"/>
  <c r="E9" i="29"/>
  <c r="F9" i="29" s="1"/>
  <c r="E8" i="29"/>
  <c r="F7" i="29"/>
  <c r="E7" i="29"/>
  <c r="E6" i="29"/>
  <c r="F6" i="29" s="1"/>
  <c r="E5" i="29"/>
  <c r="F5" i="29" s="1"/>
  <c r="E4" i="29"/>
  <c r="F4" i="29" s="1"/>
  <c r="E3" i="29"/>
  <c r="F3" i="29" s="1"/>
  <c r="E2" i="29"/>
  <c r="F2" i="29" s="1"/>
  <c r="H17" i="29" l="1"/>
  <c r="G17" i="29"/>
  <c r="I17" i="29"/>
  <c r="H3" i="29"/>
  <c r="G3" i="29"/>
  <c r="I3" i="29"/>
  <c r="H25" i="29"/>
  <c r="G25" i="29"/>
  <c r="I25" i="29"/>
  <c r="G4" i="29"/>
  <c r="H4" i="29"/>
  <c r="I4" i="29"/>
  <c r="H7" i="29"/>
  <c r="G7" i="29"/>
  <c r="I7" i="29"/>
  <c r="H9" i="29"/>
  <c r="G9" i="29"/>
  <c r="I9" i="29"/>
  <c r="H11" i="29"/>
  <c r="G11" i="29"/>
  <c r="I11" i="29"/>
  <c r="G12" i="29"/>
  <c r="H12" i="29"/>
  <c r="I12" i="29"/>
  <c r="H13" i="29"/>
  <c r="G13" i="29"/>
  <c r="I13" i="29"/>
  <c r="G18" i="29"/>
  <c r="H18" i="29"/>
  <c r="I18" i="29"/>
  <c r="H2" i="29"/>
  <c r="G2" i="29"/>
  <c r="I2" i="29"/>
  <c r="H5" i="29"/>
  <c r="G5" i="29"/>
  <c r="I5" i="29"/>
  <c r="G14" i="29"/>
  <c r="H14" i="29"/>
  <c r="I14" i="29"/>
  <c r="G16" i="29"/>
  <c r="H16" i="29"/>
  <c r="I16" i="29"/>
  <c r="H19" i="29"/>
  <c r="G19" i="29"/>
  <c r="I19" i="29"/>
  <c r="G22" i="29"/>
  <c r="H22" i="29"/>
  <c r="I22" i="29"/>
  <c r="G24" i="29"/>
  <c r="H24" i="29"/>
  <c r="I24" i="29" s="1"/>
  <c r="H27" i="29"/>
  <c r="G27" i="29"/>
  <c r="I27" i="29"/>
  <c r="H29" i="29"/>
  <c r="G29" i="29"/>
  <c r="I29" i="29"/>
  <c r="G31" i="29"/>
  <c r="H31" i="29"/>
  <c r="I31" i="29" s="1"/>
  <c r="G6" i="29"/>
  <c r="H6" i="29"/>
  <c r="I6" i="29"/>
  <c r="G10" i="29"/>
  <c r="H10" i="29"/>
  <c r="I10" i="29" s="1"/>
  <c r="H15" i="29"/>
  <c r="G15" i="29"/>
  <c r="I15" i="29"/>
  <c r="G20" i="29"/>
  <c r="H20" i="29"/>
  <c r="I20" i="29"/>
  <c r="H21" i="29"/>
  <c r="G21" i="29"/>
  <c r="I21" i="29"/>
  <c r="H23" i="29"/>
  <c r="G23" i="29"/>
  <c r="I23" i="29"/>
  <c r="G26" i="29"/>
  <c r="H26" i="29"/>
  <c r="I26" i="29"/>
  <c r="G28" i="29"/>
  <c r="H28" i="29"/>
  <c r="I28" i="29"/>
  <c r="G30" i="29"/>
  <c r="H30" i="29"/>
  <c r="I30" i="29"/>
  <c r="H91" i="30"/>
  <c r="G98" i="30"/>
  <c r="I36" i="30"/>
  <c r="H93" i="30"/>
  <c r="I97" i="30"/>
  <c r="H95" i="30"/>
  <c r="H96" i="30"/>
  <c r="G51" i="30"/>
  <c r="H39" i="30"/>
  <c r="H38" i="30"/>
  <c r="H47" i="30"/>
  <c r="H44" i="30"/>
  <c r="I95" i="30"/>
  <c r="G50" i="30"/>
  <c r="G40" i="30"/>
  <c r="G36" i="30"/>
  <c r="G39" i="30"/>
  <c r="H81" i="30"/>
  <c r="H71" i="30"/>
  <c r="H94" i="30"/>
  <c r="H90" i="30"/>
  <c r="H86" i="30"/>
  <c r="H72" i="30"/>
  <c r="I93" i="30"/>
  <c r="H92" i="30"/>
  <c r="H89" i="30"/>
  <c r="H82" i="30"/>
  <c r="H40" i="30"/>
  <c r="H37" i="30"/>
  <c r="H41" i="30"/>
  <c r="H45" i="30"/>
  <c r="H49" i="30"/>
  <c r="H57" i="30"/>
  <c r="H65" i="30"/>
  <c r="H42" i="30"/>
  <c r="H50" i="30"/>
  <c r="H58" i="30"/>
  <c r="H66" i="30"/>
  <c r="G98" i="29"/>
  <c r="H98" i="29"/>
  <c r="H60" i="30" l="1"/>
  <c r="H55" i="30"/>
  <c r="G44" i="30"/>
  <c r="H46" i="30"/>
  <c r="H63" i="30"/>
  <c r="G45" i="30"/>
  <c r="I39" i="30"/>
  <c r="H62" i="30"/>
  <c r="H54" i="30"/>
  <c r="H61" i="30"/>
  <c r="H53" i="30"/>
  <c r="H76" i="30"/>
  <c r="G84" i="30"/>
  <c r="G96" i="30"/>
  <c r="H79" i="30"/>
  <c r="I90" i="30"/>
  <c r="H75" i="30"/>
  <c r="G37" i="30"/>
  <c r="G41" i="30"/>
  <c r="G38" i="30"/>
  <c r="G42" i="30"/>
  <c r="G46" i="30"/>
  <c r="H64" i="30"/>
  <c r="H52" i="30"/>
  <c r="H78" i="30"/>
  <c r="G97" i="30"/>
  <c r="G49" i="30"/>
  <c r="G48" i="30"/>
  <c r="G43" i="30"/>
  <c r="G47" i="30"/>
  <c r="G70" i="29"/>
  <c r="H33" i="30"/>
  <c r="H88" i="30"/>
  <c r="I81" i="30"/>
  <c r="I92" i="30"/>
  <c r="I96" i="30"/>
  <c r="H73" i="30"/>
  <c r="I71" i="30"/>
  <c r="G86" i="30"/>
  <c r="G94" i="30"/>
  <c r="G33" i="30"/>
  <c r="G52" i="30"/>
  <c r="G56" i="30"/>
  <c r="G60" i="30"/>
  <c r="G64" i="30"/>
  <c r="G55" i="30"/>
  <c r="G59" i="30"/>
  <c r="G63" i="30"/>
  <c r="G68" i="30"/>
  <c r="G73" i="30"/>
  <c r="G77" i="30"/>
  <c r="G85" i="30"/>
  <c r="I89" i="30"/>
  <c r="H56" i="30"/>
  <c r="H48" i="30"/>
  <c r="H68" i="30"/>
  <c r="H59" i="30"/>
  <c r="H51" i="30"/>
  <c r="H43" i="30"/>
  <c r="G70" i="30"/>
  <c r="G74" i="30"/>
  <c r="H80" i="30"/>
  <c r="H84" i="30"/>
  <c r="H83" i="30"/>
  <c r="G88" i="30"/>
  <c r="G92" i="30"/>
  <c r="G90" i="30"/>
  <c r="I94" i="30"/>
  <c r="H85" i="30"/>
  <c r="I38" i="30"/>
  <c r="I41" i="30"/>
  <c r="I52" i="30"/>
  <c r="G75" i="30"/>
  <c r="G78" i="30"/>
  <c r="G81" i="30"/>
  <c r="G87" i="30"/>
  <c r="G91" i="30"/>
  <c r="G93" i="30"/>
  <c r="G80" i="30"/>
  <c r="G54" i="30"/>
  <c r="G58" i="30"/>
  <c r="G62" i="30"/>
  <c r="G66" i="30"/>
  <c r="G53" i="30"/>
  <c r="G57" i="30"/>
  <c r="G61" i="30"/>
  <c r="G65" i="30"/>
  <c r="G69" i="30"/>
  <c r="G76" i="30"/>
  <c r="G83" i="30"/>
  <c r="H70" i="30"/>
  <c r="H74" i="30"/>
  <c r="I80" i="30"/>
  <c r="G72" i="30"/>
  <c r="H87" i="30"/>
  <c r="I91" i="30"/>
  <c r="H69" i="30"/>
  <c r="H77" i="30"/>
  <c r="I37" i="30"/>
  <c r="I40" i="30"/>
  <c r="I42" i="30"/>
  <c r="I62" i="30"/>
  <c r="I53" i="30"/>
  <c r="G71" i="30"/>
  <c r="G79" i="30"/>
  <c r="G89" i="30"/>
  <c r="G95" i="30"/>
  <c r="G82" i="30"/>
  <c r="G95" i="29"/>
  <c r="I98" i="29"/>
  <c r="G91" i="29"/>
  <c r="G89" i="29"/>
  <c r="G79" i="29"/>
  <c r="G73" i="29"/>
  <c r="G93" i="29"/>
  <c r="G87" i="29"/>
  <c r="G85" i="29"/>
  <c r="G81" i="29"/>
  <c r="G77" i="29"/>
  <c r="G76" i="29"/>
  <c r="G69" i="29"/>
  <c r="G96" i="29"/>
  <c r="G74" i="29"/>
  <c r="G97" i="29"/>
  <c r="G94" i="29"/>
  <c r="H94" i="29"/>
  <c r="G83" i="29"/>
  <c r="G78" i="29"/>
  <c r="G75" i="29"/>
  <c r="G65" i="29"/>
  <c r="G61" i="29"/>
  <c r="G57" i="29"/>
  <c r="G53" i="29"/>
  <c r="G49" i="29"/>
  <c r="G45" i="29"/>
  <c r="G66" i="29"/>
  <c r="G62" i="29"/>
  <c r="G58" i="29"/>
  <c r="G54" i="29"/>
  <c r="G50" i="29"/>
  <c r="G46" i="29"/>
  <c r="G42" i="29"/>
  <c r="G38" i="29"/>
  <c r="G36" i="29"/>
  <c r="G41" i="29"/>
  <c r="G39" i="29"/>
  <c r="G37" i="29"/>
  <c r="H83" i="29"/>
  <c r="H36" i="29"/>
  <c r="H96" i="29"/>
  <c r="G92" i="29"/>
  <c r="G88" i="29"/>
  <c r="G84" i="29"/>
  <c r="H95" i="29"/>
  <c r="G90" i="29"/>
  <c r="G86" i="29"/>
  <c r="G82" i="29"/>
  <c r="G72" i="29"/>
  <c r="G80" i="29"/>
  <c r="F32" i="28"/>
  <c r="E32" i="28"/>
  <c r="E3" i="28"/>
  <c r="F3" i="28" s="1"/>
  <c r="E4" i="28"/>
  <c r="F4" i="28" s="1"/>
  <c r="E5" i="28"/>
  <c r="F5" i="28" s="1"/>
  <c r="E6" i="28"/>
  <c r="F6" i="28" s="1"/>
  <c r="E7" i="28"/>
  <c r="F7" i="28" s="1"/>
  <c r="E8" i="28"/>
  <c r="F8" i="28" s="1"/>
  <c r="E9" i="28"/>
  <c r="F9" i="28" s="1"/>
  <c r="E10" i="28"/>
  <c r="F10" i="28" s="1"/>
  <c r="E11" i="28"/>
  <c r="F11" i="28" s="1"/>
  <c r="E12" i="28"/>
  <c r="F12" i="28" s="1"/>
  <c r="E13" i="28"/>
  <c r="F13" i="28" s="1"/>
  <c r="E14" i="28"/>
  <c r="F14" i="28" s="1"/>
  <c r="E15" i="28"/>
  <c r="F15" i="28" s="1"/>
  <c r="E16" i="28"/>
  <c r="F16" i="28" s="1"/>
  <c r="E17" i="28"/>
  <c r="F17" i="28" s="1"/>
  <c r="E18" i="28"/>
  <c r="F18" i="28" s="1"/>
  <c r="E19" i="28"/>
  <c r="F19" i="28" s="1"/>
  <c r="E20" i="28"/>
  <c r="F20" i="28" s="1"/>
  <c r="E21" i="28"/>
  <c r="F21" i="28" s="1"/>
  <c r="E22" i="28"/>
  <c r="F22" i="28" s="1"/>
  <c r="E23" i="28"/>
  <c r="F23" i="28" s="1"/>
  <c r="E24" i="28"/>
  <c r="F24" i="28" s="1"/>
  <c r="E25" i="28"/>
  <c r="F25" i="28" s="1"/>
  <c r="E26" i="28"/>
  <c r="F26" i="28" s="1"/>
  <c r="E27" i="28"/>
  <c r="F27" i="28" s="1"/>
  <c r="E28" i="28"/>
  <c r="F28" i="28" s="1"/>
  <c r="E29" i="28"/>
  <c r="F29" i="28" s="1"/>
  <c r="E30" i="28"/>
  <c r="F30" i="28" s="1"/>
  <c r="E31" i="28"/>
  <c r="F31" i="28" s="1"/>
  <c r="H30" i="28" l="1"/>
  <c r="G30" i="28"/>
  <c r="I30" i="28"/>
  <c r="H28" i="28"/>
  <c r="G28" i="28"/>
  <c r="I28" i="28"/>
  <c r="H26" i="28"/>
  <c r="G26" i="28"/>
  <c r="I26" i="28"/>
  <c r="H22" i="28"/>
  <c r="G22" i="28"/>
  <c r="I22" i="28"/>
  <c r="H20" i="28"/>
  <c r="G20" i="28"/>
  <c r="I20" i="28"/>
  <c r="H18" i="28"/>
  <c r="G18" i="28"/>
  <c r="I18" i="28"/>
  <c r="G14" i="28"/>
  <c r="H14" i="28"/>
  <c r="I14" i="28"/>
  <c r="H31" i="28"/>
  <c r="G31" i="28"/>
  <c r="I31" i="28"/>
  <c r="H29" i="28"/>
  <c r="G29" i="28"/>
  <c r="I29" i="28"/>
  <c r="H27" i="28"/>
  <c r="G27" i="28"/>
  <c r="I27" i="28"/>
  <c r="H25" i="28"/>
  <c r="G25" i="28"/>
  <c r="I25" i="28"/>
  <c r="H23" i="28"/>
  <c r="G23" i="28"/>
  <c r="I23" i="28"/>
  <c r="H21" i="28"/>
  <c r="G21" i="28"/>
  <c r="I21" i="28"/>
  <c r="H19" i="28"/>
  <c r="G19" i="28"/>
  <c r="I19" i="28"/>
  <c r="H17" i="28"/>
  <c r="G17" i="28"/>
  <c r="I17" i="28"/>
  <c r="H15" i="28"/>
  <c r="G15" i="28"/>
  <c r="I15" i="28"/>
  <c r="H13" i="28"/>
  <c r="G13" i="28"/>
  <c r="I13" i="28"/>
  <c r="H11" i="28"/>
  <c r="G11" i="28"/>
  <c r="I11" i="28"/>
  <c r="H9" i="28"/>
  <c r="G9" i="28"/>
  <c r="I9" i="28"/>
  <c r="H7" i="28"/>
  <c r="G7" i="28"/>
  <c r="I7" i="28"/>
  <c r="H5" i="28"/>
  <c r="G5" i="28"/>
  <c r="I5" i="28"/>
  <c r="H3" i="28"/>
  <c r="G3" i="28"/>
  <c r="I3" i="28"/>
  <c r="H24" i="28"/>
  <c r="G24" i="28"/>
  <c r="I24" i="28"/>
  <c r="G16" i="28"/>
  <c r="H16" i="28"/>
  <c r="I16" i="28"/>
  <c r="G12" i="28"/>
  <c r="H12" i="28"/>
  <c r="I12" i="28"/>
  <c r="G10" i="28"/>
  <c r="H10" i="28"/>
  <c r="I10" i="28"/>
  <c r="G8" i="28"/>
  <c r="H8" i="28"/>
  <c r="I8" i="28"/>
  <c r="G6" i="28"/>
  <c r="H6" i="28"/>
  <c r="I6" i="28" s="1"/>
  <c r="G4" i="28"/>
  <c r="H4" i="28"/>
  <c r="I4" i="28"/>
  <c r="H32" i="28"/>
  <c r="G32" i="28"/>
  <c r="I32" i="28"/>
  <c r="I61" i="30"/>
  <c r="I45" i="30"/>
  <c r="I54" i="30"/>
  <c r="I63" i="30"/>
  <c r="H46" i="29"/>
  <c r="H84" i="29"/>
  <c r="H88" i="29"/>
  <c r="I55" i="30"/>
  <c r="I70" i="30"/>
  <c r="I83" i="30"/>
  <c r="I76" i="30"/>
  <c r="I65" i="30"/>
  <c r="I57" i="30"/>
  <c r="I49" i="30"/>
  <c r="I66" i="30"/>
  <c r="I58" i="30"/>
  <c r="I50" i="30"/>
  <c r="I77" i="30"/>
  <c r="I84" i="30"/>
  <c r="I87" i="30"/>
  <c r="I78" i="30"/>
  <c r="I68" i="30"/>
  <c r="I59" i="30"/>
  <c r="I51" i="30"/>
  <c r="I46" i="30"/>
  <c r="H80" i="29"/>
  <c r="H37" i="29"/>
  <c r="G33" i="29"/>
  <c r="G40" i="29"/>
  <c r="G44" i="29"/>
  <c r="G48" i="29"/>
  <c r="G52" i="29"/>
  <c r="G56" i="29"/>
  <c r="G60" i="29"/>
  <c r="G64" i="29"/>
  <c r="G43" i="29"/>
  <c r="G47" i="29"/>
  <c r="G51" i="29"/>
  <c r="G55" i="29"/>
  <c r="G59" i="29"/>
  <c r="G63" i="29"/>
  <c r="G68" i="29"/>
  <c r="G71" i="29"/>
  <c r="I43" i="30"/>
  <c r="I86" i="30"/>
  <c r="I47" i="30"/>
  <c r="I60" i="30"/>
  <c r="I44" i="30"/>
  <c r="I33" i="30"/>
  <c r="I69" i="30"/>
  <c r="I85" i="30"/>
  <c r="I64" i="30"/>
  <c r="I56" i="30"/>
  <c r="I48" i="30"/>
  <c r="I73" i="30"/>
  <c r="I82" i="30"/>
  <c r="I79" i="30"/>
  <c r="I72" i="30"/>
  <c r="I88" i="30"/>
  <c r="I75" i="30"/>
  <c r="I74" i="30"/>
  <c r="H40" i="29"/>
  <c r="H41" i="29"/>
  <c r="H42" i="29"/>
  <c r="H97" i="29"/>
  <c r="I90" i="29"/>
  <c r="H45" i="29"/>
  <c r="I81" i="29"/>
  <c r="H71" i="29"/>
  <c r="I82" i="29"/>
  <c r="H74" i="29"/>
  <c r="H49" i="29"/>
  <c r="H57" i="29"/>
  <c r="H70" i="29"/>
  <c r="H72" i="29"/>
  <c r="H38" i="29"/>
  <c r="H33" i="29"/>
  <c r="H39" i="29"/>
  <c r="H43" i="29"/>
  <c r="H47" i="29"/>
  <c r="H51" i="29"/>
  <c r="H55" i="29"/>
  <c r="H59" i="29"/>
  <c r="H63" i="29"/>
  <c r="H68" i="29"/>
  <c r="H44" i="29"/>
  <c r="H48" i="29"/>
  <c r="H52" i="29"/>
  <c r="H56" i="29"/>
  <c r="H60" i="29"/>
  <c r="H64" i="29"/>
  <c r="H75" i="29"/>
  <c r="H69" i="29"/>
  <c r="H76" i="29"/>
  <c r="H82" i="29"/>
  <c r="H86" i="29"/>
  <c r="H90" i="29"/>
  <c r="H85" i="29"/>
  <c r="H89" i="29"/>
  <c r="H81" i="29"/>
  <c r="H93" i="29"/>
  <c r="I89" i="29"/>
  <c r="H91" i="29"/>
  <c r="I76" i="29"/>
  <c r="I63" i="29"/>
  <c r="I61" i="29"/>
  <c r="I59" i="29"/>
  <c r="I57" i="29"/>
  <c r="I55" i="29"/>
  <c r="I53" i="29"/>
  <c r="I51" i="29"/>
  <c r="I49" i="29"/>
  <c r="I47" i="29"/>
  <c r="I45" i="29"/>
  <c r="I43" i="29"/>
  <c r="I64" i="29"/>
  <c r="I62" i="29"/>
  <c r="I60" i="29"/>
  <c r="I58" i="29"/>
  <c r="I56" i="29"/>
  <c r="I54" i="29"/>
  <c r="I52" i="29"/>
  <c r="I50" i="29"/>
  <c r="I48" i="29"/>
  <c r="I46" i="29"/>
  <c r="I44" i="29"/>
  <c r="I42" i="29"/>
  <c r="I41" i="29"/>
  <c r="I40" i="29"/>
  <c r="I38" i="29"/>
  <c r="I36" i="29"/>
  <c r="I39" i="29"/>
  <c r="I37" i="29"/>
  <c r="I33" i="29"/>
  <c r="H53" i="29"/>
  <c r="H61" i="29"/>
  <c r="H65" i="29"/>
  <c r="H50" i="29"/>
  <c r="H54" i="29"/>
  <c r="H58" i="29"/>
  <c r="H62" i="29"/>
  <c r="H66" i="29"/>
  <c r="H79" i="29"/>
  <c r="I71" i="29"/>
  <c r="H73" i="29"/>
  <c r="I84" i="29"/>
  <c r="H92" i="29"/>
  <c r="H77" i="29"/>
  <c r="H87" i="29"/>
  <c r="I72" i="29"/>
  <c r="H78" i="29"/>
  <c r="E2" i="28"/>
  <c r="F2" i="28" s="1"/>
  <c r="H2" i="28" l="1"/>
  <c r="G2" i="28"/>
  <c r="I2" i="28"/>
  <c r="I73" i="29"/>
  <c r="I88" i="29"/>
  <c r="I66" i="29"/>
  <c r="I65" i="29"/>
  <c r="I68" i="29"/>
  <c r="I78" i="29"/>
  <c r="I85" i="29"/>
  <c r="I77" i="29"/>
  <c r="I93" i="29"/>
  <c r="I75" i="29"/>
  <c r="I80" i="29"/>
  <c r="I69" i="29"/>
  <c r="I74" i="29"/>
  <c r="I86" i="29"/>
  <c r="I70" i="29"/>
  <c r="I79" i="29"/>
  <c r="I83" i="29"/>
  <c r="I97" i="29"/>
  <c r="I95" i="29"/>
  <c r="I91" i="29"/>
  <c r="I96" i="29"/>
  <c r="I92" i="29"/>
  <c r="I94" i="29"/>
  <c r="I87" i="29"/>
  <c r="H36" i="28" l="1"/>
  <c r="G98" i="28"/>
  <c r="H97" i="28"/>
  <c r="G97" i="28"/>
  <c r="G95" i="28"/>
  <c r="G91" i="28"/>
  <c r="H83" i="28"/>
  <c r="H50" i="28" l="1"/>
  <c r="G36" i="28"/>
  <c r="G66" i="28"/>
  <c r="H58" i="28"/>
  <c r="H66" i="28"/>
  <c r="H78" i="28"/>
  <c r="G75" i="28"/>
  <c r="H88" i="28"/>
  <c r="H87" i="28"/>
  <c r="H92" i="28"/>
  <c r="G70" i="28"/>
  <c r="H77" i="28"/>
  <c r="G83" i="28"/>
  <c r="G87" i="28"/>
  <c r="H73" i="28"/>
  <c r="H95" i="28"/>
  <c r="G81" i="28"/>
  <c r="G69" i="28"/>
  <c r="G84" i="28"/>
  <c r="H74" i="28"/>
  <c r="G77" i="28"/>
  <c r="H96" i="28"/>
  <c r="H81" i="28"/>
  <c r="G89" i="28"/>
  <c r="G80" i="28"/>
  <c r="G90" i="28"/>
  <c r="G96" i="28"/>
  <c r="H79" i="28"/>
  <c r="H86" i="28"/>
  <c r="H93" i="28"/>
  <c r="G88" i="28"/>
  <c r="H70" i="28"/>
  <c r="H71" i="28"/>
  <c r="H80" i="28"/>
  <c r="H84" i="28"/>
  <c r="H91" i="28"/>
  <c r="H39" i="28"/>
  <c r="H69" i="28"/>
  <c r="G74" i="28"/>
  <c r="H89" i="28"/>
  <c r="I98" i="28"/>
  <c r="H98" i="28"/>
  <c r="G68" i="28"/>
  <c r="G73" i="28"/>
  <c r="G82" i="28"/>
  <c r="H76" i="28"/>
  <c r="G76" i="28"/>
  <c r="H72" i="28"/>
  <c r="G79" i="28"/>
  <c r="H82" i="28"/>
  <c r="G78" i="28"/>
  <c r="H85" i="28"/>
  <c r="G93" i="28"/>
  <c r="G71" i="28"/>
  <c r="G86" i="28"/>
  <c r="G92" i="28"/>
  <c r="G94" i="28"/>
  <c r="G72" i="28"/>
  <c r="H68" i="28"/>
  <c r="H75" i="28"/>
  <c r="G85" i="28"/>
  <c r="H90" i="28"/>
  <c r="H94" i="28"/>
  <c r="H64" i="28"/>
  <c r="H60" i="28"/>
  <c r="H56" i="28"/>
  <c r="H52" i="28"/>
  <c r="H48" i="28"/>
  <c r="H44" i="28"/>
  <c r="H40" i="28"/>
  <c r="H65" i="28"/>
  <c r="H61" i="28"/>
  <c r="H57" i="28"/>
  <c r="H53" i="28"/>
  <c r="H49" i="28"/>
  <c r="H45" i="28"/>
  <c r="H41" i="28"/>
  <c r="H62" i="28"/>
  <c r="H54" i="28"/>
  <c r="H46" i="28"/>
  <c r="H42" i="28"/>
  <c r="H38" i="28"/>
  <c r="H37" i="28"/>
  <c r="H63" i="28"/>
  <c r="H59" i="28"/>
  <c r="H55" i="28"/>
  <c r="H51" i="28"/>
  <c r="H47" i="28"/>
  <c r="H43" i="28"/>
  <c r="I36" i="28"/>
  <c r="G38" i="28"/>
  <c r="G40" i="28"/>
  <c r="G42" i="28"/>
  <c r="G44" i="28"/>
  <c r="G46" i="28"/>
  <c r="G48" i="28"/>
  <c r="G50" i="28"/>
  <c r="G52" i="28"/>
  <c r="G54" i="28"/>
  <c r="G56" i="28"/>
  <c r="G58" i="28"/>
  <c r="G60" i="28"/>
  <c r="G62" i="28"/>
  <c r="G64" i="28"/>
  <c r="G39" i="28"/>
  <c r="G41" i="28"/>
  <c r="G43" i="28"/>
  <c r="G45" i="28"/>
  <c r="G47" i="28"/>
  <c r="G49" i="28"/>
  <c r="G51" i="28"/>
  <c r="G53" i="28"/>
  <c r="G57" i="28"/>
  <c r="G61" i="28"/>
  <c r="G65" i="28"/>
  <c r="G55" i="28"/>
  <c r="G59" i="28"/>
  <c r="G63" i="28"/>
  <c r="G37" i="28"/>
  <c r="G33" i="28"/>
  <c r="H33" i="28"/>
  <c r="I58" i="28" l="1"/>
  <c r="I66" i="28"/>
  <c r="I89" i="28"/>
  <c r="I92" i="28"/>
  <c r="I68" i="28"/>
  <c r="I84" i="28"/>
  <c r="I87" i="28"/>
  <c r="I72" i="28"/>
  <c r="I83" i="28"/>
  <c r="I82" i="28"/>
  <c r="I77" i="28"/>
  <c r="I91" i="28"/>
  <c r="I90" i="28"/>
  <c r="I80" i="28"/>
  <c r="I79" i="28"/>
  <c r="I71" i="28"/>
  <c r="I97" i="28"/>
  <c r="I93" i="28"/>
  <c r="I76" i="28"/>
  <c r="I94" i="28"/>
  <c r="I88" i="28"/>
  <c r="I75" i="28"/>
  <c r="I74" i="28"/>
  <c r="I40" i="28"/>
  <c r="I69" i="28"/>
  <c r="I81" i="28"/>
  <c r="I78" i="28"/>
  <c r="I95" i="28"/>
  <c r="I70" i="28"/>
  <c r="I85" i="28"/>
  <c r="I86" i="28"/>
  <c r="I73" i="28"/>
  <c r="I96" i="28"/>
  <c r="I65" i="28"/>
  <c r="I61" i="28"/>
  <c r="I57" i="28"/>
  <c r="I53" i="28"/>
  <c r="I49" i="28"/>
  <c r="I45" i="28"/>
  <c r="I41" i="28"/>
  <c r="I62" i="28"/>
  <c r="I54" i="28"/>
  <c r="I50" i="28"/>
  <c r="I46" i="28"/>
  <c r="I42" i="28"/>
  <c r="I38" i="28"/>
  <c r="I37" i="28"/>
  <c r="I63" i="28"/>
  <c r="I59" i="28"/>
  <c r="I55" i="28"/>
  <c r="I51" i="28"/>
  <c r="I47" i="28"/>
  <c r="I43" i="28"/>
  <c r="I39" i="28"/>
  <c r="I64" i="28"/>
  <c r="I60" i="28"/>
  <c r="I56" i="28"/>
  <c r="I52" i="28"/>
  <c r="I48" i="28"/>
  <c r="I44" i="28"/>
  <c r="I33" i="28"/>
  <c r="E32" i="27" l="1"/>
  <c r="F32" i="27" s="1"/>
  <c r="E31" i="27"/>
  <c r="F31" i="27" s="1"/>
  <c r="E30" i="27"/>
  <c r="F30" i="27" s="1"/>
  <c r="E29" i="27"/>
  <c r="F29" i="27" s="1"/>
  <c r="E28" i="27"/>
  <c r="E27" i="27"/>
  <c r="F27" i="27" s="1"/>
  <c r="E26" i="27"/>
  <c r="F26" i="27" s="1"/>
  <c r="E25" i="27"/>
  <c r="F25" i="27" s="1"/>
  <c r="E24" i="27"/>
  <c r="F24" i="27" s="1"/>
  <c r="E23" i="27"/>
  <c r="F23" i="27" s="1"/>
  <c r="E22" i="27"/>
  <c r="F22" i="27" s="1"/>
  <c r="E21" i="27"/>
  <c r="F21" i="27" s="1"/>
  <c r="E20" i="27"/>
  <c r="F20" i="27" s="1"/>
  <c r="E19" i="27"/>
  <c r="F19" i="27" s="1"/>
  <c r="E18" i="27"/>
  <c r="F18" i="27" s="1"/>
  <c r="E17" i="27"/>
  <c r="F17" i="27" s="1"/>
  <c r="E16" i="27"/>
  <c r="F16" i="27" s="1"/>
  <c r="E15" i="27"/>
  <c r="F15" i="27" s="1"/>
  <c r="E14" i="27"/>
  <c r="F14" i="27" s="1"/>
  <c r="E13" i="27"/>
  <c r="F13" i="27" s="1"/>
  <c r="E12" i="27"/>
  <c r="F12" i="27" s="1"/>
  <c r="E11" i="27"/>
  <c r="F11" i="27" s="1"/>
  <c r="E10" i="27"/>
  <c r="E9" i="27"/>
  <c r="F9" i="27" s="1"/>
  <c r="E8" i="27"/>
  <c r="F8" i="27" s="1"/>
  <c r="I8" i="27" s="1"/>
  <c r="E7" i="27"/>
  <c r="F7" i="27" s="1"/>
  <c r="E6" i="27"/>
  <c r="F6" i="27" s="1"/>
  <c r="E5" i="27"/>
  <c r="F5" i="27" s="1"/>
  <c r="E4" i="27"/>
  <c r="F4" i="27" s="1"/>
  <c r="E3" i="27"/>
  <c r="F3" i="27" s="1"/>
  <c r="E2" i="27"/>
  <c r="F2" i="27" s="1"/>
  <c r="H3" i="27" l="1"/>
  <c r="G3" i="27"/>
  <c r="H5" i="27"/>
  <c r="G5" i="27"/>
  <c r="G12" i="27"/>
  <c r="H12" i="27"/>
  <c r="I12" i="27"/>
  <c r="G14" i="27"/>
  <c r="H14" i="27"/>
  <c r="I14" i="27"/>
  <c r="H2" i="27"/>
  <c r="I2" i="27" s="1"/>
  <c r="G2" i="27"/>
  <c r="G4" i="27"/>
  <c r="H4" i="27"/>
  <c r="G6" i="27"/>
  <c r="H6" i="27"/>
  <c r="G8" i="27"/>
  <c r="H8" i="27"/>
  <c r="H9" i="27"/>
  <c r="G9" i="27"/>
  <c r="H11" i="27"/>
  <c r="G11" i="27"/>
  <c r="I11" i="27"/>
  <c r="H13" i="27"/>
  <c r="G13" i="27"/>
  <c r="I13" i="27"/>
  <c r="H15" i="27"/>
  <c r="G15" i="27"/>
  <c r="I15" i="27"/>
  <c r="H17" i="27"/>
  <c r="G17" i="27"/>
  <c r="I17" i="27"/>
  <c r="H19" i="27"/>
  <c r="G19" i="27"/>
  <c r="I19" i="27"/>
  <c r="H21" i="27"/>
  <c r="G21" i="27"/>
  <c r="I21" i="27"/>
  <c r="H23" i="27"/>
  <c r="I23" i="27" s="1"/>
  <c r="G23" i="27"/>
  <c r="H25" i="27"/>
  <c r="G25" i="27"/>
  <c r="I25" i="27"/>
  <c r="H27" i="27"/>
  <c r="G27" i="27"/>
  <c r="I27" i="27"/>
  <c r="H29" i="27"/>
  <c r="G29" i="27"/>
  <c r="I29" i="27"/>
  <c r="H31" i="27"/>
  <c r="G31" i="27"/>
  <c r="I31" i="27"/>
  <c r="H7" i="27"/>
  <c r="G7" i="27"/>
  <c r="G16" i="27"/>
  <c r="H16" i="27"/>
  <c r="I16" i="27" s="1"/>
  <c r="G18" i="27"/>
  <c r="H18" i="27"/>
  <c r="I18" i="27"/>
  <c r="G20" i="27"/>
  <c r="H20" i="27"/>
  <c r="I20" i="27"/>
  <c r="G22" i="27"/>
  <c r="H22" i="27"/>
  <c r="I22" i="27"/>
  <c r="G24" i="27"/>
  <c r="H24" i="27"/>
  <c r="I24" i="27"/>
  <c r="G26" i="27"/>
  <c r="H26" i="27"/>
  <c r="I26" i="27"/>
  <c r="G30" i="27"/>
  <c r="H30" i="27"/>
  <c r="I30" i="27" s="1"/>
  <c r="G32" i="27"/>
  <c r="H32" i="27"/>
  <c r="I7" i="27"/>
  <c r="I3" i="27"/>
  <c r="I5" i="27"/>
  <c r="I9" i="27"/>
  <c r="I28" i="27"/>
  <c r="I32" i="27"/>
  <c r="G98" i="27"/>
  <c r="E32" i="26"/>
  <c r="F32" i="26" s="1"/>
  <c r="E31" i="26"/>
  <c r="F31" i="26" s="1"/>
  <c r="E30" i="26"/>
  <c r="E29" i="26"/>
  <c r="F29" i="26" s="1"/>
  <c r="E28" i="26"/>
  <c r="F28" i="26" s="1"/>
  <c r="E27" i="26"/>
  <c r="F27" i="26" s="1"/>
  <c r="E26" i="26"/>
  <c r="F26" i="26" s="1"/>
  <c r="E25" i="26"/>
  <c r="F25" i="26" s="1"/>
  <c r="E24" i="26"/>
  <c r="F24" i="26" s="1"/>
  <c r="E23" i="26"/>
  <c r="F23" i="26" s="1"/>
  <c r="E22" i="26"/>
  <c r="F22" i="26" s="1"/>
  <c r="E21" i="26"/>
  <c r="F21" i="26" s="1"/>
  <c r="E20" i="26"/>
  <c r="F20" i="26" s="1"/>
  <c r="E19" i="26"/>
  <c r="F19" i="26" s="1"/>
  <c r="E18" i="26"/>
  <c r="F18" i="26" s="1"/>
  <c r="E17" i="26"/>
  <c r="F17" i="26" s="1"/>
  <c r="E16" i="26"/>
  <c r="F16" i="26" s="1"/>
  <c r="E15" i="26"/>
  <c r="F15" i="26" s="1"/>
  <c r="E14" i="26"/>
  <c r="F14" i="26" s="1"/>
  <c r="E13" i="26"/>
  <c r="F13" i="26" s="1"/>
  <c r="E12" i="26"/>
  <c r="F12" i="26" s="1"/>
  <c r="E11" i="26"/>
  <c r="F11" i="26" s="1"/>
  <c r="E10" i="26"/>
  <c r="E9" i="26"/>
  <c r="F9" i="26" s="1"/>
  <c r="E8" i="26"/>
  <c r="F8" i="26" s="1"/>
  <c r="E7" i="26"/>
  <c r="F7" i="26" s="1"/>
  <c r="E6" i="26"/>
  <c r="F6" i="26" s="1"/>
  <c r="E5" i="26"/>
  <c r="F5" i="26" s="1"/>
  <c r="E4" i="26"/>
  <c r="F4" i="26" s="1"/>
  <c r="E3" i="26"/>
  <c r="F3" i="26" s="1"/>
  <c r="E2" i="26"/>
  <c r="F2" i="26" s="1"/>
  <c r="G90" i="27" l="1"/>
  <c r="H2" i="26"/>
  <c r="I2" i="26" s="1"/>
  <c r="G2" i="26"/>
  <c r="G4" i="26"/>
  <c r="H4" i="26"/>
  <c r="I4" i="26"/>
  <c r="G8" i="26"/>
  <c r="H8" i="26"/>
  <c r="I8" i="26"/>
  <c r="G12" i="26"/>
  <c r="H12" i="26"/>
  <c r="I12" i="26"/>
  <c r="G16" i="26"/>
  <c r="H16" i="26"/>
  <c r="I16" i="26" s="1"/>
  <c r="G18" i="26"/>
  <c r="H18" i="26"/>
  <c r="I18" i="26"/>
  <c r="G22" i="26"/>
  <c r="H22" i="26"/>
  <c r="I22" i="26"/>
  <c r="G24" i="26"/>
  <c r="H24" i="26"/>
  <c r="I24" i="26"/>
  <c r="G26" i="26"/>
  <c r="H26" i="26"/>
  <c r="I26" i="26"/>
  <c r="G32" i="26"/>
  <c r="H32" i="26"/>
  <c r="I32" i="26"/>
  <c r="H3" i="26"/>
  <c r="G3" i="26"/>
  <c r="I3" i="26"/>
  <c r="H5" i="26"/>
  <c r="G5" i="26"/>
  <c r="I5" i="26"/>
  <c r="H7" i="26"/>
  <c r="G7" i="26"/>
  <c r="I7" i="26"/>
  <c r="H9" i="26"/>
  <c r="G9" i="26"/>
  <c r="H11" i="26"/>
  <c r="G11" i="26"/>
  <c r="I11" i="26"/>
  <c r="H13" i="26"/>
  <c r="G13" i="26"/>
  <c r="I13" i="26"/>
  <c r="H15" i="26"/>
  <c r="G15" i="26"/>
  <c r="I15" i="26"/>
  <c r="H17" i="26"/>
  <c r="G17" i="26"/>
  <c r="I17" i="26"/>
  <c r="H19" i="26"/>
  <c r="G19" i="26"/>
  <c r="I19" i="26"/>
  <c r="H21" i="26"/>
  <c r="G21" i="26"/>
  <c r="I21" i="26"/>
  <c r="H23" i="26"/>
  <c r="I23" i="26" s="1"/>
  <c r="G23" i="26"/>
  <c r="H25" i="26"/>
  <c r="G25" i="26"/>
  <c r="I25" i="26"/>
  <c r="H27" i="26"/>
  <c r="G27" i="26"/>
  <c r="I27" i="26"/>
  <c r="H29" i="26"/>
  <c r="G29" i="26"/>
  <c r="I29" i="26"/>
  <c r="H31" i="26"/>
  <c r="G31" i="26"/>
  <c r="I31" i="26"/>
  <c r="G6" i="26"/>
  <c r="H6" i="26"/>
  <c r="I6" i="26"/>
  <c r="G14" i="26"/>
  <c r="H14" i="26"/>
  <c r="I14" i="26"/>
  <c r="G20" i="26"/>
  <c r="H20" i="26"/>
  <c r="I20" i="26"/>
  <c r="G28" i="26"/>
  <c r="H28" i="26"/>
  <c r="I28" i="26"/>
  <c r="F30" i="26"/>
  <c r="H88" i="27"/>
  <c r="H82" i="27"/>
  <c r="G96" i="27"/>
  <c r="G94" i="27"/>
  <c r="G92" i="27"/>
  <c r="H90" i="27"/>
  <c r="H89" i="27"/>
  <c r="H97" i="27"/>
  <c r="H95" i="27"/>
  <c r="H93" i="27"/>
  <c r="H91" i="27"/>
  <c r="H87" i="27"/>
  <c r="H37" i="27"/>
  <c r="H36" i="27"/>
  <c r="G88" i="27"/>
  <c r="H84" i="27"/>
  <c r="H80" i="27"/>
  <c r="I98" i="27"/>
  <c r="H98" i="27"/>
  <c r="I96" i="27"/>
  <c r="H96" i="27"/>
  <c r="I94" i="27"/>
  <c r="H94" i="27"/>
  <c r="I92" i="27"/>
  <c r="H92" i="27"/>
  <c r="G89" i="27"/>
  <c r="I86" i="27"/>
  <c r="H86" i="27"/>
  <c r="I85" i="27"/>
  <c r="H85" i="27"/>
  <c r="H81" i="27"/>
  <c r="H78" i="27"/>
  <c r="G97" i="27"/>
  <c r="G95" i="27"/>
  <c r="G93" i="27"/>
  <c r="G91" i="27"/>
  <c r="I83" i="27"/>
  <c r="H83" i="27"/>
  <c r="I79" i="27"/>
  <c r="H79" i="27"/>
  <c r="I77" i="27"/>
  <c r="H77" i="27"/>
  <c r="G87" i="27"/>
  <c r="I4" i="27"/>
  <c r="I10" i="27"/>
  <c r="G76" i="27"/>
  <c r="I9" i="26"/>
  <c r="I10" i="26"/>
  <c r="G30" i="26" l="1"/>
  <c r="H30" i="26"/>
  <c r="I30" i="26" s="1"/>
  <c r="H71" i="27"/>
  <c r="I6" i="27"/>
  <c r="I64" i="27" s="1"/>
  <c r="G72" i="27"/>
  <c r="H69" i="27"/>
  <c r="G70" i="27"/>
  <c r="G36" i="26"/>
  <c r="G37" i="26"/>
  <c r="H37" i="26"/>
  <c r="H38" i="26"/>
  <c r="H36" i="26"/>
  <c r="H39" i="26"/>
  <c r="G73" i="27"/>
  <c r="I76" i="27"/>
  <c r="H76" i="27"/>
  <c r="I73" i="27"/>
  <c r="G77" i="27"/>
  <c r="H73" i="27"/>
  <c r="H75" i="27"/>
  <c r="I81" i="27"/>
  <c r="G74" i="27"/>
  <c r="G84" i="27"/>
  <c r="I90" i="27"/>
  <c r="H38" i="27"/>
  <c r="H42" i="27"/>
  <c r="H46" i="27"/>
  <c r="H50" i="27"/>
  <c r="H54" i="27"/>
  <c r="H58" i="27"/>
  <c r="H62" i="27"/>
  <c r="H66" i="27"/>
  <c r="H43" i="27"/>
  <c r="H47" i="27"/>
  <c r="H51" i="27"/>
  <c r="H55" i="27"/>
  <c r="H59" i="27"/>
  <c r="H63" i="27"/>
  <c r="H68" i="27"/>
  <c r="G79" i="27"/>
  <c r="G75" i="27"/>
  <c r="I78" i="27"/>
  <c r="G85" i="27"/>
  <c r="I89" i="27"/>
  <c r="I82" i="27"/>
  <c r="I88" i="27"/>
  <c r="G82" i="27"/>
  <c r="G69" i="27"/>
  <c r="H72" i="27"/>
  <c r="H70" i="27"/>
  <c r="G66" i="27"/>
  <c r="G64" i="27"/>
  <c r="G62" i="27"/>
  <c r="G60" i="27"/>
  <c r="G58" i="27"/>
  <c r="G56" i="27"/>
  <c r="G54" i="27"/>
  <c r="G52" i="27"/>
  <c r="G50" i="27"/>
  <c r="G48" i="27"/>
  <c r="G46" i="27"/>
  <c r="G44" i="27"/>
  <c r="G42" i="27"/>
  <c r="G68" i="27"/>
  <c r="G65" i="27"/>
  <c r="G63" i="27"/>
  <c r="G61" i="27"/>
  <c r="G59" i="27"/>
  <c r="G57" i="27"/>
  <c r="G55" i="27"/>
  <c r="G53" i="27"/>
  <c r="G51" i="27"/>
  <c r="G49" i="27"/>
  <c r="G47" i="27"/>
  <c r="G45" i="27"/>
  <c r="G43" i="27"/>
  <c r="G40" i="27"/>
  <c r="G38" i="27"/>
  <c r="G36" i="27"/>
  <c r="G41" i="27"/>
  <c r="G39" i="27"/>
  <c r="G37" i="27"/>
  <c r="H74" i="27"/>
  <c r="G71" i="27"/>
  <c r="I75" i="27"/>
  <c r="I80" i="27"/>
  <c r="I84" i="27"/>
  <c r="G80" i="27"/>
  <c r="H40" i="27"/>
  <c r="H39" i="27"/>
  <c r="H44" i="27"/>
  <c r="H48" i="27"/>
  <c r="H52" i="27"/>
  <c r="H56" i="27"/>
  <c r="H60" i="27"/>
  <c r="H64" i="27"/>
  <c r="H41" i="27"/>
  <c r="H45" i="27"/>
  <c r="H49" i="27"/>
  <c r="H53" i="27"/>
  <c r="H57" i="27"/>
  <c r="H61" i="27"/>
  <c r="H65" i="27"/>
  <c r="I62" i="27"/>
  <c r="I54" i="27"/>
  <c r="I46" i="27"/>
  <c r="I65" i="27"/>
  <c r="I57" i="27"/>
  <c r="I49" i="27"/>
  <c r="I41" i="27"/>
  <c r="I38" i="27"/>
  <c r="I36" i="27"/>
  <c r="I39" i="27"/>
  <c r="I37" i="27"/>
  <c r="G83" i="27"/>
  <c r="I87" i="27"/>
  <c r="I91" i="27"/>
  <c r="I93" i="27"/>
  <c r="I95" i="27"/>
  <c r="I97" i="27"/>
  <c r="G78" i="27"/>
  <c r="G81" i="27"/>
  <c r="I74" i="27"/>
  <c r="G86" i="27"/>
  <c r="G98" i="26"/>
  <c r="G33" i="27"/>
  <c r="H33" i="27"/>
  <c r="G78" i="26"/>
  <c r="H33" i="26"/>
  <c r="E3" i="25"/>
  <c r="F3" i="25" s="1"/>
  <c r="E4" i="25"/>
  <c r="F4" i="25" s="1"/>
  <c r="E5" i="25"/>
  <c r="F5" i="25" s="1"/>
  <c r="E6" i="25"/>
  <c r="F6" i="25" s="1"/>
  <c r="E7" i="25"/>
  <c r="F7" i="25" s="1"/>
  <c r="E8" i="25"/>
  <c r="F8" i="25" s="1"/>
  <c r="E9" i="25"/>
  <c r="F9" i="25" s="1"/>
  <c r="E10" i="25"/>
  <c r="F10" i="25" s="1"/>
  <c r="E11" i="25"/>
  <c r="F11" i="25" s="1"/>
  <c r="E12" i="25"/>
  <c r="F12" i="25" s="1"/>
  <c r="E13" i="25"/>
  <c r="F13" i="25" s="1"/>
  <c r="E14" i="25"/>
  <c r="F14" i="25" s="1"/>
  <c r="E15" i="25"/>
  <c r="F15" i="25" s="1"/>
  <c r="E16" i="25"/>
  <c r="F16" i="25" s="1"/>
  <c r="E17" i="25"/>
  <c r="F17" i="25" s="1"/>
  <c r="E18" i="25"/>
  <c r="F18" i="25" s="1"/>
  <c r="E19" i="25"/>
  <c r="F19" i="25" s="1"/>
  <c r="E20" i="25"/>
  <c r="F20" i="25" s="1"/>
  <c r="E21" i="25"/>
  <c r="F21" i="25" s="1"/>
  <c r="E22" i="25"/>
  <c r="F22" i="25" s="1"/>
  <c r="E23" i="25"/>
  <c r="F23" i="25" s="1"/>
  <c r="E24" i="25"/>
  <c r="F24" i="25" s="1"/>
  <c r="E25" i="25"/>
  <c r="F25" i="25" s="1"/>
  <c r="E26" i="25"/>
  <c r="F26" i="25" s="1"/>
  <c r="E27" i="25"/>
  <c r="F27" i="25" s="1"/>
  <c r="E28" i="25"/>
  <c r="F28" i="25" s="1"/>
  <c r="E29" i="25"/>
  <c r="F29" i="25" s="1"/>
  <c r="E30" i="25"/>
  <c r="F30" i="25" s="1"/>
  <c r="E31" i="25"/>
  <c r="F31" i="25" s="1"/>
  <c r="G98" i="25"/>
  <c r="N9" i="25"/>
  <c r="E2" i="25"/>
  <c r="F2" i="25" s="1"/>
  <c r="I33" i="27" l="1"/>
  <c r="H83" i="26"/>
  <c r="I69" i="27"/>
  <c r="I45" i="27"/>
  <c r="I53" i="27"/>
  <c r="I61" i="27"/>
  <c r="I42" i="27"/>
  <c r="I50" i="27"/>
  <c r="I58" i="27"/>
  <c r="I66" i="27"/>
  <c r="I71" i="27"/>
  <c r="I70" i="27"/>
  <c r="I72" i="27"/>
  <c r="H24" i="25"/>
  <c r="G18" i="25"/>
  <c r="H18" i="25"/>
  <c r="I18" i="25" s="1"/>
  <c r="N10" i="25"/>
  <c r="K2" i="25"/>
  <c r="H31" i="25"/>
  <c r="G25" i="25"/>
  <c r="H25" i="25"/>
  <c r="H17" i="25"/>
  <c r="G11" i="25"/>
  <c r="H11" i="25"/>
  <c r="H3" i="25"/>
  <c r="H10" i="25"/>
  <c r="G4" i="25"/>
  <c r="H4" i="25"/>
  <c r="I40" i="27"/>
  <c r="I43" i="27"/>
  <c r="I47" i="27"/>
  <c r="I51" i="27"/>
  <c r="I55" i="27"/>
  <c r="I59" i="27"/>
  <c r="I63" i="27"/>
  <c r="I68" i="27"/>
  <c r="I44" i="27"/>
  <c r="I48" i="27"/>
  <c r="I52" i="27"/>
  <c r="I56" i="27"/>
  <c r="I60" i="27"/>
  <c r="G82" i="26"/>
  <c r="H76" i="26"/>
  <c r="H65" i="26"/>
  <c r="G73" i="26"/>
  <c r="G74" i="26"/>
  <c r="G80" i="26"/>
  <c r="G92" i="26"/>
  <c r="G97" i="26"/>
  <c r="H97" i="26"/>
  <c r="H95" i="26"/>
  <c r="H96" i="26"/>
  <c r="H90" i="26"/>
  <c r="H88" i="26"/>
  <c r="H89" i="26"/>
  <c r="G85" i="26"/>
  <c r="G91" i="26"/>
  <c r="G72" i="26"/>
  <c r="H86" i="26"/>
  <c r="H87" i="26"/>
  <c r="I98" i="26"/>
  <c r="H98" i="26"/>
  <c r="G94" i="26"/>
  <c r="G70" i="26"/>
  <c r="G95" i="26"/>
  <c r="H70" i="26"/>
  <c r="H69" i="26"/>
  <c r="H77" i="26"/>
  <c r="G75" i="26"/>
  <c r="H74" i="26"/>
  <c r="H44" i="26"/>
  <c r="H48" i="26"/>
  <c r="H52" i="26"/>
  <c r="H56" i="26"/>
  <c r="H60" i="26"/>
  <c r="H64" i="26"/>
  <c r="H41" i="26"/>
  <c r="H45" i="26"/>
  <c r="H49" i="26"/>
  <c r="H53" i="26"/>
  <c r="H57" i="26"/>
  <c r="H61" i="26"/>
  <c r="I46" i="26"/>
  <c r="I44" i="26"/>
  <c r="I42" i="26"/>
  <c r="I47" i="26"/>
  <c r="I45" i="26"/>
  <c r="I43" i="26"/>
  <c r="I41" i="26"/>
  <c r="I40" i="26"/>
  <c r="I38" i="26"/>
  <c r="I39" i="26"/>
  <c r="I37" i="26"/>
  <c r="I36" i="26"/>
  <c r="G76" i="26"/>
  <c r="G38" i="26"/>
  <c r="G41" i="26"/>
  <c r="G43" i="26"/>
  <c r="G47" i="26"/>
  <c r="G51" i="26"/>
  <c r="G55" i="26"/>
  <c r="G59" i="26"/>
  <c r="G63" i="26"/>
  <c r="G68" i="26"/>
  <c r="G44" i="26"/>
  <c r="G48" i="26"/>
  <c r="G52" i="26"/>
  <c r="G56" i="26"/>
  <c r="G60" i="26"/>
  <c r="G64" i="26"/>
  <c r="G77" i="26"/>
  <c r="H84" i="26"/>
  <c r="H93" i="26"/>
  <c r="H85" i="26"/>
  <c r="I94" i="26"/>
  <c r="H94" i="26"/>
  <c r="G84" i="26"/>
  <c r="G83" i="26"/>
  <c r="G87" i="26"/>
  <c r="G93" i="26"/>
  <c r="H80" i="26"/>
  <c r="I91" i="26"/>
  <c r="H91" i="26"/>
  <c r="I81" i="26"/>
  <c r="H92" i="26"/>
  <c r="G90" i="26"/>
  <c r="G89" i="26"/>
  <c r="H72" i="26"/>
  <c r="G81" i="26"/>
  <c r="G71" i="26"/>
  <c r="G88" i="26"/>
  <c r="H79" i="26"/>
  <c r="H75" i="26"/>
  <c r="H81" i="26"/>
  <c r="G96" i="26"/>
  <c r="G86" i="26"/>
  <c r="H40" i="26"/>
  <c r="H42" i="26"/>
  <c r="H46" i="26"/>
  <c r="H50" i="26"/>
  <c r="H54" i="26"/>
  <c r="H58" i="26"/>
  <c r="H62" i="26"/>
  <c r="H66" i="26"/>
  <c r="H43" i="26"/>
  <c r="H47" i="26"/>
  <c r="H51" i="26"/>
  <c r="H55" i="26"/>
  <c r="H59" i="26"/>
  <c r="H63" i="26"/>
  <c r="H68" i="26"/>
  <c r="H73" i="26"/>
  <c r="H71" i="26"/>
  <c r="H78" i="26"/>
  <c r="G69" i="26"/>
  <c r="G79" i="26"/>
  <c r="G40" i="26"/>
  <c r="G39" i="26"/>
  <c r="G45" i="26"/>
  <c r="G49" i="26"/>
  <c r="G53" i="26"/>
  <c r="G57" i="26"/>
  <c r="G61" i="26"/>
  <c r="G65" i="26"/>
  <c r="G42" i="26"/>
  <c r="G46" i="26"/>
  <c r="G50" i="26"/>
  <c r="G54" i="26"/>
  <c r="G58" i="26"/>
  <c r="G62" i="26"/>
  <c r="G66" i="26"/>
  <c r="H82" i="26"/>
  <c r="I32" i="25"/>
  <c r="I98" i="25" s="1"/>
  <c r="H98" i="25"/>
  <c r="G33" i="26"/>
  <c r="I33" i="26"/>
  <c r="I25" i="25"/>
  <c r="I4" i="25"/>
  <c r="N12" i="25" l="1"/>
  <c r="N2" i="25" s="1"/>
  <c r="N11" i="25"/>
  <c r="M2" i="25" s="1"/>
  <c r="L2" i="25"/>
  <c r="I30" i="25"/>
  <c r="H97" i="25"/>
  <c r="I31" i="25"/>
  <c r="I83" i="26"/>
  <c r="I76" i="26"/>
  <c r="I88" i="26"/>
  <c r="I95" i="26"/>
  <c r="I77" i="26"/>
  <c r="I70" i="26"/>
  <c r="I92" i="26"/>
  <c r="I75" i="26"/>
  <c r="I73" i="26"/>
  <c r="I49" i="26"/>
  <c r="I53" i="26"/>
  <c r="I57" i="26"/>
  <c r="I61" i="26"/>
  <c r="I65" i="26"/>
  <c r="I50" i="26"/>
  <c r="I54" i="26"/>
  <c r="I58" i="26"/>
  <c r="I62" i="26"/>
  <c r="I66" i="26"/>
  <c r="I79" i="26"/>
  <c r="I86" i="26"/>
  <c r="I69" i="26"/>
  <c r="I80" i="26"/>
  <c r="I85" i="26"/>
  <c r="I93" i="26"/>
  <c r="I84" i="26"/>
  <c r="I71" i="26"/>
  <c r="I78" i="26"/>
  <c r="I51" i="26"/>
  <c r="I55" i="26"/>
  <c r="I59" i="26"/>
  <c r="I63" i="26"/>
  <c r="I68" i="26"/>
  <c r="I48" i="26"/>
  <c r="I52" i="26"/>
  <c r="I56" i="26"/>
  <c r="I60" i="26"/>
  <c r="I64" i="26"/>
  <c r="I87" i="26"/>
  <c r="I90" i="26"/>
  <c r="I89" i="26"/>
  <c r="I97" i="26"/>
  <c r="I96" i="26"/>
  <c r="I72" i="26"/>
  <c r="I74" i="26"/>
  <c r="I82" i="26"/>
  <c r="I7" i="25"/>
  <c r="I97" i="25"/>
  <c r="I12" i="25"/>
  <c r="I9" i="25"/>
  <c r="I5" i="25"/>
  <c r="I11" i="25"/>
  <c r="I3" i="25"/>
  <c r="I10" i="25"/>
  <c r="E32" i="24"/>
  <c r="E31" i="24"/>
  <c r="F31" i="24" s="1"/>
  <c r="E30" i="24"/>
  <c r="E29" i="24"/>
  <c r="F29" i="24" s="1"/>
  <c r="E28" i="24"/>
  <c r="F28" i="24" s="1"/>
  <c r="E27" i="24"/>
  <c r="F27" i="24" s="1"/>
  <c r="E26" i="24"/>
  <c r="F26" i="24" s="1"/>
  <c r="E25" i="24"/>
  <c r="F25" i="24" s="1"/>
  <c r="E24" i="24"/>
  <c r="F24" i="24" s="1"/>
  <c r="E23" i="24"/>
  <c r="F23" i="24" s="1"/>
  <c r="E22" i="24"/>
  <c r="F22" i="24" s="1"/>
  <c r="E21" i="24"/>
  <c r="F21" i="24" s="1"/>
  <c r="E20" i="24"/>
  <c r="F20" i="24" s="1"/>
  <c r="E19" i="24"/>
  <c r="F19" i="24" s="1"/>
  <c r="E18" i="24"/>
  <c r="F18" i="24" s="1"/>
  <c r="E17" i="24"/>
  <c r="F17" i="24" s="1"/>
  <c r="E16" i="24"/>
  <c r="F16" i="24" s="1"/>
  <c r="E15" i="24"/>
  <c r="F15" i="24" s="1"/>
  <c r="E14" i="24"/>
  <c r="F14" i="24" s="1"/>
  <c r="E13" i="24"/>
  <c r="F13" i="24" s="1"/>
  <c r="E12" i="24"/>
  <c r="F12" i="24" s="1"/>
  <c r="E11" i="24"/>
  <c r="F11" i="24" s="1"/>
  <c r="E10" i="24"/>
  <c r="F10" i="24" s="1"/>
  <c r="N9" i="24"/>
  <c r="E9" i="24"/>
  <c r="F9" i="24" s="1"/>
  <c r="E8" i="24"/>
  <c r="F8" i="24" s="1"/>
  <c r="E7" i="24"/>
  <c r="F7" i="24" s="1"/>
  <c r="E6" i="24"/>
  <c r="F6" i="24" s="1"/>
  <c r="E5" i="24"/>
  <c r="F5" i="24" s="1"/>
  <c r="E4" i="24"/>
  <c r="F4" i="24" s="1"/>
  <c r="E3" i="24"/>
  <c r="F3" i="24" s="1"/>
  <c r="E2" i="24"/>
  <c r="H13" i="24" l="1"/>
  <c r="H7" i="24"/>
  <c r="G7" i="24"/>
  <c r="H14" i="24"/>
  <c r="G14" i="24"/>
  <c r="H20" i="24"/>
  <c r="H28" i="24"/>
  <c r="G28" i="24"/>
  <c r="G30" i="25"/>
  <c r="G28" i="25"/>
  <c r="G91" i="25" s="1"/>
  <c r="G22" i="25"/>
  <c r="G19" i="25"/>
  <c r="G15" i="25"/>
  <c r="G9" i="25"/>
  <c r="G75" i="25" s="1"/>
  <c r="G7" i="25"/>
  <c r="G5" i="25"/>
  <c r="G65" i="25" s="1"/>
  <c r="G26" i="25"/>
  <c r="G20" i="25"/>
  <c r="G14" i="25"/>
  <c r="G29" i="25"/>
  <c r="G95" i="25" s="1"/>
  <c r="G27" i="25"/>
  <c r="G23" i="25"/>
  <c r="G89" i="25" s="1"/>
  <c r="G21" i="25"/>
  <c r="G13" i="25"/>
  <c r="G77" i="25" s="1"/>
  <c r="G2" i="25"/>
  <c r="G16" i="25"/>
  <c r="G80" i="25" s="1"/>
  <c r="G12" i="25"/>
  <c r="G8" i="25"/>
  <c r="G74" i="25" s="1"/>
  <c r="G6" i="25"/>
  <c r="H6" i="24"/>
  <c r="N10" i="24"/>
  <c r="K2" i="24"/>
  <c r="H21" i="24"/>
  <c r="G21" i="24"/>
  <c r="H27" i="24"/>
  <c r="H29" i="25"/>
  <c r="H27" i="25"/>
  <c r="H23" i="25"/>
  <c r="H89" i="25" s="1"/>
  <c r="H21" i="25"/>
  <c r="I19" i="25"/>
  <c r="I82" i="25" s="1"/>
  <c r="I15" i="25"/>
  <c r="H13" i="25"/>
  <c r="H78" i="25" s="1"/>
  <c r="H2" i="25"/>
  <c r="H36" i="25" s="1"/>
  <c r="I20" i="25"/>
  <c r="H16" i="25"/>
  <c r="I14" i="25"/>
  <c r="H12" i="25"/>
  <c r="H8" i="25"/>
  <c r="H73" i="25" s="1"/>
  <c r="H6" i="25"/>
  <c r="I8" i="25"/>
  <c r="I22" i="25"/>
  <c r="H30" i="25"/>
  <c r="H96" i="25" s="1"/>
  <c r="H28" i="25"/>
  <c r="H22" i="25"/>
  <c r="H87" i="25" s="1"/>
  <c r="I21" i="25"/>
  <c r="H19" i="25"/>
  <c r="H83" i="25" s="1"/>
  <c r="I17" i="25"/>
  <c r="H15" i="25"/>
  <c r="I13" i="25"/>
  <c r="H9" i="25"/>
  <c r="H7" i="25"/>
  <c r="H5" i="25"/>
  <c r="H71" i="25" s="1"/>
  <c r="H26" i="25"/>
  <c r="H20" i="25"/>
  <c r="I16" i="25"/>
  <c r="H14" i="25"/>
  <c r="H80" i="25" s="1"/>
  <c r="I2" i="25"/>
  <c r="I36" i="25" s="1"/>
  <c r="I6" i="25"/>
  <c r="I24" i="25"/>
  <c r="I28" i="25"/>
  <c r="I92" i="25" s="1"/>
  <c r="I27" i="25"/>
  <c r="I29" i="25"/>
  <c r="I95" i="25" s="1"/>
  <c r="I26" i="25"/>
  <c r="G24" i="25"/>
  <c r="G90" i="25" s="1"/>
  <c r="G3" i="25"/>
  <c r="G31" i="25"/>
  <c r="G97" i="25" s="1"/>
  <c r="G17" i="25"/>
  <c r="G10" i="25"/>
  <c r="G76" i="25" s="1"/>
  <c r="H36" i="24"/>
  <c r="I2" i="24"/>
  <c r="I23" i="25"/>
  <c r="H38" i="25"/>
  <c r="F30" i="24"/>
  <c r="I96" i="25"/>
  <c r="I83" i="25"/>
  <c r="H76" i="25"/>
  <c r="H75" i="25"/>
  <c r="I81" i="25"/>
  <c r="G73" i="25"/>
  <c r="H39" i="25"/>
  <c r="H47" i="25"/>
  <c r="H55" i="25"/>
  <c r="H63" i="25"/>
  <c r="H42" i="25"/>
  <c r="H50" i="25"/>
  <c r="H58" i="25"/>
  <c r="H66" i="25"/>
  <c r="G79" i="25"/>
  <c r="I88" i="25"/>
  <c r="G86" i="25"/>
  <c r="H81" i="25"/>
  <c r="H86" i="25"/>
  <c r="H84" i="25"/>
  <c r="G84" i="25"/>
  <c r="G83" i="25"/>
  <c r="G81" i="25"/>
  <c r="H69" i="25"/>
  <c r="G71" i="25"/>
  <c r="G78" i="25"/>
  <c r="I90" i="25"/>
  <c r="G68" i="25"/>
  <c r="G63" i="25"/>
  <c r="G59" i="25"/>
  <c r="G55" i="25"/>
  <c r="G51" i="25"/>
  <c r="G47" i="25"/>
  <c r="G43" i="25"/>
  <c r="G66" i="25"/>
  <c r="G62" i="25"/>
  <c r="G58" i="25"/>
  <c r="G54" i="25"/>
  <c r="G50" i="25"/>
  <c r="G46" i="25"/>
  <c r="G42" i="25"/>
  <c r="G37" i="25"/>
  <c r="G38" i="25"/>
  <c r="G36" i="25"/>
  <c r="G93" i="25"/>
  <c r="H37" i="25"/>
  <c r="H41" i="25"/>
  <c r="H49" i="25"/>
  <c r="H57" i="25"/>
  <c r="H65" i="25"/>
  <c r="H44" i="25"/>
  <c r="H52" i="25"/>
  <c r="H60" i="25"/>
  <c r="H85" i="25"/>
  <c r="G87" i="25"/>
  <c r="H82" i="25"/>
  <c r="H88" i="25"/>
  <c r="G82" i="25"/>
  <c r="I79" i="25"/>
  <c r="H74" i="25"/>
  <c r="I94" i="25"/>
  <c r="G88" i="25"/>
  <c r="I33" i="25"/>
  <c r="G33" i="25"/>
  <c r="H32" i="24"/>
  <c r="N12" i="24"/>
  <c r="N2" i="24" s="1"/>
  <c r="G6" i="24" s="1"/>
  <c r="H33" i="25" l="1"/>
  <c r="G96" i="25"/>
  <c r="H70" i="25"/>
  <c r="I91" i="25"/>
  <c r="G70" i="25"/>
  <c r="H79" i="25"/>
  <c r="H64" i="25"/>
  <c r="H56" i="25"/>
  <c r="H48" i="25"/>
  <c r="H40" i="25"/>
  <c r="H61" i="25"/>
  <c r="H53" i="25"/>
  <c r="H45" i="25"/>
  <c r="G40" i="25"/>
  <c r="G39" i="25"/>
  <c r="G44" i="25"/>
  <c r="G48" i="25"/>
  <c r="G52" i="25"/>
  <c r="G56" i="25"/>
  <c r="G60" i="25"/>
  <c r="G64" i="25"/>
  <c r="G41" i="25"/>
  <c r="G45" i="25"/>
  <c r="G49" i="25"/>
  <c r="G53" i="25"/>
  <c r="G57" i="25"/>
  <c r="G61" i="25"/>
  <c r="H77" i="25"/>
  <c r="G92" i="25"/>
  <c r="G72" i="25"/>
  <c r="G94" i="25"/>
  <c r="H72" i="25"/>
  <c r="H62" i="25"/>
  <c r="H54" i="25"/>
  <c r="H46" i="25"/>
  <c r="H68" i="25"/>
  <c r="H59" i="25"/>
  <c r="H51" i="25"/>
  <c r="H43" i="25"/>
  <c r="I93" i="25"/>
  <c r="H94" i="25"/>
  <c r="H30" i="24"/>
  <c r="I77" i="25"/>
  <c r="H95" i="25"/>
  <c r="G27" i="24"/>
  <c r="L2" i="24"/>
  <c r="I30" i="24" s="1"/>
  <c r="N11" i="24"/>
  <c r="M2" i="24" s="1"/>
  <c r="G30" i="24" s="1"/>
  <c r="G85" i="25"/>
  <c r="G20" i="24"/>
  <c r="G13" i="24"/>
  <c r="G69" i="25"/>
  <c r="H92" i="25"/>
  <c r="H90" i="25"/>
  <c r="H91" i="25"/>
  <c r="H93" i="25"/>
  <c r="I28" i="24"/>
  <c r="I21" i="24"/>
  <c r="I14" i="24"/>
  <c r="H98" i="24"/>
  <c r="I32" i="24"/>
  <c r="I7" i="24"/>
  <c r="I36" i="24"/>
  <c r="I84" i="25"/>
  <c r="I87" i="25"/>
  <c r="I86" i="25"/>
  <c r="I89" i="25"/>
  <c r="I85" i="25"/>
  <c r="I69" i="25"/>
  <c r="I65" i="25"/>
  <c r="I61" i="25"/>
  <c r="I57" i="25"/>
  <c r="I53" i="25"/>
  <c r="I49" i="25"/>
  <c r="I45" i="25"/>
  <c r="I41" i="25"/>
  <c r="I64" i="25"/>
  <c r="I60" i="25"/>
  <c r="I56" i="25"/>
  <c r="I52" i="25"/>
  <c r="I48" i="25"/>
  <c r="I44" i="25"/>
  <c r="I40" i="25"/>
  <c r="I37" i="25"/>
  <c r="I68" i="25"/>
  <c r="I63" i="25"/>
  <c r="I59" i="25"/>
  <c r="I55" i="25"/>
  <c r="I51" i="25"/>
  <c r="I47" i="25"/>
  <c r="I43" i="25"/>
  <c r="I66" i="25"/>
  <c r="I62" i="25"/>
  <c r="I58" i="25"/>
  <c r="I54" i="25"/>
  <c r="I50" i="25"/>
  <c r="I46" i="25"/>
  <c r="I42" i="25"/>
  <c r="I39" i="25"/>
  <c r="I38" i="25"/>
  <c r="I75" i="25"/>
  <c r="I80" i="25"/>
  <c r="I73" i="25"/>
  <c r="I78" i="25"/>
  <c r="I76" i="25"/>
  <c r="I71" i="25"/>
  <c r="I74" i="25"/>
  <c r="I70" i="25"/>
  <c r="I72" i="25"/>
  <c r="H4" i="24" l="1"/>
  <c r="I4" i="24"/>
  <c r="I42" i="24" s="1"/>
  <c r="I13" i="24"/>
  <c r="H19" i="24"/>
  <c r="H85" i="24" s="1"/>
  <c r="I19" i="24"/>
  <c r="H5" i="24"/>
  <c r="H71" i="24" s="1"/>
  <c r="I5" i="24"/>
  <c r="H10" i="24"/>
  <c r="I10" i="24"/>
  <c r="H16" i="24"/>
  <c r="H81" i="24" s="1"/>
  <c r="I16" i="24"/>
  <c r="I20" i="24"/>
  <c r="I86" i="24" s="1"/>
  <c r="H24" i="24"/>
  <c r="I24" i="24"/>
  <c r="I90" i="24" s="1"/>
  <c r="H8" i="24"/>
  <c r="I8" i="24"/>
  <c r="I73" i="24" s="1"/>
  <c r="H23" i="24"/>
  <c r="I23" i="24"/>
  <c r="I89" i="24" s="1"/>
  <c r="I27" i="24"/>
  <c r="H31" i="24"/>
  <c r="H97" i="24" s="1"/>
  <c r="I31" i="24"/>
  <c r="H11" i="24"/>
  <c r="I11" i="24"/>
  <c r="H17" i="24"/>
  <c r="I17" i="24"/>
  <c r="H3" i="24"/>
  <c r="H62" i="24" s="1"/>
  <c r="I3" i="24"/>
  <c r="H9" i="24"/>
  <c r="H73" i="24" s="1"/>
  <c r="I9" i="24"/>
  <c r="H12" i="24"/>
  <c r="H78" i="24" s="1"/>
  <c r="I12" i="24"/>
  <c r="H18" i="24"/>
  <c r="I18" i="24"/>
  <c r="H22" i="24"/>
  <c r="H87" i="24" s="1"/>
  <c r="I22" i="24"/>
  <c r="H26" i="24"/>
  <c r="I26" i="24"/>
  <c r="I6" i="24"/>
  <c r="I71" i="24" s="1"/>
  <c r="H15" i="24"/>
  <c r="I15" i="24"/>
  <c r="I80" i="24" s="1"/>
  <c r="H25" i="24"/>
  <c r="I25" i="24"/>
  <c r="H29" i="24"/>
  <c r="I29" i="24"/>
  <c r="I95" i="24" s="1"/>
  <c r="G11" i="24"/>
  <c r="G17" i="24"/>
  <c r="G3" i="24"/>
  <c r="G9" i="24"/>
  <c r="G12" i="24"/>
  <c r="G18" i="24"/>
  <c r="G22" i="24"/>
  <c r="G26" i="24"/>
  <c r="G15" i="24"/>
  <c r="G25" i="24"/>
  <c r="G29" i="24"/>
  <c r="G4" i="24"/>
  <c r="G19" i="24"/>
  <c r="G5" i="24"/>
  <c r="G10" i="24"/>
  <c r="G16" i="24"/>
  <c r="G24" i="24"/>
  <c r="G8" i="24"/>
  <c r="G23" i="24"/>
  <c r="G31" i="24"/>
  <c r="G97" i="24" s="1"/>
  <c r="I46" i="24"/>
  <c r="I54" i="24"/>
  <c r="I62" i="24"/>
  <c r="I43" i="24"/>
  <c r="I51" i="24"/>
  <c r="I63" i="24"/>
  <c r="I61" i="24"/>
  <c r="H54" i="24"/>
  <c r="H65" i="24"/>
  <c r="H49" i="24"/>
  <c r="H82" i="24"/>
  <c r="I72" i="24"/>
  <c r="I70" i="24"/>
  <c r="H76" i="24"/>
  <c r="H48" i="24"/>
  <c r="H59" i="24"/>
  <c r="I98" i="24"/>
  <c r="I96" i="24"/>
  <c r="I97" i="24"/>
  <c r="H79" i="24"/>
  <c r="I76" i="24"/>
  <c r="I75" i="24"/>
  <c r="I74" i="24"/>
  <c r="H83" i="24"/>
  <c r="H75" i="24"/>
  <c r="H74" i="24"/>
  <c r="H66" i="24"/>
  <c r="H50" i="24"/>
  <c r="H53" i="24"/>
  <c r="H84" i="24"/>
  <c r="H60" i="24"/>
  <c r="H63" i="24"/>
  <c r="H47" i="24"/>
  <c r="H80" i="24"/>
  <c r="I87" i="24"/>
  <c r="I82" i="24"/>
  <c r="I84" i="24"/>
  <c r="I81" i="24"/>
  <c r="I94" i="24"/>
  <c r="I93" i="24"/>
  <c r="I92" i="24"/>
  <c r="I91" i="24"/>
  <c r="H86" i="24"/>
  <c r="I33" i="24"/>
  <c r="E3" i="23"/>
  <c r="F3" i="23" s="1"/>
  <c r="E4" i="23"/>
  <c r="F4" i="23" s="1"/>
  <c r="E5" i="23"/>
  <c r="F5" i="23" s="1"/>
  <c r="E6" i="23"/>
  <c r="F6" i="23" s="1"/>
  <c r="E7" i="23"/>
  <c r="F7" i="23" s="1"/>
  <c r="E8" i="23"/>
  <c r="F8" i="23" s="1"/>
  <c r="E9" i="23"/>
  <c r="F9" i="23" s="1"/>
  <c r="E10" i="23"/>
  <c r="F10" i="23" s="1"/>
  <c r="E11" i="23"/>
  <c r="F11" i="23" s="1"/>
  <c r="E12" i="23"/>
  <c r="F12" i="23" s="1"/>
  <c r="E13" i="23"/>
  <c r="F13" i="23" s="1"/>
  <c r="E14" i="23"/>
  <c r="F14" i="23" s="1"/>
  <c r="E15" i="23"/>
  <c r="F15" i="23" s="1"/>
  <c r="E16" i="23"/>
  <c r="F16" i="23" s="1"/>
  <c r="E17" i="23"/>
  <c r="F17" i="23" s="1"/>
  <c r="E18" i="23"/>
  <c r="F18" i="23" s="1"/>
  <c r="E19" i="23"/>
  <c r="F19" i="23" s="1"/>
  <c r="E20" i="23"/>
  <c r="F20" i="23" s="1"/>
  <c r="E21" i="23"/>
  <c r="F21" i="23" s="1"/>
  <c r="E22" i="23"/>
  <c r="E23" i="23"/>
  <c r="F23" i="23" s="1"/>
  <c r="E24" i="23"/>
  <c r="F24" i="23" s="1"/>
  <c r="E25" i="23"/>
  <c r="F25" i="23" s="1"/>
  <c r="E26" i="23"/>
  <c r="F26" i="23" s="1"/>
  <c r="E27" i="23"/>
  <c r="F27" i="23" s="1"/>
  <c r="E28" i="23"/>
  <c r="F28" i="23" s="1"/>
  <c r="E29" i="23"/>
  <c r="F29" i="23" s="1"/>
  <c r="E30" i="23"/>
  <c r="F30" i="23" s="1"/>
  <c r="E31" i="23"/>
  <c r="F31" i="23" s="1"/>
  <c r="N9" i="23"/>
  <c r="E2" i="23"/>
  <c r="H64" i="24" l="1"/>
  <c r="H70" i="24"/>
  <c r="I88" i="24"/>
  <c r="I85" i="24"/>
  <c r="I83" i="24"/>
  <c r="H72" i="24"/>
  <c r="H55" i="24"/>
  <c r="H52" i="24"/>
  <c r="H45" i="24"/>
  <c r="H61" i="24"/>
  <c r="H58" i="24"/>
  <c r="I77" i="24"/>
  <c r="I78" i="24"/>
  <c r="I79" i="24"/>
  <c r="H51" i="24"/>
  <c r="H68" i="24"/>
  <c r="H56" i="24"/>
  <c r="I69" i="24"/>
  <c r="H69" i="24"/>
  <c r="H57" i="24"/>
  <c r="H46" i="24"/>
  <c r="I57" i="24"/>
  <c r="I55" i="24"/>
  <c r="I47" i="24"/>
  <c r="I66" i="24"/>
  <c r="I58" i="24"/>
  <c r="I50" i="24"/>
  <c r="G93" i="24"/>
  <c r="G79" i="24"/>
  <c r="H29" i="23"/>
  <c r="H23" i="23"/>
  <c r="G23" i="23"/>
  <c r="N10" i="23"/>
  <c r="K2" i="23"/>
  <c r="H30" i="23"/>
  <c r="G30" i="23"/>
  <c r="H16" i="23"/>
  <c r="G16" i="23"/>
  <c r="H8" i="23"/>
  <c r="G74" i="24"/>
  <c r="G72" i="24"/>
  <c r="G73" i="24"/>
  <c r="G82" i="24"/>
  <c r="G71" i="24"/>
  <c r="G70" i="24"/>
  <c r="G91" i="24"/>
  <c r="G92" i="24"/>
  <c r="G84" i="24"/>
  <c r="G75" i="24"/>
  <c r="G83" i="24"/>
  <c r="H93" i="24"/>
  <c r="H95" i="24"/>
  <c r="H94" i="24"/>
  <c r="H91" i="24"/>
  <c r="I59" i="24"/>
  <c r="I49" i="24"/>
  <c r="I41" i="24"/>
  <c r="I60" i="24"/>
  <c r="I52" i="24"/>
  <c r="I44" i="24"/>
  <c r="I37" i="24"/>
  <c r="I38" i="24"/>
  <c r="I68" i="24"/>
  <c r="I53" i="24"/>
  <c r="I45" i="24"/>
  <c r="I64" i="24"/>
  <c r="I56" i="24"/>
  <c r="I48" i="24"/>
  <c r="I39" i="24"/>
  <c r="I40" i="24"/>
  <c r="H89" i="24"/>
  <c r="H90" i="24"/>
  <c r="H96" i="24"/>
  <c r="H15" i="23"/>
  <c r="H9" i="23"/>
  <c r="G9" i="23"/>
  <c r="G89" i="24"/>
  <c r="G90" i="24"/>
  <c r="G76" i="24"/>
  <c r="G85" i="24"/>
  <c r="G95" i="24"/>
  <c r="G94" i="24"/>
  <c r="G81" i="24"/>
  <c r="G80" i="24"/>
  <c r="G88" i="24"/>
  <c r="G87" i="24"/>
  <c r="G78" i="24"/>
  <c r="G33" i="24"/>
  <c r="G65" i="24"/>
  <c r="G61" i="24"/>
  <c r="G57" i="24"/>
  <c r="G53" i="24"/>
  <c r="G49" i="24"/>
  <c r="G45" i="24"/>
  <c r="G66" i="24"/>
  <c r="G62" i="24"/>
  <c r="G58" i="24"/>
  <c r="G54" i="24"/>
  <c r="G50" i="24"/>
  <c r="G46" i="24"/>
  <c r="G42" i="24"/>
  <c r="G39" i="24"/>
  <c r="G40" i="24"/>
  <c r="G69" i="24"/>
  <c r="G68" i="24"/>
  <c r="G63" i="24"/>
  <c r="G59" i="24"/>
  <c r="G55" i="24"/>
  <c r="G51" i="24"/>
  <c r="G47" i="24"/>
  <c r="G43" i="24"/>
  <c r="G64" i="24"/>
  <c r="G60" i="24"/>
  <c r="G56" i="24"/>
  <c r="G52" i="24"/>
  <c r="G48" i="24"/>
  <c r="G44" i="24"/>
  <c r="G41" i="24"/>
  <c r="G37" i="24"/>
  <c r="G38" i="24"/>
  <c r="G77" i="24"/>
  <c r="H92" i="24"/>
  <c r="H88" i="24"/>
  <c r="H37" i="24"/>
  <c r="H38" i="24"/>
  <c r="H44" i="24"/>
  <c r="H39" i="24"/>
  <c r="H42" i="24"/>
  <c r="H41" i="24"/>
  <c r="H43" i="24"/>
  <c r="H40" i="24"/>
  <c r="H33" i="24"/>
  <c r="H77" i="24"/>
  <c r="G86" i="24"/>
  <c r="I65" i="24"/>
  <c r="G96" i="24"/>
  <c r="F2" i="23"/>
  <c r="N12" i="23"/>
  <c r="N2" i="23" s="1"/>
  <c r="G29" i="23" s="1"/>
  <c r="H32" i="23"/>
  <c r="G15" i="23" l="1"/>
  <c r="G8" i="23"/>
  <c r="H2" i="23"/>
  <c r="G2" i="23"/>
  <c r="L2" i="23"/>
  <c r="N11" i="23"/>
  <c r="M2" i="23" s="1"/>
  <c r="I23" i="23"/>
  <c r="I9" i="23"/>
  <c r="H98" i="23"/>
  <c r="I32" i="23"/>
  <c r="H36" i="23"/>
  <c r="I2" i="23"/>
  <c r="I30" i="23"/>
  <c r="I22" i="23"/>
  <c r="I16" i="23"/>
  <c r="G27" i="23" l="1"/>
  <c r="G17" i="23"/>
  <c r="G26" i="23"/>
  <c r="G20" i="23"/>
  <c r="G14" i="23"/>
  <c r="G10" i="23"/>
  <c r="G6" i="23"/>
  <c r="G31" i="23"/>
  <c r="G19" i="23"/>
  <c r="G13" i="23"/>
  <c r="G7" i="23"/>
  <c r="G3" i="23"/>
  <c r="G53" i="23" s="1"/>
  <c r="G21" i="23"/>
  <c r="G28" i="23"/>
  <c r="G94" i="23" s="1"/>
  <c r="G24" i="23"/>
  <c r="G18" i="23"/>
  <c r="G12" i="23"/>
  <c r="G4" i="23"/>
  <c r="G25" i="23"/>
  <c r="G11" i="23"/>
  <c r="G5" i="23"/>
  <c r="G61" i="23"/>
  <c r="G45" i="23"/>
  <c r="G54" i="23"/>
  <c r="G39" i="23"/>
  <c r="G36" i="23"/>
  <c r="G63" i="23"/>
  <c r="G47" i="23"/>
  <c r="G56" i="23"/>
  <c r="G41" i="23"/>
  <c r="G38" i="23"/>
  <c r="I29" i="23"/>
  <c r="H21" i="23"/>
  <c r="I21" i="23"/>
  <c r="H28" i="23"/>
  <c r="I28" i="23"/>
  <c r="H24" i="23"/>
  <c r="I24" i="23"/>
  <c r="H18" i="23"/>
  <c r="I18" i="23"/>
  <c r="H12" i="23"/>
  <c r="I12" i="23"/>
  <c r="I8" i="23"/>
  <c r="I72" i="23" s="1"/>
  <c r="H4" i="23"/>
  <c r="I4" i="23"/>
  <c r="I33" i="23" s="1"/>
  <c r="H25" i="23"/>
  <c r="I25" i="23"/>
  <c r="I86" i="23" s="1"/>
  <c r="I15" i="23"/>
  <c r="H11" i="23"/>
  <c r="I11" i="23"/>
  <c r="H5" i="23"/>
  <c r="I5" i="23"/>
  <c r="H27" i="23"/>
  <c r="I27" i="23"/>
  <c r="H17" i="23"/>
  <c r="I17" i="23"/>
  <c r="H26" i="23"/>
  <c r="I26" i="23"/>
  <c r="H20" i="23"/>
  <c r="I20" i="23"/>
  <c r="H14" i="23"/>
  <c r="I14" i="23"/>
  <c r="H10" i="23"/>
  <c r="I10" i="23"/>
  <c r="H6" i="23"/>
  <c r="I6" i="23"/>
  <c r="H31" i="23"/>
  <c r="I31" i="23"/>
  <c r="I96" i="23" s="1"/>
  <c r="H19" i="23"/>
  <c r="I19" i="23"/>
  <c r="H13" i="23"/>
  <c r="I13" i="23"/>
  <c r="H7" i="23"/>
  <c r="I7" i="23"/>
  <c r="H3" i="23"/>
  <c r="I3" i="23"/>
  <c r="G74" i="23"/>
  <c r="I87" i="23"/>
  <c r="I84" i="23"/>
  <c r="I93" i="23"/>
  <c r="I95" i="23"/>
  <c r="I94" i="23"/>
  <c r="I82" i="23"/>
  <c r="I81" i="23"/>
  <c r="I65" i="23"/>
  <c r="I57" i="23"/>
  <c r="I49" i="23"/>
  <c r="I41" i="23"/>
  <c r="I60" i="23"/>
  <c r="I52" i="23"/>
  <c r="I44" i="23"/>
  <c r="I40" i="23"/>
  <c r="I36" i="23"/>
  <c r="I98" i="23"/>
  <c r="I97" i="23"/>
  <c r="I73" i="23"/>
  <c r="I74" i="23"/>
  <c r="I89" i="23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F15" i="22" s="1"/>
  <c r="E16" i="22"/>
  <c r="F16" i="22" s="1"/>
  <c r="E17" i="22"/>
  <c r="F17" i="22" s="1"/>
  <c r="E18" i="22"/>
  <c r="F18" i="22" s="1"/>
  <c r="E19" i="22"/>
  <c r="F19" i="22" s="1"/>
  <c r="E20" i="22"/>
  <c r="F20" i="22" s="1"/>
  <c r="E21" i="22"/>
  <c r="F21" i="22" s="1"/>
  <c r="E22" i="22"/>
  <c r="F22" i="22" s="1"/>
  <c r="E23" i="22"/>
  <c r="F23" i="22" s="1"/>
  <c r="E24" i="22"/>
  <c r="F24" i="22" s="1"/>
  <c r="E25" i="22"/>
  <c r="F25" i="22" s="1"/>
  <c r="E26" i="22"/>
  <c r="F26" i="22" s="1"/>
  <c r="E27" i="22"/>
  <c r="F27" i="22" s="1"/>
  <c r="E28" i="22"/>
  <c r="F28" i="22" s="1"/>
  <c r="E29" i="22"/>
  <c r="F29" i="22" s="1"/>
  <c r="E30" i="22"/>
  <c r="F30" i="22" s="1"/>
  <c r="E31" i="22"/>
  <c r="E32" i="22"/>
  <c r="F32" i="22" s="1"/>
  <c r="N9" i="22"/>
  <c r="E2" i="22"/>
  <c r="G33" i="23" l="1"/>
  <c r="I70" i="23"/>
  <c r="I39" i="23"/>
  <c r="I48" i="23"/>
  <c r="I56" i="23"/>
  <c r="I64" i="23"/>
  <c r="I45" i="23"/>
  <c r="I53" i="23"/>
  <c r="I61" i="23"/>
  <c r="I78" i="23"/>
  <c r="I80" i="23"/>
  <c r="I68" i="23"/>
  <c r="I71" i="23"/>
  <c r="I79" i="23"/>
  <c r="I85" i="23"/>
  <c r="I76" i="23"/>
  <c r="I92" i="23"/>
  <c r="I83" i="23"/>
  <c r="I77" i="23"/>
  <c r="H91" i="23"/>
  <c r="I88" i="23"/>
  <c r="G37" i="23"/>
  <c r="G48" i="23"/>
  <c r="G64" i="23"/>
  <c r="G55" i="23"/>
  <c r="G46" i="23"/>
  <c r="G62" i="23"/>
  <c r="G71" i="23"/>
  <c r="G91" i="23"/>
  <c r="G81" i="23"/>
  <c r="G92" i="23"/>
  <c r="G93" i="23"/>
  <c r="N10" i="22"/>
  <c r="K2" i="22"/>
  <c r="H25" i="22"/>
  <c r="H32" i="22"/>
  <c r="H98" i="22" s="1"/>
  <c r="G26" i="22"/>
  <c r="H26" i="22"/>
  <c r="H18" i="22"/>
  <c r="I69" i="23"/>
  <c r="I75" i="23"/>
  <c r="I38" i="23"/>
  <c r="I37" i="23"/>
  <c r="I42" i="23"/>
  <c r="I46" i="23"/>
  <c r="I50" i="23"/>
  <c r="I54" i="23"/>
  <c r="I58" i="23"/>
  <c r="I62" i="23"/>
  <c r="I66" i="23"/>
  <c r="I43" i="23"/>
  <c r="I47" i="23"/>
  <c r="I51" i="23"/>
  <c r="I55" i="23"/>
  <c r="I59" i="23"/>
  <c r="I63" i="23"/>
  <c r="I90" i="23"/>
  <c r="I91" i="23"/>
  <c r="H66" i="23"/>
  <c r="H62" i="23"/>
  <c r="H58" i="23"/>
  <c r="H54" i="23"/>
  <c r="H50" i="23"/>
  <c r="H46" i="23"/>
  <c r="H42" i="23"/>
  <c r="H65" i="23"/>
  <c r="H61" i="23"/>
  <c r="H57" i="23"/>
  <c r="H53" i="23"/>
  <c r="H49" i="23"/>
  <c r="H45" i="23"/>
  <c r="H41" i="23"/>
  <c r="H39" i="23"/>
  <c r="H38" i="23"/>
  <c r="H69" i="23"/>
  <c r="H64" i="23"/>
  <c r="H60" i="23"/>
  <c r="H56" i="23"/>
  <c r="H52" i="23"/>
  <c r="H48" i="23"/>
  <c r="H44" i="23"/>
  <c r="H68" i="23"/>
  <c r="H63" i="23"/>
  <c r="H59" i="23"/>
  <c r="H55" i="23"/>
  <c r="H51" i="23"/>
  <c r="H47" i="23"/>
  <c r="H43" i="23"/>
  <c r="H40" i="23"/>
  <c r="H37" i="23"/>
  <c r="H33" i="23"/>
  <c r="H73" i="23"/>
  <c r="H79" i="23"/>
  <c r="H85" i="23"/>
  <c r="H96" i="23"/>
  <c r="H95" i="23"/>
  <c r="H97" i="23"/>
  <c r="H72" i="23"/>
  <c r="H76" i="23"/>
  <c r="H75" i="23"/>
  <c r="H74" i="23"/>
  <c r="H80" i="23"/>
  <c r="H86" i="23"/>
  <c r="H92" i="23"/>
  <c r="H81" i="23"/>
  <c r="H83" i="23"/>
  <c r="H82" i="23"/>
  <c r="H93" i="23"/>
  <c r="H71" i="23"/>
  <c r="H77" i="23"/>
  <c r="H78" i="23"/>
  <c r="H84" i="23"/>
  <c r="H88" i="23"/>
  <c r="H90" i="23"/>
  <c r="H89" i="23"/>
  <c r="H94" i="23"/>
  <c r="H87" i="23"/>
  <c r="G44" i="23"/>
  <c r="G52" i="23"/>
  <c r="G60" i="23"/>
  <c r="G43" i="23"/>
  <c r="G51" i="23"/>
  <c r="G59" i="23"/>
  <c r="G68" i="23"/>
  <c r="G40" i="23"/>
  <c r="G42" i="23"/>
  <c r="G50" i="23"/>
  <c r="G58" i="23"/>
  <c r="G66" i="23"/>
  <c r="G49" i="23"/>
  <c r="G57" i="23"/>
  <c r="G65" i="23"/>
  <c r="G77" i="23"/>
  <c r="G70" i="23"/>
  <c r="G84" i="23"/>
  <c r="G69" i="23"/>
  <c r="G79" i="23"/>
  <c r="G97" i="23"/>
  <c r="G95" i="23"/>
  <c r="G96" i="23"/>
  <c r="G76" i="23"/>
  <c r="G75" i="23"/>
  <c r="G86" i="23"/>
  <c r="G83" i="23"/>
  <c r="G82" i="23"/>
  <c r="H19" i="22"/>
  <c r="G19" i="22"/>
  <c r="H70" i="23"/>
  <c r="G78" i="23"/>
  <c r="G90" i="23"/>
  <c r="G89" i="23"/>
  <c r="G88" i="23"/>
  <c r="G87" i="23"/>
  <c r="G73" i="23"/>
  <c r="G85" i="23"/>
  <c r="G72" i="23"/>
  <c r="G80" i="23"/>
  <c r="H97" i="22"/>
  <c r="I31" i="22"/>
  <c r="N12" i="22"/>
  <c r="N2" i="22" s="1"/>
  <c r="G25" i="22" s="1"/>
  <c r="E29" i="20"/>
  <c r="F29" i="20" s="1"/>
  <c r="E28" i="20"/>
  <c r="F28" i="20" s="1"/>
  <c r="E27" i="20"/>
  <c r="F27" i="20" s="1"/>
  <c r="E26" i="20"/>
  <c r="F26" i="20" s="1"/>
  <c r="E25" i="20"/>
  <c r="F25" i="20" s="1"/>
  <c r="E24" i="20"/>
  <c r="F24" i="20" s="1"/>
  <c r="E23" i="20"/>
  <c r="F23" i="20" s="1"/>
  <c r="E22" i="20"/>
  <c r="F22" i="20" s="1"/>
  <c r="E21" i="20"/>
  <c r="F21" i="20" s="1"/>
  <c r="E20" i="20"/>
  <c r="F20" i="20" s="1"/>
  <c r="E19" i="20"/>
  <c r="F19" i="20" s="1"/>
  <c r="E18" i="20"/>
  <c r="F18" i="20" s="1"/>
  <c r="E17" i="20"/>
  <c r="F17" i="20" s="1"/>
  <c r="E16" i="20"/>
  <c r="F16" i="20" s="1"/>
  <c r="E15" i="20"/>
  <c r="F15" i="20" s="1"/>
  <c r="E14" i="20"/>
  <c r="E13" i="20"/>
  <c r="F13" i="20" s="1"/>
  <c r="E12" i="20"/>
  <c r="F12" i="20" s="1"/>
  <c r="E11" i="20"/>
  <c r="F11" i="20" s="1"/>
  <c r="E10" i="20"/>
  <c r="F10" i="20" s="1"/>
  <c r="M9" i="20"/>
  <c r="M10" i="20" s="1"/>
  <c r="E9" i="20"/>
  <c r="F9" i="20" s="1"/>
  <c r="E8" i="20"/>
  <c r="F8" i="20" s="1"/>
  <c r="E7" i="20"/>
  <c r="F7" i="20" s="1"/>
  <c r="E6" i="20"/>
  <c r="F6" i="20" s="1"/>
  <c r="E5" i="20"/>
  <c r="F5" i="20" s="1"/>
  <c r="E4" i="20"/>
  <c r="F4" i="20" s="1"/>
  <c r="E3" i="20"/>
  <c r="F3" i="20" s="1"/>
  <c r="E2" i="20"/>
  <c r="F2" i="20" s="1"/>
  <c r="G18" i="22" l="1"/>
  <c r="G32" i="22"/>
  <c r="L2" i="22"/>
  <c r="N11" i="22"/>
  <c r="M2" i="22" s="1"/>
  <c r="I19" i="22"/>
  <c r="I8" i="22"/>
  <c r="I4" i="22"/>
  <c r="I10" i="22"/>
  <c r="I5" i="22"/>
  <c r="I13" i="22"/>
  <c r="I6" i="22"/>
  <c r="I12" i="22"/>
  <c r="I9" i="22"/>
  <c r="I26" i="22"/>
  <c r="I11" i="22"/>
  <c r="I3" i="22"/>
  <c r="H19" i="20"/>
  <c r="H26" i="20"/>
  <c r="H30" i="20"/>
  <c r="M12" i="20"/>
  <c r="M2" i="20" s="1"/>
  <c r="G18" i="20" s="1"/>
  <c r="M11" i="20"/>
  <c r="L2" i="20" s="1"/>
  <c r="G3" i="20" s="1"/>
  <c r="K2" i="20"/>
  <c r="H3" i="20" s="1"/>
  <c r="I13" i="20"/>
  <c r="G13" i="20"/>
  <c r="H17" i="20"/>
  <c r="G17" i="20"/>
  <c r="H24" i="20"/>
  <c r="G24" i="20"/>
  <c r="H28" i="20"/>
  <c r="G28" i="20"/>
  <c r="H32" i="20"/>
  <c r="I32" i="20" s="1"/>
  <c r="G32" i="20"/>
  <c r="H4" i="20"/>
  <c r="H8" i="20"/>
  <c r="I8" i="20" s="1"/>
  <c r="H14" i="20"/>
  <c r="I14" i="20" s="1"/>
  <c r="H18" i="20"/>
  <c r="H23" i="20"/>
  <c r="H25" i="20"/>
  <c r="H27" i="20"/>
  <c r="H31" i="20"/>
  <c r="H16" i="20"/>
  <c r="G6" i="20"/>
  <c r="G8" i="20"/>
  <c r="G14" i="20"/>
  <c r="G16" i="20"/>
  <c r="G20" i="20"/>
  <c r="G23" i="20"/>
  <c r="G25" i="20"/>
  <c r="G27" i="20"/>
  <c r="G29" i="20"/>
  <c r="G31" i="20"/>
  <c r="H6" i="20" l="1"/>
  <c r="H29" i="20"/>
  <c r="I29" i="20" s="1"/>
  <c r="H20" i="20"/>
  <c r="I28" i="20"/>
  <c r="I25" i="20"/>
  <c r="I24" i="20"/>
  <c r="I18" i="20"/>
  <c r="I17" i="20"/>
  <c r="H13" i="20"/>
  <c r="G7" i="20"/>
  <c r="H7" i="20"/>
  <c r="H22" i="20"/>
  <c r="I22" i="20" s="1"/>
  <c r="G15" i="20"/>
  <c r="G21" i="22"/>
  <c r="G28" i="22"/>
  <c r="G22" i="22"/>
  <c r="G29" i="22"/>
  <c r="G23" i="22"/>
  <c r="G17" i="22"/>
  <c r="G30" i="22"/>
  <c r="G96" i="22" s="1"/>
  <c r="G24" i="22"/>
  <c r="G20" i="22"/>
  <c r="G33" i="22" s="1"/>
  <c r="G16" i="22"/>
  <c r="G27" i="22"/>
  <c r="G15" i="22"/>
  <c r="G98" i="22"/>
  <c r="G97" i="22"/>
  <c r="H21" i="20"/>
  <c r="I21" i="20" s="1"/>
  <c r="I2" i="20"/>
  <c r="I7" i="20"/>
  <c r="G22" i="20"/>
  <c r="H15" i="20"/>
  <c r="I15" i="20" s="1"/>
  <c r="H29" i="22"/>
  <c r="I29" i="22"/>
  <c r="I91" i="22" s="1"/>
  <c r="H23" i="22"/>
  <c r="I23" i="22"/>
  <c r="I89" i="22" s="1"/>
  <c r="H17" i="22"/>
  <c r="I17" i="22"/>
  <c r="I82" i="22" s="1"/>
  <c r="I32" i="22"/>
  <c r="H30" i="22"/>
  <c r="H96" i="22" s="1"/>
  <c r="I28" i="22"/>
  <c r="H24" i="22"/>
  <c r="H88" i="22" s="1"/>
  <c r="I22" i="22"/>
  <c r="H20" i="22"/>
  <c r="H85" i="22" s="1"/>
  <c r="I18" i="22"/>
  <c r="H16" i="22"/>
  <c r="I25" i="22"/>
  <c r="H21" i="22"/>
  <c r="H87" i="22" s="1"/>
  <c r="I21" i="22"/>
  <c r="I30" i="22"/>
  <c r="I96" i="22" s="1"/>
  <c r="H28" i="22"/>
  <c r="I24" i="22"/>
  <c r="I90" i="22" s="1"/>
  <c r="H22" i="22"/>
  <c r="I20" i="22"/>
  <c r="I84" i="22" s="1"/>
  <c r="I16" i="22"/>
  <c r="H15" i="22"/>
  <c r="H73" i="22" s="1"/>
  <c r="I15" i="22"/>
  <c r="H27" i="22"/>
  <c r="H92" i="22" s="1"/>
  <c r="I27" i="22"/>
  <c r="G84" i="22"/>
  <c r="G21" i="20"/>
  <c r="G2" i="20"/>
  <c r="H2" i="20"/>
  <c r="I7" i="22"/>
  <c r="I14" i="22"/>
  <c r="I80" i="22" s="1"/>
  <c r="H69" i="22"/>
  <c r="H84" i="22"/>
  <c r="I75" i="22"/>
  <c r="H95" i="22"/>
  <c r="H79" i="22"/>
  <c r="H90" i="22"/>
  <c r="I70" i="22"/>
  <c r="I2" i="22"/>
  <c r="I33" i="22" s="1"/>
  <c r="H64" i="22"/>
  <c r="H60" i="22"/>
  <c r="H56" i="22"/>
  <c r="H52" i="22"/>
  <c r="H48" i="22"/>
  <c r="H46" i="22"/>
  <c r="H44" i="22"/>
  <c r="H42" i="22"/>
  <c r="H68" i="22"/>
  <c r="H63" i="22"/>
  <c r="H59" i="22"/>
  <c r="H55" i="22"/>
  <c r="H51" i="22"/>
  <c r="H47" i="22"/>
  <c r="H45" i="22"/>
  <c r="H43" i="22"/>
  <c r="H41" i="22"/>
  <c r="H39" i="22"/>
  <c r="H37" i="22"/>
  <c r="H40" i="22"/>
  <c r="H38" i="22"/>
  <c r="H36" i="22"/>
  <c r="I92" i="22"/>
  <c r="I86" i="22"/>
  <c r="I88" i="22"/>
  <c r="I87" i="22"/>
  <c r="H78" i="22"/>
  <c r="H89" i="22"/>
  <c r="H81" i="22"/>
  <c r="H71" i="22"/>
  <c r="H82" i="22"/>
  <c r="H70" i="22"/>
  <c r="I85" i="22"/>
  <c r="I83" i="22"/>
  <c r="I81" i="22"/>
  <c r="H33" i="22"/>
  <c r="G4" i="20"/>
  <c r="I31" i="20"/>
  <c r="I30" i="20"/>
  <c r="I27" i="20"/>
  <c r="I26" i="20"/>
  <c r="I23" i="20"/>
  <c r="I20" i="20"/>
  <c r="I19" i="20"/>
  <c r="I16" i="20"/>
  <c r="H12" i="20"/>
  <c r="I12" i="20" s="1"/>
  <c r="I10" i="20"/>
  <c r="G9" i="20"/>
  <c r="H9" i="20"/>
  <c r="G5" i="20"/>
  <c r="H5" i="20"/>
  <c r="I11" i="20"/>
  <c r="I4" i="20"/>
  <c r="I3" i="20"/>
  <c r="G30" i="20"/>
  <c r="G26" i="20"/>
  <c r="G19" i="20"/>
  <c r="G12" i="20"/>
  <c r="G10" i="20"/>
  <c r="H10" i="20"/>
  <c r="I9" i="20"/>
  <c r="I6" i="20"/>
  <c r="I5" i="20"/>
  <c r="G11" i="20"/>
  <c r="H11" i="20"/>
  <c r="H93" i="22" l="1"/>
  <c r="H74" i="22"/>
  <c r="H83" i="22"/>
  <c r="H76" i="22"/>
  <c r="I79" i="22"/>
  <c r="H72" i="22"/>
  <c r="H86" i="22"/>
  <c r="H75" i="22"/>
  <c r="I77" i="22"/>
  <c r="H49" i="22"/>
  <c r="H53" i="22"/>
  <c r="H57" i="22"/>
  <c r="H61" i="22"/>
  <c r="H65" i="22"/>
  <c r="H50" i="22"/>
  <c r="H54" i="22"/>
  <c r="H58" i="22"/>
  <c r="H62" i="22"/>
  <c r="H66" i="22"/>
  <c r="H91" i="22"/>
  <c r="H94" i="22"/>
  <c r="H77" i="22"/>
  <c r="H80" i="22"/>
  <c r="I93" i="22"/>
  <c r="I94" i="22"/>
  <c r="I98" i="22"/>
  <c r="I97" i="22"/>
  <c r="G65" i="22"/>
  <c r="G61" i="22"/>
  <c r="G57" i="22"/>
  <c r="G53" i="22"/>
  <c r="G49" i="22"/>
  <c r="G66" i="22"/>
  <c r="G62" i="22"/>
  <c r="G58" i="22"/>
  <c r="G54" i="22"/>
  <c r="G50" i="22"/>
  <c r="G78" i="22"/>
  <c r="G74" i="22"/>
  <c r="G70" i="22"/>
  <c r="G81" i="22"/>
  <c r="G77" i="22"/>
  <c r="G73" i="22"/>
  <c r="G69" i="22"/>
  <c r="G68" i="22"/>
  <c r="G63" i="22"/>
  <c r="G59" i="22"/>
  <c r="G55" i="22"/>
  <c r="G51" i="22"/>
  <c r="G64" i="22"/>
  <c r="G60" i="22"/>
  <c r="G56" i="22"/>
  <c r="G52" i="22"/>
  <c r="G80" i="22"/>
  <c r="G76" i="22"/>
  <c r="G72" i="22"/>
  <c r="G79" i="22"/>
  <c r="G75" i="22"/>
  <c r="G71" i="22"/>
  <c r="G82" i="22"/>
  <c r="G90" i="22"/>
  <c r="G83" i="22"/>
  <c r="G95" i="22"/>
  <c r="G94" i="22"/>
  <c r="I95" i="22"/>
  <c r="G93" i="22"/>
  <c r="G91" i="22"/>
  <c r="G92" i="22"/>
  <c r="G86" i="22"/>
  <c r="G85" i="22"/>
  <c r="G89" i="22"/>
  <c r="G88" i="22"/>
  <c r="G87" i="22"/>
  <c r="I72" i="22"/>
  <c r="I69" i="22"/>
  <c r="I71" i="22"/>
  <c r="I68" i="22"/>
  <c r="I65" i="22"/>
  <c r="I63" i="22"/>
  <c r="I61" i="22"/>
  <c r="I59" i="22"/>
  <c r="I57" i="22"/>
  <c r="I55" i="22"/>
  <c r="I53" i="22"/>
  <c r="I51" i="22"/>
  <c r="I49" i="22"/>
  <c r="I47" i="22"/>
  <c r="I45" i="22"/>
  <c r="I43" i="22"/>
  <c r="I41" i="22"/>
  <c r="I66" i="22"/>
  <c r="I64" i="22"/>
  <c r="I62" i="22"/>
  <c r="I60" i="22"/>
  <c r="I58" i="22"/>
  <c r="I56" i="22"/>
  <c r="I54" i="22"/>
  <c r="I52" i="22"/>
  <c r="I50" i="22"/>
  <c r="I48" i="22"/>
  <c r="I46" i="22"/>
  <c r="I44" i="22"/>
  <c r="I42" i="22"/>
  <c r="I40" i="22"/>
  <c r="I38" i="22"/>
  <c r="I36" i="22"/>
  <c r="I39" i="22"/>
  <c r="I37" i="22"/>
  <c r="I74" i="22"/>
  <c r="I76" i="22"/>
  <c r="I78" i="22"/>
  <c r="I73" i="22"/>
  <c r="H33" i="20"/>
  <c r="G33" i="20"/>
  <c r="I33" i="20"/>
  <c r="E32" i="19" l="1"/>
  <c r="F32" i="19" s="1"/>
  <c r="E31" i="19"/>
  <c r="F31" i="19" s="1"/>
  <c r="E30" i="19"/>
  <c r="F30" i="19" s="1"/>
  <c r="E29" i="19"/>
  <c r="F29" i="19" s="1"/>
  <c r="E28" i="19"/>
  <c r="F28" i="19" s="1"/>
  <c r="E27" i="19"/>
  <c r="F27" i="19" s="1"/>
  <c r="E26" i="19"/>
  <c r="F26" i="19" s="1"/>
  <c r="E25" i="19"/>
  <c r="F25" i="19" s="1"/>
  <c r="E24" i="19"/>
  <c r="F24" i="19" s="1"/>
  <c r="E23" i="19"/>
  <c r="F23" i="19" s="1"/>
  <c r="E22" i="19"/>
  <c r="F22" i="19" s="1"/>
  <c r="E21" i="19"/>
  <c r="F21" i="19" s="1"/>
  <c r="E20" i="19"/>
  <c r="F20" i="19" s="1"/>
  <c r="E19" i="19"/>
  <c r="F19" i="19" s="1"/>
  <c r="E18" i="19"/>
  <c r="F18" i="19" s="1"/>
  <c r="E17" i="19"/>
  <c r="F17" i="19" s="1"/>
  <c r="E16" i="19"/>
  <c r="F16" i="19" s="1"/>
  <c r="E15" i="19"/>
  <c r="F15" i="19" s="1"/>
  <c r="E14" i="19"/>
  <c r="F14" i="19" s="1"/>
  <c r="E13" i="19"/>
  <c r="F13" i="19" s="1"/>
  <c r="E12" i="19"/>
  <c r="F12" i="19" s="1"/>
  <c r="E11" i="19"/>
  <c r="F11" i="19" s="1"/>
  <c r="E10" i="19"/>
  <c r="F10" i="19" s="1"/>
  <c r="M9" i="19"/>
  <c r="M10" i="19" s="1"/>
  <c r="E9" i="19"/>
  <c r="F9" i="19" s="1"/>
  <c r="E8" i="19"/>
  <c r="F8" i="19" s="1"/>
  <c r="E7" i="19"/>
  <c r="F7" i="19" s="1"/>
  <c r="E6" i="19"/>
  <c r="F6" i="19" s="1"/>
  <c r="E5" i="19"/>
  <c r="F5" i="19" s="1"/>
  <c r="E4" i="19"/>
  <c r="F4" i="19" s="1"/>
  <c r="E3" i="19"/>
  <c r="F3" i="19" s="1"/>
  <c r="I2" i="19"/>
  <c r="H2" i="19"/>
  <c r="G2" i="19"/>
  <c r="E2" i="19"/>
  <c r="M9" i="18"/>
  <c r="M10" i="18" s="1"/>
  <c r="K2" i="18" s="1"/>
  <c r="E32" i="18"/>
  <c r="F32" i="18" s="1"/>
  <c r="E31" i="18"/>
  <c r="F31" i="18" s="1"/>
  <c r="E30" i="18"/>
  <c r="F30" i="18" s="1"/>
  <c r="E29" i="18"/>
  <c r="F29" i="18" s="1"/>
  <c r="E28" i="18"/>
  <c r="F28" i="18" s="1"/>
  <c r="E27" i="18"/>
  <c r="F27" i="18" s="1"/>
  <c r="E26" i="18"/>
  <c r="F26" i="18" s="1"/>
  <c r="E25" i="18"/>
  <c r="F25" i="18" s="1"/>
  <c r="E24" i="18"/>
  <c r="F24" i="18" s="1"/>
  <c r="E23" i="18"/>
  <c r="F23" i="18" s="1"/>
  <c r="E22" i="18"/>
  <c r="F22" i="18" s="1"/>
  <c r="E21" i="18"/>
  <c r="E20" i="18"/>
  <c r="F20" i="18" s="1"/>
  <c r="E19" i="18"/>
  <c r="F19" i="18" s="1"/>
  <c r="E18" i="18"/>
  <c r="F18" i="18" s="1"/>
  <c r="E17" i="18"/>
  <c r="F17" i="18" s="1"/>
  <c r="E16" i="18"/>
  <c r="F16" i="18" s="1"/>
  <c r="E15" i="18"/>
  <c r="E14" i="18"/>
  <c r="F14" i="18" s="1"/>
  <c r="E13" i="18"/>
  <c r="F13" i="18" s="1"/>
  <c r="E12" i="18"/>
  <c r="F12" i="18" s="1"/>
  <c r="E11" i="18"/>
  <c r="F11" i="18" s="1"/>
  <c r="E10" i="18"/>
  <c r="F10" i="18" s="1"/>
  <c r="E9" i="18"/>
  <c r="F9" i="18" s="1"/>
  <c r="E8" i="18"/>
  <c r="F8" i="18" s="1"/>
  <c r="E7" i="18"/>
  <c r="E6" i="18"/>
  <c r="F6" i="18" s="1"/>
  <c r="E5" i="18"/>
  <c r="F5" i="18" s="1"/>
  <c r="E4" i="18"/>
  <c r="F4" i="18" s="1"/>
  <c r="E3" i="18"/>
  <c r="F3" i="18" s="1"/>
  <c r="E2" i="18"/>
  <c r="H26" i="18" l="1"/>
  <c r="I26" i="18" s="1"/>
  <c r="H26" i="19"/>
  <c r="F7" i="18"/>
  <c r="H7" i="18" s="1"/>
  <c r="F15" i="18"/>
  <c r="H15" i="18" s="1"/>
  <c r="I15" i="18" s="1"/>
  <c r="H7" i="19"/>
  <c r="H21" i="19"/>
  <c r="H3" i="19"/>
  <c r="M12" i="19"/>
  <c r="M2" i="19" s="1"/>
  <c r="G7" i="19" s="1"/>
  <c r="M11" i="19"/>
  <c r="L2" i="19" s="1"/>
  <c r="G5" i="19" s="1"/>
  <c r="K2" i="19"/>
  <c r="H25" i="19" s="1"/>
  <c r="H5" i="19"/>
  <c r="I5" i="19" s="1"/>
  <c r="H9" i="19"/>
  <c r="I9" i="19"/>
  <c r="H10" i="19"/>
  <c r="I10" i="19" s="1"/>
  <c r="H12" i="19"/>
  <c r="I12" i="19"/>
  <c r="H15" i="19"/>
  <c r="I15" i="19" s="1"/>
  <c r="G15" i="19"/>
  <c r="H19" i="19"/>
  <c r="H23" i="19"/>
  <c r="I23" i="19" s="1"/>
  <c r="H28" i="19"/>
  <c r="I28" i="19"/>
  <c r="G28" i="19"/>
  <c r="H32" i="19"/>
  <c r="I32" i="19"/>
  <c r="H4" i="19"/>
  <c r="H6" i="19"/>
  <c r="I6" i="19" s="1"/>
  <c r="H16" i="19"/>
  <c r="I16" i="19" s="1"/>
  <c r="H20" i="19"/>
  <c r="I20" i="19" s="1"/>
  <c r="H22" i="19"/>
  <c r="I22" i="19" s="1"/>
  <c r="H24" i="19"/>
  <c r="I24" i="19" s="1"/>
  <c r="H27" i="19"/>
  <c r="H29" i="19"/>
  <c r="I29" i="19" s="1"/>
  <c r="H31" i="19"/>
  <c r="H8" i="19"/>
  <c r="I8" i="19" s="1"/>
  <c r="H14" i="19"/>
  <c r="H18" i="19"/>
  <c r="G4" i="19"/>
  <c r="G8" i="19"/>
  <c r="G14" i="19"/>
  <c r="G16" i="19"/>
  <c r="G20" i="19"/>
  <c r="G22" i="19"/>
  <c r="G24" i="19"/>
  <c r="G29" i="19"/>
  <c r="H5" i="18"/>
  <c r="I5" i="18" s="1"/>
  <c r="H3" i="18"/>
  <c r="H9" i="18"/>
  <c r="H11" i="18"/>
  <c r="H13" i="18"/>
  <c r="M12" i="18"/>
  <c r="M2" i="18" s="1"/>
  <c r="M11" i="18"/>
  <c r="L2" i="18" s="1"/>
  <c r="G26" i="18" s="1"/>
  <c r="G2" i="18"/>
  <c r="I3" i="18"/>
  <c r="I7" i="18"/>
  <c r="G8" i="18"/>
  <c r="I9" i="18"/>
  <c r="I11" i="18"/>
  <c r="I13" i="18"/>
  <c r="G14" i="18"/>
  <c r="G16" i="18"/>
  <c r="H17" i="18"/>
  <c r="I17" i="18" s="1"/>
  <c r="H19" i="18"/>
  <c r="I19" i="18" s="1"/>
  <c r="H23" i="18"/>
  <c r="I23" i="18"/>
  <c r="H28" i="18"/>
  <c r="I28" i="18" s="1"/>
  <c r="G28" i="18"/>
  <c r="H32" i="18"/>
  <c r="I32" i="18"/>
  <c r="H2" i="18"/>
  <c r="I2" i="18" s="1"/>
  <c r="H4" i="18"/>
  <c r="I4" i="18" s="1"/>
  <c r="H6" i="18"/>
  <c r="I6" i="18" s="1"/>
  <c r="G7" i="18"/>
  <c r="H8" i="18"/>
  <c r="I8" i="18" s="1"/>
  <c r="H10" i="18"/>
  <c r="I10" i="18" s="1"/>
  <c r="H12" i="18"/>
  <c r="I12" i="18" s="1"/>
  <c r="H14" i="18"/>
  <c r="I14" i="18" s="1"/>
  <c r="G15" i="18"/>
  <c r="H16" i="18"/>
  <c r="I16" i="18" s="1"/>
  <c r="H21" i="18"/>
  <c r="I21" i="18" s="1"/>
  <c r="G21" i="18"/>
  <c r="H25" i="18"/>
  <c r="I25" i="18" s="1"/>
  <c r="H30" i="18"/>
  <c r="I30" i="18" s="1"/>
  <c r="G30" i="18"/>
  <c r="H18" i="18"/>
  <c r="I18" i="18" s="1"/>
  <c r="H20" i="18"/>
  <c r="I20" i="18" s="1"/>
  <c r="H22" i="18"/>
  <c r="I22" i="18" s="1"/>
  <c r="H24" i="18"/>
  <c r="I24" i="18" s="1"/>
  <c r="H27" i="18"/>
  <c r="I27" i="18" s="1"/>
  <c r="H29" i="18"/>
  <c r="I29" i="18" s="1"/>
  <c r="H31" i="18"/>
  <c r="I31" i="18" s="1"/>
  <c r="G18" i="18"/>
  <c r="G22" i="18"/>
  <c r="G27" i="18"/>
  <c r="G29" i="18"/>
  <c r="G31" i="18"/>
  <c r="G24" i="18" l="1"/>
  <c r="G20" i="18"/>
  <c r="G23" i="18"/>
  <c r="G12" i="18"/>
  <c r="G10" i="18"/>
  <c r="G6" i="18"/>
  <c r="G31" i="19"/>
  <c r="G27" i="19"/>
  <c r="G18" i="19"/>
  <c r="G6" i="19"/>
  <c r="G32" i="19"/>
  <c r="G23" i="19"/>
  <c r="G19" i="19"/>
  <c r="G12" i="19"/>
  <c r="G9" i="19"/>
  <c r="G25" i="18"/>
  <c r="G17" i="18"/>
  <c r="G13" i="18"/>
  <c r="G11" i="18"/>
  <c r="G9" i="18"/>
  <c r="G5" i="18"/>
  <c r="G3" i="18"/>
  <c r="G32" i="18"/>
  <c r="G19" i="18"/>
  <c r="G4" i="18"/>
  <c r="I7" i="19"/>
  <c r="I26" i="19"/>
  <c r="H30" i="19"/>
  <c r="G10" i="19"/>
  <c r="G26" i="19"/>
  <c r="I19" i="19"/>
  <c r="G3" i="19"/>
  <c r="G30" i="19"/>
  <c r="G25" i="19"/>
  <c r="G21" i="19"/>
  <c r="G17" i="19"/>
  <c r="H17" i="19"/>
  <c r="G13" i="19"/>
  <c r="H13" i="19"/>
  <c r="G11" i="19"/>
  <c r="I4" i="19"/>
  <c r="I3" i="19"/>
  <c r="I31" i="19"/>
  <c r="I30" i="19"/>
  <c r="I27" i="19"/>
  <c r="I25" i="19"/>
  <c r="I21" i="19"/>
  <c r="I18" i="19"/>
  <c r="I17" i="19"/>
  <c r="I14" i="19"/>
  <c r="I13" i="19"/>
  <c r="H11" i="19"/>
  <c r="H33" i="19" s="1"/>
  <c r="H33" i="18"/>
  <c r="G33" i="18"/>
  <c r="I33" i="18"/>
  <c r="I11" i="19" l="1"/>
  <c r="I33" i="19" s="1"/>
  <c r="G33" i="19"/>
</calcChain>
</file>

<file path=xl/sharedStrings.xml><?xml version="1.0" encoding="utf-8"?>
<sst xmlns="http://schemas.openxmlformats.org/spreadsheetml/2006/main" count="1219" uniqueCount="46">
  <si>
    <t>Intrajornada</t>
  </si>
  <si>
    <t>Hora Pausa</t>
  </si>
  <si>
    <t>Hora Itinere</t>
  </si>
  <si>
    <t>Total</t>
  </si>
  <si>
    <t>Dia</t>
  </si>
  <si>
    <t>Tipo</t>
  </si>
  <si>
    <t>DIAS ÚTEIS</t>
  </si>
  <si>
    <t>H1</t>
  </si>
  <si>
    <t>SÁBADOS</t>
  </si>
  <si>
    <t>H2</t>
  </si>
  <si>
    <t>DOM/FERIADOS</t>
  </si>
  <si>
    <t>H3</t>
  </si>
  <si>
    <t>Normal</t>
  </si>
  <si>
    <t>Pausa 50</t>
  </si>
  <si>
    <t>Pausa 20</t>
  </si>
  <si>
    <t>Zeros</t>
  </si>
  <si>
    <t>ADMISSÃO</t>
  </si>
  <si>
    <t>h3</t>
  </si>
  <si>
    <t xml:space="preserve">Dia </t>
  </si>
  <si>
    <t>DEMISSÃO</t>
  </si>
  <si>
    <t>Normal 50%</t>
  </si>
  <si>
    <t xml:space="preserve">Normal 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</si>
  <si>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</si>
  <si>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</si>
  <si>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</si>
  <si>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</si>
  <si>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</si>
  <si>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</si>
  <si>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</si>
  <si>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</si>
  <si>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</si>
  <si>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</si>
  <si>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</si>
  <si>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</si>
  <si>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Pausa 40</t>
  </si>
  <si>
    <t>h4</t>
  </si>
  <si>
    <t>h5</t>
  </si>
  <si>
    <t>h9</t>
  </si>
  <si>
    <t>Hora Extra 50%</t>
  </si>
  <si>
    <t>Insalubridade</t>
  </si>
  <si>
    <t>Insalub</t>
  </si>
  <si>
    <t>X</t>
  </si>
  <si>
    <t>h1</t>
  </si>
  <si>
    <t>=DIREITA(CÉL("nome.arquivo";A1);NÚM.CARACT(CÉL("nome.arquivo"))-PROCURAR("]";CÉL("nome.arquivo")))</t>
  </si>
  <si>
    <t>VI FERIADO</t>
  </si>
  <si>
    <t>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</si>
</sst>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"/>
    <numFmt numFmtId="165" formatCode="#,##0.0000"/>
    <numFmt numFmtId="166" formatCode="0.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2E8B57"/>
      <name val="Monaco"/>
      <family val="3"/>
    </font>
    <font>
      <sz val="11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0" xfId="0" applyNumberForma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4" fontId="0" fillId="0" borderId="1" xfId="0" applyNumberForma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/>
    <xf numFmtId="1" fontId="1" fillId="0" borderId="1" xfId="0" applyNumberFormat="1" applyFont="1" applyBorder="1"/>
    <xf numFmtId="1" fontId="1" fillId="0" borderId="1" xfId="0" applyNumberFormat="1" applyFont="1" applyFill="1" applyBorder="1"/>
    <xf numFmtId="4" fontId="1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4" fontId="0" fillId="0" borderId="1" xfId="0" applyNumberFormat="1" applyFont="1" applyBorder="1"/>
    <xf numFmtId="4" fontId="1" fillId="0" borderId="1" xfId="0" applyNumberFormat="1" applyFont="1" applyFill="1" applyBorder="1"/>
    <xf numFmtId="164" fontId="4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 applyAlignment="1">
      <alignment horizontal="right"/>
    </xf>
    <xf numFmtId="4" fontId="5" fillId="0" borderId="1" xfId="0" applyNumberFormat="1" applyFont="1" applyBorder="1"/>
    <xf numFmtId="4" fontId="5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7" fontId="0" fillId="0" borderId="0" xfId="0" applyNumberFormat="1"/>
    <xf numFmtId="4" fontId="7" fillId="0" borderId="0" xfId="0" applyNumberFormat="1" applyFont="1"/>
    <xf numFmtId="0" fontId="5" fillId="0" borderId="0" xfId="0" applyFont="1" applyFill="1"/>
    <xf numFmtId="4" fontId="0" fillId="0" borderId="1" xfId="0" applyNumberFormat="1" applyBorder="1"/>
    <xf numFmtId="0" fontId="1" fillId="0" borderId="0" xfId="0" applyFont="1"/>
    <xf numFmtId="0" fontId="2" fillId="0" borderId="0" xfId="0" applyFont="1" applyBorder="1"/>
    <xf numFmtId="4" fontId="2" fillId="0" borderId="0" xfId="0" applyNumberFormat="1" applyFont="1" applyBorder="1"/>
    <xf numFmtId="165" fontId="5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/>
    <xf numFmtId="2" fontId="1" fillId="0" borderId="1" xfId="0" applyNumberFormat="1" applyFont="1" applyBorder="1"/>
    <xf numFmtId="165" fontId="3" fillId="0" borderId="1" xfId="0" applyNumberFormat="1" applyFont="1" applyBorder="1"/>
    <xf numFmtId="1" fontId="0" fillId="0" borderId="1" xfId="0" applyNumberFormat="1" applyFont="1" applyBorder="1"/>
    <xf numFmtId="2" fontId="0" fillId="0" borderId="1" xfId="0" applyNumberFormat="1" applyFont="1" applyBorder="1"/>
    <xf numFmtId="0" fontId="0" fillId="0" borderId="1" xfId="0" applyBorder="1" applyAlignment="1">
      <alignment horizontal="center"/>
    </xf>
    <xf numFmtId="1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8" fillId="0" borderId="0" xfId="0" applyNumberFormat="1" applyFont="1" applyAlignment="1">
      <alignment vertical="center"/>
    </xf>
    <xf numFmtId="0" fontId="9" fillId="0" borderId="0" xfId="0" applyFont="1"/>
    <xf numFmtId="0" fontId="5" fillId="0" borderId="0" xfId="0" applyFont="1"/>
    <xf numFmtId="165" fontId="0" fillId="0" borderId="0" xfId="0" applyNumberFormat="1"/>
    <xf numFmtId="165" fontId="2" fillId="0" borderId="0" xfId="0" applyNumberFormat="1" applyFont="1"/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2" width="6.5703125" style="10" customWidth="1"/>
    <col min="13" max="13" width="7.5703125" style="10" customWidth="1"/>
    <col min="14" max="14" width="6.5703125" style="10" customWidth="1"/>
  </cols>
  <sheetData>
    <row r="1" spans="1:18">
      <c r="D1" s="53" t="str">
        <f>TEXT(D2,"AAAAMM")</f>
        <v>201801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12</v>
      </c>
      <c r="L1" s="8" t="s">
        <v>13</v>
      </c>
      <c r="M1" s="8" t="s">
        <v>14</v>
      </c>
      <c r="N1" s="8" t="s">
        <v>15</v>
      </c>
    </row>
    <row r="2" spans="1:18">
      <c r="D2" s="55">
        <v>43101</v>
      </c>
      <c r="E2" s="19">
        <f t="shared" ref="E2:E32" si="0">IF(D2&lt;&gt;" ",D2," ")</f>
        <v>43101</v>
      </c>
      <c r="F2" s="19" t="s">
        <v>17</v>
      </c>
      <c r="G2" s="20" t="str">
        <f t="shared" ref="G2:G32" si="1">IF(F2=$C$9,L$2,IF(F2=$C$10,M$2,IF(F2=$C$11," "," ")))</f>
        <v xml:space="preserve"> </v>
      </c>
      <c r="H2" s="21" t="str">
        <f t="shared" ref="H2:H32" si="2">IF(F2=$C$9,K$2,IF(F2=$C$10,N$2,IF(F2=$C$11," "," ")))</f>
        <v xml:space="preserve"> </v>
      </c>
      <c r="I2" s="21" t="str">
        <f t="shared" ref="I2:I32" si="3">IF(F2=$C$9,K$2,IF(F2=$C$10,K$2,IF(H2=$C$11," "," ")))</f>
        <v xml:space="preserve"> </v>
      </c>
      <c r="K2" s="9">
        <f>M10</f>
        <v>7.7</v>
      </c>
      <c r="L2" s="9">
        <f>M11</f>
        <v>6.42</v>
      </c>
      <c r="M2" s="9">
        <f>M12</f>
        <v>2.57</v>
      </c>
      <c r="N2" s="9">
        <v>0</v>
      </c>
    </row>
    <row r="3" spans="1:18">
      <c r="D3" s="53">
        <v>43102</v>
      </c>
      <c r="E3" s="3">
        <f t="shared" si="0"/>
        <v>43102</v>
      </c>
      <c r="F3" s="3" t="str">
        <f t="shared" ref="F3:F32" si="4">IF(D3&lt;&gt;" ",LOOKUP(WEEKDAY(E3,2),$B$9:$B$11,$C$9:$C$11)," ")</f>
        <v>H1</v>
      </c>
      <c r="G3" s="22">
        <f t="shared" si="1"/>
        <v>6.42</v>
      </c>
      <c r="H3" s="23">
        <f t="shared" si="2"/>
        <v>7.7</v>
      </c>
      <c r="I3" s="23">
        <f t="shared" si="3"/>
        <v>7.7</v>
      </c>
      <c r="P3" s="26"/>
    </row>
    <row r="4" spans="1:18">
      <c r="D4" s="53">
        <v>43103</v>
      </c>
      <c r="E4" s="3">
        <f t="shared" si="0"/>
        <v>43103</v>
      </c>
      <c r="F4" s="3" t="str">
        <f t="shared" si="4"/>
        <v>H1</v>
      </c>
      <c r="G4" s="17">
        <f t="shared" si="1"/>
        <v>6.42</v>
      </c>
      <c r="H4" s="6">
        <f t="shared" si="2"/>
        <v>7.7</v>
      </c>
      <c r="I4" s="6">
        <f t="shared" si="3"/>
        <v>7.7</v>
      </c>
    </row>
    <row r="5" spans="1:18">
      <c r="D5" s="53">
        <v>43104</v>
      </c>
      <c r="E5" s="3">
        <f t="shared" si="0"/>
        <v>43104</v>
      </c>
      <c r="F5" s="3" t="str">
        <f t="shared" si="4"/>
        <v>H1</v>
      </c>
      <c r="G5" s="17">
        <f t="shared" si="1"/>
        <v>6.42</v>
      </c>
      <c r="H5" s="6">
        <f t="shared" si="2"/>
        <v>7.7</v>
      </c>
      <c r="I5" s="6">
        <f t="shared" si="3"/>
        <v>7.7</v>
      </c>
    </row>
    <row r="6" spans="1:18">
      <c r="D6" s="53">
        <v>43105</v>
      </c>
      <c r="E6" s="3">
        <f t="shared" si="0"/>
        <v>43105</v>
      </c>
      <c r="F6" s="3" t="str">
        <f t="shared" si="4"/>
        <v>H1</v>
      </c>
      <c r="G6" s="17">
        <f t="shared" si="1"/>
        <v>6.42</v>
      </c>
      <c r="H6" s="6">
        <f t="shared" si="2"/>
        <v>7.7</v>
      </c>
      <c r="I6" s="6">
        <f t="shared" si="3"/>
        <v>7.7</v>
      </c>
    </row>
    <row r="7" spans="1:18">
      <c r="D7" s="53">
        <v>43106</v>
      </c>
      <c r="E7" s="3">
        <f t="shared" si="0"/>
        <v>43106</v>
      </c>
      <c r="F7" s="3" t="str">
        <f t="shared" si="4"/>
        <v>H2</v>
      </c>
      <c r="G7" s="17">
        <f t="shared" si="1"/>
        <v>2.57</v>
      </c>
      <c r="H7" s="6">
        <f t="shared" si="2"/>
        <v>0</v>
      </c>
      <c r="I7" s="6">
        <f t="shared" si="3"/>
        <v>7.7</v>
      </c>
    </row>
    <row r="8" spans="1:18">
      <c r="D8" s="53">
        <v>43107</v>
      </c>
      <c r="E8" s="3">
        <f t="shared" si="0"/>
        <v>43107</v>
      </c>
      <c r="F8" s="3" t="str">
        <f t="shared" si="4"/>
        <v>H3</v>
      </c>
      <c r="G8" s="22" t="str">
        <f t="shared" si="1"/>
        <v xml:space="preserve"> </v>
      </c>
      <c r="H8" s="23" t="str">
        <f t="shared" si="2"/>
        <v xml:space="preserve"> </v>
      </c>
      <c r="I8" s="23" t="str">
        <f t="shared" si="3"/>
        <v xml:space="preserve"> </v>
      </c>
      <c r="L8" s="27"/>
      <c r="M8" s="27">
        <v>1128.3800000000001</v>
      </c>
      <c r="N8" s="27"/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3">
        <v>43108</v>
      </c>
      <c r="E9" s="3">
        <f t="shared" si="0"/>
        <v>43108</v>
      </c>
      <c r="F9" s="3" t="str">
        <f t="shared" si="4"/>
        <v>H1</v>
      </c>
      <c r="G9" s="17">
        <f t="shared" si="1"/>
        <v>6.42</v>
      </c>
      <c r="H9" s="6">
        <f t="shared" si="2"/>
        <v>7.7</v>
      </c>
      <c r="I9" s="6">
        <f t="shared" si="3"/>
        <v>7.7</v>
      </c>
      <c r="L9" s="27"/>
      <c r="M9" s="27">
        <f>M8/220</f>
        <v>5.13</v>
      </c>
      <c r="N9" s="27"/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3">
        <v>43109</v>
      </c>
      <c r="E10" s="3">
        <f t="shared" si="0"/>
        <v>43109</v>
      </c>
      <c r="F10" s="3" t="str">
        <f t="shared" si="4"/>
        <v>H1</v>
      </c>
      <c r="G10" s="17">
        <f t="shared" si="1"/>
        <v>6.42</v>
      </c>
      <c r="H10" s="6">
        <f t="shared" si="2"/>
        <v>7.7</v>
      </c>
      <c r="I10" s="6">
        <f t="shared" si="3"/>
        <v>7.7</v>
      </c>
      <c r="L10" s="27"/>
      <c r="M10" s="27">
        <f>M9*1.5</f>
        <v>7.7</v>
      </c>
      <c r="N10" s="27"/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3">
        <v>43110</v>
      </c>
      <c r="E11" s="3">
        <f t="shared" si="0"/>
        <v>43110</v>
      </c>
      <c r="F11" s="3" t="str">
        <f t="shared" si="4"/>
        <v>H1</v>
      </c>
      <c r="G11" s="17">
        <f t="shared" si="1"/>
        <v>6.42</v>
      </c>
      <c r="H11" s="6">
        <f t="shared" si="2"/>
        <v>7.7</v>
      </c>
      <c r="I11" s="6">
        <f t="shared" si="3"/>
        <v>7.7</v>
      </c>
      <c r="L11" s="27"/>
      <c r="M11" s="27">
        <f>M10/60*50</f>
        <v>6.42</v>
      </c>
      <c r="N11" s="27"/>
      <c r="P11" s="1"/>
      <c r="Q11" s="1"/>
      <c r="R11" s="1"/>
    </row>
    <row r="12" spans="1:18">
      <c r="D12" s="53">
        <v>43111</v>
      </c>
      <c r="E12" s="3">
        <f t="shared" si="0"/>
        <v>43111</v>
      </c>
      <c r="F12" s="3" t="str">
        <f t="shared" si="4"/>
        <v>H1</v>
      </c>
      <c r="G12" s="17">
        <f t="shared" si="1"/>
        <v>6.42</v>
      </c>
      <c r="H12" s="6">
        <f t="shared" si="2"/>
        <v>7.7</v>
      </c>
      <c r="I12" s="6">
        <f t="shared" si="3"/>
        <v>7.7</v>
      </c>
      <c r="L12" s="27"/>
      <c r="M12" s="27">
        <f>M10/60*20</f>
        <v>2.57</v>
      </c>
      <c r="N12" s="27"/>
      <c r="P12" s="1"/>
      <c r="Q12" s="1"/>
      <c r="R12" s="1"/>
    </row>
    <row r="13" spans="1:18">
      <c r="D13" s="53">
        <v>43112</v>
      </c>
      <c r="E13" s="3">
        <f t="shared" si="0"/>
        <v>43112</v>
      </c>
      <c r="F13" s="3" t="str">
        <f t="shared" si="4"/>
        <v>H1</v>
      </c>
      <c r="G13" s="17">
        <f t="shared" si="1"/>
        <v>6.42</v>
      </c>
      <c r="H13" s="6">
        <f t="shared" si="2"/>
        <v>7.7</v>
      </c>
      <c r="I13" s="6">
        <f t="shared" si="3"/>
        <v>7.7</v>
      </c>
      <c r="L13" s="9"/>
      <c r="M13" s="9"/>
      <c r="N13" s="9"/>
      <c r="P13" s="1"/>
      <c r="Q13" s="1"/>
      <c r="R13" s="1"/>
    </row>
    <row r="14" spans="1:18">
      <c r="D14" s="53">
        <v>43113</v>
      </c>
      <c r="E14" s="3">
        <f t="shared" si="0"/>
        <v>43113</v>
      </c>
      <c r="F14" s="3" t="str">
        <f t="shared" si="4"/>
        <v>H2</v>
      </c>
      <c r="G14" s="17">
        <f t="shared" si="1"/>
        <v>2.57</v>
      </c>
      <c r="H14" s="6">
        <f t="shared" si="2"/>
        <v>0</v>
      </c>
      <c r="I14" s="6">
        <f t="shared" si="3"/>
        <v>7.7</v>
      </c>
    </row>
    <row r="15" spans="1:18">
      <c r="D15" s="53">
        <v>43114</v>
      </c>
      <c r="E15" s="3">
        <f t="shared" si="0"/>
        <v>43114</v>
      </c>
      <c r="F15" s="3" t="str">
        <f t="shared" si="4"/>
        <v>H3</v>
      </c>
      <c r="G15" s="17" t="str">
        <f t="shared" si="1"/>
        <v xml:space="preserve"> </v>
      </c>
      <c r="H15" s="6" t="str">
        <f t="shared" si="2"/>
        <v xml:space="preserve"> </v>
      </c>
      <c r="I15" s="6" t="str">
        <f t="shared" si="3"/>
        <v xml:space="preserve"> </v>
      </c>
    </row>
    <row r="16" spans="1:18">
      <c r="D16" s="53">
        <v>43115</v>
      </c>
      <c r="E16" s="3">
        <f t="shared" si="0"/>
        <v>43115</v>
      </c>
      <c r="F16" s="3" t="str">
        <f t="shared" si="4"/>
        <v>H1</v>
      </c>
      <c r="G16" s="22">
        <f t="shared" si="1"/>
        <v>6.42</v>
      </c>
      <c r="H16" s="23">
        <f t="shared" si="2"/>
        <v>7.7</v>
      </c>
      <c r="I16" s="23">
        <f t="shared" si="3"/>
        <v>7.7</v>
      </c>
    </row>
    <row r="17" spans="4:9">
      <c r="D17" s="53">
        <v>43116</v>
      </c>
      <c r="E17" s="3">
        <f t="shared" si="0"/>
        <v>43116</v>
      </c>
      <c r="F17" s="3" t="str">
        <f t="shared" si="4"/>
        <v>H1</v>
      </c>
      <c r="G17" s="17">
        <f t="shared" si="1"/>
        <v>6.42</v>
      </c>
      <c r="H17" s="6">
        <f t="shared" si="2"/>
        <v>7.7</v>
      </c>
      <c r="I17" s="6">
        <f t="shared" si="3"/>
        <v>7.7</v>
      </c>
    </row>
    <row r="18" spans="4:9">
      <c r="D18" s="53">
        <v>43117</v>
      </c>
      <c r="E18" s="3">
        <f t="shared" si="0"/>
        <v>43117</v>
      </c>
      <c r="F18" s="3" t="str">
        <f t="shared" si="4"/>
        <v>H1</v>
      </c>
      <c r="G18" s="17">
        <f t="shared" si="1"/>
        <v>6.42</v>
      </c>
      <c r="H18" s="6">
        <f t="shared" si="2"/>
        <v>7.7</v>
      </c>
      <c r="I18" s="6">
        <f t="shared" si="3"/>
        <v>7.7</v>
      </c>
    </row>
    <row r="19" spans="4:9">
      <c r="D19" s="53">
        <v>43118</v>
      </c>
      <c r="E19" s="3">
        <f t="shared" si="0"/>
        <v>43118</v>
      </c>
      <c r="F19" s="3" t="str">
        <f t="shared" si="4"/>
        <v>H1</v>
      </c>
      <c r="G19" s="17">
        <f t="shared" si="1"/>
        <v>6.42</v>
      </c>
      <c r="H19" s="6">
        <f t="shared" si="2"/>
        <v>7.7</v>
      </c>
      <c r="I19" s="6">
        <f t="shared" si="3"/>
        <v>7.7</v>
      </c>
    </row>
    <row r="20" spans="4:9">
      <c r="D20" s="53">
        <v>43119</v>
      </c>
      <c r="E20" s="3">
        <f t="shared" si="0"/>
        <v>43119</v>
      </c>
      <c r="F20" s="3" t="str">
        <f t="shared" si="4"/>
        <v>H1</v>
      </c>
      <c r="G20" s="17">
        <f t="shared" si="1"/>
        <v>6.42</v>
      </c>
      <c r="H20" s="6">
        <f t="shared" si="2"/>
        <v>7.7</v>
      </c>
      <c r="I20" s="6">
        <f t="shared" si="3"/>
        <v>7.7</v>
      </c>
    </row>
    <row r="21" spans="4:9">
      <c r="D21" s="55">
        <v>43120</v>
      </c>
      <c r="E21" s="19">
        <f t="shared" si="0"/>
        <v>43120</v>
      </c>
      <c r="F21" s="3" t="s">
        <v>17</v>
      </c>
      <c r="G21" s="17" t="str">
        <f t="shared" si="1"/>
        <v xml:space="preserve"> </v>
      </c>
      <c r="H21" s="6" t="str">
        <f t="shared" si="2"/>
        <v xml:space="preserve"> </v>
      </c>
      <c r="I21" s="6" t="str">
        <f t="shared" si="3"/>
        <v xml:space="preserve"> </v>
      </c>
    </row>
    <row r="22" spans="4:9">
      <c r="D22" s="53">
        <v>43121</v>
      </c>
      <c r="E22" s="3">
        <f t="shared" si="0"/>
        <v>43121</v>
      </c>
      <c r="F22" s="3" t="str">
        <f t="shared" si="4"/>
        <v>H3</v>
      </c>
      <c r="G22" s="17" t="str">
        <f t="shared" si="1"/>
        <v xml:space="preserve"> </v>
      </c>
      <c r="H22" s="6" t="str">
        <f t="shared" si="2"/>
        <v xml:space="preserve"> </v>
      </c>
      <c r="I22" s="6" t="str">
        <f t="shared" si="3"/>
        <v xml:space="preserve"> </v>
      </c>
    </row>
    <row r="23" spans="4:9">
      <c r="D23" s="53">
        <v>43122</v>
      </c>
      <c r="E23" s="3">
        <f t="shared" si="0"/>
        <v>43122</v>
      </c>
      <c r="F23" s="3" t="str">
        <f t="shared" si="4"/>
        <v>H1</v>
      </c>
      <c r="G23" s="17">
        <f t="shared" si="1"/>
        <v>6.42</v>
      </c>
      <c r="H23" s="6">
        <f t="shared" si="2"/>
        <v>7.7</v>
      </c>
      <c r="I23" s="6">
        <f t="shared" si="3"/>
        <v>7.7</v>
      </c>
    </row>
    <row r="24" spans="4:9">
      <c r="D24" s="53">
        <v>43123</v>
      </c>
      <c r="E24" s="3">
        <f t="shared" si="0"/>
        <v>43123</v>
      </c>
      <c r="F24" s="3" t="str">
        <f t="shared" si="4"/>
        <v>H1</v>
      </c>
      <c r="G24" s="17">
        <f t="shared" si="1"/>
        <v>6.42</v>
      </c>
      <c r="H24" s="6">
        <f t="shared" si="2"/>
        <v>7.7</v>
      </c>
      <c r="I24" s="6">
        <f t="shared" si="3"/>
        <v>7.7</v>
      </c>
    </row>
    <row r="25" spans="4:9">
      <c r="D25" s="53">
        <v>43124</v>
      </c>
      <c r="E25" s="3">
        <f t="shared" si="0"/>
        <v>43124</v>
      </c>
      <c r="F25" s="3" t="str">
        <f t="shared" si="4"/>
        <v>H1</v>
      </c>
      <c r="G25" s="17">
        <f t="shared" si="1"/>
        <v>6.42</v>
      </c>
      <c r="H25" s="6">
        <f t="shared" si="2"/>
        <v>7.7</v>
      </c>
      <c r="I25" s="6">
        <f t="shared" si="3"/>
        <v>7.7</v>
      </c>
    </row>
    <row r="26" spans="4:9">
      <c r="D26" s="53">
        <v>43125</v>
      </c>
      <c r="E26" s="25">
        <f t="shared" si="0"/>
        <v>43125</v>
      </c>
      <c r="F26" s="3" t="str">
        <f t="shared" si="4"/>
        <v>H1</v>
      </c>
      <c r="G26" s="22">
        <f t="shared" si="1"/>
        <v>6.42</v>
      </c>
      <c r="H26" s="23">
        <f t="shared" si="2"/>
        <v>7.7</v>
      </c>
      <c r="I26" s="23">
        <f t="shared" si="3"/>
        <v>7.7</v>
      </c>
    </row>
    <row r="27" spans="4:9">
      <c r="D27" s="53">
        <v>43126</v>
      </c>
      <c r="E27" s="3">
        <f t="shared" si="0"/>
        <v>43126</v>
      </c>
      <c r="F27" s="3" t="str">
        <f t="shared" si="4"/>
        <v>H1</v>
      </c>
      <c r="G27" s="17">
        <f t="shared" si="1"/>
        <v>6.42</v>
      </c>
      <c r="H27" s="6">
        <f t="shared" si="2"/>
        <v>7.7</v>
      </c>
      <c r="I27" s="6">
        <f t="shared" si="3"/>
        <v>7.7</v>
      </c>
    </row>
    <row r="28" spans="4:9">
      <c r="D28" s="53">
        <v>43127</v>
      </c>
      <c r="E28" s="3">
        <f t="shared" si="0"/>
        <v>43127</v>
      </c>
      <c r="F28" s="3" t="str">
        <f t="shared" si="4"/>
        <v>H2</v>
      </c>
      <c r="G28" s="17">
        <f t="shared" si="1"/>
        <v>2.57</v>
      </c>
      <c r="H28" s="6">
        <f t="shared" si="2"/>
        <v>0</v>
      </c>
      <c r="I28" s="6">
        <f t="shared" si="3"/>
        <v>7.7</v>
      </c>
    </row>
    <row r="29" spans="4:9">
      <c r="D29" s="53">
        <v>43128</v>
      </c>
      <c r="E29" s="3">
        <f t="shared" si="0"/>
        <v>43128</v>
      </c>
      <c r="F29" s="3" t="str">
        <f t="shared" si="4"/>
        <v>H3</v>
      </c>
      <c r="G29" s="17" t="str">
        <f t="shared" si="1"/>
        <v xml:space="preserve"> </v>
      </c>
      <c r="H29" s="6" t="str">
        <f t="shared" si="2"/>
        <v xml:space="preserve"> </v>
      </c>
      <c r="I29" s="6" t="str">
        <f t="shared" si="3"/>
        <v xml:space="preserve"> </v>
      </c>
    </row>
    <row r="30" spans="4:9">
      <c r="D30" s="53">
        <v>43129</v>
      </c>
      <c r="E30" s="3">
        <f t="shared" si="0"/>
        <v>43129</v>
      </c>
      <c r="F30" s="3" t="str">
        <f t="shared" si="4"/>
        <v>H1</v>
      </c>
      <c r="G30" s="17">
        <f t="shared" si="1"/>
        <v>6.42</v>
      </c>
      <c r="H30" s="6">
        <f t="shared" si="2"/>
        <v>7.7</v>
      </c>
      <c r="I30" s="6">
        <f t="shared" si="3"/>
        <v>7.7</v>
      </c>
    </row>
    <row r="31" spans="4:9">
      <c r="D31" s="53">
        <v>43130</v>
      </c>
      <c r="E31" s="3">
        <f t="shared" si="0"/>
        <v>43130</v>
      </c>
      <c r="F31" s="3" t="str">
        <f t="shared" si="4"/>
        <v>H1</v>
      </c>
      <c r="G31" s="17">
        <f t="shared" si="1"/>
        <v>6.42</v>
      </c>
      <c r="H31" s="6">
        <f t="shared" si="2"/>
        <v>7.7</v>
      </c>
      <c r="I31" s="6">
        <f t="shared" si="3"/>
        <v>7.7</v>
      </c>
    </row>
    <row r="32" spans="4:9">
      <c r="D32" s="53">
        <v>43131</v>
      </c>
      <c r="E32" s="3">
        <f t="shared" si="0"/>
        <v>43131</v>
      </c>
      <c r="F32" s="3" t="str">
        <f t="shared" si="4"/>
        <v>H1</v>
      </c>
      <c r="G32" s="17">
        <f t="shared" si="1"/>
        <v>6.42</v>
      </c>
      <c r="H32" s="6">
        <f t="shared" si="2"/>
        <v>7.7</v>
      </c>
      <c r="I32" s="6">
        <f t="shared" si="3"/>
        <v>7.7</v>
      </c>
    </row>
    <row r="33" spans="4:9">
      <c r="D33" s="41"/>
      <c r="E33" s="4" t="s">
        <v>3</v>
      </c>
      <c r="F33" s="4"/>
      <c r="G33" s="5">
        <f>SUM(G2:G32)</f>
        <v>148.94999999999999</v>
      </c>
      <c r="H33" s="7">
        <f>SUM(H2:H32)</f>
        <v>169.4</v>
      </c>
      <c r="I33" s="5">
        <f>SUM(I2:I32)</f>
        <v>192.5</v>
      </c>
    </row>
    <row r="34" spans="4:9">
      <c r="D34" s="56"/>
      <c r="E34" s="15"/>
      <c r="F34" s="15"/>
      <c r="G34" s="15"/>
      <c r="H34" s="16"/>
      <c r="I34" s="13"/>
    </row>
    <row r="35" spans="4:9">
      <c r="F35" t="s">
        <v>18</v>
      </c>
      <c r="G35" t="s">
        <v>1</v>
      </c>
      <c r="H35" s="1" t="s">
        <v>0</v>
      </c>
      <c r="I35" s="1" t="s">
        <v>2</v>
      </c>
    </row>
    <row r="36" spans="4:9">
      <c r="F36" s="11">
        <v>3</v>
      </c>
      <c r="G36" s="5">
        <v>12.82</v>
      </c>
      <c r="H36" s="24">
        <v>15.39</v>
      </c>
      <c r="I36" s="24">
        <v>15.39</v>
      </c>
    </row>
    <row r="37" spans="4:9">
      <c r="F37" s="11">
        <v>6</v>
      </c>
      <c r="G37" s="5">
        <v>28.21</v>
      </c>
      <c r="H37" s="7">
        <v>30.77</v>
      </c>
      <c r="I37" s="5">
        <v>38.47</v>
      </c>
    </row>
    <row r="38" spans="4:9">
      <c r="F38" s="11">
        <v>29</v>
      </c>
      <c r="G38" s="5">
        <v>138.47999999999999</v>
      </c>
      <c r="H38" s="5">
        <v>153.87</v>
      </c>
      <c r="I38" s="5">
        <v>184.64</v>
      </c>
    </row>
    <row r="39" spans="4:9">
      <c r="F39" s="11"/>
      <c r="G39" s="5"/>
      <c r="H39" s="5"/>
      <c r="I39" s="5"/>
    </row>
    <row r="40" spans="4:9">
      <c r="F40" s="11"/>
      <c r="G40" s="5"/>
      <c r="H40" s="5"/>
      <c r="I40" s="5"/>
    </row>
    <row r="41" spans="4:9">
      <c r="F41" s="11"/>
      <c r="G41" s="5"/>
      <c r="H41" s="5"/>
      <c r="I41" s="5"/>
    </row>
    <row r="42" spans="4:9">
      <c r="F42" s="11"/>
      <c r="G42" s="5"/>
      <c r="H42" s="5"/>
      <c r="I42" s="5"/>
    </row>
    <row r="43" spans="4:9">
      <c r="F43" s="11"/>
      <c r="G43" s="5"/>
      <c r="H43" s="7"/>
      <c r="I43" s="5"/>
    </row>
    <row r="44" spans="4:9">
      <c r="F44" s="11"/>
      <c r="G44" s="5"/>
      <c r="H44" s="5"/>
      <c r="I44" s="5"/>
    </row>
    <row r="45" spans="4:9">
      <c r="F45" s="11"/>
      <c r="G45" s="5"/>
      <c r="H45" s="7"/>
      <c r="I45" s="5"/>
    </row>
    <row r="46" spans="4:9">
      <c r="F46" s="11"/>
      <c r="G46" s="5"/>
      <c r="H46" s="5"/>
      <c r="I46" s="5"/>
    </row>
    <row r="47" spans="4:9">
      <c r="F47" s="11"/>
      <c r="G47" s="5"/>
      <c r="H47" s="7"/>
      <c r="I47" s="5"/>
    </row>
    <row r="48" spans="4:9">
      <c r="F48" s="11"/>
      <c r="G48" s="5"/>
      <c r="H48" s="5"/>
      <c r="I48" s="5"/>
    </row>
    <row r="49" spans="5:9">
      <c r="E49" t="s">
        <v>16</v>
      </c>
      <c r="F49" s="11"/>
      <c r="G49" s="5"/>
      <c r="H49" s="7"/>
      <c r="I49" s="5"/>
    </row>
    <row r="50" spans="5:9">
      <c r="F50" s="12"/>
      <c r="G50" s="18"/>
      <c r="H50" s="5"/>
      <c r="I50" s="5"/>
    </row>
    <row r="51" spans="5:9">
      <c r="F51" s="12"/>
      <c r="G51" s="18"/>
      <c r="H51" s="5"/>
      <c r="I51" s="5"/>
    </row>
    <row r="52" spans="5:9">
      <c r="F52" s="11"/>
      <c r="G52" s="5"/>
      <c r="H52" s="5"/>
      <c r="I52" s="5"/>
    </row>
    <row r="53" spans="5:9">
      <c r="F53" s="12"/>
      <c r="G53" s="18"/>
      <c r="H53" s="5"/>
      <c r="I53" s="5"/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85546875" style="10" customWidth="1"/>
    <col min="15" max="15" width="7.85546875" customWidth="1"/>
  </cols>
  <sheetData>
    <row r="1" spans="1:18">
      <c r="D1" s="41" t="str">
        <f>TEXT(D2,"AAAAMM")</f>
        <v>201808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13</v>
      </c>
      <c r="N1" s="8" t="s">
        <v>14</v>
      </c>
      <c r="O1" s="10" t="s">
        <v>15</v>
      </c>
    </row>
    <row r="2" spans="1:18">
      <c r="D2" s="58">
        <v>43313</v>
      </c>
      <c r="E2" s="25">
        <f t="shared" ref="E2:E32" si="0">IF(D2&lt;&gt;" ",D2," ")</f>
        <v>43313</v>
      </c>
      <c r="F2" s="25" t="str">
        <f t="shared" ref="F2:F32" si="1">IF(D2&lt;&gt;" ",LOOKUP(WEEKDAY(E2,2),$B$9:$B$11,$C$9:$C$11)," ")</f>
        <v>H1</v>
      </c>
      <c r="G2" s="22">
        <f>IF(F2=$C$9,M$2,IF(F2=$C$10,N$2,IF(F2=$C$11," "," ")))</f>
        <v>5.13</v>
      </c>
      <c r="H2" s="23">
        <f>IF(F2=$C$9,L$2,IF(F2=$C$10,O$2,IF(F2=$C$11," "," ")))</f>
        <v>7.7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10">
        <v>0</v>
      </c>
    </row>
    <row r="3" spans="1:18">
      <c r="D3" s="58">
        <v>43314</v>
      </c>
      <c r="E3" s="25">
        <f t="shared" si="0"/>
        <v>43314</v>
      </c>
      <c r="F3" s="25" t="str">
        <f t="shared" si="1"/>
        <v>H1</v>
      </c>
      <c r="G3" s="22">
        <f t="shared" ref="G3:G32" si="2">IF(F3=$C$9,M$2,IF(F3=$C$10,N$2,IF(F3=$C$11," "," ")))</f>
        <v>5.13</v>
      </c>
      <c r="H3" s="23">
        <f t="shared" ref="H3:H32" si="3">IF(F3=$C$9,L$2,IF(F3=$C$10,O$2,IF(F3=$C$11," "," ")))</f>
        <v>7.7</v>
      </c>
      <c r="I3" s="23">
        <f t="shared" ref="I3:I32" si="4">IF(F3=$C$9,L$2,IF(F3=$C$10,L$2,IF(H3=$C$11," "," ")))</f>
        <v>7.7</v>
      </c>
      <c r="P3" s="26"/>
    </row>
    <row r="4" spans="1:18">
      <c r="D4" s="58">
        <v>43315</v>
      </c>
      <c r="E4" s="25">
        <f t="shared" si="0"/>
        <v>43315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8">
      <c r="D5" s="58">
        <v>43316</v>
      </c>
      <c r="E5" s="25">
        <f t="shared" si="0"/>
        <v>43316</v>
      </c>
      <c r="F5" s="25" t="str">
        <f t="shared" si="1"/>
        <v>H2</v>
      </c>
      <c r="G5" s="22">
        <f t="shared" si="2"/>
        <v>2.57</v>
      </c>
      <c r="H5" s="23">
        <f t="shared" si="3"/>
        <v>0</v>
      </c>
      <c r="I5" s="23">
        <f t="shared" si="4"/>
        <v>7.7</v>
      </c>
    </row>
    <row r="6" spans="1:18">
      <c r="D6" s="58">
        <v>43317</v>
      </c>
      <c r="E6" s="25">
        <f t="shared" si="0"/>
        <v>43317</v>
      </c>
      <c r="F6" s="25" t="str">
        <f t="shared" si="1"/>
        <v>H3</v>
      </c>
      <c r="G6" s="22" t="str">
        <f t="shared" si="2"/>
        <v xml:space="preserve"> </v>
      </c>
      <c r="H6" s="23" t="str">
        <f t="shared" si="3"/>
        <v xml:space="preserve"> </v>
      </c>
      <c r="I6" s="23" t="str">
        <f t="shared" si="4"/>
        <v xml:space="preserve"> </v>
      </c>
    </row>
    <row r="7" spans="1:18">
      <c r="D7" s="58">
        <v>43318</v>
      </c>
      <c r="E7" s="25">
        <f t="shared" si="0"/>
        <v>43318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8">
      <c r="D8" s="58">
        <v>43319</v>
      </c>
      <c r="E8" s="25">
        <f t="shared" si="0"/>
        <v>43319</v>
      </c>
      <c r="F8" s="25" t="str">
        <f t="shared" si="1"/>
        <v>H1</v>
      </c>
      <c r="G8" s="22">
        <f t="shared" si="2"/>
        <v>5.13</v>
      </c>
      <c r="H8" s="23">
        <f t="shared" si="3"/>
        <v>7.7</v>
      </c>
      <c r="I8" s="23">
        <f t="shared" si="4"/>
        <v>7.7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43320</v>
      </c>
      <c r="E9" s="25">
        <f t="shared" si="0"/>
        <v>43320</v>
      </c>
      <c r="F9" s="25" t="str">
        <f t="shared" si="1"/>
        <v>H1</v>
      </c>
      <c r="G9" s="22">
        <f t="shared" si="2"/>
        <v>5.13</v>
      </c>
      <c r="H9" s="23">
        <f t="shared" si="3"/>
        <v>7.7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43321</v>
      </c>
      <c r="E10" s="25">
        <f t="shared" si="0"/>
        <v>43321</v>
      </c>
      <c r="F10" s="25" t="str">
        <f t="shared" si="1"/>
        <v>H1</v>
      </c>
      <c r="G10" s="22">
        <f t="shared" si="2"/>
        <v>5.13</v>
      </c>
      <c r="H10" s="23">
        <f t="shared" si="3"/>
        <v>7.7</v>
      </c>
      <c r="I10" s="23">
        <f t="shared" si="4"/>
        <v>7.7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43322</v>
      </c>
      <c r="E11" s="25">
        <f t="shared" si="0"/>
        <v>43322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43323</v>
      </c>
      <c r="E12" s="25">
        <f t="shared" si="0"/>
        <v>43323</v>
      </c>
      <c r="F12" s="25" t="str">
        <f t="shared" si="1"/>
        <v>H2</v>
      </c>
      <c r="G12" s="22">
        <f t="shared" si="2"/>
        <v>2.57</v>
      </c>
      <c r="H12" s="23">
        <f t="shared" si="3"/>
        <v>0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43324</v>
      </c>
      <c r="E13" s="25">
        <f t="shared" si="0"/>
        <v>43324</v>
      </c>
      <c r="F13" s="25" t="str">
        <f t="shared" si="1"/>
        <v>H3</v>
      </c>
      <c r="G13" s="22" t="str">
        <f t="shared" si="2"/>
        <v xml:space="preserve"> </v>
      </c>
      <c r="H13" s="23" t="str">
        <f t="shared" si="3"/>
        <v xml:space="preserve"> </v>
      </c>
      <c r="I13" s="23" t="str">
        <f t="shared" si="4"/>
        <v xml:space="preserve"> </v>
      </c>
      <c r="L13" s="9"/>
      <c r="M13" s="9"/>
      <c r="N13" s="9"/>
      <c r="P13" s="1"/>
      <c r="Q13" s="1"/>
      <c r="R13" s="1"/>
    </row>
    <row r="14" spans="1:18">
      <c r="D14" s="58">
        <v>43325</v>
      </c>
      <c r="E14" s="25">
        <f t="shared" si="0"/>
        <v>43325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8">
      <c r="D15" s="58">
        <v>43326</v>
      </c>
      <c r="E15" s="25">
        <f t="shared" si="0"/>
        <v>43326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8">
      <c r="D16" s="58">
        <v>43327</v>
      </c>
      <c r="E16" s="25">
        <f t="shared" si="0"/>
        <v>43327</v>
      </c>
      <c r="F16" s="25" t="str">
        <f t="shared" si="1"/>
        <v>H1</v>
      </c>
      <c r="G16" s="22">
        <f t="shared" si="2"/>
        <v>5.13</v>
      </c>
      <c r="H16" s="23">
        <f t="shared" si="3"/>
        <v>7.7</v>
      </c>
      <c r="I16" s="23">
        <f t="shared" si="4"/>
        <v>7.7</v>
      </c>
    </row>
    <row r="17" spans="4:9">
      <c r="D17" s="58">
        <v>43328</v>
      </c>
      <c r="E17" s="25">
        <f t="shared" si="0"/>
        <v>43328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43329</v>
      </c>
      <c r="E18" s="25">
        <f t="shared" si="0"/>
        <v>43329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43330</v>
      </c>
      <c r="E19" s="25">
        <f t="shared" si="0"/>
        <v>43330</v>
      </c>
      <c r="F19" s="25" t="str">
        <f t="shared" si="1"/>
        <v>H2</v>
      </c>
      <c r="G19" s="22">
        <f t="shared" si="2"/>
        <v>2.57</v>
      </c>
      <c r="H19" s="23">
        <f t="shared" si="3"/>
        <v>0</v>
      </c>
      <c r="I19" s="23">
        <f t="shared" si="4"/>
        <v>7.7</v>
      </c>
    </row>
    <row r="20" spans="4:9">
      <c r="D20" s="58">
        <v>43331</v>
      </c>
      <c r="E20" s="25">
        <f t="shared" si="0"/>
        <v>43331</v>
      </c>
      <c r="F20" s="25" t="str">
        <f t="shared" si="1"/>
        <v>H3</v>
      </c>
      <c r="G20" s="22" t="str">
        <f t="shared" si="2"/>
        <v xml:space="preserve"> </v>
      </c>
      <c r="H20" s="23" t="str">
        <f t="shared" si="3"/>
        <v xml:space="preserve"> </v>
      </c>
      <c r="I20" s="23" t="str">
        <f t="shared" si="4"/>
        <v xml:space="preserve"> </v>
      </c>
    </row>
    <row r="21" spans="4:9">
      <c r="D21" s="58">
        <v>43332</v>
      </c>
      <c r="E21" s="25">
        <f t="shared" si="0"/>
        <v>43332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43333</v>
      </c>
      <c r="E22" s="25">
        <f t="shared" si="0"/>
        <v>43333</v>
      </c>
      <c r="F22" s="25" t="str">
        <f t="shared" si="1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43334</v>
      </c>
      <c r="E23" s="25">
        <f t="shared" si="0"/>
        <v>43334</v>
      </c>
      <c r="F23" s="25" t="str">
        <f t="shared" si="1"/>
        <v>H1</v>
      </c>
      <c r="G23" s="22">
        <f t="shared" si="2"/>
        <v>5.13</v>
      </c>
      <c r="H23" s="23">
        <f t="shared" si="3"/>
        <v>7.7</v>
      </c>
      <c r="I23" s="23">
        <f t="shared" si="4"/>
        <v>7.7</v>
      </c>
    </row>
    <row r="24" spans="4:9">
      <c r="D24" s="58">
        <v>43335</v>
      </c>
      <c r="E24" s="25">
        <f t="shared" si="0"/>
        <v>43335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43336</v>
      </c>
      <c r="E25" s="25">
        <f t="shared" si="0"/>
        <v>43336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43337</v>
      </c>
      <c r="E26" s="25">
        <f t="shared" si="0"/>
        <v>43337</v>
      </c>
      <c r="F26" s="25" t="str">
        <f t="shared" si="1"/>
        <v>H2</v>
      </c>
      <c r="G26" s="22">
        <f t="shared" si="2"/>
        <v>2.57</v>
      </c>
      <c r="H26" s="23">
        <f t="shared" si="3"/>
        <v>0</v>
      </c>
      <c r="I26" s="23">
        <f t="shared" si="4"/>
        <v>7.7</v>
      </c>
    </row>
    <row r="27" spans="4:9">
      <c r="D27" s="58">
        <v>43338</v>
      </c>
      <c r="E27" s="25">
        <f t="shared" si="0"/>
        <v>43338</v>
      </c>
      <c r="F27" s="25" t="str">
        <f t="shared" si="1"/>
        <v>H3</v>
      </c>
      <c r="G27" s="22" t="str">
        <f t="shared" si="2"/>
        <v xml:space="preserve"> </v>
      </c>
      <c r="H27" s="23" t="str">
        <f t="shared" si="3"/>
        <v xml:space="preserve"> </v>
      </c>
      <c r="I27" s="23" t="str">
        <f t="shared" si="4"/>
        <v xml:space="preserve"> </v>
      </c>
    </row>
    <row r="28" spans="4:9">
      <c r="D28" s="58">
        <v>43339</v>
      </c>
      <c r="E28" s="25">
        <f t="shared" si="0"/>
        <v>43339</v>
      </c>
      <c r="F28" s="25" t="str">
        <f t="shared" si="1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43340</v>
      </c>
      <c r="E29" s="25">
        <f t="shared" si="0"/>
        <v>43340</v>
      </c>
      <c r="F29" s="25" t="str">
        <f t="shared" si="1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43341</v>
      </c>
      <c r="E30" s="25">
        <f t="shared" si="0"/>
        <v>43341</v>
      </c>
      <c r="F30" s="25" t="str">
        <f t="shared" si="1"/>
        <v>H1</v>
      </c>
      <c r="G30" s="22">
        <f t="shared" si="2"/>
        <v>5.13</v>
      </c>
      <c r="H30" s="23">
        <f t="shared" si="3"/>
        <v>7.7</v>
      </c>
      <c r="I30" s="23">
        <f t="shared" si="4"/>
        <v>7.7</v>
      </c>
    </row>
    <row r="31" spans="4:9">
      <c r="D31" s="58">
        <v>43342</v>
      </c>
      <c r="E31" s="25">
        <f t="shared" si="0"/>
        <v>43342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>
        <v>43343</v>
      </c>
      <c r="E32" s="25">
        <f t="shared" si="0"/>
        <v>43343</v>
      </c>
      <c r="F32" s="25" t="str">
        <f t="shared" si="1"/>
        <v>H1</v>
      </c>
      <c r="G32" s="22">
        <f t="shared" si="2"/>
        <v>5.13</v>
      </c>
      <c r="H32" s="23">
        <f t="shared" si="3"/>
        <v>7.7</v>
      </c>
      <c r="I32" s="23">
        <f t="shared" si="4"/>
        <v>7.7</v>
      </c>
    </row>
    <row r="33" spans="4:9">
      <c r="D33" s="41"/>
      <c r="E33" s="4" t="s">
        <v>3</v>
      </c>
      <c r="F33" s="4"/>
      <c r="G33" s="5">
        <f>SUM(G2:G32)</f>
        <v>128.27000000000001</v>
      </c>
      <c r="H33" s="7">
        <f>SUM(H2:H32)</f>
        <v>177.1</v>
      </c>
      <c r="I33" s="5">
        <f>SUM(I2:I32)</f>
        <v>207.9</v>
      </c>
    </row>
    <row r="34" spans="4:9">
      <c r="D34" s="56"/>
      <c r="E34" s="15"/>
      <c r="F34" s="15"/>
      <c r="G34" s="15">
        <v>157.71674999999999</v>
      </c>
      <c r="H34" s="16">
        <v>176.95</v>
      </c>
      <c r="I34" s="13">
        <v>207.72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5.13</v>
      </c>
      <c r="H36" s="5">
        <f t="shared" ref="H36:I36" si="5">H2</f>
        <v>7.7</v>
      </c>
      <c r="I36" s="5">
        <f t="shared" si="5"/>
        <v>7.7</v>
      </c>
    </row>
    <row r="37" spans="4:9">
      <c r="F37" s="11">
        <v>2</v>
      </c>
      <c r="G37" s="5">
        <f>SUM(G$2:G3)</f>
        <v>10.26</v>
      </c>
      <c r="H37" s="5">
        <f>SUM(H$2:H3)</f>
        <v>15.4</v>
      </c>
      <c r="I37" s="5">
        <f>SUM(I$2:I3)</f>
        <v>15.4</v>
      </c>
    </row>
    <row r="38" spans="4:9">
      <c r="F38" s="11">
        <v>3</v>
      </c>
      <c r="G38" s="5">
        <f>SUM(G$2:G4)</f>
        <v>15.39</v>
      </c>
      <c r="H38" s="5">
        <f>SUM(H$2:H4)</f>
        <v>23.1</v>
      </c>
      <c r="I38" s="5">
        <f>SUM(I$2:I4)</f>
        <v>23.1</v>
      </c>
    </row>
    <row r="39" spans="4:9">
      <c r="F39" s="11">
        <v>4</v>
      </c>
      <c r="G39" s="5">
        <f>SUM(G$2:G5)</f>
        <v>17.96</v>
      </c>
      <c r="H39" s="5">
        <f>SUM(H$2:H5)</f>
        <v>23.1</v>
      </c>
      <c r="I39" s="5">
        <f>SUM(I$2:I5)</f>
        <v>30.8</v>
      </c>
    </row>
    <row r="40" spans="4:9">
      <c r="F40" s="11">
        <v>5</v>
      </c>
      <c r="G40" s="5">
        <f>SUM(G$2:G6)</f>
        <v>17.96</v>
      </c>
      <c r="H40" s="5">
        <f>SUM(H$2:H6)</f>
        <v>23.1</v>
      </c>
      <c r="I40" s="5">
        <f>SUM(I$2:I6)</f>
        <v>30.8</v>
      </c>
    </row>
    <row r="41" spans="4:9">
      <c r="F41" s="11">
        <v>6</v>
      </c>
      <c r="G41" s="5">
        <f>SUM(G$2:G7)</f>
        <v>23.09</v>
      </c>
      <c r="H41" s="5">
        <f>SUM(H$2:H7)</f>
        <v>30.8</v>
      </c>
      <c r="I41" s="5">
        <f>SUM(I$2:I7)</f>
        <v>38.5</v>
      </c>
    </row>
    <row r="42" spans="4:9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9">
      <c r="F43" s="11">
        <v>8</v>
      </c>
      <c r="G43" s="5">
        <f>SUM(G$2:G9)</f>
        <v>33.35</v>
      </c>
      <c r="H43" s="5">
        <f>SUM(H$2:H9)</f>
        <v>46.2</v>
      </c>
      <c r="I43" s="5">
        <f>SUM(I$2:I9)</f>
        <v>53.9</v>
      </c>
    </row>
    <row r="44" spans="4:9">
      <c r="F44" s="11">
        <v>9</v>
      </c>
      <c r="G44" s="5">
        <f>SUM(G$2:G10)</f>
        <v>38.479999999999997</v>
      </c>
      <c r="H44" s="5">
        <f>SUM(H$2:H10)</f>
        <v>53.9</v>
      </c>
      <c r="I44" s="5">
        <f>SUM(I$2:I10)</f>
        <v>61.6</v>
      </c>
    </row>
    <row r="45" spans="4:9">
      <c r="F45" s="11">
        <v>10</v>
      </c>
      <c r="G45" s="5">
        <f>SUM(G$2:G11)</f>
        <v>43.61</v>
      </c>
      <c r="H45" s="5">
        <f>SUM(H$2:H11)</f>
        <v>61.6</v>
      </c>
      <c r="I45" s="5">
        <f>SUM(I$2:I11)</f>
        <v>69.3</v>
      </c>
    </row>
    <row r="46" spans="4:9">
      <c r="F46" s="11">
        <v>11</v>
      </c>
      <c r="G46" s="5">
        <f>SUM(G$2:G12)</f>
        <v>46.18</v>
      </c>
      <c r="H46" s="5">
        <f>SUM(H$2:H12)</f>
        <v>61.6</v>
      </c>
      <c r="I46" s="5">
        <f>SUM(I$2:I12)</f>
        <v>77</v>
      </c>
    </row>
    <row r="47" spans="4:9">
      <c r="F47" s="11">
        <v>12</v>
      </c>
      <c r="G47" s="5">
        <f>SUM(G$2:G13)</f>
        <v>46.18</v>
      </c>
      <c r="H47" s="5">
        <f>SUM(H$2:H13)</f>
        <v>61.6</v>
      </c>
      <c r="I47" s="5">
        <f>SUM(I$2:I13)</f>
        <v>77</v>
      </c>
    </row>
    <row r="48" spans="4:9">
      <c r="F48" s="11">
        <v>13</v>
      </c>
      <c r="G48" s="5">
        <f>SUM(G$2:G14)</f>
        <v>51.31</v>
      </c>
      <c r="H48" s="5">
        <f>SUM(H$2:H14)</f>
        <v>69.3</v>
      </c>
      <c r="I48" s="5">
        <f>SUM(I$2:I14)</f>
        <v>84.7</v>
      </c>
    </row>
    <row r="49" spans="6:9">
      <c r="F49" s="11">
        <v>14</v>
      </c>
      <c r="G49" s="5">
        <f>SUM(G$2:G15)</f>
        <v>56.44</v>
      </c>
      <c r="H49" s="5">
        <f>SUM(H$2:H15)</f>
        <v>77</v>
      </c>
      <c r="I49" s="5">
        <f>SUM(I$2:I15)</f>
        <v>92.4</v>
      </c>
    </row>
    <row r="50" spans="6:9">
      <c r="F50" s="11">
        <v>15</v>
      </c>
      <c r="G50" s="5">
        <f>SUM(G$2:G16)</f>
        <v>61.57</v>
      </c>
      <c r="H50" s="5">
        <f>SUM(H$2:H16)</f>
        <v>84.7</v>
      </c>
      <c r="I50" s="5">
        <f>SUM(I$2:I16)</f>
        <v>100.1</v>
      </c>
    </row>
    <row r="51" spans="6:9">
      <c r="F51" s="11">
        <v>16</v>
      </c>
      <c r="G51" s="5">
        <f>SUM(G$2:G17)</f>
        <v>66.7</v>
      </c>
      <c r="H51" s="5">
        <f>SUM(H$2:H17)</f>
        <v>92.4</v>
      </c>
      <c r="I51" s="5">
        <f>SUM(I$2:I17)</f>
        <v>107.8</v>
      </c>
    </row>
    <row r="52" spans="6:9">
      <c r="F52" s="11">
        <v>17</v>
      </c>
      <c r="G52" s="5">
        <f>SUM(G$2:G18)</f>
        <v>71.83</v>
      </c>
      <c r="H52" s="5">
        <f>SUM(H$2:H18)</f>
        <v>100.1</v>
      </c>
      <c r="I52" s="5">
        <f>SUM(I$2:I18)</f>
        <v>115.5</v>
      </c>
    </row>
    <row r="53" spans="6:9">
      <c r="F53" s="11">
        <v>18</v>
      </c>
      <c r="G53" s="5">
        <f>SUM(G$2:G19)</f>
        <v>74.400000000000006</v>
      </c>
      <c r="H53" s="5">
        <f>SUM(H$2:H19)</f>
        <v>100.1</v>
      </c>
      <c r="I53" s="5">
        <f>SUM(I$2:I19)</f>
        <v>123.2</v>
      </c>
    </row>
    <row r="54" spans="6:9">
      <c r="F54" s="11">
        <v>19</v>
      </c>
      <c r="G54" s="5">
        <f>SUM(G$2:G20)</f>
        <v>74.400000000000006</v>
      </c>
      <c r="H54" s="5">
        <f>SUM(H$2:H20)</f>
        <v>100.1</v>
      </c>
      <c r="I54" s="5">
        <f>SUM(I$2:I20)</f>
        <v>123.2</v>
      </c>
    </row>
    <row r="55" spans="6:9">
      <c r="F55" s="11">
        <v>20</v>
      </c>
      <c r="G55" s="5">
        <f>SUM(G$2:G21)</f>
        <v>79.53</v>
      </c>
      <c r="H55" s="5">
        <f>SUM(H$2:H21)</f>
        <v>107.8</v>
      </c>
      <c r="I55" s="5">
        <f>SUM(I$2:I21)</f>
        <v>130.9</v>
      </c>
    </row>
    <row r="56" spans="6:9">
      <c r="F56" s="11">
        <v>21</v>
      </c>
      <c r="G56" s="5">
        <f>SUM(G$2:G22)</f>
        <v>84.66</v>
      </c>
      <c r="H56" s="5">
        <f>SUM(H$2:H22)</f>
        <v>115.5</v>
      </c>
      <c r="I56" s="5">
        <f>SUM(I$2:I22)</f>
        <v>138.6</v>
      </c>
    </row>
    <row r="57" spans="6:9">
      <c r="F57" s="11">
        <v>22</v>
      </c>
      <c r="G57" s="5">
        <f>SUM(G$2:G23)</f>
        <v>89.79</v>
      </c>
      <c r="H57" s="5">
        <f>SUM(H$2:H23)</f>
        <v>123.2</v>
      </c>
      <c r="I57" s="5">
        <f>SUM(I$2:I23)</f>
        <v>146.30000000000001</v>
      </c>
    </row>
    <row r="58" spans="6:9">
      <c r="F58" s="11">
        <v>23</v>
      </c>
      <c r="G58" s="5">
        <f>SUM(G$2:G24)</f>
        <v>94.92</v>
      </c>
      <c r="H58" s="5">
        <f>SUM(H$2:H24)</f>
        <v>130.9</v>
      </c>
      <c r="I58" s="5">
        <f>SUM(I$2:I24)</f>
        <v>154</v>
      </c>
    </row>
    <row r="59" spans="6:9">
      <c r="F59" s="11">
        <v>24</v>
      </c>
      <c r="G59" s="5">
        <f>SUM(G$2:G25)</f>
        <v>100.05</v>
      </c>
      <c r="H59" s="5">
        <f>SUM(H$2:H25)</f>
        <v>138.6</v>
      </c>
      <c r="I59" s="5">
        <f>SUM(I$2:I25)</f>
        <v>161.69999999999999</v>
      </c>
    </row>
    <row r="60" spans="6:9">
      <c r="F60" s="11">
        <v>25</v>
      </c>
      <c r="G60" s="5">
        <f>SUM(G$2:G26)</f>
        <v>102.62</v>
      </c>
      <c r="H60" s="5">
        <f>SUM(H$2:H26)</f>
        <v>138.6</v>
      </c>
      <c r="I60" s="5">
        <f>SUM(I$2:I26)</f>
        <v>169.4</v>
      </c>
    </row>
    <row r="61" spans="6:9">
      <c r="F61" s="11">
        <v>26</v>
      </c>
      <c r="G61" s="5">
        <f>SUM(G$2:G27)</f>
        <v>102.62</v>
      </c>
      <c r="H61" s="5">
        <f>SUM(H$2:H27)</f>
        <v>138.6</v>
      </c>
      <c r="I61" s="5">
        <f>SUM(I$2:I27)</f>
        <v>169.4</v>
      </c>
    </row>
    <row r="62" spans="6:9">
      <c r="F62" s="11">
        <v>27</v>
      </c>
      <c r="G62" s="5">
        <f>SUM(G$2:G28)</f>
        <v>107.75</v>
      </c>
      <c r="H62" s="5">
        <f>SUM(H$2:H28)</f>
        <v>146.30000000000001</v>
      </c>
      <c r="I62" s="5">
        <f>SUM(I$2:I28)</f>
        <v>177.1</v>
      </c>
    </row>
    <row r="63" spans="6:9">
      <c r="F63" s="11">
        <v>28</v>
      </c>
      <c r="G63" s="5">
        <f>SUM(G$2:G29)</f>
        <v>112.88</v>
      </c>
      <c r="H63" s="5">
        <f>SUM(H$2:H29)</f>
        <v>154</v>
      </c>
      <c r="I63" s="5">
        <f>SUM(I$2:I29)</f>
        <v>184.8</v>
      </c>
    </row>
    <row r="64" spans="6:9">
      <c r="F64" s="11">
        <v>29</v>
      </c>
      <c r="G64" s="5">
        <f>SUM(G$2:G30)</f>
        <v>118.01</v>
      </c>
      <c r="H64" s="5">
        <f>SUM(H$2:H30)</f>
        <v>161.69999999999999</v>
      </c>
      <c r="I64" s="5">
        <f>SUM(I$2:I30)</f>
        <v>192.5</v>
      </c>
    </row>
    <row r="65" spans="5:9">
      <c r="F65" s="11">
        <v>30</v>
      </c>
      <c r="G65" s="5">
        <f>SUM(G$2:G31)</f>
        <v>123.14</v>
      </c>
      <c r="H65" s="5">
        <f>SUM(H$2:H31)</f>
        <v>169.4</v>
      </c>
      <c r="I65" s="5">
        <f>SUM(I$2:I31)</f>
        <v>200.2</v>
      </c>
    </row>
    <row r="66" spans="5:9">
      <c r="F66" s="11">
        <v>31</v>
      </c>
      <c r="G66" s="5">
        <f>SUM(G$2:G32)</f>
        <v>128.27000000000001</v>
      </c>
      <c r="H66" s="5">
        <f>SUM(H$2:H32)</f>
        <v>177.1</v>
      </c>
      <c r="I66" s="5">
        <f>SUM(I$2:I32)</f>
        <v>207.9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128.27000000000001</v>
      </c>
      <c r="H68" s="5">
        <f>SUM(H2:H$32)</f>
        <v>177.1</v>
      </c>
      <c r="I68" s="5">
        <f>SUM(I2:I$32)</f>
        <v>207.9</v>
      </c>
    </row>
    <row r="69" spans="5:9">
      <c r="F69" s="12">
        <v>2</v>
      </c>
      <c r="G69" s="5">
        <f>SUM(G3:G$32)</f>
        <v>123.14</v>
      </c>
      <c r="H69" s="5">
        <f>SUM(H3:H$32)</f>
        <v>169.4</v>
      </c>
      <c r="I69" s="5">
        <f>SUM(I3:I$32)</f>
        <v>200.2</v>
      </c>
    </row>
    <row r="70" spans="5:9">
      <c r="E70" s="28"/>
      <c r="F70" s="11">
        <v>3</v>
      </c>
      <c r="G70" s="5">
        <f>SUM(G4:G$32)</f>
        <v>118.01</v>
      </c>
      <c r="H70" s="5">
        <f>SUM(H4:H$32)</f>
        <v>161.69999999999999</v>
      </c>
      <c r="I70" s="5">
        <f>SUM(I4:I$32)</f>
        <v>192.5</v>
      </c>
    </row>
    <row r="71" spans="5:9">
      <c r="F71" s="12">
        <v>4</v>
      </c>
      <c r="G71" s="5">
        <f>SUM(G5:G$32)</f>
        <v>112.88</v>
      </c>
      <c r="H71" s="5">
        <f>SUM(H5:H$32)</f>
        <v>154</v>
      </c>
      <c r="I71" s="5">
        <f>SUM(I5:I$32)</f>
        <v>184.8</v>
      </c>
    </row>
    <row r="72" spans="5:9">
      <c r="F72" s="11">
        <v>5</v>
      </c>
      <c r="G72" s="5">
        <f>SUM(G6:G$32)</f>
        <v>110.31</v>
      </c>
      <c r="H72" s="5">
        <f>SUM(H6:H$32)</f>
        <v>154</v>
      </c>
      <c r="I72" s="5">
        <f>SUM(I6:I$32)</f>
        <v>177.1</v>
      </c>
    </row>
    <row r="73" spans="5:9">
      <c r="F73" s="12">
        <v>6</v>
      </c>
      <c r="G73" s="5">
        <f>SUM(G7:G$32)</f>
        <v>110.31</v>
      </c>
      <c r="H73" s="5">
        <f>SUM(H7:H$32)</f>
        <v>154</v>
      </c>
      <c r="I73" s="5">
        <f>SUM(I7:I$32)</f>
        <v>177.1</v>
      </c>
    </row>
    <row r="74" spans="5:9">
      <c r="F74" s="11">
        <v>7</v>
      </c>
      <c r="G74" s="5">
        <f>SUM(G8:G$32)</f>
        <v>105.18</v>
      </c>
      <c r="H74" s="5">
        <f>SUM(H8:H$32)</f>
        <v>146.30000000000001</v>
      </c>
      <c r="I74" s="5">
        <f>SUM(I8:I$32)</f>
        <v>169.4</v>
      </c>
    </row>
    <row r="75" spans="5:9">
      <c r="F75" s="12">
        <v>8</v>
      </c>
      <c r="G75" s="5">
        <f>SUM(G9:G$32)</f>
        <v>100.05</v>
      </c>
      <c r="H75" s="5">
        <f>SUM(H9:H$32)</f>
        <v>138.6</v>
      </c>
      <c r="I75" s="5">
        <f>SUM(I9:I$32)</f>
        <v>161.69999999999999</v>
      </c>
    </row>
    <row r="76" spans="5:9">
      <c r="F76" s="11">
        <v>9</v>
      </c>
      <c r="G76" s="5">
        <f>SUM(G10:G$32)</f>
        <v>94.92</v>
      </c>
      <c r="H76" s="5">
        <f>SUM(H10:H$32)</f>
        <v>130.9</v>
      </c>
      <c r="I76" s="5">
        <f>SUM(I10:I$32)</f>
        <v>154</v>
      </c>
    </row>
    <row r="77" spans="5:9">
      <c r="F77" s="12">
        <v>10</v>
      </c>
      <c r="G77" s="5">
        <f>SUM(G11:G$32)</f>
        <v>89.79</v>
      </c>
      <c r="H77" s="5">
        <f>SUM(H11:H$32)</f>
        <v>123.2</v>
      </c>
      <c r="I77" s="5">
        <f>SUM(I11:I$32)</f>
        <v>146.30000000000001</v>
      </c>
    </row>
    <row r="78" spans="5:9">
      <c r="F78" s="11">
        <v>11</v>
      </c>
      <c r="G78" s="5">
        <f>SUM(G12:G$32)</f>
        <v>84.66</v>
      </c>
      <c r="H78" s="5">
        <f>SUM(H12:H$32)</f>
        <v>115.5</v>
      </c>
      <c r="I78" s="5">
        <f>SUM(I12:I$32)</f>
        <v>138.6</v>
      </c>
    </row>
    <row r="79" spans="5:9">
      <c r="F79" s="12">
        <v>12</v>
      </c>
      <c r="G79" s="5">
        <f>SUM(G13:G$32)</f>
        <v>82.09</v>
      </c>
      <c r="H79" s="5">
        <f>SUM(H13:H$32)</f>
        <v>115.5</v>
      </c>
      <c r="I79" s="5">
        <f>SUM(I13:I$32)</f>
        <v>130.9</v>
      </c>
    </row>
    <row r="80" spans="5:9">
      <c r="F80" s="11">
        <v>13</v>
      </c>
      <c r="G80" s="5">
        <f>SUM(G14:G$32)</f>
        <v>82.09</v>
      </c>
      <c r="H80" s="5">
        <f>SUM(H14:H$32)</f>
        <v>115.5</v>
      </c>
      <c r="I80" s="5">
        <f>SUM(I14:I$32)</f>
        <v>130.9</v>
      </c>
    </row>
    <row r="81" spans="6:9">
      <c r="F81" s="12">
        <v>14</v>
      </c>
      <c r="G81" s="5">
        <f>SUM(G15:G$32)</f>
        <v>76.959999999999994</v>
      </c>
      <c r="H81" s="5">
        <f>SUM(H15:H$32)</f>
        <v>107.8</v>
      </c>
      <c r="I81" s="5">
        <f>SUM(I15:I$32)</f>
        <v>123.2</v>
      </c>
    </row>
    <row r="82" spans="6:9">
      <c r="F82" s="11">
        <v>15</v>
      </c>
      <c r="G82" s="5">
        <f>SUM(G16:G$32)</f>
        <v>71.83</v>
      </c>
      <c r="H82" s="5">
        <f>SUM(H16:H$32)</f>
        <v>100.1</v>
      </c>
      <c r="I82" s="5">
        <f>SUM(I16:I$32)</f>
        <v>115.5</v>
      </c>
    </row>
    <row r="83" spans="6:9">
      <c r="F83" s="12">
        <v>16</v>
      </c>
      <c r="G83" s="5">
        <f>SUM(G17:G$32)</f>
        <v>66.7</v>
      </c>
      <c r="H83" s="5">
        <f>SUM(H17:H$32)</f>
        <v>92.4</v>
      </c>
      <c r="I83" s="5">
        <f>SUM(I17:I$32)</f>
        <v>107.8</v>
      </c>
    </row>
    <row r="84" spans="6:9">
      <c r="F84" s="11">
        <v>17</v>
      </c>
      <c r="G84" s="5">
        <f>SUM(G18:G$32)</f>
        <v>61.57</v>
      </c>
      <c r="H84" s="5">
        <f>SUM(H18:H$32)</f>
        <v>84.7</v>
      </c>
      <c r="I84" s="5">
        <f>SUM(I18:I$32)</f>
        <v>100.1</v>
      </c>
    </row>
    <row r="85" spans="6:9">
      <c r="F85" s="12">
        <v>18</v>
      </c>
      <c r="G85" s="5">
        <f>SUM(G19:G$32)</f>
        <v>56.44</v>
      </c>
      <c r="H85" s="5">
        <f>SUM(H19:H$32)</f>
        <v>77</v>
      </c>
      <c r="I85" s="5">
        <f>SUM(I19:I$32)</f>
        <v>92.4</v>
      </c>
    </row>
    <row r="86" spans="6:9">
      <c r="F86" s="11">
        <v>19</v>
      </c>
      <c r="G86" s="5">
        <f>SUM(G20:G$32)</f>
        <v>53.87</v>
      </c>
      <c r="H86" s="5">
        <f>SUM(H20:H$32)</f>
        <v>77</v>
      </c>
      <c r="I86" s="5">
        <f>SUM(I20:I$32)</f>
        <v>84.7</v>
      </c>
    </row>
    <row r="87" spans="6:9">
      <c r="F87" s="12">
        <v>20</v>
      </c>
      <c r="G87" s="5">
        <f>SUM(G21:G$32)</f>
        <v>53.87</v>
      </c>
      <c r="H87" s="5">
        <f>SUM(H21:H$32)</f>
        <v>77</v>
      </c>
      <c r="I87" s="5">
        <f>SUM(I21:I$32)</f>
        <v>84.7</v>
      </c>
    </row>
    <row r="88" spans="6:9">
      <c r="F88" s="11">
        <v>21</v>
      </c>
      <c r="G88" s="5">
        <f>SUM(G22:G$32)</f>
        <v>48.74</v>
      </c>
      <c r="H88" s="5">
        <f>SUM(H22:H$32)</f>
        <v>69.3</v>
      </c>
      <c r="I88" s="5">
        <f>SUM(I22:I$32)</f>
        <v>77</v>
      </c>
    </row>
    <row r="89" spans="6:9">
      <c r="F89" s="12">
        <v>22</v>
      </c>
      <c r="G89" s="5">
        <f>SUM(G23:G$32)</f>
        <v>43.61</v>
      </c>
      <c r="H89" s="5">
        <f>SUM(H23:H$32)</f>
        <v>61.6</v>
      </c>
      <c r="I89" s="5">
        <f>SUM(I23:I$32)</f>
        <v>69.3</v>
      </c>
    </row>
    <row r="90" spans="6:9">
      <c r="F90" s="11">
        <v>23</v>
      </c>
      <c r="G90" s="5">
        <f>SUM(G24:G$32)</f>
        <v>38.479999999999997</v>
      </c>
      <c r="H90" s="5">
        <f>SUM(H24:H$32)</f>
        <v>53.9</v>
      </c>
      <c r="I90" s="5">
        <f>SUM(I24:I$32)</f>
        <v>61.6</v>
      </c>
    </row>
    <row r="91" spans="6:9">
      <c r="F91" s="12">
        <v>24</v>
      </c>
      <c r="G91" s="5">
        <f>SUM(G25:G$32)</f>
        <v>33.35</v>
      </c>
      <c r="H91" s="5">
        <f>SUM(H25:H$32)</f>
        <v>46.2</v>
      </c>
      <c r="I91" s="5">
        <f>SUM(I25:I$32)</f>
        <v>53.9</v>
      </c>
    </row>
    <row r="92" spans="6:9">
      <c r="F92" s="11">
        <v>25</v>
      </c>
      <c r="G92" s="5">
        <f>SUM(G26:G$32)</f>
        <v>28.22</v>
      </c>
      <c r="H92" s="5">
        <f>SUM(H26:H$32)</f>
        <v>38.5</v>
      </c>
      <c r="I92" s="5">
        <f>SUM(I26:I$32)</f>
        <v>46.2</v>
      </c>
    </row>
    <row r="93" spans="6:9">
      <c r="F93" s="12">
        <v>26</v>
      </c>
      <c r="G93" s="5">
        <f>SUM(G27:G$32)</f>
        <v>25.65</v>
      </c>
      <c r="H93" s="5">
        <f>SUM(H27:H$32)</f>
        <v>38.5</v>
      </c>
      <c r="I93" s="5">
        <f>SUM(I27:I$32)</f>
        <v>38.5</v>
      </c>
    </row>
    <row r="94" spans="6:9">
      <c r="F94" s="11">
        <v>27</v>
      </c>
      <c r="G94" s="5">
        <f>SUM(G28:G$32)</f>
        <v>25.65</v>
      </c>
      <c r="H94" s="5">
        <f>SUM(H28:H$32)</f>
        <v>38.5</v>
      </c>
      <c r="I94" s="5">
        <f>SUM(I28:I$32)</f>
        <v>38.5</v>
      </c>
    </row>
    <row r="95" spans="6:9">
      <c r="F95" s="12">
        <v>28</v>
      </c>
      <c r="G95" s="5">
        <f>SUM(G29:G$32)</f>
        <v>20.52</v>
      </c>
      <c r="H95" s="5">
        <f>SUM(H29:H$32)</f>
        <v>30.8</v>
      </c>
      <c r="I95" s="5">
        <f>SUM(I29:I$32)</f>
        <v>30.8</v>
      </c>
    </row>
    <row r="96" spans="6:9">
      <c r="F96" s="11">
        <v>29</v>
      </c>
      <c r="G96" s="5">
        <f>SUM(G30:G$32)</f>
        <v>15.39</v>
      </c>
      <c r="H96" s="5">
        <f>SUM(H30:H$32)</f>
        <v>23.1</v>
      </c>
      <c r="I96" s="5">
        <f>SUM(I30:I$32)</f>
        <v>23.1</v>
      </c>
    </row>
    <row r="97" spans="6:9">
      <c r="F97" s="12">
        <v>30</v>
      </c>
      <c r="G97" s="5">
        <f>SUM(G31:G$32)</f>
        <v>10.26</v>
      </c>
      <c r="H97" s="5">
        <f>SUM(H31:H$32)</f>
        <v>15.4</v>
      </c>
      <c r="I97" s="5">
        <f>SUM(I31:I$32)</f>
        <v>15.4</v>
      </c>
    </row>
    <row r="98" spans="6:9">
      <c r="F98" s="11">
        <v>31</v>
      </c>
      <c r="G98" s="5">
        <f>SUM(G32:G$32)</f>
        <v>5.13</v>
      </c>
      <c r="H98" s="5">
        <f>SUM(H32:H$32)</f>
        <v>7.7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5703125" style="10" customWidth="1"/>
    <col min="15" max="15" width="7.5703125" customWidth="1"/>
  </cols>
  <sheetData>
    <row r="1" spans="1:18">
      <c r="D1" s="41" t="str">
        <f>TEXT(D2,"AAAAMM")</f>
        <v>201809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13</v>
      </c>
      <c r="N1" s="8" t="s">
        <v>14</v>
      </c>
      <c r="O1" t="s">
        <v>15</v>
      </c>
    </row>
    <row r="2" spans="1:18">
      <c r="D2" s="58">
        <v>43344</v>
      </c>
      <c r="E2" s="25">
        <f t="shared" ref="E2:E31" si="0">IF(D2&lt;&gt;" ",D2," ")</f>
        <v>43344</v>
      </c>
      <c r="F2" s="25" t="str">
        <f t="shared" ref="F2:F31" si="1">IF(D2&lt;&gt;" ",LOOKUP(WEEKDAY(E2,2),$B$9:$B$11,$C$9:$C$11)," ")</f>
        <v>H2</v>
      </c>
      <c r="G2" s="22">
        <f>IF(F2=$C$9,M$2,IF(F2=$C$10,N$2,IF(F2=$C$11," "," ")))</f>
        <v>2.57</v>
      </c>
      <c r="H2" s="23">
        <f>IF(F2=$C$9,L$2,IF(F2=$C$10,O$2,IF(F2=$C$11," "," ")))</f>
        <v>0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>
        <v>0</v>
      </c>
    </row>
    <row r="3" spans="1:18">
      <c r="D3" s="58">
        <v>43345</v>
      </c>
      <c r="E3" s="25">
        <f t="shared" si="0"/>
        <v>43345</v>
      </c>
      <c r="F3" s="25" t="str">
        <f t="shared" si="1"/>
        <v>H3</v>
      </c>
      <c r="G3" s="22" t="str">
        <f t="shared" ref="G3:G32" si="2">IF(F3=$C$9,M$2,IF(F3=$C$10,N$2,IF(F3=$C$11," "," ")))</f>
        <v xml:space="preserve"> </v>
      </c>
      <c r="H3" s="23" t="str">
        <f t="shared" ref="H3:H32" si="3">IF(F3=$C$9,L$2,IF(F3=$C$10,O$2,IF(F3=$C$11," "," ")))</f>
        <v xml:space="preserve"> </v>
      </c>
      <c r="I3" s="23" t="str">
        <f t="shared" ref="I3:I32" si="4">IF(F3=$C$9,L$2,IF(F3=$C$10,L$2,IF(H3=$C$11," "," ")))</f>
        <v xml:space="preserve"> </v>
      </c>
      <c r="P3" s="26"/>
    </row>
    <row r="4" spans="1:18">
      <c r="D4" s="58">
        <v>43346</v>
      </c>
      <c r="E4" s="25">
        <f t="shared" si="0"/>
        <v>43346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8">
      <c r="D5" s="58">
        <v>43347</v>
      </c>
      <c r="E5" s="25">
        <f t="shared" si="0"/>
        <v>43347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8">
      <c r="D6" s="58">
        <v>43348</v>
      </c>
      <c r="E6" s="25">
        <f t="shared" si="0"/>
        <v>43348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8">
      <c r="D7" s="58">
        <v>43349</v>
      </c>
      <c r="E7" s="25">
        <f t="shared" si="0"/>
        <v>43349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8">
      <c r="D8" s="58">
        <v>43350</v>
      </c>
      <c r="E8" s="25">
        <f t="shared" si="0"/>
        <v>43350</v>
      </c>
      <c r="F8" s="25" t="s">
        <v>17</v>
      </c>
      <c r="G8" s="22" t="str">
        <f t="shared" si="2"/>
        <v xml:space="preserve"> </v>
      </c>
      <c r="H8" s="23" t="str">
        <f t="shared" si="3"/>
        <v xml:space="preserve"> </v>
      </c>
      <c r="I8" s="23" t="str">
        <f t="shared" si="4"/>
        <v xml:space="preserve"> 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43351</v>
      </c>
      <c r="E9" s="25">
        <f t="shared" si="0"/>
        <v>43351</v>
      </c>
      <c r="F9" s="25" t="str">
        <f t="shared" si="1"/>
        <v>H2</v>
      </c>
      <c r="G9" s="22">
        <f t="shared" si="2"/>
        <v>2.57</v>
      </c>
      <c r="H9" s="23">
        <f t="shared" si="3"/>
        <v>0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43352</v>
      </c>
      <c r="E10" s="25">
        <f t="shared" si="0"/>
        <v>43352</v>
      </c>
      <c r="F10" s="25" t="str">
        <f t="shared" si="1"/>
        <v>H3</v>
      </c>
      <c r="G10" s="22" t="str">
        <f t="shared" si="2"/>
        <v xml:space="preserve"> </v>
      </c>
      <c r="H10" s="23" t="str">
        <f t="shared" si="3"/>
        <v xml:space="preserve"> </v>
      </c>
      <c r="I10" s="23" t="str">
        <f t="shared" si="4"/>
        <v xml:space="preserve"> 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43353</v>
      </c>
      <c r="E11" s="25">
        <f t="shared" si="0"/>
        <v>43353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43354</v>
      </c>
      <c r="E12" s="25">
        <f t="shared" si="0"/>
        <v>43354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43355</v>
      </c>
      <c r="E13" s="25">
        <f t="shared" si="0"/>
        <v>43355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L13" s="9"/>
      <c r="M13" s="9"/>
      <c r="N13" s="9"/>
      <c r="P13" s="1"/>
      <c r="Q13" s="1"/>
      <c r="R13" s="1"/>
    </row>
    <row r="14" spans="1:18">
      <c r="D14" s="58">
        <v>43356</v>
      </c>
      <c r="E14" s="25">
        <f t="shared" si="0"/>
        <v>43356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8">
      <c r="D15" s="58">
        <v>43357</v>
      </c>
      <c r="E15" s="25">
        <f t="shared" si="0"/>
        <v>43357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8">
      <c r="D16" s="58">
        <v>43358</v>
      </c>
      <c r="E16" s="25">
        <f t="shared" si="0"/>
        <v>43358</v>
      </c>
      <c r="F16" s="25" t="str">
        <f t="shared" si="1"/>
        <v>H2</v>
      </c>
      <c r="G16" s="22">
        <f t="shared" si="2"/>
        <v>2.57</v>
      </c>
      <c r="H16" s="23">
        <f t="shared" si="3"/>
        <v>0</v>
      </c>
      <c r="I16" s="23">
        <f t="shared" si="4"/>
        <v>7.7</v>
      </c>
    </row>
    <row r="17" spans="4:9">
      <c r="D17" s="58">
        <v>43359</v>
      </c>
      <c r="E17" s="25">
        <f t="shared" si="0"/>
        <v>43359</v>
      </c>
      <c r="F17" s="25" t="str">
        <f t="shared" si="1"/>
        <v>H3</v>
      </c>
      <c r="G17" s="22" t="str">
        <f t="shared" si="2"/>
        <v xml:space="preserve"> </v>
      </c>
      <c r="H17" s="23" t="str">
        <f t="shared" si="3"/>
        <v xml:space="preserve"> </v>
      </c>
      <c r="I17" s="23" t="str">
        <f t="shared" si="4"/>
        <v xml:space="preserve"> </v>
      </c>
    </row>
    <row r="18" spans="4:9">
      <c r="D18" s="58">
        <v>43360</v>
      </c>
      <c r="E18" s="25">
        <f t="shared" si="0"/>
        <v>43360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43361</v>
      </c>
      <c r="E19" s="25">
        <f t="shared" si="0"/>
        <v>43361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43362</v>
      </c>
      <c r="E20" s="25">
        <f t="shared" si="0"/>
        <v>43362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43363</v>
      </c>
      <c r="E21" s="25">
        <f t="shared" si="0"/>
        <v>43363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43364</v>
      </c>
      <c r="E22" s="25">
        <f t="shared" si="0"/>
        <v>43364</v>
      </c>
      <c r="F22" s="25" t="str">
        <f t="shared" si="1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43365</v>
      </c>
      <c r="E23" s="25">
        <f t="shared" si="0"/>
        <v>43365</v>
      </c>
      <c r="F23" s="25" t="str">
        <f t="shared" si="1"/>
        <v>H2</v>
      </c>
      <c r="G23" s="22">
        <f t="shared" si="2"/>
        <v>2.57</v>
      </c>
      <c r="H23" s="23">
        <f t="shared" si="3"/>
        <v>0</v>
      </c>
      <c r="I23" s="23">
        <f t="shared" si="4"/>
        <v>7.7</v>
      </c>
    </row>
    <row r="24" spans="4:9">
      <c r="D24" s="58">
        <v>43366</v>
      </c>
      <c r="E24" s="25">
        <f t="shared" si="0"/>
        <v>43366</v>
      </c>
      <c r="F24" s="25" t="str">
        <f t="shared" si="1"/>
        <v>H3</v>
      </c>
      <c r="G24" s="22" t="str">
        <f t="shared" si="2"/>
        <v xml:space="preserve"> </v>
      </c>
      <c r="H24" s="23" t="str">
        <f t="shared" si="3"/>
        <v xml:space="preserve"> </v>
      </c>
      <c r="I24" s="23" t="str">
        <f t="shared" si="4"/>
        <v xml:space="preserve"> </v>
      </c>
    </row>
    <row r="25" spans="4:9">
      <c r="D25" s="58">
        <v>43367</v>
      </c>
      <c r="E25" s="25">
        <f t="shared" si="0"/>
        <v>43367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43368</v>
      </c>
      <c r="E26" s="25">
        <f t="shared" si="0"/>
        <v>43368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43369</v>
      </c>
      <c r="E27" s="25">
        <f t="shared" si="0"/>
        <v>43369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43370</v>
      </c>
      <c r="E28" s="25">
        <f t="shared" si="0"/>
        <v>43370</v>
      </c>
      <c r="F28" s="25" t="str">
        <f t="shared" si="1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43371</v>
      </c>
      <c r="E29" s="25">
        <f t="shared" si="0"/>
        <v>43371</v>
      </c>
      <c r="F29" s="25" t="str">
        <f t="shared" si="1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43372</v>
      </c>
      <c r="E30" s="25">
        <f t="shared" si="0"/>
        <v>43372</v>
      </c>
      <c r="F30" s="25" t="str">
        <f t="shared" si="1"/>
        <v>H2</v>
      </c>
      <c r="G30" s="22">
        <f t="shared" si="2"/>
        <v>2.57</v>
      </c>
      <c r="H30" s="23">
        <f t="shared" si="3"/>
        <v>0</v>
      </c>
      <c r="I30" s="23">
        <f t="shared" si="4"/>
        <v>7.7</v>
      </c>
    </row>
    <row r="31" spans="4:9">
      <c r="D31" s="58">
        <v>43373</v>
      </c>
      <c r="E31" s="25">
        <f t="shared" si="0"/>
        <v>43373</v>
      </c>
      <c r="F31" s="25" t="str">
        <f t="shared" si="1"/>
        <v>H3</v>
      </c>
      <c r="G31" s="22" t="str">
        <f t="shared" si="2"/>
        <v xml:space="preserve"> </v>
      </c>
      <c r="H31" s="23" t="str">
        <f t="shared" si="3"/>
        <v xml:space="preserve"> </v>
      </c>
      <c r="I31" s="23" t="str">
        <f t="shared" si="4"/>
        <v xml:space="preserve"> </v>
      </c>
    </row>
    <row r="32" spans="4:9">
      <c r="D32" s="58"/>
      <c r="E32" s="25"/>
      <c r="F32" s="25"/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110.32</v>
      </c>
      <c r="H33" s="7">
        <f>SUM(H2:H32)</f>
        <v>146.30000000000001</v>
      </c>
      <c r="I33" s="5">
        <f>SUM(I2:I32)</f>
        <v>184.8</v>
      </c>
    </row>
    <row r="34" spans="4:9">
      <c r="D34" s="56"/>
      <c r="E34" s="15"/>
      <c r="F34" s="15"/>
      <c r="G34" s="15">
        <v>134.63624999999999</v>
      </c>
      <c r="H34" s="16">
        <v>146.18</v>
      </c>
      <c r="I34" s="13">
        <v>184.64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2.57</v>
      </c>
      <c r="H36" s="5">
        <f t="shared" ref="H36:I36" si="5">H2</f>
        <v>0</v>
      </c>
      <c r="I36" s="5">
        <f t="shared" si="5"/>
        <v>7.7</v>
      </c>
    </row>
    <row r="37" spans="4:9">
      <c r="F37" s="11">
        <v>2</v>
      </c>
      <c r="G37" s="5">
        <f>SUM(G$2:G3)</f>
        <v>2.57</v>
      </c>
      <c r="H37" s="5">
        <f>SUM(H$2:H3)</f>
        <v>0</v>
      </c>
      <c r="I37" s="5">
        <f>SUM(I$2:I3)</f>
        <v>7.7</v>
      </c>
    </row>
    <row r="38" spans="4:9">
      <c r="F38" s="11">
        <v>3</v>
      </c>
      <c r="G38" s="5">
        <f>SUM(G$2:G4)</f>
        <v>7.7</v>
      </c>
      <c r="H38" s="5">
        <f>SUM(H$2:H4)</f>
        <v>7.7</v>
      </c>
      <c r="I38" s="5">
        <f>SUM(I$2:I4)</f>
        <v>15.4</v>
      </c>
    </row>
    <row r="39" spans="4:9">
      <c r="F39" s="11">
        <v>4</v>
      </c>
      <c r="G39" s="5">
        <f>SUM(G$2:G5)</f>
        <v>12.83</v>
      </c>
      <c r="H39" s="5">
        <f>SUM(H$2:H5)</f>
        <v>15.4</v>
      </c>
      <c r="I39" s="5">
        <f>SUM(I$2:I5)</f>
        <v>23.1</v>
      </c>
    </row>
    <row r="40" spans="4:9">
      <c r="F40" s="11">
        <v>5</v>
      </c>
      <c r="G40" s="5">
        <f>SUM(G$2:G6)</f>
        <v>17.96</v>
      </c>
      <c r="H40" s="5">
        <f>SUM(H$2:H6)</f>
        <v>23.1</v>
      </c>
      <c r="I40" s="5">
        <f>SUM(I$2:I6)</f>
        <v>30.8</v>
      </c>
    </row>
    <row r="41" spans="4:9">
      <c r="F41" s="11">
        <v>6</v>
      </c>
      <c r="G41" s="5">
        <f>SUM(G$2:G7)</f>
        <v>23.09</v>
      </c>
      <c r="H41" s="5">
        <f>SUM(H$2:H7)</f>
        <v>30.8</v>
      </c>
      <c r="I41" s="5">
        <f>SUM(I$2:I7)</f>
        <v>38.5</v>
      </c>
    </row>
    <row r="42" spans="4:9">
      <c r="F42" s="11">
        <v>7</v>
      </c>
      <c r="G42" s="5">
        <f>SUM(G$2:G8)</f>
        <v>23.09</v>
      </c>
      <c r="H42" s="5">
        <f>SUM(H$2:H8)</f>
        <v>30.8</v>
      </c>
      <c r="I42" s="5">
        <f>SUM(I$2:I8)</f>
        <v>38.5</v>
      </c>
    </row>
    <row r="43" spans="4:9">
      <c r="F43" s="11">
        <v>8</v>
      </c>
      <c r="G43" s="5">
        <f>SUM(G$2:G9)</f>
        <v>25.66</v>
      </c>
      <c r="H43" s="5">
        <f>SUM(H$2:H9)</f>
        <v>30.8</v>
      </c>
      <c r="I43" s="5">
        <f>SUM(I$2:I9)</f>
        <v>46.2</v>
      </c>
    </row>
    <row r="44" spans="4:9">
      <c r="F44" s="11">
        <v>9</v>
      </c>
      <c r="G44" s="5">
        <f>SUM(G$2:G10)</f>
        <v>25.66</v>
      </c>
      <c r="H44" s="5">
        <f>SUM(H$2:H10)</f>
        <v>30.8</v>
      </c>
      <c r="I44" s="5">
        <f>SUM(I$2:I10)</f>
        <v>46.2</v>
      </c>
    </row>
    <row r="45" spans="4:9">
      <c r="F45" s="11">
        <v>10</v>
      </c>
      <c r="G45" s="5">
        <f>SUM(G$2:G11)</f>
        <v>30.79</v>
      </c>
      <c r="H45" s="5">
        <f>SUM(H$2:H11)</f>
        <v>38.5</v>
      </c>
      <c r="I45" s="5">
        <f>SUM(I$2:I11)</f>
        <v>53.9</v>
      </c>
    </row>
    <row r="46" spans="4:9">
      <c r="F46" s="11">
        <v>11</v>
      </c>
      <c r="G46" s="5">
        <f>SUM(G$2:G12)</f>
        <v>35.92</v>
      </c>
      <c r="H46" s="5">
        <f>SUM(H$2:H12)</f>
        <v>46.2</v>
      </c>
      <c r="I46" s="5">
        <f>SUM(I$2:I12)</f>
        <v>61.6</v>
      </c>
    </row>
    <row r="47" spans="4:9">
      <c r="F47" s="11">
        <v>12</v>
      </c>
      <c r="G47" s="5">
        <f>SUM(G$2:G13)</f>
        <v>41.05</v>
      </c>
      <c r="H47" s="5">
        <f>SUM(H$2:H13)</f>
        <v>53.9</v>
      </c>
      <c r="I47" s="5">
        <f>SUM(I$2:I13)</f>
        <v>69.3</v>
      </c>
    </row>
    <row r="48" spans="4:9">
      <c r="F48" s="11">
        <v>13</v>
      </c>
      <c r="G48" s="5">
        <f>SUM(G$2:G14)</f>
        <v>46.18</v>
      </c>
      <c r="H48" s="5">
        <f>SUM(H$2:H14)</f>
        <v>61.6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53.88</v>
      </c>
      <c r="H50" s="5">
        <f>SUM(H$2:H16)</f>
        <v>69.3</v>
      </c>
      <c r="I50" s="5">
        <f>SUM(I$2:I16)</f>
        <v>92.4</v>
      </c>
    </row>
    <row r="51" spans="6:9">
      <c r="F51" s="11">
        <v>16</v>
      </c>
      <c r="G51" s="5">
        <f>SUM(G$2:G17)</f>
        <v>53.88</v>
      </c>
      <c r="H51" s="5">
        <f>SUM(H$2:H17)</f>
        <v>69.3</v>
      </c>
      <c r="I51" s="5">
        <f>SUM(I$2:I17)</f>
        <v>92.4</v>
      </c>
    </row>
    <row r="52" spans="6:9">
      <c r="F52" s="11">
        <v>17</v>
      </c>
      <c r="G52" s="5">
        <f>SUM(G$2:G18)</f>
        <v>59.01</v>
      </c>
      <c r="H52" s="5">
        <f>SUM(H$2:H18)</f>
        <v>77</v>
      </c>
      <c r="I52" s="5">
        <f>SUM(I$2:I18)</f>
        <v>100.1</v>
      </c>
    </row>
    <row r="53" spans="6:9">
      <c r="F53" s="11">
        <v>18</v>
      </c>
      <c r="G53" s="5">
        <f>SUM(G$2:G19)</f>
        <v>64.14</v>
      </c>
      <c r="H53" s="5">
        <f>SUM(H$2:H19)</f>
        <v>84.7</v>
      </c>
      <c r="I53" s="5">
        <f>SUM(I$2:I19)</f>
        <v>107.8</v>
      </c>
    </row>
    <row r="54" spans="6:9">
      <c r="F54" s="11">
        <v>19</v>
      </c>
      <c r="G54" s="5">
        <f>SUM(G$2:G20)</f>
        <v>69.27</v>
      </c>
      <c r="H54" s="5">
        <f>SUM(H$2:H20)</f>
        <v>92.4</v>
      </c>
      <c r="I54" s="5">
        <f>SUM(I$2:I20)</f>
        <v>115.5</v>
      </c>
    </row>
    <row r="55" spans="6:9">
      <c r="F55" s="11">
        <v>20</v>
      </c>
      <c r="G55" s="5">
        <f>SUM(G$2:G21)</f>
        <v>74.400000000000006</v>
      </c>
      <c r="H55" s="5">
        <f>SUM(H$2:H21)</f>
        <v>100.1</v>
      </c>
      <c r="I55" s="5">
        <f>SUM(I$2:I21)</f>
        <v>123.2</v>
      </c>
    </row>
    <row r="56" spans="6:9">
      <c r="F56" s="11">
        <v>21</v>
      </c>
      <c r="G56" s="5">
        <f>SUM(G$2:G22)</f>
        <v>79.53</v>
      </c>
      <c r="H56" s="5">
        <f>SUM(H$2:H22)</f>
        <v>107.8</v>
      </c>
      <c r="I56" s="5">
        <f>SUM(I$2:I22)</f>
        <v>130.9</v>
      </c>
    </row>
    <row r="57" spans="6:9">
      <c r="F57" s="11">
        <v>22</v>
      </c>
      <c r="G57" s="5">
        <f>SUM(G$2:G23)</f>
        <v>82.1</v>
      </c>
      <c r="H57" s="5">
        <f>SUM(H$2:H23)</f>
        <v>107.8</v>
      </c>
      <c r="I57" s="5">
        <f>SUM(I$2:I23)</f>
        <v>138.6</v>
      </c>
    </row>
    <row r="58" spans="6:9">
      <c r="F58" s="11">
        <v>23</v>
      </c>
      <c r="G58" s="5">
        <f>SUM(G$2:G24)</f>
        <v>82.1</v>
      </c>
      <c r="H58" s="5">
        <f>SUM(H$2:H24)</f>
        <v>107.8</v>
      </c>
      <c r="I58" s="5">
        <f>SUM(I$2:I24)</f>
        <v>138.6</v>
      </c>
    </row>
    <row r="59" spans="6:9">
      <c r="F59" s="11">
        <v>24</v>
      </c>
      <c r="G59" s="5">
        <f>SUM(G$2:G25)</f>
        <v>87.23</v>
      </c>
      <c r="H59" s="5">
        <f>SUM(H$2:H25)</f>
        <v>115.5</v>
      </c>
      <c r="I59" s="5">
        <f>SUM(I$2:I25)</f>
        <v>146.30000000000001</v>
      </c>
    </row>
    <row r="60" spans="6:9">
      <c r="F60" s="11">
        <v>25</v>
      </c>
      <c r="G60" s="5">
        <f>SUM(G$2:G26)</f>
        <v>92.36</v>
      </c>
      <c r="H60" s="5">
        <f>SUM(H$2:H26)</f>
        <v>123.2</v>
      </c>
      <c r="I60" s="5">
        <f>SUM(I$2:I26)</f>
        <v>154</v>
      </c>
    </row>
    <row r="61" spans="6:9">
      <c r="F61" s="11">
        <v>26</v>
      </c>
      <c r="G61" s="5">
        <f>SUM(G$2:G27)</f>
        <v>97.49</v>
      </c>
      <c r="H61" s="5">
        <f>SUM(H$2:H27)</f>
        <v>130.9</v>
      </c>
      <c r="I61" s="5">
        <f>SUM(I$2:I27)</f>
        <v>161.69999999999999</v>
      </c>
    </row>
    <row r="62" spans="6:9">
      <c r="F62" s="11">
        <v>27</v>
      </c>
      <c r="G62" s="5">
        <f>SUM(G$2:G28)</f>
        <v>102.62</v>
      </c>
      <c r="H62" s="5">
        <f>SUM(H$2:H28)</f>
        <v>138.6</v>
      </c>
      <c r="I62" s="5">
        <f>SUM(I$2:I28)</f>
        <v>169.4</v>
      </c>
    </row>
    <row r="63" spans="6:9">
      <c r="F63" s="11">
        <v>28</v>
      </c>
      <c r="G63" s="5">
        <f>SUM(G$2:G29)</f>
        <v>107.75</v>
      </c>
      <c r="H63" s="5">
        <f>SUM(H$2:H29)</f>
        <v>146.30000000000001</v>
      </c>
      <c r="I63" s="5">
        <f>SUM(I$2:I29)</f>
        <v>177.1</v>
      </c>
    </row>
    <row r="64" spans="6:9">
      <c r="F64" s="11">
        <v>29</v>
      </c>
      <c r="G64" s="5">
        <f>SUM(G$2:G30)</f>
        <v>110.32</v>
      </c>
      <c r="H64" s="5">
        <f>SUM(H$2:H30)</f>
        <v>146.30000000000001</v>
      </c>
      <c r="I64" s="5">
        <f>SUM(I$2:I30)</f>
        <v>184.8</v>
      </c>
    </row>
    <row r="65" spans="5:9">
      <c r="F65" s="11">
        <v>30</v>
      </c>
      <c r="G65" s="5">
        <f>SUM(G$2:G31)</f>
        <v>110.32</v>
      </c>
      <c r="H65" s="5">
        <f>SUM(H$2:H31)</f>
        <v>146.30000000000001</v>
      </c>
      <c r="I65" s="5">
        <f>SUM(I$2:I31)</f>
        <v>184.8</v>
      </c>
    </row>
    <row r="66" spans="5:9">
      <c r="F66" s="11">
        <v>31</v>
      </c>
      <c r="G66" s="5">
        <f>SUM(G$2:G32)</f>
        <v>110.32</v>
      </c>
      <c r="H66" s="5">
        <f>SUM(H$2:H32)</f>
        <v>146.30000000000001</v>
      </c>
      <c r="I66" s="5">
        <f>SUM(I$2:I32)</f>
        <v>184.8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110.32</v>
      </c>
      <c r="H68" s="5">
        <f>SUM(H2:H$32)</f>
        <v>146.30000000000001</v>
      </c>
      <c r="I68" s="5">
        <f>SUM(I2:I$32)</f>
        <v>184.8</v>
      </c>
    </row>
    <row r="69" spans="5:9">
      <c r="F69" s="12">
        <v>2</v>
      </c>
      <c r="G69" s="5">
        <f>SUM(G3:G$32)</f>
        <v>107.75</v>
      </c>
      <c r="H69" s="5">
        <f>SUM(H3:H$32)</f>
        <v>146.30000000000001</v>
      </c>
      <c r="I69" s="5">
        <f>SUM(I3:I$32)</f>
        <v>177.1</v>
      </c>
    </row>
    <row r="70" spans="5:9">
      <c r="E70" s="28"/>
      <c r="F70" s="11">
        <v>3</v>
      </c>
      <c r="G70" s="5">
        <f>SUM(G4:G$32)</f>
        <v>107.75</v>
      </c>
      <c r="H70" s="5">
        <f>SUM(H4:H$32)</f>
        <v>146.30000000000001</v>
      </c>
      <c r="I70" s="5">
        <f>SUM(I4:I$32)</f>
        <v>177.1</v>
      </c>
    </row>
    <row r="71" spans="5:9">
      <c r="F71" s="12">
        <v>4</v>
      </c>
      <c r="G71" s="5">
        <f>SUM(G5:G$32)</f>
        <v>102.62</v>
      </c>
      <c r="H71" s="5">
        <f>SUM(H5:H$32)</f>
        <v>138.6</v>
      </c>
      <c r="I71" s="5">
        <f>SUM(I5:I$32)</f>
        <v>169.4</v>
      </c>
    </row>
    <row r="72" spans="5:9">
      <c r="F72" s="11">
        <v>5</v>
      </c>
      <c r="G72" s="5">
        <f>SUM(G6:G$32)</f>
        <v>97.49</v>
      </c>
      <c r="H72" s="5">
        <f>SUM(H6:H$32)</f>
        <v>130.9</v>
      </c>
      <c r="I72" s="5">
        <f>SUM(I6:I$32)</f>
        <v>161.69999999999999</v>
      </c>
    </row>
    <row r="73" spans="5:9">
      <c r="F73" s="12">
        <v>6</v>
      </c>
      <c r="G73" s="5">
        <f>SUM(G7:G$32)</f>
        <v>92.36</v>
      </c>
      <c r="H73" s="5">
        <f>SUM(H7:H$32)</f>
        <v>123.2</v>
      </c>
      <c r="I73" s="5">
        <f>SUM(I7:I$32)</f>
        <v>154</v>
      </c>
    </row>
    <row r="74" spans="5:9">
      <c r="F74" s="11">
        <v>7</v>
      </c>
      <c r="G74" s="5">
        <f>SUM(G8:G$32)</f>
        <v>87.23</v>
      </c>
      <c r="H74" s="5">
        <f>SUM(H8:H$32)</f>
        <v>115.5</v>
      </c>
      <c r="I74" s="5">
        <f>SUM(I8:I$32)</f>
        <v>146.30000000000001</v>
      </c>
    </row>
    <row r="75" spans="5:9">
      <c r="F75" s="12">
        <v>8</v>
      </c>
      <c r="G75" s="5">
        <f>SUM(G9:G$32)</f>
        <v>87.23</v>
      </c>
      <c r="H75" s="5">
        <f>SUM(H9:H$32)</f>
        <v>115.5</v>
      </c>
      <c r="I75" s="5">
        <f>SUM(I9:I$32)</f>
        <v>146.30000000000001</v>
      </c>
    </row>
    <row r="76" spans="5:9">
      <c r="F76" s="11">
        <v>9</v>
      </c>
      <c r="G76" s="5">
        <f>SUM(G10:G$32)</f>
        <v>84.66</v>
      </c>
      <c r="H76" s="5">
        <f>SUM(H10:H$32)</f>
        <v>115.5</v>
      </c>
      <c r="I76" s="5">
        <f>SUM(I10:I$32)</f>
        <v>138.6</v>
      </c>
    </row>
    <row r="77" spans="5:9">
      <c r="F77" s="12">
        <v>10</v>
      </c>
      <c r="G77" s="5">
        <f>SUM(G11:G$32)</f>
        <v>84.66</v>
      </c>
      <c r="H77" s="5">
        <f>SUM(H11:H$32)</f>
        <v>115.5</v>
      </c>
      <c r="I77" s="5">
        <f>SUM(I11:I$32)</f>
        <v>138.6</v>
      </c>
    </row>
    <row r="78" spans="5:9">
      <c r="F78" s="11">
        <v>11</v>
      </c>
      <c r="G78" s="5">
        <f>SUM(G12:G$32)</f>
        <v>79.53</v>
      </c>
      <c r="H78" s="5">
        <f>SUM(H12:H$32)</f>
        <v>107.8</v>
      </c>
      <c r="I78" s="5">
        <f>SUM(I12:I$32)</f>
        <v>130.9</v>
      </c>
    </row>
    <row r="79" spans="5:9">
      <c r="F79" s="12">
        <v>12</v>
      </c>
      <c r="G79" s="5">
        <f>SUM(G13:G$32)</f>
        <v>74.400000000000006</v>
      </c>
      <c r="H79" s="5">
        <f>SUM(H13:H$32)</f>
        <v>100.1</v>
      </c>
      <c r="I79" s="5">
        <f>SUM(I13:I$32)</f>
        <v>123.2</v>
      </c>
    </row>
    <row r="80" spans="5:9">
      <c r="F80" s="11">
        <v>13</v>
      </c>
      <c r="G80" s="5">
        <f>SUM(G14:G$32)</f>
        <v>69.27</v>
      </c>
      <c r="H80" s="5">
        <f>SUM(H14:H$32)</f>
        <v>92.4</v>
      </c>
      <c r="I80" s="5">
        <f>SUM(I14:I$32)</f>
        <v>115.5</v>
      </c>
    </row>
    <row r="81" spans="6:9">
      <c r="F81" s="12">
        <v>14</v>
      </c>
      <c r="G81" s="5">
        <f>SUM(G15:G$32)</f>
        <v>64.14</v>
      </c>
      <c r="H81" s="5">
        <f>SUM(H15:H$32)</f>
        <v>84.7</v>
      </c>
      <c r="I81" s="5">
        <f>SUM(I15:I$32)</f>
        <v>107.8</v>
      </c>
    </row>
    <row r="82" spans="6:9">
      <c r="F82" s="11">
        <v>15</v>
      </c>
      <c r="G82" s="5">
        <f>SUM(G16:G$32)</f>
        <v>59.01</v>
      </c>
      <c r="H82" s="5">
        <f>SUM(H16:H$32)</f>
        <v>77</v>
      </c>
      <c r="I82" s="5">
        <f>SUM(I16:I$32)</f>
        <v>100.1</v>
      </c>
    </row>
    <row r="83" spans="6:9">
      <c r="F83" s="12">
        <v>16</v>
      </c>
      <c r="G83" s="5">
        <f>SUM(G17:G$32)</f>
        <v>56.44</v>
      </c>
      <c r="H83" s="5">
        <f>SUM(H17:H$32)</f>
        <v>77</v>
      </c>
      <c r="I83" s="5">
        <f>SUM(I17:I$32)</f>
        <v>92.4</v>
      </c>
    </row>
    <row r="84" spans="6:9">
      <c r="F84" s="11">
        <v>17</v>
      </c>
      <c r="G84" s="5">
        <f>SUM(G18:G$32)</f>
        <v>56.44</v>
      </c>
      <c r="H84" s="5">
        <f>SUM(H18:H$32)</f>
        <v>77</v>
      </c>
      <c r="I84" s="5">
        <f>SUM(I18:I$32)</f>
        <v>92.4</v>
      </c>
    </row>
    <row r="85" spans="6:9">
      <c r="F85" s="12">
        <v>18</v>
      </c>
      <c r="G85" s="5">
        <f>SUM(G19:G$32)</f>
        <v>51.31</v>
      </c>
      <c r="H85" s="5">
        <f>SUM(H19:H$32)</f>
        <v>69.3</v>
      </c>
      <c r="I85" s="5">
        <f>SUM(I19:I$32)</f>
        <v>84.7</v>
      </c>
    </row>
    <row r="86" spans="6:9">
      <c r="F86" s="11">
        <v>19</v>
      </c>
      <c r="G86" s="5">
        <f>SUM(G20:G$32)</f>
        <v>46.18</v>
      </c>
      <c r="H86" s="5">
        <f>SUM(H20:H$32)</f>
        <v>61.6</v>
      </c>
      <c r="I86" s="5">
        <f>SUM(I20:I$32)</f>
        <v>77</v>
      </c>
    </row>
    <row r="87" spans="6:9">
      <c r="F87" s="12">
        <v>20</v>
      </c>
      <c r="G87" s="5">
        <f>SUM(G21:G$32)</f>
        <v>41.05</v>
      </c>
      <c r="H87" s="5">
        <f>SUM(H21:H$32)</f>
        <v>53.9</v>
      </c>
      <c r="I87" s="5">
        <f>SUM(I21:I$32)</f>
        <v>69.3</v>
      </c>
    </row>
    <row r="88" spans="6:9">
      <c r="F88" s="11">
        <v>21</v>
      </c>
      <c r="G88" s="5">
        <f>SUM(G22:G$32)</f>
        <v>35.92</v>
      </c>
      <c r="H88" s="5">
        <f>SUM(H22:H$32)</f>
        <v>46.2</v>
      </c>
      <c r="I88" s="5">
        <f>SUM(I22:I$32)</f>
        <v>61.6</v>
      </c>
    </row>
    <row r="89" spans="6:9">
      <c r="F89" s="12">
        <v>22</v>
      </c>
      <c r="G89" s="5">
        <f>SUM(G23:G$32)</f>
        <v>30.79</v>
      </c>
      <c r="H89" s="5">
        <f>SUM(H23:H$32)</f>
        <v>38.5</v>
      </c>
      <c r="I89" s="5">
        <f>SUM(I23:I$32)</f>
        <v>53.9</v>
      </c>
    </row>
    <row r="90" spans="6:9">
      <c r="F90" s="11">
        <v>23</v>
      </c>
      <c r="G90" s="5">
        <f>SUM(G24:G$32)</f>
        <v>28.22</v>
      </c>
      <c r="H90" s="5">
        <f>SUM(H24:H$32)</f>
        <v>38.5</v>
      </c>
      <c r="I90" s="5">
        <f>SUM(I24:I$32)</f>
        <v>46.2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23.09</v>
      </c>
      <c r="H92" s="5">
        <f>SUM(H26:H$32)</f>
        <v>30.8</v>
      </c>
      <c r="I92" s="5">
        <f>SUM(I26:I$32)</f>
        <v>38.5</v>
      </c>
    </row>
    <row r="93" spans="6:9">
      <c r="F93" s="12">
        <v>26</v>
      </c>
      <c r="G93" s="5">
        <f>SUM(G27:G$32)</f>
        <v>17.96</v>
      </c>
      <c r="H93" s="5">
        <f>SUM(H27:H$32)</f>
        <v>23.1</v>
      </c>
      <c r="I93" s="5">
        <f>SUM(I27:I$32)</f>
        <v>30.8</v>
      </c>
    </row>
    <row r="94" spans="6:9">
      <c r="F94" s="11">
        <v>27</v>
      </c>
      <c r="G94" s="5">
        <f>SUM(G28:G$32)</f>
        <v>12.83</v>
      </c>
      <c r="H94" s="5">
        <f>SUM(H28:H$32)</f>
        <v>15.4</v>
      </c>
      <c r="I94" s="5">
        <f>SUM(I28:I$32)</f>
        <v>23.1</v>
      </c>
    </row>
    <row r="95" spans="6:9">
      <c r="F95" s="12">
        <v>28</v>
      </c>
      <c r="G95" s="5">
        <f>SUM(G29:G$32)</f>
        <v>7.7</v>
      </c>
      <c r="H95" s="5">
        <f>SUM(H29:H$32)</f>
        <v>7.7</v>
      </c>
      <c r="I95" s="5">
        <f>SUM(I29:I$32)</f>
        <v>15.4</v>
      </c>
    </row>
    <row r="96" spans="6:9">
      <c r="F96" s="11">
        <v>29</v>
      </c>
      <c r="G96" s="5">
        <f>SUM(G30:G$32)</f>
        <v>2.57</v>
      </c>
      <c r="H96" s="5">
        <f>SUM(H30:H$32)</f>
        <v>0</v>
      </c>
      <c r="I96" s="5">
        <f>SUM(I30:I$32)</f>
        <v>7.7</v>
      </c>
    </row>
    <row r="97" spans="6:9">
      <c r="F97" s="12">
        <v>30</v>
      </c>
      <c r="G97" s="5">
        <f>SUM(G31:G$32)</f>
        <v>0</v>
      </c>
      <c r="H97" s="5">
        <f>SUM(H31:H$32)</f>
        <v>0</v>
      </c>
      <c r="I97" s="5">
        <f>SUM(I31:I$32)</f>
        <v>0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11.42578125" customWidth="1"/>
    <col min="11" max="14" width="8.28515625" style="10" customWidth="1"/>
    <col min="15" max="15" width="8.28515625" customWidth="1"/>
  </cols>
  <sheetData>
    <row r="1" spans="1:18">
      <c r="D1" s="41" t="str">
        <f>TEXT(D2,"AAAAMM")</f>
        <v>201810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10" t="s">
        <v>15</v>
      </c>
    </row>
    <row r="2" spans="1:18">
      <c r="D2" s="58">
        <v>43374</v>
      </c>
      <c r="E2" s="25">
        <f t="shared" ref="E2:E32" si="0">IF(D2&lt;&gt;" ",D2," ")</f>
        <v>43374</v>
      </c>
      <c r="F2" s="25" t="str">
        <f t="shared" ref="F2:F32" si="1">IF(D2&lt;&gt;" ",LOOKUP(WEEKDAY(E2,2),$B$9:$B$11,$C$9:$C$11)," ")</f>
        <v>H1</v>
      </c>
      <c r="G2" s="22">
        <f>IF(F2=$C$9,M$2,IF(F2=$C$10,N$2,IF(F2=$C$11," "," ")))</f>
        <v>5.13</v>
      </c>
      <c r="H2" s="23">
        <f>IF(F2=$C$9,L$2,IF(F2=$C$10,O$2,IF(F2=$C$11," "," ")))</f>
        <v>7.7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10">
        <v>0</v>
      </c>
    </row>
    <row r="3" spans="1:18">
      <c r="D3" s="58">
        <v>43375</v>
      </c>
      <c r="E3" s="25">
        <f t="shared" si="0"/>
        <v>43375</v>
      </c>
      <c r="F3" s="25" t="str">
        <f t="shared" si="1"/>
        <v>H1</v>
      </c>
      <c r="G3" s="22">
        <f t="shared" ref="G3:G32" si="2">IF(F3=$C$9,M$2,IF(F3=$C$10,N$2,IF(F3=$C$11," "," ")))</f>
        <v>5.13</v>
      </c>
      <c r="H3" s="23">
        <f t="shared" ref="H3:H32" si="3">IF(F3=$C$9,L$2,IF(F3=$C$10,O$2,IF(F3=$C$11," "," ")))</f>
        <v>7.7</v>
      </c>
      <c r="I3" s="23">
        <f t="shared" ref="I3:I32" si="4">IF(F3=$C$9,L$2,IF(F3=$C$10,L$2,IF(H3=$C$11," "," ")))</f>
        <v>7.7</v>
      </c>
      <c r="P3" s="26"/>
    </row>
    <row r="4" spans="1:18">
      <c r="D4" s="58">
        <v>43376</v>
      </c>
      <c r="E4" s="25">
        <f t="shared" si="0"/>
        <v>43376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8">
      <c r="D5" s="58">
        <v>43377</v>
      </c>
      <c r="E5" s="25">
        <f t="shared" si="0"/>
        <v>43377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8">
      <c r="D6" s="58">
        <v>43378</v>
      </c>
      <c r="E6" s="25">
        <f t="shared" si="0"/>
        <v>43378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8">
      <c r="D7" s="58">
        <v>43379</v>
      </c>
      <c r="E7" s="25">
        <f t="shared" si="0"/>
        <v>43379</v>
      </c>
      <c r="F7" s="25" t="str">
        <f t="shared" si="1"/>
        <v>H2</v>
      </c>
      <c r="G7" s="22">
        <f t="shared" si="2"/>
        <v>2.57</v>
      </c>
      <c r="H7" s="23">
        <f t="shared" si="3"/>
        <v>0</v>
      </c>
      <c r="I7" s="23">
        <f t="shared" si="4"/>
        <v>7.7</v>
      </c>
    </row>
    <row r="8" spans="1:18">
      <c r="D8" s="58">
        <v>43380</v>
      </c>
      <c r="E8" s="25">
        <f t="shared" si="0"/>
        <v>43380</v>
      </c>
      <c r="F8" s="25" t="str">
        <f t="shared" si="1"/>
        <v>H3</v>
      </c>
      <c r="G8" s="22" t="str">
        <f t="shared" si="2"/>
        <v xml:space="preserve"> </v>
      </c>
      <c r="H8" s="23" t="str">
        <f t="shared" si="3"/>
        <v xml:space="preserve"> </v>
      </c>
      <c r="I8" s="23" t="str">
        <f t="shared" si="4"/>
        <v xml:space="preserve"> 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43381</v>
      </c>
      <c r="E9" s="25">
        <f t="shared" si="0"/>
        <v>43381</v>
      </c>
      <c r="F9" s="25" t="str">
        <f t="shared" si="1"/>
        <v>H1</v>
      </c>
      <c r="G9" s="22">
        <f t="shared" si="2"/>
        <v>5.13</v>
      </c>
      <c r="H9" s="23">
        <f t="shared" si="3"/>
        <v>7.7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43382</v>
      </c>
      <c r="E10" s="25">
        <f t="shared" si="0"/>
        <v>43382</v>
      </c>
      <c r="F10" s="25" t="str">
        <f t="shared" si="1"/>
        <v>H1</v>
      </c>
      <c r="G10" s="22">
        <f t="shared" si="2"/>
        <v>5.13</v>
      </c>
      <c r="H10" s="23">
        <f t="shared" si="3"/>
        <v>7.7</v>
      </c>
      <c r="I10" s="23">
        <f t="shared" si="4"/>
        <v>7.7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43383</v>
      </c>
      <c r="E11" s="25">
        <f t="shared" si="0"/>
        <v>43383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43384</v>
      </c>
      <c r="E12" s="25">
        <f t="shared" si="0"/>
        <v>43384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43385</v>
      </c>
      <c r="E13" s="25">
        <f t="shared" si="0"/>
        <v>43385</v>
      </c>
      <c r="F13" s="25" t="s">
        <v>17</v>
      </c>
      <c r="G13" s="22" t="str">
        <f t="shared" si="2"/>
        <v xml:space="preserve"> </v>
      </c>
      <c r="H13" s="23" t="str">
        <f t="shared" si="3"/>
        <v xml:space="preserve"> </v>
      </c>
      <c r="I13" s="23" t="str">
        <f t="shared" si="4"/>
        <v xml:space="preserve"> </v>
      </c>
      <c r="L13" s="9"/>
      <c r="M13" s="9"/>
      <c r="N13" s="9"/>
      <c r="P13" s="1"/>
      <c r="Q13" s="1"/>
      <c r="R13" s="1"/>
    </row>
    <row r="14" spans="1:18">
      <c r="D14" s="58">
        <v>43386</v>
      </c>
      <c r="E14" s="25">
        <f t="shared" si="0"/>
        <v>43386</v>
      </c>
      <c r="F14" s="25" t="str">
        <f t="shared" si="1"/>
        <v>H2</v>
      </c>
      <c r="G14" s="22">
        <f t="shared" si="2"/>
        <v>2.57</v>
      </c>
      <c r="H14" s="23">
        <f t="shared" si="3"/>
        <v>0</v>
      </c>
      <c r="I14" s="23">
        <f t="shared" si="4"/>
        <v>7.7</v>
      </c>
    </row>
    <row r="15" spans="1:18">
      <c r="D15" s="58">
        <v>43387</v>
      </c>
      <c r="E15" s="25">
        <f t="shared" si="0"/>
        <v>43387</v>
      </c>
      <c r="F15" s="25" t="str">
        <f t="shared" si="1"/>
        <v>H3</v>
      </c>
      <c r="G15" s="22" t="str">
        <f t="shared" si="2"/>
        <v xml:space="preserve"> </v>
      </c>
      <c r="H15" s="23" t="str">
        <f t="shared" si="3"/>
        <v xml:space="preserve"> </v>
      </c>
      <c r="I15" s="23" t="str">
        <f t="shared" si="4"/>
        <v xml:space="preserve"> </v>
      </c>
    </row>
    <row r="16" spans="1:18">
      <c r="D16" s="58">
        <v>43388</v>
      </c>
      <c r="E16" s="25">
        <f t="shared" si="0"/>
        <v>43388</v>
      </c>
      <c r="F16" s="25" t="str">
        <f t="shared" si="1"/>
        <v>H1</v>
      </c>
      <c r="G16" s="22">
        <f t="shared" si="2"/>
        <v>5.13</v>
      </c>
      <c r="H16" s="23">
        <f t="shared" si="3"/>
        <v>7.7</v>
      </c>
      <c r="I16" s="23">
        <f t="shared" si="4"/>
        <v>7.7</v>
      </c>
    </row>
    <row r="17" spans="4:9">
      <c r="D17" s="58">
        <v>43389</v>
      </c>
      <c r="E17" s="25">
        <f t="shared" si="0"/>
        <v>43389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43390</v>
      </c>
      <c r="E18" s="25">
        <f t="shared" si="0"/>
        <v>43390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43391</v>
      </c>
      <c r="E19" s="25">
        <f t="shared" si="0"/>
        <v>43391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43392</v>
      </c>
      <c r="E20" s="25">
        <f t="shared" si="0"/>
        <v>43392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43393</v>
      </c>
      <c r="E21" s="25">
        <f t="shared" si="0"/>
        <v>43393</v>
      </c>
      <c r="F21" s="25" t="str">
        <f t="shared" si="1"/>
        <v>H2</v>
      </c>
      <c r="G21" s="22">
        <f t="shared" si="2"/>
        <v>2.57</v>
      </c>
      <c r="H21" s="23">
        <f t="shared" si="3"/>
        <v>0</v>
      </c>
      <c r="I21" s="23">
        <f t="shared" si="4"/>
        <v>7.7</v>
      </c>
    </row>
    <row r="22" spans="4:9">
      <c r="D22" s="58">
        <v>43394</v>
      </c>
      <c r="E22" s="25">
        <f t="shared" si="0"/>
        <v>43394</v>
      </c>
      <c r="F22" s="25" t="str">
        <f t="shared" si="1"/>
        <v>H3</v>
      </c>
      <c r="G22" s="22" t="str">
        <f t="shared" si="2"/>
        <v xml:space="preserve"> </v>
      </c>
      <c r="H22" s="23" t="str">
        <f t="shared" si="3"/>
        <v xml:space="preserve"> </v>
      </c>
      <c r="I22" s="23" t="str">
        <f t="shared" si="4"/>
        <v xml:space="preserve"> </v>
      </c>
    </row>
    <row r="23" spans="4:9">
      <c r="D23" s="58">
        <v>43395</v>
      </c>
      <c r="E23" s="25">
        <f t="shared" si="0"/>
        <v>43395</v>
      </c>
      <c r="F23" s="25" t="str">
        <f t="shared" si="1"/>
        <v>H1</v>
      </c>
      <c r="G23" s="22">
        <f t="shared" si="2"/>
        <v>5.13</v>
      </c>
      <c r="H23" s="23">
        <f t="shared" si="3"/>
        <v>7.7</v>
      </c>
      <c r="I23" s="23">
        <f t="shared" si="4"/>
        <v>7.7</v>
      </c>
    </row>
    <row r="24" spans="4:9">
      <c r="D24" s="58">
        <v>43396</v>
      </c>
      <c r="E24" s="25">
        <f t="shared" si="0"/>
        <v>43396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43397</v>
      </c>
      <c r="E25" s="25">
        <f t="shared" si="0"/>
        <v>43397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43398</v>
      </c>
      <c r="E26" s="25">
        <f t="shared" si="0"/>
        <v>43398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43399</v>
      </c>
      <c r="E27" s="25">
        <f t="shared" si="0"/>
        <v>43399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43400</v>
      </c>
      <c r="E28" s="25">
        <f t="shared" si="0"/>
        <v>43400</v>
      </c>
      <c r="F28" s="25" t="str">
        <f t="shared" si="1"/>
        <v>H2</v>
      </c>
      <c r="G28" s="22">
        <f t="shared" si="2"/>
        <v>2.57</v>
      </c>
      <c r="H28" s="23">
        <f t="shared" si="3"/>
        <v>0</v>
      </c>
      <c r="I28" s="23">
        <f t="shared" si="4"/>
        <v>7.7</v>
      </c>
    </row>
    <row r="29" spans="4:9">
      <c r="D29" s="58">
        <v>43401</v>
      </c>
      <c r="E29" s="25">
        <f t="shared" si="0"/>
        <v>43401</v>
      </c>
      <c r="F29" s="25" t="str">
        <f t="shared" si="1"/>
        <v>H3</v>
      </c>
      <c r="G29" s="22" t="str">
        <f t="shared" si="2"/>
        <v xml:space="preserve"> </v>
      </c>
      <c r="H29" s="23" t="str">
        <f t="shared" si="3"/>
        <v xml:space="preserve"> </v>
      </c>
      <c r="I29" s="23" t="str">
        <f t="shared" si="4"/>
        <v xml:space="preserve"> </v>
      </c>
    </row>
    <row r="30" spans="4:9">
      <c r="D30" s="58">
        <v>43402</v>
      </c>
      <c r="E30" s="25">
        <f t="shared" si="0"/>
        <v>43402</v>
      </c>
      <c r="F30" s="25" t="str">
        <f t="shared" si="1"/>
        <v>H1</v>
      </c>
      <c r="G30" s="22">
        <f t="shared" si="2"/>
        <v>5.13</v>
      </c>
      <c r="H30" s="23">
        <f t="shared" si="3"/>
        <v>7.7</v>
      </c>
      <c r="I30" s="23">
        <f t="shared" si="4"/>
        <v>7.7</v>
      </c>
    </row>
    <row r="31" spans="4:9">
      <c r="D31" s="58">
        <v>43403</v>
      </c>
      <c r="E31" s="25">
        <f t="shared" si="0"/>
        <v>43403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>
        <v>43404</v>
      </c>
      <c r="E32" s="25">
        <f t="shared" si="0"/>
        <v>43404</v>
      </c>
      <c r="F32" s="25" t="str">
        <f t="shared" si="1"/>
        <v>H1</v>
      </c>
      <c r="G32" s="22">
        <f t="shared" si="2"/>
        <v>5.13</v>
      </c>
      <c r="H32" s="23">
        <f t="shared" si="3"/>
        <v>7.7</v>
      </c>
      <c r="I32" s="23">
        <f t="shared" si="4"/>
        <v>7.7</v>
      </c>
    </row>
    <row r="33" spans="4:12">
      <c r="D33" s="41"/>
      <c r="E33" s="4" t="s">
        <v>3</v>
      </c>
      <c r="F33" s="4"/>
      <c r="G33" s="5">
        <f>SUM(G2:G32)</f>
        <v>123.14</v>
      </c>
      <c r="H33" s="7">
        <f>SUM(H2:H32)</f>
        <v>169.4</v>
      </c>
      <c r="I33" s="5">
        <f>SUM(I2:I32)</f>
        <v>200.2</v>
      </c>
      <c r="L33" s="9"/>
    </row>
    <row r="34" spans="4:12">
      <c r="D34" s="56"/>
      <c r="E34" s="15"/>
      <c r="F34" s="15"/>
      <c r="G34" s="13">
        <v>151.31</v>
      </c>
      <c r="H34" s="16">
        <v>169.26</v>
      </c>
      <c r="I34" s="13">
        <v>200.03</v>
      </c>
    </row>
    <row r="35" spans="4:12">
      <c r="F35" s="2" t="s">
        <v>18</v>
      </c>
      <c r="G35" s="2" t="s">
        <v>1</v>
      </c>
      <c r="H35" s="29" t="s">
        <v>0</v>
      </c>
      <c r="I35" s="29" t="s">
        <v>2</v>
      </c>
    </row>
    <row r="36" spans="4:12">
      <c r="E36" t="s">
        <v>19</v>
      </c>
      <c r="F36" s="11">
        <v>1</v>
      </c>
      <c r="G36" s="5">
        <f>G2</f>
        <v>5.13</v>
      </c>
      <c r="H36" s="5">
        <f t="shared" ref="H36:I36" si="5">H2</f>
        <v>7.7</v>
      </c>
      <c r="I36" s="5">
        <f t="shared" si="5"/>
        <v>7.7</v>
      </c>
    </row>
    <row r="37" spans="4:12">
      <c r="F37" s="11">
        <v>2</v>
      </c>
      <c r="G37" s="5">
        <f>SUM(G$2:G3)</f>
        <v>10.26</v>
      </c>
      <c r="H37" s="5">
        <f>SUM(H$2:H3)</f>
        <v>15.4</v>
      </c>
      <c r="I37" s="5">
        <f>SUM(I$2:I3)</f>
        <v>15.4</v>
      </c>
    </row>
    <row r="38" spans="4:12">
      <c r="F38" s="11">
        <v>3</v>
      </c>
      <c r="G38" s="5">
        <f>SUM(G$2:G4)</f>
        <v>15.39</v>
      </c>
      <c r="H38" s="5">
        <f>SUM(H$2:H4)</f>
        <v>23.1</v>
      </c>
      <c r="I38" s="5">
        <f>SUM(I$2:I4)</f>
        <v>23.1</v>
      </c>
    </row>
    <row r="39" spans="4:12">
      <c r="F39" s="11">
        <v>4</v>
      </c>
      <c r="G39" s="5">
        <f>SUM(G$2:G5)</f>
        <v>20.52</v>
      </c>
      <c r="H39" s="5">
        <f>SUM(H$2:H5)</f>
        <v>30.8</v>
      </c>
      <c r="I39" s="5">
        <f>SUM(I$2:I5)</f>
        <v>30.8</v>
      </c>
    </row>
    <row r="40" spans="4:12">
      <c r="F40" s="11">
        <v>5</v>
      </c>
      <c r="G40" s="5">
        <f>SUM(G$2:G6)</f>
        <v>25.65</v>
      </c>
      <c r="H40" s="5">
        <f>SUM(H$2:H6)</f>
        <v>38.5</v>
      </c>
      <c r="I40" s="5">
        <f>SUM(I$2:I6)</f>
        <v>38.5</v>
      </c>
    </row>
    <row r="41" spans="4:12">
      <c r="F41" s="11">
        <v>6</v>
      </c>
      <c r="G41" s="5">
        <f>SUM(G$2:G7)</f>
        <v>28.22</v>
      </c>
      <c r="H41" s="5">
        <f>SUM(H$2:H7)</f>
        <v>38.5</v>
      </c>
      <c r="I41" s="5">
        <f>SUM(I$2:I7)</f>
        <v>46.2</v>
      </c>
    </row>
    <row r="42" spans="4:12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12">
      <c r="F43" s="11">
        <v>8</v>
      </c>
      <c r="G43" s="5">
        <f>SUM(G$2:G9)</f>
        <v>33.35</v>
      </c>
      <c r="H43" s="5">
        <f>SUM(H$2:H9)</f>
        <v>46.2</v>
      </c>
      <c r="I43" s="5">
        <f>SUM(I$2:I9)</f>
        <v>53.9</v>
      </c>
    </row>
    <row r="44" spans="4:12">
      <c r="F44" s="11">
        <v>9</v>
      </c>
      <c r="G44" s="5">
        <f>SUM(G$2:G10)</f>
        <v>38.479999999999997</v>
      </c>
      <c r="H44" s="5">
        <f>SUM(H$2:H10)</f>
        <v>53.9</v>
      </c>
      <c r="I44" s="5">
        <f>SUM(I$2:I10)</f>
        <v>61.6</v>
      </c>
    </row>
    <row r="45" spans="4:12">
      <c r="F45" s="11">
        <v>10</v>
      </c>
      <c r="G45" s="5">
        <f>SUM(G$2:G11)</f>
        <v>43.61</v>
      </c>
      <c r="H45" s="5">
        <f>SUM(H$2:H11)</f>
        <v>61.6</v>
      </c>
      <c r="I45" s="5">
        <f>SUM(I$2:I11)</f>
        <v>69.3</v>
      </c>
    </row>
    <row r="46" spans="4:12">
      <c r="F46" s="11">
        <v>11</v>
      </c>
      <c r="G46" s="5">
        <f>SUM(G$2:G12)</f>
        <v>48.74</v>
      </c>
      <c r="H46" s="5">
        <f>SUM(H$2:H12)</f>
        <v>69.3</v>
      </c>
      <c r="I46" s="5">
        <f>SUM(I$2:I12)</f>
        <v>77</v>
      </c>
    </row>
    <row r="47" spans="4:12">
      <c r="F47" s="11">
        <v>12</v>
      </c>
      <c r="G47" s="5">
        <f>SUM(G$2:G13)</f>
        <v>48.74</v>
      </c>
      <c r="H47" s="5">
        <f>SUM(H$2:H13)</f>
        <v>69.3</v>
      </c>
      <c r="I47" s="5">
        <f>SUM(I$2:I13)</f>
        <v>77</v>
      </c>
    </row>
    <row r="48" spans="4:12">
      <c r="F48" s="11">
        <v>13</v>
      </c>
      <c r="G48" s="5">
        <f>SUM(G$2:G14)</f>
        <v>51.31</v>
      </c>
      <c r="H48" s="5">
        <f>SUM(H$2:H14)</f>
        <v>69.3</v>
      </c>
      <c r="I48" s="5">
        <f>SUM(I$2:I14)</f>
        <v>84.7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56.44</v>
      </c>
      <c r="H50" s="5">
        <f>SUM(H$2:H16)</f>
        <v>77</v>
      </c>
      <c r="I50" s="5">
        <f>SUM(I$2:I16)</f>
        <v>92.4</v>
      </c>
    </row>
    <row r="51" spans="6:9">
      <c r="F51" s="11">
        <v>16</v>
      </c>
      <c r="G51" s="5">
        <f>SUM(G$2:G17)</f>
        <v>61.57</v>
      </c>
      <c r="H51" s="5">
        <f>SUM(H$2:H17)</f>
        <v>84.7</v>
      </c>
      <c r="I51" s="5">
        <f>SUM(I$2:I17)</f>
        <v>100.1</v>
      </c>
    </row>
    <row r="52" spans="6:9">
      <c r="F52" s="11">
        <v>17</v>
      </c>
      <c r="G52" s="5">
        <f>SUM(G$2:G18)</f>
        <v>66.7</v>
      </c>
      <c r="H52" s="5">
        <f>SUM(H$2:H18)</f>
        <v>92.4</v>
      </c>
      <c r="I52" s="5">
        <f>SUM(I$2:I18)</f>
        <v>107.8</v>
      </c>
    </row>
    <row r="53" spans="6:9">
      <c r="F53" s="11">
        <v>18</v>
      </c>
      <c r="G53" s="5">
        <f>SUM(G$2:G19)</f>
        <v>71.83</v>
      </c>
      <c r="H53" s="5">
        <f>SUM(H$2:H19)</f>
        <v>100.1</v>
      </c>
      <c r="I53" s="5">
        <f>SUM(I$2:I19)</f>
        <v>115.5</v>
      </c>
    </row>
    <row r="54" spans="6:9">
      <c r="F54" s="11">
        <v>19</v>
      </c>
      <c r="G54" s="5">
        <f>SUM(G$2:G20)</f>
        <v>76.959999999999994</v>
      </c>
      <c r="H54" s="5">
        <f>SUM(H$2:H20)</f>
        <v>107.8</v>
      </c>
      <c r="I54" s="5">
        <f>SUM(I$2:I20)</f>
        <v>123.2</v>
      </c>
    </row>
    <row r="55" spans="6:9">
      <c r="F55" s="11">
        <v>20</v>
      </c>
      <c r="G55" s="5">
        <f>SUM(G$2:G21)</f>
        <v>79.53</v>
      </c>
      <c r="H55" s="5">
        <f>SUM(H$2:H21)</f>
        <v>107.8</v>
      </c>
      <c r="I55" s="5">
        <f>SUM(I$2:I21)</f>
        <v>130.9</v>
      </c>
    </row>
    <row r="56" spans="6:9">
      <c r="F56" s="11">
        <v>21</v>
      </c>
      <c r="G56" s="5">
        <f>SUM(G$2:G22)</f>
        <v>79.53</v>
      </c>
      <c r="H56" s="5">
        <f>SUM(H$2:H22)</f>
        <v>107.8</v>
      </c>
      <c r="I56" s="5">
        <f>SUM(I$2:I22)</f>
        <v>130.9</v>
      </c>
    </row>
    <row r="57" spans="6:9">
      <c r="F57" s="11">
        <v>22</v>
      </c>
      <c r="G57" s="5">
        <f>SUM(G$2:G23)</f>
        <v>84.66</v>
      </c>
      <c r="H57" s="5">
        <f>SUM(H$2:H23)</f>
        <v>115.5</v>
      </c>
      <c r="I57" s="5">
        <f>SUM(I$2:I23)</f>
        <v>138.6</v>
      </c>
    </row>
    <row r="58" spans="6:9">
      <c r="F58" s="11">
        <v>23</v>
      </c>
      <c r="G58" s="5">
        <f>SUM(G$2:G24)</f>
        <v>89.79</v>
      </c>
      <c r="H58" s="5">
        <f>SUM(H$2:H24)</f>
        <v>123.2</v>
      </c>
      <c r="I58" s="5">
        <f>SUM(I$2:I24)</f>
        <v>146.30000000000001</v>
      </c>
    </row>
    <row r="59" spans="6:9">
      <c r="F59" s="11">
        <v>24</v>
      </c>
      <c r="G59" s="5">
        <f>SUM(G$2:G25)</f>
        <v>94.92</v>
      </c>
      <c r="H59" s="5">
        <f>SUM(H$2:H25)</f>
        <v>130.9</v>
      </c>
      <c r="I59" s="5">
        <f>SUM(I$2:I25)</f>
        <v>154</v>
      </c>
    </row>
    <row r="60" spans="6:9">
      <c r="F60" s="11">
        <v>25</v>
      </c>
      <c r="G60" s="5">
        <f>SUM(G$2:G26)</f>
        <v>100.05</v>
      </c>
      <c r="H60" s="5">
        <f>SUM(H$2:H26)</f>
        <v>138.6</v>
      </c>
      <c r="I60" s="5">
        <f>SUM(I$2:I26)</f>
        <v>161.69999999999999</v>
      </c>
    </row>
    <row r="61" spans="6:9">
      <c r="F61" s="11">
        <v>26</v>
      </c>
      <c r="G61" s="5">
        <f>SUM(G$2:G27)</f>
        <v>105.18</v>
      </c>
      <c r="H61" s="5">
        <f>SUM(H$2:H27)</f>
        <v>146.30000000000001</v>
      </c>
      <c r="I61" s="5">
        <f>SUM(I$2:I27)</f>
        <v>169.4</v>
      </c>
    </row>
    <row r="62" spans="6:9">
      <c r="F62" s="11">
        <v>27</v>
      </c>
      <c r="G62" s="5">
        <f>SUM(G$2:G28)</f>
        <v>107.75</v>
      </c>
      <c r="H62" s="5">
        <f>SUM(H$2:H28)</f>
        <v>146.30000000000001</v>
      </c>
      <c r="I62" s="5">
        <f>SUM(I$2:I28)</f>
        <v>177.1</v>
      </c>
    </row>
    <row r="63" spans="6:9">
      <c r="F63" s="11">
        <v>28</v>
      </c>
      <c r="G63" s="5">
        <f>SUM(G$2:G29)</f>
        <v>107.75</v>
      </c>
      <c r="H63" s="5">
        <f>SUM(H$2:H29)</f>
        <v>146.30000000000001</v>
      </c>
      <c r="I63" s="5">
        <f>SUM(I$2:I29)</f>
        <v>177.1</v>
      </c>
    </row>
    <row r="64" spans="6:9">
      <c r="F64" s="11">
        <v>29</v>
      </c>
      <c r="G64" s="5">
        <f>SUM(G$2:G30)</f>
        <v>112.88</v>
      </c>
      <c r="H64" s="5">
        <f>SUM(H$2:H30)</f>
        <v>154</v>
      </c>
      <c r="I64" s="5">
        <f>SUM(I$2:I30)</f>
        <v>184.8</v>
      </c>
    </row>
    <row r="65" spans="5:9">
      <c r="F65" s="11">
        <v>30</v>
      </c>
      <c r="G65" s="5">
        <f>SUM(G$2:G31)</f>
        <v>118.01</v>
      </c>
      <c r="H65" s="5">
        <f>SUM(H$2:H31)</f>
        <v>161.69999999999999</v>
      </c>
      <c r="I65" s="5">
        <f>SUM(I$2:I31)</f>
        <v>192.5</v>
      </c>
    </row>
    <row r="66" spans="5:9">
      <c r="F66" s="11">
        <v>31</v>
      </c>
      <c r="G66" s="5">
        <f>SUM(G$2:G32)</f>
        <v>123.14</v>
      </c>
      <c r="H66" s="5">
        <f>SUM(H$2:H32)</f>
        <v>169.4</v>
      </c>
      <c r="I66" s="5">
        <f>SUM(I$2:I32)</f>
        <v>200.2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123.14</v>
      </c>
      <c r="H68" s="5">
        <f>SUM(H2:H$32)</f>
        <v>169.4</v>
      </c>
      <c r="I68" s="5">
        <f>SUM(I2:I$32)</f>
        <v>200.2</v>
      </c>
    </row>
    <row r="69" spans="5:9">
      <c r="F69" s="12">
        <v>2</v>
      </c>
      <c r="G69" s="5">
        <f>SUM(G3:G$32)</f>
        <v>118.01</v>
      </c>
      <c r="H69" s="5">
        <f>SUM(H3:H$32)</f>
        <v>161.69999999999999</v>
      </c>
      <c r="I69" s="5">
        <f>SUM(I3:I$32)</f>
        <v>192.5</v>
      </c>
    </row>
    <row r="70" spans="5:9">
      <c r="E70" s="28"/>
      <c r="F70" s="11">
        <v>3</v>
      </c>
      <c r="G70" s="5">
        <f>SUM(G4:G$32)</f>
        <v>112.88</v>
      </c>
      <c r="H70" s="5">
        <f>SUM(H4:H$32)</f>
        <v>154</v>
      </c>
      <c r="I70" s="5">
        <f>SUM(I4:I$32)</f>
        <v>184.8</v>
      </c>
    </row>
    <row r="71" spans="5:9">
      <c r="F71" s="12">
        <v>4</v>
      </c>
      <c r="G71" s="5">
        <f>SUM(G5:G$32)</f>
        <v>107.75</v>
      </c>
      <c r="H71" s="5">
        <f>SUM(H5:H$32)</f>
        <v>146.30000000000001</v>
      </c>
      <c r="I71" s="5">
        <f>SUM(I5:I$32)</f>
        <v>177.1</v>
      </c>
    </row>
    <row r="72" spans="5:9">
      <c r="F72" s="11">
        <v>5</v>
      </c>
      <c r="G72" s="5">
        <f>SUM(G6:G$32)</f>
        <v>102.62</v>
      </c>
      <c r="H72" s="5">
        <f>SUM(H6:H$32)</f>
        <v>138.6</v>
      </c>
      <c r="I72" s="5">
        <f>SUM(I6:I$32)</f>
        <v>169.4</v>
      </c>
    </row>
    <row r="73" spans="5:9">
      <c r="F73" s="12">
        <v>6</v>
      </c>
      <c r="G73" s="5">
        <f>SUM(G7:G$32)</f>
        <v>97.49</v>
      </c>
      <c r="H73" s="5">
        <f>SUM(H7:H$32)</f>
        <v>130.9</v>
      </c>
      <c r="I73" s="5">
        <f>SUM(I7:I$32)</f>
        <v>161.69999999999999</v>
      </c>
    </row>
    <row r="74" spans="5:9">
      <c r="F74" s="11">
        <v>7</v>
      </c>
      <c r="G74" s="5">
        <f>SUM(G8:G$32)</f>
        <v>94.92</v>
      </c>
      <c r="H74" s="5">
        <f>SUM(H8:H$32)</f>
        <v>130.9</v>
      </c>
      <c r="I74" s="5">
        <f>SUM(I8:I$32)</f>
        <v>154</v>
      </c>
    </row>
    <row r="75" spans="5:9">
      <c r="F75" s="12">
        <v>8</v>
      </c>
      <c r="G75" s="5">
        <f>SUM(G9:G$32)</f>
        <v>94.92</v>
      </c>
      <c r="H75" s="5">
        <f>SUM(H9:H$32)</f>
        <v>130.9</v>
      </c>
      <c r="I75" s="5">
        <f>SUM(I9:I$32)</f>
        <v>154</v>
      </c>
    </row>
    <row r="76" spans="5:9">
      <c r="F76" s="11">
        <v>9</v>
      </c>
      <c r="G76" s="5">
        <f>SUM(G10:G$32)</f>
        <v>89.79</v>
      </c>
      <c r="H76" s="5">
        <f>SUM(H10:H$32)</f>
        <v>123.2</v>
      </c>
      <c r="I76" s="5">
        <f>SUM(I10:I$32)</f>
        <v>146.30000000000001</v>
      </c>
    </row>
    <row r="77" spans="5:9">
      <c r="F77" s="12">
        <v>10</v>
      </c>
      <c r="G77" s="5">
        <f>SUM(G11:G$32)</f>
        <v>84.66</v>
      </c>
      <c r="H77" s="5">
        <f>SUM(H11:H$32)</f>
        <v>115.5</v>
      </c>
      <c r="I77" s="5">
        <f>SUM(I11:I$32)</f>
        <v>138.6</v>
      </c>
    </row>
    <row r="78" spans="5:9">
      <c r="F78" s="11">
        <v>11</v>
      </c>
      <c r="G78" s="5">
        <f>SUM(G12:G$32)</f>
        <v>79.53</v>
      </c>
      <c r="H78" s="5">
        <f>SUM(H12:H$32)</f>
        <v>107.8</v>
      </c>
      <c r="I78" s="5">
        <f>SUM(I12:I$32)</f>
        <v>130.9</v>
      </c>
    </row>
    <row r="79" spans="5:9">
      <c r="F79" s="12">
        <v>12</v>
      </c>
      <c r="G79" s="5">
        <f>SUM(G13:G$32)</f>
        <v>74.400000000000006</v>
      </c>
      <c r="H79" s="5">
        <f>SUM(H13:H$32)</f>
        <v>100.1</v>
      </c>
      <c r="I79" s="5">
        <f>SUM(I13:I$32)</f>
        <v>123.2</v>
      </c>
    </row>
    <row r="80" spans="5:9">
      <c r="F80" s="11">
        <v>13</v>
      </c>
      <c r="G80" s="5">
        <f>SUM(G14:G$32)</f>
        <v>74.400000000000006</v>
      </c>
      <c r="H80" s="5">
        <f>SUM(H14:H$32)</f>
        <v>100.1</v>
      </c>
      <c r="I80" s="5">
        <f>SUM(I14:I$32)</f>
        <v>123.2</v>
      </c>
    </row>
    <row r="81" spans="6:9">
      <c r="F81" s="12">
        <v>14</v>
      </c>
      <c r="G81" s="5">
        <f>SUM(G15:G$32)</f>
        <v>71.83</v>
      </c>
      <c r="H81" s="5">
        <f>SUM(H15:H$32)</f>
        <v>100.1</v>
      </c>
      <c r="I81" s="5">
        <f>SUM(I15:I$32)</f>
        <v>115.5</v>
      </c>
    </row>
    <row r="82" spans="6:9">
      <c r="F82" s="11">
        <v>15</v>
      </c>
      <c r="G82" s="5">
        <f>SUM(G16:G$32)</f>
        <v>71.83</v>
      </c>
      <c r="H82" s="5">
        <f>SUM(H16:H$32)</f>
        <v>100.1</v>
      </c>
      <c r="I82" s="5">
        <f>SUM(I16:I$32)</f>
        <v>115.5</v>
      </c>
    </row>
    <row r="83" spans="6:9">
      <c r="F83" s="12">
        <v>16</v>
      </c>
      <c r="G83" s="5">
        <f>SUM(G17:G$32)</f>
        <v>66.7</v>
      </c>
      <c r="H83" s="5">
        <f>SUM(H17:H$32)</f>
        <v>92.4</v>
      </c>
      <c r="I83" s="5">
        <f>SUM(I17:I$32)</f>
        <v>107.8</v>
      </c>
    </row>
    <row r="84" spans="6:9">
      <c r="F84" s="11">
        <v>17</v>
      </c>
      <c r="G84" s="5">
        <f>SUM(G18:G$32)</f>
        <v>61.57</v>
      </c>
      <c r="H84" s="5">
        <f>SUM(H18:H$32)</f>
        <v>84.7</v>
      </c>
      <c r="I84" s="5">
        <f>SUM(I18:I$32)</f>
        <v>100.1</v>
      </c>
    </row>
    <row r="85" spans="6:9">
      <c r="F85" s="12">
        <v>18</v>
      </c>
      <c r="G85" s="5">
        <f>SUM(G19:G$32)</f>
        <v>56.44</v>
      </c>
      <c r="H85" s="5">
        <f>SUM(H19:H$32)</f>
        <v>77</v>
      </c>
      <c r="I85" s="5">
        <f>SUM(I19:I$32)</f>
        <v>92.4</v>
      </c>
    </row>
    <row r="86" spans="6:9">
      <c r="F86" s="11">
        <v>19</v>
      </c>
      <c r="G86" s="5">
        <f>SUM(G20:G$32)</f>
        <v>51.31</v>
      </c>
      <c r="H86" s="5">
        <f>SUM(H20:H$32)</f>
        <v>69.3</v>
      </c>
      <c r="I86" s="5">
        <f>SUM(I20:I$32)</f>
        <v>84.7</v>
      </c>
    </row>
    <row r="87" spans="6:9">
      <c r="F87" s="12">
        <v>20</v>
      </c>
      <c r="G87" s="5">
        <f>SUM(G21:G$32)</f>
        <v>46.18</v>
      </c>
      <c r="H87" s="5">
        <f>SUM(H21:H$32)</f>
        <v>61.6</v>
      </c>
      <c r="I87" s="5">
        <f>SUM(I21:I$32)</f>
        <v>77</v>
      </c>
    </row>
    <row r="88" spans="6:9">
      <c r="F88" s="11">
        <v>21</v>
      </c>
      <c r="G88" s="5">
        <f>SUM(G22:G$32)</f>
        <v>43.61</v>
      </c>
      <c r="H88" s="5">
        <f>SUM(H22:H$32)</f>
        <v>61.6</v>
      </c>
      <c r="I88" s="5">
        <f>SUM(I22:I$32)</f>
        <v>69.3</v>
      </c>
    </row>
    <row r="89" spans="6:9">
      <c r="F89" s="12">
        <v>22</v>
      </c>
      <c r="G89" s="5">
        <f>SUM(G23:G$32)</f>
        <v>43.61</v>
      </c>
      <c r="H89" s="5">
        <f>SUM(H23:H$32)</f>
        <v>61.6</v>
      </c>
      <c r="I89" s="5">
        <f>SUM(I23:I$32)</f>
        <v>69.3</v>
      </c>
    </row>
    <row r="90" spans="6:9">
      <c r="F90" s="11">
        <v>23</v>
      </c>
      <c r="G90" s="5">
        <f>SUM(G24:G$32)</f>
        <v>38.479999999999997</v>
      </c>
      <c r="H90" s="5">
        <f>SUM(H24:H$32)</f>
        <v>53.9</v>
      </c>
      <c r="I90" s="5">
        <f>SUM(I24:I$32)</f>
        <v>61.6</v>
      </c>
    </row>
    <row r="91" spans="6:9">
      <c r="F91" s="12">
        <v>24</v>
      </c>
      <c r="G91" s="5">
        <f>SUM(G25:G$32)</f>
        <v>33.35</v>
      </c>
      <c r="H91" s="5">
        <f>SUM(H25:H$32)</f>
        <v>46.2</v>
      </c>
      <c r="I91" s="5">
        <f>SUM(I25:I$32)</f>
        <v>53.9</v>
      </c>
    </row>
    <row r="92" spans="6:9">
      <c r="F92" s="11">
        <v>25</v>
      </c>
      <c r="G92" s="5">
        <f>SUM(G26:G$32)</f>
        <v>28.22</v>
      </c>
      <c r="H92" s="5">
        <f>SUM(H26:H$32)</f>
        <v>38.5</v>
      </c>
      <c r="I92" s="5">
        <f>SUM(I26:I$32)</f>
        <v>46.2</v>
      </c>
    </row>
    <row r="93" spans="6:9">
      <c r="F93" s="12">
        <v>26</v>
      </c>
      <c r="G93" s="5">
        <f>SUM(G27:G$32)</f>
        <v>23.09</v>
      </c>
      <c r="H93" s="5">
        <f>SUM(H27:H$32)</f>
        <v>30.8</v>
      </c>
      <c r="I93" s="5">
        <f>SUM(I27:I$32)</f>
        <v>38.5</v>
      </c>
    </row>
    <row r="94" spans="6:9">
      <c r="F94" s="11">
        <v>27</v>
      </c>
      <c r="G94" s="5">
        <f>SUM(G28:G$32)</f>
        <v>17.96</v>
      </c>
      <c r="H94" s="5">
        <f>SUM(H28:H$32)</f>
        <v>23.1</v>
      </c>
      <c r="I94" s="5">
        <f>SUM(I28:I$32)</f>
        <v>30.8</v>
      </c>
    </row>
    <row r="95" spans="6:9">
      <c r="F95" s="12">
        <v>28</v>
      </c>
      <c r="G95" s="5">
        <f>SUM(G29:G$32)</f>
        <v>15.39</v>
      </c>
      <c r="H95" s="5">
        <f>SUM(H29:H$32)</f>
        <v>23.1</v>
      </c>
      <c r="I95" s="5">
        <f>SUM(I29:I$32)</f>
        <v>23.1</v>
      </c>
    </row>
    <row r="96" spans="6:9">
      <c r="F96" s="11">
        <v>29</v>
      </c>
      <c r="G96" s="5">
        <f>SUM(G30:G$32)</f>
        <v>15.39</v>
      </c>
      <c r="H96" s="5">
        <f>SUM(H30:H$32)</f>
        <v>23.1</v>
      </c>
      <c r="I96" s="5">
        <f>SUM(I30:I$32)</f>
        <v>23.1</v>
      </c>
    </row>
    <row r="97" spans="6:9">
      <c r="F97" s="12">
        <v>30</v>
      </c>
      <c r="G97" s="5">
        <f>SUM(G31:G$32)</f>
        <v>10.26</v>
      </c>
      <c r="H97" s="5">
        <f>SUM(H31:H$32)</f>
        <v>15.4</v>
      </c>
      <c r="I97" s="5">
        <f>SUM(I31:I$32)</f>
        <v>15.4</v>
      </c>
    </row>
    <row r="98" spans="6:9">
      <c r="F98" s="11">
        <v>31</v>
      </c>
      <c r="G98" s="5">
        <f>SUM(G32:G$32)</f>
        <v>5.13</v>
      </c>
      <c r="H98" s="5">
        <f>SUM(H32:H$32)</f>
        <v>7.7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201811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43405</v>
      </c>
      <c r="E2" s="25">
        <f t="shared" ref="E2:E31" si="0">IF(D2&lt;&gt;" ",D2," ")</f>
        <v>43405</v>
      </c>
      <c r="F2" s="25" t="str">
        <f t="shared" ref="F2:F31" si="1">IF(D2&lt;&gt;" ",LOOKUP(WEEKDAY(E2,2),$B$9:$B$11,$C$9:$C$11)," ")</f>
        <v>H1</v>
      </c>
      <c r="G2" s="22">
        <f>IF(F2=$C$9,M$2,IF(F2=$C$10,N$2,IF(F2=$C$11," "," ")))</f>
        <v>5.13</v>
      </c>
      <c r="H2" s="23">
        <f>IF(F2=$C$9,L$2,IF(F2=$C$10,O$2,IF(F2=$C$11," "," ")))</f>
        <v>7.7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10">
        <v>0</v>
      </c>
    </row>
    <row r="3" spans="1:18">
      <c r="D3" s="55">
        <v>43406</v>
      </c>
      <c r="E3" s="19">
        <f t="shared" si="0"/>
        <v>43406</v>
      </c>
      <c r="F3" s="19" t="s">
        <v>11</v>
      </c>
      <c r="G3" s="22" t="str">
        <f t="shared" ref="G3:G32" si="2">IF(F3=$C$9,M$2,IF(F3=$C$10,N$2,IF(F3=$C$11," "," ")))</f>
        <v xml:space="preserve"> </v>
      </c>
      <c r="H3" s="23" t="str">
        <f t="shared" ref="H3:H32" si="3">IF(F3=$C$9,L$2,IF(F3=$C$10,O$2,IF(F3=$C$11," "," ")))</f>
        <v xml:space="preserve"> </v>
      </c>
      <c r="I3" s="21" t="str">
        <f t="shared" ref="I3:I32" si="4">IF(F3=$C$9,L$2,IF(F3=$C$10,L$2,IF(H3=$C$11," "," ")))</f>
        <v xml:space="preserve"> </v>
      </c>
      <c r="P3" s="26"/>
    </row>
    <row r="4" spans="1:18">
      <c r="D4" s="58">
        <v>43407</v>
      </c>
      <c r="E4" s="25">
        <f t="shared" si="0"/>
        <v>43407</v>
      </c>
      <c r="F4" s="25" t="str">
        <f t="shared" si="1"/>
        <v>H2</v>
      </c>
      <c r="G4" s="22">
        <f t="shared" si="2"/>
        <v>2.57</v>
      </c>
      <c r="H4" s="23">
        <f t="shared" si="3"/>
        <v>0</v>
      </c>
      <c r="I4" s="23">
        <f t="shared" si="4"/>
        <v>7.7</v>
      </c>
    </row>
    <row r="5" spans="1:18">
      <c r="D5" s="58">
        <v>43408</v>
      </c>
      <c r="E5" s="25">
        <f t="shared" si="0"/>
        <v>43408</v>
      </c>
      <c r="F5" s="25" t="str">
        <f t="shared" si="1"/>
        <v>H3</v>
      </c>
      <c r="G5" s="22" t="str">
        <f t="shared" si="2"/>
        <v xml:space="preserve"> </v>
      </c>
      <c r="H5" s="23" t="str">
        <f t="shared" si="3"/>
        <v xml:space="preserve"> </v>
      </c>
      <c r="I5" s="23" t="str">
        <f t="shared" si="4"/>
        <v xml:space="preserve"> </v>
      </c>
    </row>
    <row r="6" spans="1:18">
      <c r="D6" s="58">
        <v>43409</v>
      </c>
      <c r="E6" s="25">
        <f t="shared" si="0"/>
        <v>43409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8">
      <c r="D7" s="58">
        <v>43410</v>
      </c>
      <c r="E7" s="25">
        <f t="shared" si="0"/>
        <v>43410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8">
      <c r="D8" s="58">
        <v>43411</v>
      </c>
      <c r="E8" s="25">
        <f t="shared" si="0"/>
        <v>43411</v>
      </c>
      <c r="F8" s="25" t="str">
        <f t="shared" si="1"/>
        <v>H1</v>
      </c>
      <c r="G8" s="22">
        <f t="shared" si="2"/>
        <v>5.13</v>
      </c>
      <c r="H8" s="23">
        <f t="shared" si="3"/>
        <v>7.7</v>
      </c>
      <c r="I8" s="23">
        <f t="shared" si="4"/>
        <v>7.7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43412</v>
      </c>
      <c r="E9" s="25">
        <f t="shared" si="0"/>
        <v>43412</v>
      </c>
      <c r="F9" s="25" t="str">
        <f t="shared" si="1"/>
        <v>H1</v>
      </c>
      <c r="G9" s="22">
        <f t="shared" si="2"/>
        <v>5.13</v>
      </c>
      <c r="H9" s="23">
        <f t="shared" si="3"/>
        <v>7.7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43413</v>
      </c>
      <c r="E10" s="25">
        <f t="shared" si="0"/>
        <v>43413</v>
      </c>
      <c r="F10" s="25" t="str">
        <f t="shared" si="1"/>
        <v>H1</v>
      </c>
      <c r="G10" s="22">
        <f t="shared" si="2"/>
        <v>5.13</v>
      </c>
      <c r="H10" s="23">
        <f t="shared" si="3"/>
        <v>7.7</v>
      </c>
      <c r="I10" s="23">
        <f t="shared" si="4"/>
        <v>7.7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43414</v>
      </c>
      <c r="E11" s="25">
        <f t="shared" si="0"/>
        <v>43414</v>
      </c>
      <c r="F11" s="25" t="str">
        <f t="shared" si="1"/>
        <v>H2</v>
      </c>
      <c r="G11" s="22">
        <f t="shared" si="2"/>
        <v>2.57</v>
      </c>
      <c r="H11" s="23">
        <f t="shared" si="3"/>
        <v>0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43415</v>
      </c>
      <c r="E12" s="25">
        <f t="shared" si="0"/>
        <v>43415</v>
      </c>
      <c r="F12" s="25" t="str">
        <f t="shared" si="1"/>
        <v>H3</v>
      </c>
      <c r="G12" s="22" t="str">
        <f t="shared" si="2"/>
        <v xml:space="preserve"> </v>
      </c>
      <c r="H12" s="23" t="str">
        <f t="shared" si="3"/>
        <v xml:space="preserve"> </v>
      </c>
      <c r="I12" s="23" t="str">
        <f t="shared" si="4"/>
        <v xml:space="preserve"> 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43416</v>
      </c>
      <c r="E13" s="25">
        <f t="shared" si="0"/>
        <v>43416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L13" s="9"/>
      <c r="M13" s="9"/>
      <c r="N13" s="9"/>
      <c r="P13" s="1"/>
      <c r="Q13" s="1"/>
      <c r="R13" s="1"/>
    </row>
    <row r="14" spans="1:18">
      <c r="D14" s="58">
        <v>43417</v>
      </c>
      <c r="E14" s="25">
        <f t="shared" si="0"/>
        <v>43417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8">
      <c r="D15" s="58">
        <v>43418</v>
      </c>
      <c r="E15" s="25">
        <f t="shared" si="0"/>
        <v>43418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8">
      <c r="D16" s="55">
        <v>43419</v>
      </c>
      <c r="E16" s="19">
        <f t="shared" si="0"/>
        <v>43419</v>
      </c>
      <c r="F16" s="19" t="s">
        <v>11</v>
      </c>
      <c r="G16" s="22" t="str">
        <f t="shared" si="2"/>
        <v xml:space="preserve"> </v>
      </c>
      <c r="H16" s="23" t="str">
        <f t="shared" si="3"/>
        <v xml:space="preserve"> </v>
      </c>
      <c r="I16" s="21" t="str">
        <f t="shared" si="4"/>
        <v xml:space="preserve"> </v>
      </c>
    </row>
    <row r="17" spans="4:9">
      <c r="D17" s="58">
        <v>43420</v>
      </c>
      <c r="E17" s="25">
        <f t="shared" si="0"/>
        <v>43420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43421</v>
      </c>
      <c r="E18" s="25">
        <f t="shared" si="0"/>
        <v>43421</v>
      </c>
      <c r="F18" s="25" t="str">
        <f t="shared" si="1"/>
        <v>H2</v>
      </c>
      <c r="G18" s="22">
        <f t="shared" si="2"/>
        <v>2.57</v>
      </c>
      <c r="H18" s="23">
        <f t="shared" si="3"/>
        <v>0</v>
      </c>
      <c r="I18" s="23">
        <f t="shared" si="4"/>
        <v>7.7</v>
      </c>
    </row>
    <row r="19" spans="4:9">
      <c r="D19" s="58">
        <v>43422</v>
      </c>
      <c r="E19" s="25">
        <f t="shared" si="0"/>
        <v>43422</v>
      </c>
      <c r="F19" s="25" t="str">
        <f t="shared" si="1"/>
        <v>H3</v>
      </c>
      <c r="G19" s="22" t="str">
        <f t="shared" si="2"/>
        <v xml:space="preserve"> </v>
      </c>
      <c r="H19" s="23" t="str">
        <f t="shared" si="3"/>
        <v xml:space="preserve"> </v>
      </c>
      <c r="I19" s="23" t="str">
        <f t="shared" si="4"/>
        <v xml:space="preserve"> </v>
      </c>
    </row>
    <row r="20" spans="4:9">
      <c r="D20" s="58">
        <v>43423</v>
      </c>
      <c r="E20" s="25">
        <f t="shared" si="0"/>
        <v>43423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43424</v>
      </c>
      <c r="E21" s="25">
        <f t="shared" si="0"/>
        <v>43424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43425</v>
      </c>
      <c r="E22" s="25">
        <f t="shared" si="0"/>
        <v>43425</v>
      </c>
      <c r="F22" s="25" t="str">
        <f t="shared" si="1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43426</v>
      </c>
      <c r="E23" s="25">
        <f t="shared" si="0"/>
        <v>43426</v>
      </c>
      <c r="F23" s="25" t="str">
        <f t="shared" si="1"/>
        <v>H1</v>
      </c>
      <c r="G23" s="22">
        <f t="shared" si="2"/>
        <v>5.13</v>
      </c>
      <c r="H23" s="23">
        <f t="shared" si="3"/>
        <v>7.7</v>
      </c>
      <c r="I23" s="23">
        <f t="shared" si="4"/>
        <v>7.7</v>
      </c>
    </row>
    <row r="24" spans="4:9">
      <c r="D24" s="58">
        <v>43427</v>
      </c>
      <c r="E24" s="25">
        <f t="shared" si="0"/>
        <v>43427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43428</v>
      </c>
      <c r="E25" s="25">
        <f t="shared" si="0"/>
        <v>43428</v>
      </c>
      <c r="F25" s="25" t="str">
        <f t="shared" si="1"/>
        <v>H2</v>
      </c>
      <c r="G25" s="22">
        <f t="shared" si="2"/>
        <v>2.57</v>
      </c>
      <c r="H25" s="23">
        <f t="shared" si="3"/>
        <v>0</v>
      </c>
      <c r="I25" s="23">
        <f t="shared" si="4"/>
        <v>7.7</v>
      </c>
    </row>
    <row r="26" spans="4:9">
      <c r="D26" s="58">
        <v>43429</v>
      </c>
      <c r="E26" s="25">
        <f t="shared" si="0"/>
        <v>43429</v>
      </c>
      <c r="F26" s="25" t="str">
        <f t="shared" si="1"/>
        <v>H3</v>
      </c>
      <c r="G26" s="22" t="str">
        <f t="shared" si="2"/>
        <v xml:space="preserve"> </v>
      </c>
      <c r="H26" s="23" t="str">
        <f t="shared" si="3"/>
        <v xml:space="preserve"> </v>
      </c>
      <c r="I26" s="23" t="str">
        <f t="shared" si="4"/>
        <v xml:space="preserve"> </v>
      </c>
    </row>
    <row r="27" spans="4:9">
      <c r="D27" s="58">
        <v>43430</v>
      </c>
      <c r="E27" s="25">
        <f t="shared" si="0"/>
        <v>43430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43431</v>
      </c>
      <c r="E28" s="25">
        <f t="shared" si="0"/>
        <v>43431</v>
      </c>
      <c r="F28" s="25" t="str">
        <f t="shared" si="1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43432</v>
      </c>
      <c r="E29" s="25">
        <f t="shared" si="0"/>
        <v>43432</v>
      </c>
      <c r="F29" s="25" t="str">
        <f t="shared" si="1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43433</v>
      </c>
      <c r="E30" s="25">
        <f t="shared" si="0"/>
        <v>43433</v>
      </c>
      <c r="F30" s="25" t="str">
        <f t="shared" si="1"/>
        <v>H1</v>
      </c>
      <c r="G30" s="22">
        <f t="shared" si="2"/>
        <v>5.13</v>
      </c>
      <c r="H30" s="23">
        <f t="shared" si="3"/>
        <v>7.7</v>
      </c>
      <c r="I30" s="23">
        <f t="shared" si="4"/>
        <v>7.7</v>
      </c>
    </row>
    <row r="31" spans="4:9">
      <c r="D31" s="58">
        <v>43434</v>
      </c>
      <c r="E31" s="25">
        <f t="shared" si="0"/>
        <v>43434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/>
      <c r="E32" s="25"/>
      <c r="F32" s="25"/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112.88</v>
      </c>
      <c r="H33" s="7">
        <f>SUM(H2:H32)</f>
        <v>154</v>
      </c>
      <c r="I33" s="5">
        <f>SUM(I2:I32)</f>
        <v>184.8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5.13</v>
      </c>
      <c r="H36" s="5">
        <f t="shared" ref="H36:I36" si="5">H2</f>
        <v>7.7</v>
      </c>
      <c r="I36" s="5">
        <f t="shared" si="5"/>
        <v>7.7</v>
      </c>
    </row>
    <row r="37" spans="4:9">
      <c r="F37" s="11">
        <v>2</v>
      </c>
      <c r="G37" s="5">
        <f>SUM(G$2:G3)</f>
        <v>5.13</v>
      </c>
      <c r="H37" s="5">
        <f>SUM(H$2:H3)</f>
        <v>7.7</v>
      </c>
      <c r="I37" s="5">
        <f>SUM(I$2:I3)</f>
        <v>7.7</v>
      </c>
    </row>
    <row r="38" spans="4:9">
      <c r="F38" s="11">
        <v>3</v>
      </c>
      <c r="G38" s="5">
        <f>SUM(G$2:G4)</f>
        <v>7.7</v>
      </c>
      <c r="H38" s="5">
        <f>SUM(H$2:H4)</f>
        <v>7.7</v>
      </c>
      <c r="I38" s="5">
        <f>SUM(I$2:I4)</f>
        <v>15.4</v>
      </c>
    </row>
    <row r="39" spans="4:9">
      <c r="F39" s="11">
        <v>4</v>
      </c>
      <c r="G39" s="5">
        <f>SUM(G$2:G5)</f>
        <v>7.7</v>
      </c>
      <c r="H39" s="5">
        <f>SUM(H$2:H5)</f>
        <v>7.7</v>
      </c>
      <c r="I39" s="5">
        <f>SUM(I$2:I5)</f>
        <v>15.4</v>
      </c>
    </row>
    <row r="40" spans="4:9">
      <c r="F40" s="11">
        <v>5</v>
      </c>
      <c r="G40" s="5">
        <f>SUM(G$2:G6)</f>
        <v>12.83</v>
      </c>
      <c r="H40" s="5">
        <f>SUM(H$2:H6)</f>
        <v>15.4</v>
      </c>
      <c r="I40" s="5">
        <f>SUM(I$2:I6)</f>
        <v>23.1</v>
      </c>
    </row>
    <row r="41" spans="4:9">
      <c r="F41" s="11">
        <v>6</v>
      </c>
      <c r="G41" s="5">
        <f>SUM(G$2:G7)</f>
        <v>17.96</v>
      </c>
      <c r="H41" s="5">
        <f>SUM(H$2:H7)</f>
        <v>23.1</v>
      </c>
      <c r="I41" s="5">
        <f>SUM(I$2:I7)</f>
        <v>30.8</v>
      </c>
    </row>
    <row r="42" spans="4:9">
      <c r="F42" s="11">
        <v>7</v>
      </c>
      <c r="G42" s="5">
        <f>SUM(G$2:G8)</f>
        <v>23.09</v>
      </c>
      <c r="H42" s="5">
        <f>SUM(H$2:H8)</f>
        <v>30.8</v>
      </c>
      <c r="I42" s="5">
        <f>SUM(I$2:I8)</f>
        <v>38.5</v>
      </c>
    </row>
    <row r="43" spans="4:9">
      <c r="F43" s="11">
        <v>8</v>
      </c>
      <c r="G43" s="5">
        <f>SUM(G$2:G9)</f>
        <v>28.22</v>
      </c>
      <c r="H43" s="5">
        <f>SUM(H$2:H9)</f>
        <v>38.5</v>
      </c>
      <c r="I43" s="5">
        <f>SUM(I$2:I9)</f>
        <v>46.2</v>
      </c>
    </row>
    <row r="44" spans="4:9">
      <c r="F44" s="11">
        <v>9</v>
      </c>
      <c r="G44" s="5">
        <f>SUM(G$2:G10)</f>
        <v>33.35</v>
      </c>
      <c r="H44" s="5">
        <f>SUM(H$2:H10)</f>
        <v>46.2</v>
      </c>
      <c r="I44" s="5">
        <f>SUM(I$2:I10)</f>
        <v>53.9</v>
      </c>
    </row>
    <row r="45" spans="4:9">
      <c r="F45" s="11">
        <v>10</v>
      </c>
      <c r="G45" s="5">
        <f>SUM(G$2:G11)</f>
        <v>35.92</v>
      </c>
      <c r="H45" s="5">
        <f>SUM(H$2:H11)</f>
        <v>46.2</v>
      </c>
      <c r="I45" s="5">
        <f>SUM(I$2:I11)</f>
        <v>61.6</v>
      </c>
    </row>
    <row r="46" spans="4:9">
      <c r="F46" s="11">
        <v>11</v>
      </c>
      <c r="G46" s="5">
        <f>SUM(G$2:G12)</f>
        <v>35.92</v>
      </c>
      <c r="H46" s="5">
        <f>SUM(H$2:H12)</f>
        <v>46.2</v>
      </c>
      <c r="I46" s="5">
        <f>SUM(I$2:I12)</f>
        <v>61.6</v>
      </c>
    </row>
    <row r="47" spans="4:9">
      <c r="F47" s="11">
        <v>12</v>
      </c>
      <c r="G47" s="5">
        <f>SUM(G$2:G13)</f>
        <v>41.05</v>
      </c>
      <c r="H47" s="5">
        <f>SUM(H$2:H13)</f>
        <v>53.9</v>
      </c>
      <c r="I47" s="5">
        <f>SUM(I$2:I13)</f>
        <v>69.3</v>
      </c>
    </row>
    <row r="48" spans="4:9">
      <c r="F48" s="11">
        <v>13</v>
      </c>
      <c r="G48" s="5">
        <f>SUM(G$2:G14)</f>
        <v>46.18</v>
      </c>
      <c r="H48" s="5">
        <f>SUM(H$2:H14)</f>
        <v>61.6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51.31</v>
      </c>
      <c r="H50" s="5">
        <f>SUM(H$2:H16)</f>
        <v>69.3</v>
      </c>
      <c r="I50" s="5">
        <f>SUM(I$2:I16)</f>
        <v>84.7</v>
      </c>
    </row>
    <row r="51" spans="6:9">
      <c r="F51" s="11">
        <v>16</v>
      </c>
      <c r="G51" s="5">
        <f>SUM(G$2:G17)</f>
        <v>56.44</v>
      </c>
      <c r="H51" s="5">
        <f>SUM(H$2:H17)</f>
        <v>77</v>
      </c>
      <c r="I51" s="5">
        <f>SUM(I$2:I17)</f>
        <v>92.4</v>
      </c>
    </row>
    <row r="52" spans="6:9">
      <c r="F52" s="11">
        <v>17</v>
      </c>
      <c r="G52" s="5">
        <f>SUM(G$2:G18)</f>
        <v>59.01</v>
      </c>
      <c r="H52" s="5">
        <f>SUM(H$2:H18)</f>
        <v>77</v>
      </c>
      <c r="I52" s="5">
        <f>SUM(I$2:I18)</f>
        <v>100.1</v>
      </c>
    </row>
    <row r="53" spans="6:9">
      <c r="F53" s="11">
        <v>18</v>
      </c>
      <c r="G53" s="5">
        <f>SUM(G$2:G19)</f>
        <v>59.01</v>
      </c>
      <c r="H53" s="5">
        <f>SUM(H$2:H19)</f>
        <v>77</v>
      </c>
      <c r="I53" s="5">
        <f>SUM(I$2:I19)</f>
        <v>100.1</v>
      </c>
    </row>
    <row r="54" spans="6:9">
      <c r="F54" s="11">
        <v>19</v>
      </c>
      <c r="G54" s="5">
        <f>SUM(G$2:G20)</f>
        <v>64.14</v>
      </c>
      <c r="H54" s="5">
        <f>SUM(H$2:H20)</f>
        <v>84.7</v>
      </c>
      <c r="I54" s="5">
        <f>SUM(I$2:I20)</f>
        <v>107.8</v>
      </c>
    </row>
    <row r="55" spans="6:9">
      <c r="F55" s="11">
        <v>20</v>
      </c>
      <c r="G55" s="5">
        <f>SUM(G$2:G21)</f>
        <v>69.27</v>
      </c>
      <c r="H55" s="5">
        <f>SUM(H$2:H21)</f>
        <v>92.4</v>
      </c>
      <c r="I55" s="5">
        <f>SUM(I$2:I21)</f>
        <v>115.5</v>
      </c>
    </row>
    <row r="56" spans="6:9">
      <c r="F56" s="11">
        <v>21</v>
      </c>
      <c r="G56" s="5">
        <f>SUM(G$2:G22)</f>
        <v>74.400000000000006</v>
      </c>
      <c r="H56" s="5">
        <f>SUM(H$2:H22)</f>
        <v>100.1</v>
      </c>
      <c r="I56" s="5">
        <f>SUM(I$2:I22)</f>
        <v>123.2</v>
      </c>
    </row>
    <row r="57" spans="6:9">
      <c r="F57" s="11">
        <v>22</v>
      </c>
      <c r="G57" s="5">
        <f>SUM(G$2:G23)</f>
        <v>79.53</v>
      </c>
      <c r="H57" s="5">
        <f>SUM(H$2:H23)</f>
        <v>107.8</v>
      </c>
      <c r="I57" s="5">
        <f>SUM(I$2:I23)</f>
        <v>130.9</v>
      </c>
    </row>
    <row r="58" spans="6:9">
      <c r="F58" s="11">
        <v>23</v>
      </c>
      <c r="G58" s="5">
        <f>SUM(G$2:G24)</f>
        <v>84.66</v>
      </c>
      <c r="H58" s="5">
        <f>SUM(H$2:H24)</f>
        <v>115.5</v>
      </c>
      <c r="I58" s="5">
        <f>SUM(I$2:I24)</f>
        <v>138.6</v>
      </c>
    </row>
    <row r="59" spans="6:9">
      <c r="F59" s="11">
        <v>24</v>
      </c>
      <c r="G59" s="5">
        <f>SUM(G$2:G25)</f>
        <v>87.23</v>
      </c>
      <c r="H59" s="5">
        <f>SUM(H$2:H25)</f>
        <v>115.5</v>
      </c>
      <c r="I59" s="5">
        <f>SUM(I$2:I25)</f>
        <v>146.30000000000001</v>
      </c>
    </row>
    <row r="60" spans="6:9">
      <c r="F60" s="11">
        <v>25</v>
      </c>
      <c r="G60" s="5">
        <f>SUM(G$2:G26)</f>
        <v>87.23</v>
      </c>
      <c r="H60" s="5">
        <f>SUM(H$2:H26)</f>
        <v>115.5</v>
      </c>
      <c r="I60" s="5">
        <f>SUM(I$2:I26)</f>
        <v>146.30000000000001</v>
      </c>
    </row>
    <row r="61" spans="6:9">
      <c r="F61" s="11">
        <v>26</v>
      </c>
      <c r="G61" s="5">
        <f>SUM(G$2:G27)</f>
        <v>92.36</v>
      </c>
      <c r="H61" s="5">
        <f>SUM(H$2:H27)</f>
        <v>123.2</v>
      </c>
      <c r="I61" s="5">
        <f>SUM(I$2:I27)</f>
        <v>154</v>
      </c>
    </row>
    <row r="62" spans="6:9">
      <c r="F62" s="11">
        <v>27</v>
      </c>
      <c r="G62" s="5">
        <f>SUM(G$2:G28)</f>
        <v>97.49</v>
      </c>
      <c r="H62" s="5">
        <f>SUM(H$2:H28)</f>
        <v>130.9</v>
      </c>
      <c r="I62" s="5">
        <f>SUM(I$2:I28)</f>
        <v>161.69999999999999</v>
      </c>
    </row>
    <row r="63" spans="6:9">
      <c r="F63" s="11">
        <v>28</v>
      </c>
      <c r="G63" s="5">
        <f>SUM(G$2:G29)</f>
        <v>102.62</v>
      </c>
      <c r="H63" s="5">
        <f>SUM(H$2:H29)</f>
        <v>138.6</v>
      </c>
      <c r="I63" s="5">
        <f>SUM(I$2:I29)</f>
        <v>169.4</v>
      </c>
    </row>
    <row r="64" spans="6:9">
      <c r="F64" s="11">
        <v>29</v>
      </c>
      <c r="G64" s="5">
        <f>SUM(G$2:G30)</f>
        <v>107.75</v>
      </c>
      <c r="H64" s="5">
        <f>SUM(H$2:H30)</f>
        <v>146.30000000000001</v>
      </c>
      <c r="I64" s="5">
        <f>SUM(I$2:I30)</f>
        <v>177.1</v>
      </c>
    </row>
    <row r="65" spans="5:9">
      <c r="F65" s="11">
        <v>30</v>
      </c>
      <c r="G65" s="5">
        <f>SUM(G$2:G31)</f>
        <v>112.88</v>
      </c>
      <c r="H65" s="5">
        <f>SUM(H$2:H31)</f>
        <v>154</v>
      </c>
      <c r="I65" s="5">
        <f>SUM(I$2:I31)</f>
        <v>184.8</v>
      </c>
    </row>
    <row r="66" spans="5:9">
      <c r="F66" s="11">
        <v>31</v>
      </c>
      <c r="G66" s="5">
        <f>SUM(G$2:G32)</f>
        <v>112.88</v>
      </c>
      <c r="H66" s="5">
        <f>SUM(H$2:H32)</f>
        <v>154</v>
      </c>
      <c r="I66" s="5">
        <f>SUM(I$2:I32)</f>
        <v>184.8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112.88</v>
      </c>
      <c r="H68" s="5">
        <f>SUM(H2:H$32)</f>
        <v>154</v>
      </c>
      <c r="I68" s="5">
        <f>SUM(I2:I$32)</f>
        <v>184.8</v>
      </c>
    </row>
    <row r="69" spans="5:9">
      <c r="F69" s="12">
        <v>2</v>
      </c>
      <c r="G69" s="5">
        <f>SUM(G3:G$32)</f>
        <v>107.75</v>
      </c>
      <c r="H69" s="5">
        <f>SUM(H3:H$32)</f>
        <v>146.30000000000001</v>
      </c>
      <c r="I69" s="5">
        <f>SUM(I3:I$32)</f>
        <v>177.1</v>
      </c>
    </row>
    <row r="70" spans="5:9">
      <c r="E70" s="28"/>
      <c r="F70" s="11">
        <v>3</v>
      </c>
      <c r="G70" s="5">
        <f>SUM(G4:G$32)</f>
        <v>107.75</v>
      </c>
      <c r="H70" s="5">
        <f>SUM(H4:H$32)</f>
        <v>146.30000000000001</v>
      </c>
      <c r="I70" s="5">
        <f>SUM(I4:I$32)</f>
        <v>177.1</v>
      </c>
    </row>
    <row r="71" spans="5:9">
      <c r="F71" s="12">
        <v>4</v>
      </c>
      <c r="G71" s="5">
        <f>SUM(G5:G$32)</f>
        <v>105.18</v>
      </c>
      <c r="H71" s="5">
        <f>SUM(H5:H$32)</f>
        <v>146.30000000000001</v>
      </c>
      <c r="I71" s="5">
        <f>SUM(I5:I$32)</f>
        <v>169.4</v>
      </c>
    </row>
    <row r="72" spans="5:9">
      <c r="F72" s="11">
        <v>5</v>
      </c>
      <c r="G72" s="5">
        <f>SUM(G6:G$32)</f>
        <v>105.18</v>
      </c>
      <c r="H72" s="5">
        <f>SUM(H6:H$32)</f>
        <v>146.30000000000001</v>
      </c>
      <c r="I72" s="5">
        <f>SUM(I6:I$32)</f>
        <v>169.4</v>
      </c>
    </row>
    <row r="73" spans="5:9">
      <c r="F73" s="12">
        <v>6</v>
      </c>
      <c r="G73" s="5">
        <f>SUM(G7:G$32)</f>
        <v>100.05</v>
      </c>
      <c r="H73" s="5">
        <f>SUM(H7:H$32)</f>
        <v>138.6</v>
      </c>
      <c r="I73" s="5">
        <f>SUM(I7:I$32)</f>
        <v>161.69999999999999</v>
      </c>
    </row>
    <row r="74" spans="5:9">
      <c r="F74" s="11">
        <v>7</v>
      </c>
      <c r="G74" s="5">
        <f>SUM(G8:G$32)</f>
        <v>94.92</v>
      </c>
      <c r="H74" s="5">
        <f>SUM(H8:H$32)</f>
        <v>130.9</v>
      </c>
      <c r="I74" s="5">
        <f>SUM(I8:I$32)</f>
        <v>154</v>
      </c>
    </row>
    <row r="75" spans="5:9">
      <c r="F75" s="12">
        <v>8</v>
      </c>
      <c r="G75" s="5">
        <f>SUM(G9:G$32)</f>
        <v>89.79</v>
      </c>
      <c r="H75" s="5">
        <f>SUM(H9:H$32)</f>
        <v>123.2</v>
      </c>
      <c r="I75" s="5">
        <f>SUM(I9:I$32)</f>
        <v>146.30000000000001</v>
      </c>
    </row>
    <row r="76" spans="5:9">
      <c r="F76" s="11">
        <v>9</v>
      </c>
      <c r="G76" s="5">
        <f>SUM(G10:G$32)</f>
        <v>84.66</v>
      </c>
      <c r="H76" s="5">
        <f>SUM(H10:H$32)</f>
        <v>115.5</v>
      </c>
      <c r="I76" s="5">
        <f>SUM(I10:I$32)</f>
        <v>138.6</v>
      </c>
    </row>
    <row r="77" spans="5:9">
      <c r="F77" s="12">
        <v>10</v>
      </c>
      <c r="G77" s="5">
        <f>SUM(G11:G$32)</f>
        <v>79.53</v>
      </c>
      <c r="H77" s="5">
        <f>SUM(H11:H$32)</f>
        <v>107.8</v>
      </c>
      <c r="I77" s="5">
        <f>SUM(I11:I$32)</f>
        <v>130.9</v>
      </c>
    </row>
    <row r="78" spans="5:9">
      <c r="F78" s="11">
        <v>11</v>
      </c>
      <c r="G78" s="5">
        <f>SUM(G12:G$32)</f>
        <v>76.959999999999994</v>
      </c>
      <c r="H78" s="5">
        <f>SUM(H12:H$32)</f>
        <v>107.8</v>
      </c>
      <c r="I78" s="5">
        <f>SUM(I12:I$32)</f>
        <v>123.2</v>
      </c>
    </row>
    <row r="79" spans="5:9">
      <c r="F79" s="12">
        <v>12</v>
      </c>
      <c r="G79" s="5">
        <f>SUM(G13:G$32)</f>
        <v>76.959999999999994</v>
      </c>
      <c r="H79" s="5">
        <f>SUM(H13:H$32)</f>
        <v>107.8</v>
      </c>
      <c r="I79" s="5">
        <f>SUM(I13:I$32)</f>
        <v>123.2</v>
      </c>
    </row>
    <row r="80" spans="5:9">
      <c r="F80" s="11">
        <v>13</v>
      </c>
      <c r="G80" s="5">
        <f>SUM(G14:G$32)</f>
        <v>71.83</v>
      </c>
      <c r="H80" s="5">
        <f>SUM(H14:H$32)</f>
        <v>100.1</v>
      </c>
      <c r="I80" s="5">
        <f>SUM(I14:I$32)</f>
        <v>115.5</v>
      </c>
    </row>
    <row r="81" spans="6:9">
      <c r="F81" s="12">
        <v>14</v>
      </c>
      <c r="G81" s="5">
        <f>SUM(G15:G$32)</f>
        <v>66.7</v>
      </c>
      <c r="H81" s="5">
        <f>SUM(H15:H$32)</f>
        <v>92.4</v>
      </c>
      <c r="I81" s="5">
        <f>SUM(I15:I$32)</f>
        <v>107.8</v>
      </c>
    </row>
    <row r="82" spans="6:9">
      <c r="F82" s="11">
        <v>15</v>
      </c>
      <c r="G82" s="5">
        <f>SUM(G16:G$32)</f>
        <v>61.57</v>
      </c>
      <c r="H82" s="5">
        <f>SUM(H16:H$32)</f>
        <v>84.7</v>
      </c>
      <c r="I82" s="5">
        <f>SUM(I16:I$32)</f>
        <v>100.1</v>
      </c>
    </row>
    <row r="83" spans="6:9">
      <c r="F83" s="12">
        <v>16</v>
      </c>
      <c r="G83" s="5">
        <f>SUM(G17:G$32)</f>
        <v>61.57</v>
      </c>
      <c r="H83" s="5">
        <f>SUM(H17:H$32)</f>
        <v>84.7</v>
      </c>
      <c r="I83" s="5">
        <f>SUM(I17:I$32)</f>
        <v>100.1</v>
      </c>
    </row>
    <row r="84" spans="6:9">
      <c r="F84" s="11">
        <v>17</v>
      </c>
      <c r="G84" s="5">
        <f>SUM(G18:G$32)</f>
        <v>56.44</v>
      </c>
      <c r="H84" s="5">
        <f>SUM(H18:H$32)</f>
        <v>77</v>
      </c>
      <c r="I84" s="5">
        <f>SUM(I18:I$32)</f>
        <v>92.4</v>
      </c>
    </row>
    <row r="85" spans="6:9">
      <c r="F85" s="12">
        <v>18</v>
      </c>
      <c r="G85" s="5">
        <f>SUM(G19:G$32)</f>
        <v>53.87</v>
      </c>
      <c r="H85" s="5">
        <f>SUM(H19:H$32)</f>
        <v>77</v>
      </c>
      <c r="I85" s="5">
        <f>SUM(I19:I$32)</f>
        <v>84.7</v>
      </c>
    </row>
    <row r="86" spans="6:9">
      <c r="F86" s="11">
        <v>19</v>
      </c>
      <c r="G86" s="5">
        <f>SUM(G20:G$32)</f>
        <v>53.87</v>
      </c>
      <c r="H86" s="5">
        <f>SUM(H20:H$32)</f>
        <v>77</v>
      </c>
      <c r="I86" s="5">
        <f>SUM(I20:I$32)</f>
        <v>84.7</v>
      </c>
    </row>
    <row r="87" spans="6:9">
      <c r="F87" s="12">
        <v>20</v>
      </c>
      <c r="G87" s="5">
        <f>SUM(G21:G$32)</f>
        <v>48.74</v>
      </c>
      <c r="H87" s="5">
        <f>SUM(H21:H$32)</f>
        <v>69.3</v>
      </c>
      <c r="I87" s="5">
        <f>SUM(I21:I$32)</f>
        <v>77</v>
      </c>
    </row>
    <row r="88" spans="6:9">
      <c r="F88" s="11">
        <v>21</v>
      </c>
      <c r="G88" s="5">
        <f>SUM(G22:G$32)</f>
        <v>43.61</v>
      </c>
      <c r="H88" s="5">
        <f>SUM(H22:H$32)</f>
        <v>61.6</v>
      </c>
      <c r="I88" s="5">
        <f>SUM(I22:I$32)</f>
        <v>69.3</v>
      </c>
    </row>
    <row r="89" spans="6:9">
      <c r="F89" s="12">
        <v>22</v>
      </c>
      <c r="G89" s="5">
        <f>SUM(G23:G$32)</f>
        <v>38.479999999999997</v>
      </c>
      <c r="H89" s="5">
        <f>SUM(H23:H$32)</f>
        <v>53.9</v>
      </c>
      <c r="I89" s="5">
        <f>SUM(I23:I$32)</f>
        <v>61.6</v>
      </c>
    </row>
    <row r="90" spans="6:9">
      <c r="F90" s="11">
        <v>23</v>
      </c>
      <c r="G90" s="5">
        <f>SUM(G24:G$32)</f>
        <v>33.35</v>
      </c>
      <c r="H90" s="5">
        <f>SUM(H24:H$32)</f>
        <v>46.2</v>
      </c>
      <c r="I90" s="5">
        <f>SUM(I24:I$32)</f>
        <v>53.9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25.65</v>
      </c>
      <c r="H92" s="5">
        <f>SUM(H26:H$32)</f>
        <v>38.5</v>
      </c>
      <c r="I92" s="5">
        <f>SUM(I26:I$32)</f>
        <v>38.5</v>
      </c>
    </row>
    <row r="93" spans="6:9">
      <c r="F93" s="12">
        <v>26</v>
      </c>
      <c r="G93" s="5">
        <f>SUM(G27:G$32)</f>
        <v>25.65</v>
      </c>
      <c r="H93" s="5">
        <f>SUM(H27:H$32)</f>
        <v>38.5</v>
      </c>
      <c r="I93" s="5">
        <f>SUM(I27:I$32)</f>
        <v>38.5</v>
      </c>
    </row>
    <row r="94" spans="6:9">
      <c r="F94" s="11">
        <v>27</v>
      </c>
      <c r="G94" s="5">
        <f>SUM(G28:G$32)</f>
        <v>20.52</v>
      </c>
      <c r="H94" s="5">
        <f>SUM(H28:H$32)</f>
        <v>30.8</v>
      </c>
      <c r="I94" s="5">
        <f>SUM(I28:I$32)</f>
        <v>30.8</v>
      </c>
    </row>
    <row r="95" spans="6:9">
      <c r="F95" s="12">
        <v>28</v>
      </c>
      <c r="G95" s="5">
        <f>SUM(G29:G$32)</f>
        <v>15.39</v>
      </c>
      <c r="H95" s="5">
        <f>SUM(H29:H$32)</f>
        <v>23.1</v>
      </c>
      <c r="I95" s="5">
        <f>SUM(I29:I$32)</f>
        <v>23.1</v>
      </c>
    </row>
    <row r="96" spans="6:9">
      <c r="F96" s="11">
        <v>29</v>
      </c>
      <c r="G96" s="5">
        <f>SUM(G30:G$32)</f>
        <v>10.26</v>
      </c>
      <c r="H96" s="5">
        <f>SUM(H30:H$32)</f>
        <v>15.4</v>
      </c>
      <c r="I96" s="5">
        <f>SUM(I30:I$32)</f>
        <v>15.4</v>
      </c>
    </row>
    <row r="97" spans="6:9">
      <c r="F97" s="12">
        <v>30</v>
      </c>
      <c r="G97" s="5">
        <f>SUM(G31:G$32)</f>
        <v>5.13</v>
      </c>
      <c r="H97" s="5">
        <f>SUM(H31:H$32)</f>
        <v>7.7</v>
      </c>
      <c r="I97" s="5">
        <f>SUM(I31:I$32)</f>
        <v>7.7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38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201812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43435</v>
      </c>
      <c r="E2" s="25">
        <f t="shared" ref="E2:E32" si="0">IF(D2&lt;&gt;" ",D2," ")</f>
        <v>43435</v>
      </c>
      <c r="F2" s="25" t="str">
        <f t="shared" ref="F2:F32" si="1">IF(D2&lt;&gt;" ",LOOKUP(WEEKDAY(E2,2),$B$9:$B$11,$C$9:$C$11)," ")</f>
        <v>H2</v>
      </c>
      <c r="G2" s="22">
        <f>IF(F2=$C$9,M$2,IF(F2=$C$10,N$2,IF(F2=$C$11," "," ")))</f>
        <v>2.57</v>
      </c>
      <c r="H2" s="23">
        <f>IF(F2=$C$9,L$2,IF(F2=$C$10,O$2,IF(F2=$C$11," "," ")))</f>
        <v>0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10">
        <v>0</v>
      </c>
    </row>
    <row r="3" spans="1:18">
      <c r="D3" s="58">
        <v>43436</v>
      </c>
      <c r="E3" s="25">
        <f t="shared" si="0"/>
        <v>43436</v>
      </c>
      <c r="F3" s="25" t="str">
        <f t="shared" si="1"/>
        <v>H3</v>
      </c>
      <c r="G3" s="22" t="str">
        <f t="shared" ref="G3:G32" si="2">IF(F3=$C$9,M$2,IF(F3=$C$10,N$2,IF(F3=$C$11," "," ")))</f>
        <v xml:space="preserve"> </v>
      </c>
      <c r="H3" s="23" t="str">
        <f t="shared" ref="H3:H32" si="3">IF(F3=$C$9,L$2,IF(F3=$C$10,O$2,IF(F3=$C$11," "," ")))</f>
        <v xml:space="preserve"> </v>
      </c>
      <c r="I3" s="21" t="str">
        <f t="shared" ref="I3:I32" si="4">IF(F3=$C$9,L$2,IF(F3=$C$10,L$2,IF(H3=$C$11," "," ")))</f>
        <v xml:space="preserve"> </v>
      </c>
      <c r="P3" s="26"/>
    </row>
    <row r="4" spans="1:18">
      <c r="D4" s="58">
        <v>43437</v>
      </c>
      <c r="E4" s="25">
        <f t="shared" si="0"/>
        <v>43437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8">
      <c r="D5" s="58">
        <v>43438</v>
      </c>
      <c r="E5" s="25">
        <f t="shared" si="0"/>
        <v>43438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8">
      <c r="D6" s="58">
        <v>43439</v>
      </c>
      <c r="E6" s="25">
        <f t="shared" si="0"/>
        <v>43439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8">
      <c r="D7" s="58">
        <v>43440</v>
      </c>
      <c r="E7" s="25">
        <f t="shared" si="0"/>
        <v>43440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8">
      <c r="D8" s="58">
        <v>43441</v>
      </c>
      <c r="E8" s="25">
        <f t="shared" si="0"/>
        <v>43441</v>
      </c>
      <c r="F8" s="25" t="str">
        <f t="shared" si="1"/>
        <v>H1</v>
      </c>
      <c r="G8" s="22">
        <f t="shared" si="2"/>
        <v>5.13</v>
      </c>
      <c r="H8" s="23">
        <f t="shared" si="3"/>
        <v>7.7</v>
      </c>
      <c r="I8" s="23">
        <f t="shared" si="4"/>
        <v>7.7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43442</v>
      </c>
      <c r="E9" s="25">
        <f t="shared" si="0"/>
        <v>43442</v>
      </c>
      <c r="F9" s="25" t="str">
        <f t="shared" si="1"/>
        <v>H2</v>
      </c>
      <c r="G9" s="22">
        <f t="shared" si="2"/>
        <v>2.57</v>
      </c>
      <c r="H9" s="23">
        <f t="shared" si="3"/>
        <v>0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43443</v>
      </c>
      <c r="E10" s="25">
        <f t="shared" si="0"/>
        <v>43443</v>
      </c>
      <c r="F10" s="25" t="str">
        <f t="shared" si="1"/>
        <v>H3</v>
      </c>
      <c r="G10" s="22" t="str">
        <f t="shared" si="2"/>
        <v xml:space="preserve"> </v>
      </c>
      <c r="H10" s="23" t="str">
        <f t="shared" si="3"/>
        <v xml:space="preserve"> </v>
      </c>
      <c r="I10" s="23" t="str">
        <f t="shared" si="4"/>
        <v xml:space="preserve"> 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43444</v>
      </c>
      <c r="E11" s="25">
        <f t="shared" si="0"/>
        <v>43444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43445</v>
      </c>
      <c r="E12" s="25">
        <f t="shared" si="0"/>
        <v>43445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43446</v>
      </c>
      <c r="E13" s="25">
        <f t="shared" si="0"/>
        <v>43446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L13" s="9"/>
      <c r="M13" s="9"/>
      <c r="N13" s="9"/>
      <c r="P13" s="1"/>
      <c r="Q13" s="1"/>
      <c r="R13" s="1"/>
    </row>
    <row r="14" spans="1:18">
      <c r="D14" s="58">
        <v>43447</v>
      </c>
      <c r="E14" s="25">
        <f t="shared" si="0"/>
        <v>43447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8">
      <c r="D15" s="58">
        <v>43448</v>
      </c>
      <c r="E15" s="25">
        <f t="shared" si="0"/>
        <v>43448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8">
      <c r="D16" s="58">
        <v>43449</v>
      </c>
      <c r="E16" s="25">
        <f t="shared" si="0"/>
        <v>43449</v>
      </c>
      <c r="F16" s="25" t="str">
        <f t="shared" si="1"/>
        <v>H2</v>
      </c>
      <c r="G16" s="22">
        <f t="shared" si="2"/>
        <v>2.57</v>
      </c>
      <c r="H16" s="23">
        <f t="shared" si="3"/>
        <v>0</v>
      </c>
      <c r="I16" s="23">
        <f t="shared" si="4"/>
        <v>7.7</v>
      </c>
    </row>
    <row r="17" spans="4:9">
      <c r="D17" s="58">
        <v>43450</v>
      </c>
      <c r="E17" s="25">
        <f t="shared" si="0"/>
        <v>43450</v>
      </c>
      <c r="F17" s="25" t="str">
        <f t="shared" si="1"/>
        <v>H3</v>
      </c>
      <c r="G17" s="22" t="str">
        <f t="shared" si="2"/>
        <v xml:space="preserve"> </v>
      </c>
      <c r="H17" s="23" t="str">
        <f t="shared" si="3"/>
        <v xml:space="preserve"> </v>
      </c>
      <c r="I17" s="23" t="str">
        <f t="shared" si="4"/>
        <v xml:space="preserve"> </v>
      </c>
    </row>
    <row r="18" spans="4:9">
      <c r="D18" s="58">
        <v>43451</v>
      </c>
      <c r="E18" s="25">
        <f t="shared" si="0"/>
        <v>43451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43452</v>
      </c>
      <c r="E19" s="25">
        <f t="shared" si="0"/>
        <v>43452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43453</v>
      </c>
      <c r="E20" s="25">
        <f t="shared" si="0"/>
        <v>43453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43454</v>
      </c>
      <c r="E21" s="25">
        <f t="shared" si="0"/>
        <v>43454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43455</v>
      </c>
      <c r="E22" s="25">
        <f t="shared" si="0"/>
        <v>43455</v>
      </c>
      <c r="F22" s="25" t="str">
        <f t="shared" si="1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43456</v>
      </c>
      <c r="E23" s="25">
        <f t="shared" si="0"/>
        <v>43456</v>
      </c>
      <c r="F23" s="25" t="str">
        <f t="shared" si="1"/>
        <v>H2</v>
      </c>
      <c r="G23" s="22">
        <f t="shared" si="2"/>
        <v>2.57</v>
      </c>
      <c r="H23" s="23">
        <f t="shared" si="3"/>
        <v>0</v>
      </c>
      <c r="I23" s="23">
        <f t="shared" si="4"/>
        <v>7.7</v>
      </c>
    </row>
    <row r="24" spans="4:9">
      <c r="D24" s="58">
        <v>43457</v>
      </c>
      <c r="E24" s="25">
        <f t="shared" si="0"/>
        <v>43457</v>
      </c>
      <c r="F24" s="25" t="str">
        <f t="shared" si="1"/>
        <v>H3</v>
      </c>
      <c r="G24" s="22" t="str">
        <f t="shared" si="2"/>
        <v xml:space="preserve"> </v>
      </c>
      <c r="H24" s="23" t="str">
        <f t="shared" si="3"/>
        <v xml:space="preserve"> </v>
      </c>
      <c r="I24" s="23" t="str">
        <f t="shared" si="4"/>
        <v xml:space="preserve"> </v>
      </c>
    </row>
    <row r="25" spans="4:9">
      <c r="D25" s="58">
        <v>43458</v>
      </c>
      <c r="E25" s="25">
        <f t="shared" si="0"/>
        <v>43458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5">
        <v>43459</v>
      </c>
      <c r="E26" s="19">
        <f t="shared" si="0"/>
        <v>43459</v>
      </c>
      <c r="F26" s="19" t="s">
        <v>17</v>
      </c>
      <c r="G26" s="20" t="str">
        <f t="shared" si="2"/>
        <v xml:space="preserve"> </v>
      </c>
      <c r="H26" s="21" t="str">
        <f t="shared" si="3"/>
        <v xml:space="preserve"> </v>
      </c>
      <c r="I26" s="21" t="str">
        <f t="shared" si="4"/>
        <v xml:space="preserve"> </v>
      </c>
    </row>
    <row r="27" spans="4:9">
      <c r="D27" s="58">
        <v>43460</v>
      </c>
      <c r="E27" s="25">
        <f t="shared" si="0"/>
        <v>43460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43461</v>
      </c>
      <c r="E28" s="25">
        <f t="shared" si="0"/>
        <v>43461</v>
      </c>
      <c r="F28" s="25" t="str">
        <f t="shared" si="1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43462</v>
      </c>
      <c r="E29" s="25">
        <f t="shared" si="0"/>
        <v>43462</v>
      </c>
      <c r="F29" s="25" t="str">
        <f t="shared" si="1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43463</v>
      </c>
      <c r="E30" s="25">
        <f t="shared" si="0"/>
        <v>43463</v>
      </c>
      <c r="F30" s="25" t="str">
        <f t="shared" si="1"/>
        <v>H2</v>
      </c>
      <c r="G30" s="22">
        <f t="shared" si="2"/>
        <v>2.57</v>
      </c>
      <c r="H30" s="23">
        <f t="shared" si="3"/>
        <v>0</v>
      </c>
      <c r="I30" s="23">
        <f t="shared" si="4"/>
        <v>7.7</v>
      </c>
    </row>
    <row r="31" spans="4:9">
      <c r="D31" s="58">
        <v>43464</v>
      </c>
      <c r="E31" s="25">
        <f t="shared" si="0"/>
        <v>43464</v>
      </c>
      <c r="F31" s="25" t="str">
        <f t="shared" si="1"/>
        <v>H3</v>
      </c>
      <c r="G31" s="22" t="str">
        <f t="shared" si="2"/>
        <v xml:space="preserve"> </v>
      </c>
      <c r="H31" s="23" t="str">
        <f t="shared" si="3"/>
        <v xml:space="preserve"> </v>
      </c>
      <c r="I31" s="23" t="str">
        <f t="shared" si="4"/>
        <v xml:space="preserve"> </v>
      </c>
    </row>
    <row r="32" spans="4:9">
      <c r="D32" s="58">
        <v>43465</v>
      </c>
      <c r="E32" s="25">
        <f t="shared" si="0"/>
        <v>43465</v>
      </c>
      <c r="F32" s="25" t="str">
        <f t="shared" si="1"/>
        <v>H1</v>
      </c>
      <c r="G32" s="22">
        <f t="shared" si="2"/>
        <v>5.13</v>
      </c>
      <c r="H32" s="23">
        <f t="shared" si="3"/>
        <v>7.7</v>
      </c>
      <c r="I32" s="23">
        <f t="shared" si="4"/>
        <v>7.7</v>
      </c>
    </row>
    <row r="33" spans="4:9">
      <c r="D33" s="41"/>
      <c r="E33" s="4" t="s">
        <v>3</v>
      </c>
      <c r="F33" s="4"/>
      <c r="G33" s="5">
        <f>SUM(G2:G32)</f>
        <v>115.45</v>
      </c>
      <c r="H33" s="7">
        <f>SUM(H2:H32)</f>
        <v>154</v>
      </c>
      <c r="I33" s="5">
        <f>SUM(I2:I32)</f>
        <v>192.5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2.57</v>
      </c>
      <c r="H36" s="5">
        <f t="shared" ref="H36:I36" si="5">H2</f>
        <v>0</v>
      </c>
      <c r="I36" s="5">
        <f t="shared" si="5"/>
        <v>7.7</v>
      </c>
    </row>
    <row r="37" spans="4:9">
      <c r="F37" s="11">
        <v>2</v>
      </c>
      <c r="G37" s="5">
        <f>SUM(G$2:G3)</f>
        <v>2.57</v>
      </c>
      <c r="H37" s="5">
        <f>SUM(H$2:H3)</f>
        <v>0</v>
      </c>
      <c r="I37" s="5">
        <f>SUM(I$2:I3)</f>
        <v>7.7</v>
      </c>
    </row>
    <row r="38" spans="4:9">
      <c r="F38" s="11">
        <v>3</v>
      </c>
      <c r="G38" s="5">
        <f>SUM(G$2:G4)</f>
        <v>7.7</v>
      </c>
      <c r="H38" s="5">
        <f>SUM(H$2:H4)</f>
        <v>7.7</v>
      </c>
      <c r="I38" s="5">
        <f>SUM(I$2:I4)</f>
        <v>15.4</v>
      </c>
    </row>
    <row r="39" spans="4:9">
      <c r="F39" s="11">
        <v>4</v>
      </c>
      <c r="G39" s="5">
        <f>SUM(G$2:G5)</f>
        <v>12.83</v>
      </c>
      <c r="H39" s="5">
        <f>SUM(H$2:H5)</f>
        <v>15.4</v>
      </c>
      <c r="I39" s="5">
        <f>SUM(I$2:I5)</f>
        <v>23.1</v>
      </c>
    </row>
    <row r="40" spans="4:9">
      <c r="F40" s="11">
        <v>5</v>
      </c>
      <c r="G40" s="5">
        <f>SUM(G$2:G6)</f>
        <v>17.96</v>
      </c>
      <c r="H40" s="5">
        <f>SUM(H$2:H6)</f>
        <v>23.1</v>
      </c>
      <c r="I40" s="5">
        <f>SUM(I$2:I6)</f>
        <v>30.8</v>
      </c>
    </row>
    <row r="41" spans="4:9">
      <c r="F41" s="11">
        <v>6</v>
      </c>
      <c r="G41" s="5">
        <f>SUM(G$2:G7)</f>
        <v>23.09</v>
      </c>
      <c r="H41" s="5">
        <f>SUM(H$2:H7)</f>
        <v>30.8</v>
      </c>
      <c r="I41" s="5">
        <f>SUM(I$2:I7)</f>
        <v>38.5</v>
      </c>
    </row>
    <row r="42" spans="4:9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9">
      <c r="F43" s="11">
        <v>8</v>
      </c>
      <c r="G43" s="5">
        <f>SUM(G$2:G9)</f>
        <v>30.79</v>
      </c>
      <c r="H43" s="5">
        <f>SUM(H$2:H9)</f>
        <v>38.5</v>
      </c>
      <c r="I43" s="5">
        <f>SUM(I$2:I9)</f>
        <v>53.9</v>
      </c>
    </row>
    <row r="44" spans="4:9">
      <c r="F44" s="11">
        <v>9</v>
      </c>
      <c r="G44" s="5">
        <f>SUM(G$2:G10)</f>
        <v>30.79</v>
      </c>
      <c r="H44" s="5">
        <f>SUM(H$2:H10)</f>
        <v>38.5</v>
      </c>
      <c r="I44" s="5">
        <f>SUM(I$2:I10)</f>
        <v>53.9</v>
      </c>
    </row>
    <row r="45" spans="4:9">
      <c r="F45" s="11">
        <v>10</v>
      </c>
      <c r="G45" s="5">
        <f>SUM(G$2:G11)</f>
        <v>35.92</v>
      </c>
      <c r="H45" s="5">
        <f>SUM(H$2:H11)</f>
        <v>46.2</v>
      </c>
      <c r="I45" s="5">
        <f>SUM(I$2:I11)</f>
        <v>61.6</v>
      </c>
    </row>
    <row r="46" spans="4:9">
      <c r="F46" s="11">
        <v>11</v>
      </c>
      <c r="G46" s="5">
        <f>SUM(G$2:G12)</f>
        <v>41.05</v>
      </c>
      <c r="H46" s="5">
        <f>SUM(H$2:H12)</f>
        <v>53.9</v>
      </c>
      <c r="I46" s="5">
        <f>SUM(I$2:I12)</f>
        <v>69.3</v>
      </c>
    </row>
    <row r="47" spans="4:9">
      <c r="F47" s="11">
        <v>12</v>
      </c>
      <c r="G47" s="5">
        <f>SUM(G$2:G13)</f>
        <v>46.18</v>
      </c>
      <c r="H47" s="5">
        <f>SUM(H$2:H13)</f>
        <v>61.6</v>
      </c>
      <c r="I47" s="5">
        <f>SUM(I$2:I13)</f>
        <v>77</v>
      </c>
    </row>
    <row r="48" spans="4:9">
      <c r="F48" s="11">
        <v>13</v>
      </c>
      <c r="G48" s="5">
        <f>SUM(G$2:G14)</f>
        <v>51.31</v>
      </c>
      <c r="H48" s="5">
        <f>SUM(H$2:H14)</f>
        <v>69.3</v>
      </c>
      <c r="I48" s="5">
        <f>SUM(I$2:I14)</f>
        <v>84.7</v>
      </c>
    </row>
    <row r="49" spans="6:9">
      <c r="F49" s="11">
        <v>14</v>
      </c>
      <c r="G49" s="5">
        <f>SUM(G$2:G15)</f>
        <v>56.44</v>
      </c>
      <c r="H49" s="5">
        <f>SUM(H$2:H15)</f>
        <v>77</v>
      </c>
      <c r="I49" s="5">
        <f>SUM(I$2:I15)</f>
        <v>92.4</v>
      </c>
    </row>
    <row r="50" spans="6:9">
      <c r="F50" s="11">
        <v>15</v>
      </c>
      <c r="G50" s="5">
        <f>SUM(G$2:G16)</f>
        <v>59.01</v>
      </c>
      <c r="H50" s="5">
        <f>SUM(H$2:H16)</f>
        <v>77</v>
      </c>
      <c r="I50" s="5">
        <f>SUM(I$2:I16)</f>
        <v>100.1</v>
      </c>
    </row>
    <row r="51" spans="6:9">
      <c r="F51" s="11">
        <v>16</v>
      </c>
      <c r="G51" s="5">
        <f>SUM(G$2:G17)</f>
        <v>59.01</v>
      </c>
      <c r="H51" s="5">
        <f>SUM(H$2:H17)</f>
        <v>77</v>
      </c>
      <c r="I51" s="5">
        <f>SUM(I$2:I17)</f>
        <v>100.1</v>
      </c>
    </row>
    <row r="52" spans="6:9">
      <c r="F52" s="11">
        <v>17</v>
      </c>
      <c r="G52" s="5">
        <f>SUM(G$2:G18)</f>
        <v>64.14</v>
      </c>
      <c r="H52" s="5">
        <f>SUM(H$2:H18)</f>
        <v>84.7</v>
      </c>
      <c r="I52" s="5">
        <f>SUM(I$2:I18)</f>
        <v>107.8</v>
      </c>
    </row>
    <row r="53" spans="6:9">
      <c r="F53" s="11">
        <v>18</v>
      </c>
      <c r="G53" s="5">
        <f>SUM(G$2:G19)</f>
        <v>69.27</v>
      </c>
      <c r="H53" s="5">
        <f>SUM(H$2:H19)</f>
        <v>92.4</v>
      </c>
      <c r="I53" s="5">
        <f>SUM(I$2:I19)</f>
        <v>115.5</v>
      </c>
    </row>
    <row r="54" spans="6:9">
      <c r="F54" s="11">
        <v>19</v>
      </c>
      <c r="G54" s="5">
        <f>SUM(G$2:G20)</f>
        <v>74.400000000000006</v>
      </c>
      <c r="H54" s="5">
        <f>SUM(H$2:H20)</f>
        <v>100.1</v>
      </c>
      <c r="I54" s="5">
        <f>SUM(I$2:I20)</f>
        <v>123.2</v>
      </c>
    </row>
    <row r="55" spans="6:9">
      <c r="F55" s="11">
        <v>20</v>
      </c>
      <c r="G55" s="5">
        <f>SUM(G$2:G21)</f>
        <v>79.53</v>
      </c>
      <c r="H55" s="5">
        <f>SUM(H$2:H21)</f>
        <v>107.8</v>
      </c>
      <c r="I55" s="5">
        <f>SUM(I$2:I21)</f>
        <v>130.9</v>
      </c>
    </row>
    <row r="56" spans="6:9">
      <c r="F56" s="11">
        <v>21</v>
      </c>
      <c r="G56" s="5">
        <f>SUM(G$2:G22)</f>
        <v>84.66</v>
      </c>
      <c r="H56" s="5">
        <f>SUM(H$2:H22)</f>
        <v>115.5</v>
      </c>
      <c r="I56" s="5">
        <f>SUM(I$2:I22)</f>
        <v>138.6</v>
      </c>
    </row>
    <row r="57" spans="6:9">
      <c r="F57" s="11">
        <v>22</v>
      </c>
      <c r="G57" s="5">
        <f>SUM(G$2:G23)</f>
        <v>87.23</v>
      </c>
      <c r="H57" s="5">
        <f>SUM(H$2:H23)</f>
        <v>115.5</v>
      </c>
      <c r="I57" s="5">
        <f>SUM(I$2:I23)</f>
        <v>146.30000000000001</v>
      </c>
    </row>
    <row r="58" spans="6:9">
      <c r="F58" s="11">
        <v>23</v>
      </c>
      <c r="G58" s="5">
        <f>SUM(G$2:G24)</f>
        <v>87.23</v>
      </c>
      <c r="H58" s="5">
        <f>SUM(H$2:H24)</f>
        <v>115.5</v>
      </c>
      <c r="I58" s="5">
        <f>SUM(I$2:I24)</f>
        <v>146.30000000000001</v>
      </c>
    </row>
    <row r="59" spans="6:9">
      <c r="F59" s="11">
        <v>24</v>
      </c>
      <c r="G59" s="5">
        <f>SUM(G$2:G25)</f>
        <v>92.36</v>
      </c>
      <c r="H59" s="5">
        <f>SUM(H$2:H25)</f>
        <v>123.2</v>
      </c>
      <c r="I59" s="5">
        <f>SUM(I$2:I25)</f>
        <v>154</v>
      </c>
    </row>
    <row r="60" spans="6:9">
      <c r="F60" s="11">
        <v>25</v>
      </c>
      <c r="G60" s="5">
        <f>SUM(G$2:G26)</f>
        <v>92.36</v>
      </c>
      <c r="H60" s="5">
        <f>SUM(H$2:H26)</f>
        <v>123.2</v>
      </c>
      <c r="I60" s="5">
        <f>SUM(I$2:I26)</f>
        <v>154</v>
      </c>
    </row>
    <row r="61" spans="6:9">
      <c r="F61" s="11">
        <v>26</v>
      </c>
      <c r="G61" s="5">
        <f>SUM(G$2:G27)</f>
        <v>97.49</v>
      </c>
      <c r="H61" s="5">
        <f>SUM(H$2:H27)</f>
        <v>130.9</v>
      </c>
      <c r="I61" s="5">
        <f>SUM(I$2:I27)</f>
        <v>161.69999999999999</v>
      </c>
    </row>
    <row r="62" spans="6:9">
      <c r="F62" s="11">
        <v>27</v>
      </c>
      <c r="G62" s="5">
        <f>SUM(G$2:G28)</f>
        <v>102.62</v>
      </c>
      <c r="H62" s="5">
        <f>SUM(H$2:H28)</f>
        <v>138.6</v>
      </c>
      <c r="I62" s="5">
        <f>SUM(I$2:I28)</f>
        <v>169.4</v>
      </c>
    </row>
    <row r="63" spans="6:9">
      <c r="F63" s="11">
        <v>28</v>
      </c>
      <c r="G63" s="5">
        <f>SUM(G$2:G29)</f>
        <v>107.75</v>
      </c>
      <c r="H63" s="5">
        <f>SUM(H$2:H29)</f>
        <v>146.30000000000001</v>
      </c>
      <c r="I63" s="5">
        <f>SUM(I$2:I29)</f>
        <v>177.1</v>
      </c>
    </row>
    <row r="64" spans="6:9">
      <c r="F64" s="11">
        <v>29</v>
      </c>
      <c r="G64" s="5">
        <f>SUM(G$2:G30)</f>
        <v>110.32</v>
      </c>
      <c r="H64" s="5">
        <f>SUM(H$2:H30)</f>
        <v>146.30000000000001</v>
      </c>
      <c r="I64" s="5">
        <f>SUM(I$2:I30)</f>
        <v>184.8</v>
      </c>
    </row>
    <row r="65" spans="5:9">
      <c r="F65" s="11">
        <v>30</v>
      </c>
      <c r="G65" s="5">
        <f>SUM(G$2:G31)</f>
        <v>110.32</v>
      </c>
      <c r="H65" s="5">
        <f>SUM(H$2:H31)</f>
        <v>146.30000000000001</v>
      </c>
      <c r="I65" s="5">
        <f>SUM(I$2:I31)</f>
        <v>184.8</v>
      </c>
    </row>
    <row r="66" spans="5:9">
      <c r="F66" s="11">
        <v>31</v>
      </c>
      <c r="G66" s="5">
        <f>SUM(G$2:G32)</f>
        <v>115.45</v>
      </c>
      <c r="H66" s="5">
        <f>SUM(H$2:H32)</f>
        <v>154</v>
      </c>
      <c r="I66" s="5">
        <f>SUM(I$2:I32)</f>
        <v>192.5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115.45</v>
      </c>
      <c r="H68" s="5">
        <f>SUM(H2:H$32)</f>
        <v>154</v>
      </c>
      <c r="I68" s="5">
        <f>SUM(I2:I$32)</f>
        <v>192.5</v>
      </c>
    </row>
    <row r="69" spans="5:9">
      <c r="F69" s="12">
        <v>2</v>
      </c>
      <c r="G69" s="5">
        <f>SUM(G3:G$32)</f>
        <v>112.88</v>
      </c>
      <c r="H69" s="5">
        <f>SUM(H3:H$32)</f>
        <v>154</v>
      </c>
      <c r="I69" s="5">
        <f>SUM(I3:I$32)</f>
        <v>184.8</v>
      </c>
    </row>
    <row r="70" spans="5:9">
      <c r="E70" s="28"/>
      <c r="F70" s="11">
        <v>3</v>
      </c>
      <c r="G70" s="5">
        <f>SUM(G4:G$32)</f>
        <v>112.88</v>
      </c>
      <c r="H70" s="5">
        <f>SUM(H4:H$32)</f>
        <v>154</v>
      </c>
      <c r="I70" s="5">
        <f>SUM(I4:I$32)</f>
        <v>184.8</v>
      </c>
    </row>
    <row r="71" spans="5:9">
      <c r="F71" s="12">
        <v>4</v>
      </c>
      <c r="G71" s="5">
        <f>SUM(G5:G$32)</f>
        <v>107.75</v>
      </c>
      <c r="H71" s="5">
        <f>SUM(H5:H$32)</f>
        <v>146.30000000000001</v>
      </c>
      <c r="I71" s="5">
        <f>SUM(I5:I$32)</f>
        <v>177.1</v>
      </c>
    </row>
    <row r="72" spans="5:9">
      <c r="F72" s="11">
        <v>5</v>
      </c>
      <c r="G72" s="5">
        <f>SUM(G6:G$32)</f>
        <v>102.62</v>
      </c>
      <c r="H72" s="5">
        <f>SUM(H6:H$32)</f>
        <v>138.6</v>
      </c>
      <c r="I72" s="5">
        <f>SUM(I6:I$32)</f>
        <v>169.4</v>
      </c>
    </row>
    <row r="73" spans="5:9">
      <c r="F73" s="12">
        <v>6</v>
      </c>
      <c r="G73" s="5">
        <f>SUM(G7:G$32)</f>
        <v>97.49</v>
      </c>
      <c r="H73" s="5">
        <f>SUM(H7:H$32)</f>
        <v>130.9</v>
      </c>
      <c r="I73" s="5">
        <f>SUM(I7:I$32)</f>
        <v>161.69999999999999</v>
      </c>
    </row>
    <row r="74" spans="5:9">
      <c r="F74" s="11">
        <v>7</v>
      </c>
      <c r="G74" s="5">
        <f>SUM(G8:G$32)</f>
        <v>92.36</v>
      </c>
      <c r="H74" s="5">
        <f>SUM(H8:H$32)</f>
        <v>123.2</v>
      </c>
      <c r="I74" s="5">
        <f>SUM(I8:I$32)</f>
        <v>154</v>
      </c>
    </row>
    <row r="75" spans="5:9">
      <c r="F75" s="12">
        <v>8</v>
      </c>
      <c r="G75" s="5">
        <f>SUM(G9:G$32)</f>
        <v>87.23</v>
      </c>
      <c r="H75" s="5">
        <f>SUM(H9:H$32)</f>
        <v>115.5</v>
      </c>
      <c r="I75" s="5">
        <f>SUM(I9:I$32)</f>
        <v>146.30000000000001</v>
      </c>
    </row>
    <row r="76" spans="5:9">
      <c r="F76" s="11">
        <v>9</v>
      </c>
      <c r="G76" s="5">
        <f>SUM(G10:G$32)</f>
        <v>84.66</v>
      </c>
      <c r="H76" s="5">
        <f>SUM(H10:H$32)</f>
        <v>115.5</v>
      </c>
      <c r="I76" s="5">
        <f>SUM(I10:I$32)</f>
        <v>138.6</v>
      </c>
    </row>
    <row r="77" spans="5:9">
      <c r="F77" s="12">
        <v>10</v>
      </c>
      <c r="G77" s="5">
        <f>SUM(G11:G$32)</f>
        <v>84.66</v>
      </c>
      <c r="H77" s="5">
        <f>SUM(H11:H$32)</f>
        <v>115.5</v>
      </c>
      <c r="I77" s="5">
        <f>SUM(I11:I$32)</f>
        <v>138.6</v>
      </c>
    </row>
    <row r="78" spans="5:9">
      <c r="F78" s="11">
        <v>11</v>
      </c>
      <c r="G78" s="5">
        <f>SUM(G12:G$32)</f>
        <v>79.53</v>
      </c>
      <c r="H78" s="5">
        <f>SUM(H12:H$32)</f>
        <v>107.8</v>
      </c>
      <c r="I78" s="5">
        <f>SUM(I12:I$32)</f>
        <v>130.9</v>
      </c>
    </row>
    <row r="79" spans="5:9">
      <c r="F79" s="12">
        <v>12</v>
      </c>
      <c r="G79" s="5">
        <f>SUM(G13:G$32)</f>
        <v>74.400000000000006</v>
      </c>
      <c r="H79" s="5">
        <f>SUM(H13:H$32)</f>
        <v>100.1</v>
      </c>
      <c r="I79" s="5">
        <f>SUM(I13:I$32)</f>
        <v>123.2</v>
      </c>
    </row>
    <row r="80" spans="5:9">
      <c r="F80" s="11">
        <v>13</v>
      </c>
      <c r="G80" s="5">
        <f>SUM(G14:G$32)</f>
        <v>69.27</v>
      </c>
      <c r="H80" s="5">
        <f>SUM(H14:H$32)</f>
        <v>92.4</v>
      </c>
      <c r="I80" s="5">
        <f>SUM(I14:I$32)</f>
        <v>115.5</v>
      </c>
    </row>
    <row r="81" spans="6:9">
      <c r="F81" s="12">
        <v>14</v>
      </c>
      <c r="G81" s="5">
        <f>SUM(G15:G$32)</f>
        <v>64.14</v>
      </c>
      <c r="H81" s="5">
        <f>SUM(H15:H$32)</f>
        <v>84.7</v>
      </c>
      <c r="I81" s="5">
        <f>SUM(I15:I$32)</f>
        <v>107.8</v>
      </c>
    </row>
    <row r="82" spans="6:9">
      <c r="F82" s="11">
        <v>15</v>
      </c>
      <c r="G82" s="5">
        <f>SUM(G16:G$32)</f>
        <v>59.01</v>
      </c>
      <c r="H82" s="5">
        <f>SUM(H16:H$32)</f>
        <v>77</v>
      </c>
      <c r="I82" s="5">
        <f>SUM(I16:I$32)</f>
        <v>100.1</v>
      </c>
    </row>
    <row r="83" spans="6:9">
      <c r="F83" s="12">
        <v>16</v>
      </c>
      <c r="G83" s="5">
        <f>SUM(G17:G$32)</f>
        <v>56.44</v>
      </c>
      <c r="H83" s="5">
        <f>SUM(H17:H$32)</f>
        <v>77</v>
      </c>
      <c r="I83" s="5">
        <f>SUM(I17:I$32)</f>
        <v>92.4</v>
      </c>
    </row>
    <row r="84" spans="6:9">
      <c r="F84" s="11">
        <v>17</v>
      </c>
      <c r="G84" s="5">
        <f>SUM(G18:G$32)</f>
        <v>56.44</v>
      </c>
      <c r="H84" s="5">
        <f>SUM(H18:H$32)</f>
        <v>77</v>
      </c>
      <c r="I84" s="5">
        <f>SUM(I18:I$32)</f>
        <v>92.4</v>
      </c>
    </row>
    <row r="85" spans="6:9">
      <c r="F85" s="12">
        <v>18</v>
      </c>
      <c r="G85" s="5">
        <f>SUM(G19:G$32)</f>
        <v>51.31</v>
      </c>
      <c r="H85" s="5">
        <f>SUM(H19:H$32)</f>
        <v>69.3</v>
      </c>
      <c r="I85" s="5">
        <f>SUM(I19:I$32)</f>
        <v>84.7</v>
      </c>
    </row>
    <row r="86" spans="6:9">
      <c r="F86" s="11">
        <v>19</v>
      </c>
      <c r="G86" s="5">
        <f>SUM(G20:G$32)</f>
        <v>46.18</v>
      </c>
      <c r="H86" s="5">
        <f>SUM(H20:H$32)</f>
        <v>61.6</v>
      </c>
      <c r="I86" s="5">
        <f>SUM(I20:I$32)</f>
        <v>77</v>
      </c>
    </row>
    <row r="87" spans="6:9">
      <c r="F87" s="12">
        <v>20</v>
      </c>
      <c r="G87" s="5">
        <f>SUM(G21:G$32)</f>
        <v>41.05</v>
      </c>
      <c r="H87" s="5">
        <f>SUM(H21:H$32)</f>
        <v>53.9</v>
      </c>
      <c r="I87" s="5">
        <f>SUM(I21:I$32)</f>
        <v>69.3</v>
      </c>
    </row>
    <row r="88" spans="6:9">
      <c r="F88" s="11">
        <v>21</v>
      </c>
      <c r="G88" s="5">
        <f>SUM(G22:G$32)</f>
        <v>35.92</v>
      </c>
      <c r="H88" s="5">
        <f>SUM(H22:H$32)</f>
        <v>46.2</v>
      </c>
      <c r="I88" s="5">
        <f>SUM(I22:I$32)</f>
        <v>61.6</v>
      </c>
    </row>
    <row r="89" spans="6:9">
      <c r="F89" s="12">
        <v>22</v>
      </c>
      <c r="G89" s="5">
        <f>SUM(G23:G$32)</f>
        <v>30.79</v>
      </c>
      <c r="H89" s="5">
        <f>SUM(H23:H$32)</f>
        <v>38.5</v>
      </c>
      <c r="I89" s="5">
        <f>SUM(I23:I$32)</f>
        <v>53.9</v>
      </c>
    </row>
    <row r="90" spans="6:9">
      <c r="F90" s="11">
        <v>23</v>
      </c>
      <c r="G90" s="5">
        <f>SUM(G24:G$32)</f>
        <v>28.22</v>
      </c>
      <c r="H90" s="5">
        <f>SUM(H24:H$32)</f>
        <v>38.5</v>
      </c>
      <c r="I90" s="5">
        <f>SUM(I24:I$32)</f>
        <v>46.2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23.09</v>
      </c>
      <c r="H92" s="5">
        <f>SUM(H26:H$32)</f>
        <v>30.8</v>
      </c>
      <c r="I92" s="5">
        <f>SUM(I26:I$32)</f>
        <v>38.5</v>
      </c>
    </row>
    <row r="93" spans="6:9">
      <c r="F93" s="12">
        <v>26</v>
      </c>
      <c r="G93" s="5">
        <f>SUM(G27:G$32)</f>
        <v>23.09</v>
      </c>
      <c r="H93" s="5">
        <f>SUM(H27:H$32)</f>
        <v>30.8</v>
      </c>
      <c r="I93" s="5">
        <f>SUM(I27:I$32)</f>
        <v>38.5</v>
      </c>
    </row>
    <row r="94" spans="6:9">
      <c r="F94" s="11">
        <v>27</v>
      </c>
      <c r="G94" s="5">
        <f>SUM(G28:G$32)</f>
        <v>17.96</v>
      </c>
      <c r="H94" s="5">
        <f>SUM(H28:H$32)</f>
        <v>23.1</v>
      </c>
      <c r="I94" s="5">
        <f>SUM(I28:I$32)</f>
        <v>30.8</v>
      </c>
    </row>
    <row r="95" spans="6:9">
      <c r="F95" s="12">
        <v>28</v>
      </c>
      <c r="G95" s="5">
        <f>SUM(G29:G$32)</f>
        <v>12.83</v>
      </c>
      <c r="H95" s="5">
        <f>SUM(H29:H$32)</f>
        <v>15.4</v>
      </c>
      <c r="I95" s="5">
        <f>SUM(I29:I$32)</f>
        <v>23.1</v>
      </c>
    </row>
    <row r="96" spans="6:9">
      <c r="F96" s="11">
        <v>29</v>
      </c>
      <c r="G96" s="5">
        <f>SUM(G30:G$32)</f>
        <v>7.7</v>
      </c>
      <c r="H96" s="5">
        <f>SUM(H30:H$32)</f>
        <v>7.7</v>
      </c>
      <c r="I96" s="5">
        <f>SUM(I30:I$32)</f>
        <v>15.4</v>
      </c>
    </row>
    <row r="97" spans="6:9">
      <c r="F97" s="12">
        <v>30</v>
      </c>
      <c r="G97" s="5">
        <f>SUM(G31:G$32)</f>
        <v>5.13</v>
      </c>
      <c r="H97" s="5">
        <f>SUM(H31:H$32)</f>
        <v>7.7</v>
      </c>
      <c r="I97" s="5">
        <f>SUM(I31:I$32)</f>
        <v>7.7</v>
      </c>
    </row>
    <row r="98" spans="6:9">
      <c r="F98" s="11">
        <v>31</v>
      </c>
      <c r="G98" s="5">
        <f>SUM(G32:G$32)</f>
        <v>5.13</v>
      </c>
      <c r="H98" s="5">
        <f>SUM(H32:H$32)</f>
        <v>7.7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201901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5">
        <v>43466</v>
      </c>
      <c r="E2" s="19">
        <f t="shared" ref="E2:E32" si="0">IF(D2&lt;&gt;" ",D2," ")</f>
        <v>43466</v>
      </c>
      <c r="F2" s="19" t="s">
        <v>17</v>
      </c>
      <c r="G2" s="20" t="str">
        <f>IF(F2=$C$9,M$2,IF(F2=$C$10,N$2,IF(F2=$C$11," "," ")))</f>
        <v xml:space="preserve"> </v>
      </c>
      <c r="H2" s="21" t="str">
        <f>IF(F2=$C$9,L$2,IF(F2=$C$10,O$2,IF(F2=$C$11," "," ")))</f>
        <v xml:space="preserve"> </v>
      </c>
      <c r="I2" s="21" t="str">
        <f>IF(F2=$C$9,L$2,IF(F2=$C$10,L$2,IF(H2=$C$11," "," ")))</f>
        <v xml:space="preserve"> 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10">
        <v>0</v>
      </c>
    </row>
    <row r="3" spans="1:18">
      <c r="D3" s="58">
        <v>43467</v>
      </c>
      <c r="E3" s="25">
        <f t="shared" si="0"/>
        <v>43467</v>
      </c>
      <c r="F3" s="25" t="str">
        <f t="shared" ref="F3:F32" si="1">IF(D3&lt;&gt;" ",LOOKUP(WEEKDAY(E3,2),$B$9:$B$11,$C$9:$C$11)," ")</f>
        <v>H1</v>
      </c>
      <c r="G3" s="22">
        <f t="shared" ref="G3:G32" si="2">IF(F3=$C$9,M$2,IF(F3=$C$10,N$2,IF(F3=$C$11," "," ")))</f>
        <v>5.13</v>
      </c>
      <c r="H3" s="23">
        <f t="shared" ref="H3:H32" si="3">IF(F3=$C$9,L$2,IF(F3=$C$10,O$2,IF(F3=$C$11," "," ")))</f>
        <v>7.7</v>
      </c>
      <c r="I3" s="23">
        <f t="shared" ref="I3:I32" si="4">IF(F3=$C$9,L$2,IF(F3=$C$10,L$2,IF(H3=$C$11," "," ")))</f>
        <v>7.7</v>
      </c>
      <c r="P3" s="26"/>
    </row>
    <row r="4" spans="1:18">
      <c r="D4" s="58">
        <v>43468</v>
      </c>
      <c r="E4" s="25">
        <f t="shared" si="0"/>
        <v>43468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8">
      <c r="D5" s="58">
        <v>43469</v>
      </c>
      <c r="E5" s="25">
        <f t="shared" si="0"/>
        <v>43469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8">
      <c r="D6" s="58">
        <v>43470</v>
      </c>
      <c r="E6" s="25">
        <f t="shared" si="0"/>
        <v>43470</v>
      </c>
      <c r="F6" s="25" t="str">
        <f t="shared" si="1"/>
        <v>H2</v>
      </c>
      <c r="G6" s="22">
        <f t="shared" si="2"/>
        <v>2.57</v>
      </c>
      <c r="H6" s="23">
        <f t="shared" si="3"/>
        <v>0</v>
      </c>
      <c r="I6" s="23">
        <f t="shared" si="4"/>
        <v>7.7</v>
      </c>
    </row>
    <row r="7" spans="1:18">
      <c r="D7" s="58">
        <v>43471</v>
      </c>
      <c r="E7" s="25">
        <f t="shared" si="0"/>
        <v>43471</v>
      </c>
      <c r="F7" s="25" t="str">
        <f t="shared" si="1"/>
        <v>H3</v>
      </c>
      <c r="G7" s="22" t="str">
        <f t="shared" si="2"/>
        <v xml:space="preserve"> </v>
      </c>
      <c r="H7" s="23" t="str">
        <f t="shared" si="3"/>
        <v xml:space="preserve"> </v>
      </c>
      <c r="I7" s="23" t="str">
        <f t="shared" si="4"/>
        <v xml:space="preserve"> </v>
      </c>
    </row>
    <row r="8" spans="1:18">
      <c r="D8" s="58">
        <v>43472</v>
      </c>
      <c r="E8" s="25">
        <f t="shared" si="0"/>
        <v>43472</v>
      </c>
      <c r="F8" s="25" t="str">
        <f t="shared" si="1"/>
        <v>H1</v>
      </c>
      <c r="G8" s="22">
        <f t="shared" si="2"/>
        <v>5.13</v>
      </c>
      <c r="H8" s="23">
        <f t="shared" si="3"/>
        <v>7.7</v>
      </c>
      <c r="I8" s="23">
        <f t="shared" si="4"/>
        <v>7.7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43473</v>
      </c>
      <c r="E9" s="25">
        <f t="shared" si="0"/>
        <v>43473</v>
      </c>
      <c r="F9" s="25" t="str">
        <f t="shared" si="1"/>
        <v>H1</v>
      </c>
      <c r="G9" s="22">
        <f t="shared" si="2"/>
        <v>5.13</v>
      </c>
      <c r="H9" s="23">
        <f t="shared" si="3"/>
        <v>7.7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43474</v>
      </c>
      <c r="E10" s="25">
        <f t="shared" si="0"/>
        <v>43474</v>
      </c>
      <c r="F10" s="25" t="str">
        <f t="shared" si="1"/>
        <v>H1</v>
      </c>
      <c r="G10" s="22">
        <f t="shared" si="2"/>
        <v>5.13</v>
      </c>
      <c r="H10" s="23">
        <f t="shared" si="3"/>
        <v>7.7</v>
      </c>
      <c r="I10" s="23">
        <f t="shared" si="4"/>
        <v>7.7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43475</v>
      </c>
      <c r="E11" s="25">
        <f t="shared" si="0"/>
        <v>43475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43476</v>
      </c>
      <c r="E12" s="25">
        <f t="shared" si="0"/>
        <v>43476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43477</v>
      </c>
      <c r="E13" s="25">
        <f t="shared" si="0"/>
        <v>43477</v>
      </c>
      <c r="F13" s="25" t="str">
        <f t="shared" si="1"/>
        <v>H2</v>
      </c>
      <c r="G13" s="22">
        <f t="shared" si="2"/>
        <v>2.57</v>
      </c>
      <c r="H13" s="23">
        <f t="shared" si="3"/>
        <v>0</v>
      </c>
      <c r="I13" s="23">
        <f t="shared" si="4"/>
        <v>7.7</v>
      </c>
      <c r="L13" s="9"/>
      <c r="M13" s="9"/>
      <c r="N13" s="9"/>
      <c r="P13" s="1"/>
      <c r="Q13" s="1"/>
      <c r="R13" s="1"/>
    </row>
    <row r="14" spans="1:18">
      <c r="D14" s="58">
        <v>43478</v>
      </c>
      <c r="E14" s="25">
        <f t="shared" si="0"/>
        <v>43478</v>
      </c>
      <c r="F14" s="25" t="str">
        <f t="shared" si="1"/>
        <v>H3</v>
      </c>
      <c r="G14" s="22" t="str">
        <f t="shared" si="2"/>
        <v xml:space="preserve"> </v>
      </c>
      <c r="H14" s="23" t="str">
        <f t="shared" si="3"/>
        <v xml:space="preserve"> </v>
      </c>
      <c r="I14" s="23" t="str">
        <f t="shared" si="4"/>
        <v xml:space="preserve"> </v>
      </c>
    </row>
    <row r="15" spans="1:18">
      <c r="D15" s="58">
        <v>43479</v>
      </c>
      <c r="E15" s="25">
        <f t="shared" si="0"/>
        <v>43479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8">
      <c r="D16" s="58">
        <v>43480</v>
      </c>
      <c r="E16" s="25">
        <f t="shared" si="0"/>
        <v>43480</v>
      </c>
      <c r="F16" s="25" t="str">
        <f t="shared" si="1"/>
        <v>H1</v>
      </c>
      <c r="G16" s="22">
        <f t="shared" si="2"/>
        <v>5.13</v>
      </c>
      <c r="H16" s="23">
        <f t="shared" si="3"/>
        <v>7.7</v>
      </c>
      <c r="I16" s="23">
        <f t="shared" si="4"/>
        <v>7.7</v>
      </c>
    </row>
    <row r="17" spans="4:9">
      <c r="D17" s="58">
        <v>43481</v>
      </c>
      <c r="E17" s="25">
        <f t="shared" si="0"/>
        <v>43481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43482</v>
      </c>
      <c r="E18" s="25">
        <f t="shared" si="0"/>
        <v>43482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43483</v>
      </c>
      <c r="E19" s="25">
        <f t="shared" si="0"/>
        <v>43483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43484</v>
      </c>
      <c r="E20" s="25">
        <f t="shared" si="0"/>
        <v>43484</v>
      </c>
      <c r="F20" s="25" t="str">
        <f t="shared" si="1"/>
        <v>H2</v>
      </c>
      <c r="G20" s="22">
        <f t="shared" si="2"/>
        <v>2.57</v>
      </c>
      <c r="H20" s="23">
        <f t="shared" si="3"/>
        <v>0</v>
      </c>
      <c r="I20" s="23">
        <f t="shared" si="4"/>
        <v>7.7</v>
      </c>
    </row>
    <row r="21" spans="4:9">
      <c r="D21" s="58">
        <v>43485</v>
      </c>
      <c r="E21" s="25">
        <f t="shared" si="0"/>
        <v>43485</v>
      </c>
      <c r="F21" s="25" t="str">
        <f t="shared" si="1"/>
        <v>H3</v>
      </c>
      <c r="G21" s="22" t="str">
        <f t="shared" si="2"/>
        <v xml:space="preserve"> </v>
      </c>
      <c r="H21" s="23" t="str">
        <f t="shared" si="3"/>
        <v xml:space="preserve"> </v>
      </c>
      <c r="I21" s="23" t="str">
        <f t="shared" si="4"/>
        <v xml:space="preserve"> </v>
      </c>
    </row>
    <row r="22" spans="4:9">
      <c r="D22" s="58">
        <v>43486</v>
      </c>
      <c r="E22" s="25">
        <f t="shared" si="0"/>
        <v>43486</v>
      </c>
      <c r="F22" s="25" t="str">
        <f t="shared" si="1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43487</v>
      </c>
      <c r="E23" s="25">
        <f t="shared" si="0"/>
        <v>43487</v>
      </c>
      <c r="F23" s="25" t="str">
        <f t="shared" si="1"/>
        <v>H1</v>
      </c>
      <c r="G23" s="22">
        <f t="shared" si="2"/>
        <v>5.13</v>
      </c>
      <c r="H23" s="23">
        <f t="shared" si="3"/>
        <v>7.7</v>
      </c>
      <c r="I23" s="23">
        <f t="shared" si="4"/>
        <v>7.7</v>
      </c>
    </row>
    <row r="24" spans="4:9">
      <c r="D24" s="58">
        <v>43488</v>
      </c>
      <c r="E24" s="25">
        <f t="shared" si="0"/>
        <v>43488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43489</v>
      </c>
      <c r="E25" s="25">
        <f t="shared" si="0"/>
        <v>43489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43490</v>
      </c>
      <c r="E26" s="25">
        <f t="shared" si="0"/>
        <v>43490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43491</v>
      </c>
      <c r="E27" s="25">
        <f t="shared" si="0"/>
        <v>43491</v>
      </c>
      <c r="F27" s="25" t="str">
        <f t="shared" si="1"/>
        <v>H2</v>
      </c>
      <c r="G27" s="22">
        <f t="shared" si="2"/>
        <v>2.57</v>
      </c>
      <c r="H27" s="23">
        <f t="shared" si="3"/>
        <v>0</v>
      </c>
      <c r="I27" s="23">
        <f t="shared" si="4"/>
        <v>7.7</v>
      </c>
    </row>
    <row r="28" spans="4:9">
      <c r="D28" s="58">
        <v>43492</v>
      </c>
      <c r="E28" s="25">
        <f t="shared" si="0"/>
        <v>43492</v>
      </c>
      <c r="F28" s="25" t="str">
        <f t="shared" si="1"/>
        <v>H3</v>
      </c>
      <c r="G28" s="22" t="str">
        <f t="shared" si="2"/>
        <v xml:space="preserve"> </v>
      </c>
      <c r="H28" s="23" t="str">
        <f t="shared" si="3"/>
        <v xml:space="preserve"> </v>
      </c>
      <c r="I28" s="23" t="str">
        <f t="shared" si="4"/>
        <v xml:space="preserve"> </v>
      </c>
    </row>
    <row r="29" spans="4:9">
      <c r="D29" s="58">
        <v>43493</v>
      </c>
      <c r="E29" s="25">
        <f t="shared" si="0"/>
        <v>43493</v>
      </c>
      <c r="F29" s="25" t="str">
        <f t="shared" si="1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43494</v>
      </c>
      <c r="E30" s="25">
        <f t="shared" si="0"/>
        <v>43494</v>
      </c>
      <c r="F30" s="25" t="str">
        <f t="shared" si="1"/>
        <v>H1</v>
      </c>
      <c r="G30" s="22">
        <f t="shared" si="2"/>
        <v>5.13</v>
      </c>
      <c r="H30" s="23">
        <f t="shared" si="3"/>
        <v>7.7</v>
      </c>
      <c r="I30" s="23">
        <f t="shared" si="4"/>
        <v>7.7</v>
      </c>
    </row>
    <row r="31" spans="4:9">
      <c r="D31" s="58">
        <v>43495</v>
      </c>
      <c r="E31" s="25">
        <f t="shared" si="0"/>
        <v>43495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>
        <v>43496</v>
      </c>
      <c r="E32" s="25">
        <f t="shared" si="0"/>
        <v>43496</v>
      </c>
      <c r="F32" s="25" t="str">
        <f t="shared" si="1"/>
        <v>H1</v>
      </c>
      <c r="G32" s="22">
        <f t="shared" si="2"/>
        <v>5.13</v>
      </c>
      <c r="H32" s="23">
        <f t="shared" si="3"/>
        <v>7.7</v>
      </c>
      <c r="I32" s="23">
        <f t="shared" si="4"/>
        <v>7.7</v>
      </c>
    </row>
    <row r="33" spans="4:9">
      <c r="D33" s="41"/>
      <c r="E33" s="4" t="s">
        <v>3</v>
      </c>
      <c r="F33" s="4"/>
      <c r="G33" s="5">
        <f>SUM(G2:G32)</f>
        <v>123.14</v>
      </c>
      <c r="H33" s="7">
        <f>SUM(H2:H32)</f>
        <v>169.4</v>
      </c>
      <c r="I33" s="5">
        <f>SUM(I2:I32)</f>
        <v>200.2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 t="str">
        <f>G2</f>
        <v xml:space="preserve"> </v>
      </c>
      <c r="H36" s="5" t="str">
        <f t="shared" ref="H36:I36" si="5">H2</f>
        <v xml:space="preserve"> </v>
      </c>
      <c r="I36" s="5" t="str">
        <f t="shared" si="5"/>
        <v xml:space="preserve"> </v>
      </c>
    </row>
    <row r="37" spans="4:9">
      <c r="F37" s="11">
        <v>2</v>
      </c>
      <c r="G37" s="5">
        <f>SUM(G$2:G3)</f>
        <v>5.13</v>
      </c>
      <c r="H37" s="5">
        <f>SUM(H$2:H3)</f>
        <v>7.7</v>
      </c>
      <c r="I37" s="5">
        <f>SUM(I$2:I3)</f>
        <v>7.7</v>
      </c>
    </row>
    <row r="38" spans="4:9">
      <c r="F38" s="11">
        <v>3</v>
      </c>
      <c r="G38" s="5">
        <f>SUM(G$2:G4)</f>
        <v>10.26</v>
      </c>
      <c r="H38" s="5">
        <f>SUM(H$2:H4)</f>
        <v>15.4</v>
      </c>
      <c r="I38" s="5">
        <f>SUM(I$2:I4)</f>
        <v>15.4</v>
      </c>
    </row>
    <row r="39" spans="4:9">
      <c r="F39" s="11">
        <v>4</v>
      </c>
      <c r="G39" s="5">
        <f>SUM(G$2:G5)</f>
        <v>15.39</v>
      </c>
      <c r="H39" s="5">
        <f>SUM(H$2:H5)</f>
        <v>23.1</v>
      </c>
      <c r="I39" s="5">
        <f>SUM(I$2:I5)</f>
        <v>23.1</v>
      </c>
    </row>
    <row r="40" spans="4:9">
      <c r="F40" s="11">
        <v>5</v>
      </c>
      <c r="G40" s="5">
        <f>SUM(G$2:G6)</f>
        <v>17.96</v>
      </c>
      <c r="H40" s="5">
        <f>SUM(H$2:H6)</f>
        <v>23.1</v>
      </c>
      <c r="I40" s="5">
        <f>SUM(I$2:I6)</f>
        <v>30.8</v>
      </c>
    </row>
    <row r="41" spans="4:9">
      <c r="F41" s="11">
        <v>6</v>
      </c>
      <c r="G41" s="5">
        <f>SUM(G$2:G7)</f>
        <v>17.96</v>
      </c>
      <c r="H41" s="5">
        <f>SUM(H$2:H7)</f>
        <v>23.1</v>
      </c>
      <c r="I41" s="5">
        <f>SUM(I$2:I7)</f>
        <v>30.8</v>
      </c>
    </row>
    <row r="42" spans="4:9">
      <c r="F42" s="11">
        <v>7</v>
      </c>
      <c r="G42" s="5">
        <f>SUM(G$2:G8)</f>
        <v>23.09</v>
      </c>
      <c r="H42" s="5">
        <f>SUM(H$2:H8)</f>
        <v>30.8</v>
      </c>
      <c r="I42" s="5">
        <f>SUM(I$2:I8)</f>
        <v>38.5</v>
      </c>
    </row>
    <row r="43" spans="4:9">
      <c r="F43" s="11">
        <v>8</v>
      </c>
      <c r="G43" s="5">
        <f>SUM(G$2:G9)</f>
        <v>28.22</v>
      </c>
      <c r="H43" s="5">
        <f>SUM(H$2:H9)</f>
        <v>38.5</v>
      </c>
      <c r="I43" s="5">
        <f>SUM(I$2:I9)</f>
        <v>46.2</v>
      </c>
    </row>
    <row r="44" spans="4:9">
      <c r="F44" s="11">
        <v>9</v>
      </c>
      <c r="G44" s="5">
        <f>SUM(G$2:G10)</f>
        <v>33.35</v>
      </c>
      <c r="H44" s="5">
        <f>SUM(H$2:H10)</f>
        <v>46.2</v>
      </c>
      <c r="I44" s="5">
        <f>SUM(I$2:I10)</f>
        <v>53.9</v>
      </c>
    </row>
    <row r="45" spans="4:9">
      <c r="F45" s="11">
        <v>10</v>
      </c>
      <c r="G45" s="5">
        <f>SUM(G$2:G11)</f>
        <v>38.479999999999997</v>
      </c>
      <c r="H45" s="5">
        <f>SUM(H$2:H11)</f>
        <v>53.9</v>
      </c>
      <c r="I45" s="5">
        <f>SUM(I$2:I11)</f>
        <v>61.6</v>
      </c>
    </row>
    <row r="46" spans="4:9">
      <c r="F46" s="11">
        <v>11</v>
      </c>
      <c r="G46" s="5">
        <f>SUM(G$2:G12)</f>
        <v>43.61</v>
      </c>
      <c r="H46" s="5">
        <f>SUM(H$2:H12)</f>
        <v>61.6</v>
      </c>
      <c r="I46" s="5">
        <f>SUM(I$2:I12)</f>
        <v>69.3</v>
      </c>
    </row>
    <row r="47" spans="4:9">
      <c r="F47" s="11">
        <v>12</v>
      </c>
      <c r="G47" s="5">
        <f>SUM(G$2:G13)</f>
        <v>46.18</v>
      </c>
      <c r="H47" s="5">
        <f>SUM(H$2:H13)</f>
        <v>61.6</v>
      </c>
      <c r="I47" s="5">
        <f>SUM(I$2:I13)</f>
        <v>77</v>
      </c>
    </row>
    <row r="48" spans="4:9">
      <c r="F48" s="11">
        <v>13</v>
      </c>
      <c r="G48" s="5">
        <f>SUM(G$2:G14)</f>
        <v>46.18</v>
      </c>
      <c r="H48" s="5">
        <f>SUM(H$2:H14)</f>
        <v>61.6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56.44</v>
      </c>
      <c r="H50" s="5">
        <f>SUM(H$2:H16)</f>
        <v>77</v>
      </c>
      <c r="I50" s="5">
        <f>SUM(I$2:I16)</f>
        <v>92.4</v>
      </c>
    </row>
    <row r="51" spans="6:9">
      <c r="F51" s="11">
        <v>16</v>
      </c>
      <c r="G51" s="5">
        <v>71.81</v>
      </c>
      <c r="H51" s="5">
        <f>SUM(H$2:H17)</f>
        <v>84.7</v>
      </c>
      <c r="I51" s="5">
        <f>SUM(I$2:I17)</f>
        <v>100.1</v>
      </c>
    </row>
    <row r="52" spans="6:9">
      <c r="F52" s="11">
        <v>17</v>
      </c>
      <c r="G52" s="5">
        <f>SUM(G$2:G18)</f>
        <v>66.7</v>
      </c>
      <c r="H52" s="5">
        <f>SUM(H$2:H18)</f>
        <v>92.4</v>
      </c>
      <c r="I52" s="5">
        <f>SUM(I$2:I18)</f>
        <v>107.8</v>
      </c>
    </row>
    <row r="53" spans="6:9">
      <c r="F53" s="11">
        <v>18</v>
      </c>
      <c r="G53" s="5">
        <f>SUM(G$2:G19)</f>
        <v>71.83</v>
      </c>
      <c r="H53" s="5">
        <f>SUM(H$2:H19)</f>
        <v>100.1</v>
      </c>
      <c r="I53" s="5">
        <f>SUM(I$2:I19)</f>
        <v>115.5</v>
      </c>
    </row>
    <row r="54" spans="6:9">
      <c r="F54" s="11">
        <v>19</v>
      </c>
      <c r="G54" s="5">
        <f>SUM(G$2:G20)</f>
        <v>74.400000000000006</v>
      </c>
      <c r="H54" s="5">
        <f>SUM(H$2:H20)</f>
        <v>100.1</v>
      </c>
      <c r="I54" s="5">
        <f>SUM(I$2:I20)</f>
        <v>123.2</v>
      </c>
    </row>
    <row r="55" spans="6:9">
      <c r="F55" s="11">
        <v>20</v>
      </c>
      <c r="G55" s="5">
        <f>SUM(G$2:G21)</f>
        <v>74.400000000000006</v>
      </c>
      <c r="H55" s="5">
        <f>SUM(H$2:H21)</f>
        <v>100.1</v>
      </c>
      <c r="I55" s="5">
        <f>SUM(I$2:I21)</f>
        <v>123.2</v>
      </c>
    </row>
    <row r="56" spans="6:9">
      <c r="F56" s="11">
        <v>21</v>
      </c>
      <c r="G56" s="5">
        <f>SUM(G$2:G22)</f>
        <v>79.53</v>
      </c>
      <c r="H56" s="5">
        <f>SUM(H$2:H22)</f>
        <v>107.8</v>
      </c>
      <c r="I56" s="5">
        <f>SUM(I$2:I22)</f>
        <v>130.9</v>
      </c>
    </row>
    <row r="57" spans="6:9">
      <c r="F57" s="11">
        <v>22</v>
      </c>
      <c r="G57" s="5">
        <f>SUM(G$2:G23)</f>
        <v>84.66</v>
      </c>
      <c r="H57" s="5">
        <f>SUM(H$2:H23)</f>
        <v>115.5</v>
      </c>
      <c r="I57" s="5">
        <f>SUM(I$2:I23)</f>
        <v>138.6</v>
      </c>
    </row>
    <row r="58" spans="6:9">
      <c r="F58" s="11">
        <v>23</v>
      </c>
      <c r="G58" s="5">
        <f>SUM(G$2:G24)</f>
        <v>89.79</v>
      </c>
      <c r="H58" s="5">
        <f>SUM(H$2:H24)</f>
        <v>123.2</v>
      </c>
      <c r="I58" s="5">
        <f>SUM(I$2:I24)</f>
        <v>146.30000000000001</v>
      </c>
    </row>
    <row r="59" spans="6:9">
      <c r="F59" s="11">
        <v>24</v>
      </c>
      <c r="G59" s="5">
        <f>SUM(G$2:G25)</f>
        <v>94.92</v>
      </c>
      <c r="H59" s="5">
        <f>SUM(H$2:H25)</f>
        <v>130.9</v>
      </c>
      <c r="I59" s="5">
        <f>SUM(I$2:I25)</f>
        <v>154</v>
      </c>
    </row>
    <row r="60" spans="6:9">
      <c r="F60" s="11">
        <v>25</v>
      </c>
      <c r="G60" s="5">
        <f>SUM(G$2:G26)</f>
        <v>100.05</v>
      </c>
      <c r="H60" s="5">
        <f>SUM(H$2:H26)</f>
        <v>138.6</v>
      </c>
      <c r="I60" s="5">
        <f>SUM(I$2:I26)</f>
        <v>161.69999999999999</v>
      </c>
    </row>
    <row r="61" spans="6:9">
      <c r="F61" s="11">
        <v>26</v>
      </c>
      <c r="G61" s="5">
        <f>SUM(G$2:G27)</f>
        <v>102.62</v>
      </c>
      <c r="H61" s="5">
        <f>SUM(H$2:H27)</f>
        <v>138.6</v>
      </c>
      <c r="I61" s="5">
        <f>SUM(I$2:I27)</f>
        <v>169.4</v>
      </c>
    </row>
    <row r="62" spans="6:9">
      <c r="F62" s="11">
        <v>27</v>
      </c>
      <c r="G62" s="5">
        <f>SUM(G$2:G28)</f>
        <v>102.62</v>
      </c>
      <c r="H62" s="5">
        <f>SUM(H$2:H28)</f>
        <v>138.6</v>
      </c>
      <c r="I62" s="5">
        <f>SUM(I$2:I28)</f>
        <v>169.4</v>
      </c>
    </row>
    <row r="63" spans="6:9">
      <c r="F63" s="11">
        <v>28</v>
      </c>
      <c r="G63" s="5">
        <f>SUM(G$2:G29)</f>
        <v>107.75</v>
      </c>
      <c r="H63" s="5">
        <f>SUM(H$2:H29)</f>
        <v>146.30000000000001</v>
      </c>
      <c r="I63" s="5">
        <f>SUM(I$2:I29)</f>
        <v>177.1</v>
      </c>
    </row>
    <row r="64" spans="6:9">
      <c r="F64" s="11">
        <v>29</v>
      </c>
      <c r="G64" s="5">
        <f>SUM(G$2:G30)</f>
        <v>112.88</v>
      </c>
      <c r="H64" s="5">
        <f>SUM(H$2:H30)</f>
        <v>154</v>
      </c>
      <c r="I64" s="5">
        <f>SUM(I$2:I30)</f>
        <v>184.8</v>
      </c>
    </row>
    <row r="65" spans="5:9">
      <c r="F65" s="11">
        <v>30</v>
      </c>
      <c r="G65" s="5">
        <f>SUM(G$2:G31)</f>
        <v>118.01</v>
      </c>
      <c r="H65" s="5">
        <f>SUM(H$2:H31)</f>
        <v>161.69999999999999</v>
      </c>
      <c r="I65" s="5">
        <f>SUM(I$2:I31)</f>
        <v>192.5</v>
      </c>
    </row>
    <row r="66" spans="5:9">
      <c r="F66" s="11">
        <v>31</v>
      </c>
      <c r="G66" s="5">
        <f>SUM(G$2:G32)</f>
        <v>123.14</v>
      </c>
      <c r="H66" s="5">
        <f>SUM(H$2:H32)</f>
        <v>169.4</v>
      </c>
      <c r="I66" s="5">
        <f>SUM(I$2:I32)</f>
        <v>200.2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123.14</v>
      </c>
      <c r="H68" s="5">
        <f>SUM(H2:H$32)</f>
        <v>169.4</v>
      </c>
      <c r="I68" s="5">
        <f>SUM(I2:I$32)</f>
        <v>200.2</v>
      </c>
    </row>
    <row r="69" spans="5:9">
      <c r="F69" s="12">
        <v>2</v>
      </c>
      <c r="G69" s="5">
        <f>SUM(G3:G$32)</f>
        <v>123.14</v>
      </c>
      <c r="H69" s="5">
        <f>SUM(H3:H$32)</f>
        <v>169.4</v>
      </c>
      <c r="I69" s="5">
        <f>SUM(I3:I$32)</f>
        <v>200.2</v>
      </c>
    </row>
    <row r="70" spans="5:9">
      <c r="E70" s="28"/>
      <c r="F70" s="11">
        <v>3</v>
      </c>
      <c r="G70" s="5">
        <f>SUM(G4:G$32)</f>
        <v>118.01</v>
      </c>
      <c r="H70" s="5">
        <f>SUM(H4:H$32)</f>
        <v>161.69999999999999</v>
      </c>
      <c r="I70" s="5">
        <f>SUM(I4:I$32)</f>
        <v>192.5</v>
      </c>
    </row>
    <row r="71" spans="5:9">
      <c r="F71" s="12">
        <v>4</v>
      </c>
      <c r="G71" s="5">
        <f>SUM(G5:G$32)</f>
        <v>112.88</v>
      </c>
      <c r="H71" s="5">
        <f>SUM(H5:H$32)</f>
        <v>154</v>
      </c>
      <c r="I71" s="5">
        <f>SUM(I5:I$32)</f>
        <v>184.8</v>
      </c>
    </row>
    <row r="72" spans="5:9">
      <c r="F72" s="11">
        <v>5</v>
      </c>
      <c r="G72" s="5">
        <f>SUM(G6:G$32)</f>
        <v>107.75</v>
      </c>
      <c r="H72" s="5">
        <f>SUM(H6:H$32)</f>
        <v>146.30000000000001</v>
      </c>
      <c r="I72" s="5">
        <f>SUM(I6:I$32)</f>
        <v>177.1</v>
      </c>
    </row>
    <row r="73" spans="5:9">
      <c r="F73" s="12">
        <v>6</v>
      </c>
      <c r="G73" s="5">
        <f>SUM(G7:G$32)</f>
        <v>105.18</v>
      </c>
      <c r="H73" s="5">
        <f>SUM(H7:H$32)</f>
        <v>146.30000000000001</v>
      </c>
      <c r="I73" s="5">
        <f>SUM(I7:I$32)</f>
        <v>169.4</v>
      </c>
    </row>
    <row r="74" spans="5:9">
      <c r="F74" s="11">
        <v>7</v>
      </c>
      <c r="G74" s="5">
        <f>SUM(G8:G$32)</f>
        <v>105.18</v>
      </c>
      <c r="H74" s="5">
        <f>SUM(H8:H$32)</f>
        <v>146.30000000000001</v>
      </c>
      <c r="I74" s="5">
        <f>SUM(I8:I$32)</f>
        <v>169.4</v>
      </c>
    </row>
    <row r="75" spans="5:9">
      <c r="F75" s="12">
        <v>8</v>
      </c>
      <c r="G75" s="5">
        <f>SUM(G9:G$32)</f>
        <v>100.05</v>
      </c>
      <c r="H75" s="5">
        <f>SUM(H9:H$32)</f>
        <v>138.6</v>
      </c>
      <c r="I75" s="5">
        <f>SUM(I9:I$32)</f>
        <v>161.69999999999999</v>
      </c>
    </row>
    <row r="76" spans="5:9">
      <c r="F76" s="11">
        <v>9</v>
      </c>
      <c r="G76" s="5">
        <f>SUM(G10:G$32)</f>
        <v>94.92</v>
      </c>
      <c r="H76" s="5">
        <f>SUM(H10:H$32)</f>
        <v>130.9</v>
      </c>
      <c r="I76" s="5">
        <f>SUM(I10:I$32)</f>
        <v>154</v>
      </c>
    </row>
    <row r="77" spans="5:9">
      <c r="F77" s="12">
        <v>10</v>
      </c>
      <c r="G77" s="5">
        <f>SUM(G11:G$32)</f>
        <v>89.79</v>
      </c>
      <c r="H77" s="5">
        <f>SUM(H11:H$32)</f>
        <v>123.2</v>
      </c>
      <c r="I77" s="5">
        <f>SUM(I11:I$32)</f>
        <v>146.30000000000001</v>
      </c>
    </row>
    <row r="78" spans="5:9">
      <c r="F78" s="11">
        <v>11</v>
      </c>
      <c r="G78" s="5">
        <f>SUM(G12:G$32)</f>
        <v>84.66</v>
      </c>
      <c r="H78" s="5">
        <f>SUM(H12:H$32)</f>
        <v>115.5</v>
      </c>
      <c r="I78" s="5">
        <f>SUM(I12:I$32)</f>
        <v>138.6</v>
      </c>
    </row>
    <row r="79" spans="5:9">
      <c r="F79" s="12">
        <v>12</v>
      </c>
      <c r="G79" s="5">
        <f>SUM(G13:G$32)</f>
        <v>79.53</v>
      </c>
      <c r="H79" s="5">
        <f>SUM(H13:H$32)</f>
        <v>107.8</v>
      </c>
      <c r="I79" s="5">
        <f>SUM(I13:I$32)</f>
        <v>130.9</v>
      </c>
    </row>
    <row r="80" spans="5:9">
      <c r="F80" s="11">
        <v>13</v>
      </c>
      <c r="G80" s="5">
        <f>SUM(G14:G$32)</f>
        <v>76.959999999999994</v>
      </c>
      <c r="H80" s="5">
        <f>SUM(H14:H$32)</f>
        <v>107.8</v>
      </c>
      <c r="I80" s="5">
        <f>SUM(I14:I$32)</f>
        <v>123.2</v>
      </c>
    </row>
    <row r="81" spans="6:9">
      <c r="F81" s="12">
        <v>14</v>
      </c>
      <c r="G81" s="5">
        <f>SUM(G15:G$32)</f>
        <v>76.959999999999994</v>
      </c>
      <c r="H81" s="5">
        <f>SUM(H15:H$32)</f>
        <v>107.8</v>
      </c>
      <c r="I81" s="5">
        <f>SUM(I15:I$32)</f>
        <v>123.2</v>
      </c>
    </row>
    <row r="82" spans="6:9">
      <c r="F82" s="11">
        <v>15</v>
      </c>
      <c r="G82" s="5">
        <f>SUM(G16:G$32)</f>
        <v>71.83</v>
      </c>
      <c r="H82" s="5">
        <f>SUM(H16:H$32)</f>
        <v>100.1</v>
      </c>
      <c r="I82" s="5">
        <f>SUM(I16:I$32)</f>
        <v>115.5</v>
      </c>
    </row>
    <row r="83" spans="6:9">
      <c r="F83" s="12">
        <v>16</v>
      </c>
      <c r="G83" s="5">
        <f>SUM(G17:G$32)</f>
        <v>66.7</v>
      </c>
      <c r="H83" s="5">
        <f>SUM(H17:H$32)</f>
        <v>92.4</v>
      </c>
      <c r="I83" s="5">
        <f>SUM(I17:I$32)</f>
        <v>107.8</v>
      </c>
    </row>
    <row r="84" spans="6:9">
      <c r="F84" s="11">
        <v>17</v>
      </c>
      <c r="G84" s="5">
        <f>SUM(G18:G$32)</f>
        <v>61.57</v>
      </c>
      <c r="H84" s="5">
        <f>SUM(H18:H$32)</f>
        <v>84.7</v>
      </c>
      <c r="I84" s="5">
        <f>SUM(I18:I$32)</f>
        <v>100.1</v>
      </c>
    </row>
    <row r="85" spans="6:9">
      <c r="F85" s="12">
        <v>18</v>
      </c>
      <c r="G85" s="5">
        <f>SUM(G19:G$32)</f>
        <v>56.44</v>
      </c>
      <c r="H85" s="5">
        <f>SUM(H19:H$32)</f>
        <v>77</v>
      </c>
      <c r="I85" s="5">
        <f>SUM(I19:I$32)</f>
        <v>92.4</v>
      </c>
    </row>
    <row r="86" spans="6:9">
      <c r="F86" s="11">
        <v>19</v>
      </c>
      <c r="G86" s="5">
        <f>SUM(G20:G$32)</f>
        <v>51.31</v>
      </c>
      <c r="H86" s="5">
        <f>SUM(H20:H$32)</f>
        <v>69.3</v>
      </c>
      <c r="I86" s="5">
        <f>SUM(I20:I$32)</f>
        <v>84.7</v>
      </c>
    </row>
    <row r="87" spans="6:9">
      <c r="F87" s="12">
        <v>20</v>
      </c>
      <c r="G87" s="5">
        <f>SUM(G21:G$32)</f>
        <v>48.74</v>
      </c>
      <c r="H87" s="5">
        <f>SUM(H21:H$32)</f>
        <v>69.3</v>
      </c>
      <c r="I87" s="5">
        <f>SUM(I21:I$32)</f>
        <v>77</v>
      </c>
    </row>
    <row r="88" spans="6:9">
      <c r="F88" s="11">
        <v>21</v>
      </c>
      <c r="G88" s="5">
        <f>SUM(G22:G$32)</f>
        <v>48.74</v>
      </c>
      <c r="H88" s="5">
        <f>SUM(H22:H$32)</f>
        <v>69.3</v>
      </c>
      <c r="I88" s="5">
        <f>SUM(I22:I$32)</f>
        <v>77</v>
      </c>
    </row>
    <row r="89" spans="6:9">
      <c r="F89" s="12">
        <v>22</v>
      </c>
      <c r="G89" s="5">
        <f>SUM(G23:G$32)</f>
        <v>43.61</v>
      </c>
      <c r="H89" s="5">
        <f>SUM(H23:H$32)</f>
        <v>61.6</v>
      </c>
      <c r="I89" s="5">
        <f>SUM(I23:I$32)</f>
        <v>69.3</v>
      </c>
    </row>
    <row r="90" spans="6:9">
      <c r="F90" s="11">
        <v>23</v>
      </c>
      <c r="G90" s="5">
        <f>SUM(G24:G$32)</f>
        <v>38.479999999999997</v>
      </c>
      <c r="H90" s="5">
        <f>SUM(H24:H$32)</f>
        <v>53.9</v>
      </c>
      <c r="I90" s="5">
        <f>SUM(I24:I$32)</f>
        <v>61.6</v>
      </c>
    </row>
    <row r="91" spans="6:9">
      <c r="F91" s="12">
        <v>24</v>
      </c>
      <c r="G91" s="5">
        <f>SUM(G25:G$32)</f>
        <v>33.35</v>
      </c>
      <c r="H91" s="5">
        <f>SUM(H25:H$32)</f>
        <v>46.2</v>
      </c>
      <c r="I91" s="5">
        <f>SUM(I25:I$32)</f>
        <v>53.9</v>
      </c>
    </row>
    <row r="92" spans="6:9">
      <c r="F92" s="11">
        <v>25</v>
      </c>
      <c r="G92" s="5">
        <f>SUM(G26:G$32)</f>
        <v>28.22</v>
      </c>
      <c r="H92" s="5">
        <f>SUM(H26:H$32)</f>
        <v>38.5</v>
      </c>
      <c r="I92" s="5">
        <f>SUM(I26:I$32)</f>
        <v>46.2</v>
      </c>
    </row>
    <row r="93" spans="6:9">
      <c r="F93" s="12">
        <v>26</v>
      </c>
      <c r="G93" s="5">
        <f>SUM(G27:G$32)</f>
        <v>23.09</v>
      </c>
      <c r="H93" s="5">
        <f>SUM(H27:H$32)</f>
        <v>30.8</v>
      </c>
      <c r="I93" s="5">
        <f>SUM(I27:I$32)</f>
        <v>38.5</v>
      </c>
    </row>
    <row r="94" spans="6:9">
      <c r="F94" s="11">
        <v>27</v>
      </c>
      <c r="G94" s="5">
        <f>SUM(G28:G$32)</f>
        <v>20.52</v>
      </c>
      <c r="H94" s="5">
        <f>SUM(H28:H$32)</f>
        <v>30.8</v>
      </c>
      <c r="I94" s="5">
        <f>SUM(I28:I$32)</f>
        <v>30.8</v>
      </c>
    </row>
    <row r="95" spans="6:9">
      <c r="F95" s="12">
        <v>28</v>
      </c>
      <c r="G95" s="5">
        <f>SUM(G29:G$32)</f>
        <v>20.52</v>
      </c>
      <c r="H95" s="5">
        <f>SUM(H29:H$32)</f>
        <v>30.8</v>
      </c>
      <c r="I95" s="5">
        <f>SUM(I29:I$32)</f>
        <v>30.8</v>
      </c>
    </row>
    <row r="96" spans="6:9">
      <c r="F96" s="11">
        <v>29</v>
      </c>
      <c r="G96" s="5">
        <f>SUM(G30:G$32)</f>
        <v>15.39</v>
      </c>
      <c r="H96" s="5">
        <f>SUM(H30:H$32)</f>
        <v>23.1</v>
      </c>
      <c r="I96" s="5">
        <f>SUM(I30:I$32)</f>
        <v>23.1</v>
      </c>
    </row>
    <row r="97" spans="6:9">
      <c r="F97" s="12">
        <v>30</v>
      </c>
      <c r="G97" s="5">
        <f>SUM(G31:G$32)</f>
        <v>10.26</v>
      </c>
      <c r="H97" s="5">
        <f>SUM(H31:H$32)</f>
        <v>15.4</v>
      </c>
      <c r="I97" s="5">
        <f>SUM(I31:I$32)</f>
        <v>15.4</v>
      </c>
    </row>
    <row r="98" spans="6:9">
      <c r="F98" s="11">
        <v>31</v>
      </c>
      <c r="G98" s="5">
        <f>SUM(G32:G$32)</f>
        <v>5.13</v>
      </c>
      <c r="H98" s="5">
        <f>SUM(H32:H$32)</f>
        <v>7.7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201902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43497</v>
      </c>
      <c r="E2" s="25">
        <f t="shared" ref="E2:E29" si="0">IF(D2&lt;&gt;" ",D2," ")</f>
        <v>43497</v>
      </c>
      <c r="F2" s="25" t="str">
        <f t="shared" ref="F2:F28" si="1">IF(D2&lt;&gt;" ",LOOKUP(WEEKDAY(E2,2),$B$9:$B$11,$C$9:$C$11)," ")</f>
        <v>H1</v>
      </c>
      <c r="G2" s="22">
        <f>IF(F2=$C$9,M$2,IF(F2=$C$10,N$2,IF(F2=$C$11," "," ")))</f>
        <v>5.13</v>
      </c>
      <c r="H2" s="23">
        <f>IF(F2=$C$9,L$3,IF(F2=$C$10,O$2,IF(F2=$C$11," "," ")))</f>
        <v>3.85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10">
        <v>0</v>
      </c>
    </row>
    <row r="3" spans="1:18">
      <c r="D3" s="58">
        <v>43498</v>
      </c>
      <c r="E3" s="25">
        <f t="shared" si="0"/>
        <v>43498</v>
      </c>
      <c r="F3" s="25" t="str">
        <f t="shared" si="1"/>
        <v>H2</v>
      </c>
      <c r="G3" s="22">
        <f t="shared" ref="G3:G32" si="2">IF(F3=$C$9,M$2,IF(F3=$C$10,N$2,IF(F3=$C$11," "," ")))</f>
        <v>2.57</v>
      </c>
      <c r="H3" s="23">
        <f t="shared" ref="H3:H29" si="3">IF(F3=$C$9,L$3,IF(F3=$C$10,O$2,IF(F3=$C$11," "," ")))</f>
        <v>0</v>
      </c>
      <c r="I3" s="23">
        <f t="shared" ref="I3:I32" si="4">IF(F3=$C$9,L$2,IF(F3=$C$10,L$2,IF(H3=$C$11," "," ")))</f>
        <v>7.7</v>
      </c>
      <c r="L3" s="9">
        <f>L2/2</f>
        <v>3.85</v>
      </c>
      <c r="P3" s="26"/>
    </row>
    <row r="4" spans="1:18">
      <c r="D4" s="58">
        <v>43499</v>
      </c>
      <c r="E4" s="25">
        <f t="shared" si="0"/>
        <v>43499</v>
      </c>
      <c r="F4" s="25" t="str">
        <f t="shared" si="1"/>
        <v>H3</v>
      </c>
      <c r="G4" s="22" t="str">
        <f t="shared" si="2"/>
        <v xml:space="preserve"> </v>
      </c>
      <c r="H4" s="23" t="str">
        <f t="shared" si="3"/>
        <v xml:space="preserve"> </v>
      </c>
      <c r="I4" s="23" t="str">
        <f t="shared" si="4"/>
        <v xml:space="preserve"> </v>
      </c>
    </row>
    <row r="5" spans="1:18">
      <c r="D5" s="58">
        <v>43500</v>
      </c>
      <c r="E5" s="25">
        <f t="shared" si="0"/>
        <v>43500</v>
      </c>
      <c r="F5" s="25" t="str">
        <f t="shared" si="1"/>
        <v>H1</v>
      </c>
      <c r="G5" s="22">
        <f t="shared" si="2"/>
        <v>5.13</v>
      </c>
      <c r="H5" s="23">
        <f t="shared" si="3"/>
        <v>3.85</v>
      </c>
      <c r="I5" s="23">
        <f t="shared" si="4"/>
        <v>7.7</v>
      </c>
    </row>
    <row r="6" spans="1:18">
      <c r="D6" s="58">
        <v>43501</v>
      </c>
      <c r="E6" s="25">
        <f t="shared" si="0"/>
        <v>43501</v>
      </c>
      <c r="F6" s="25" t="str">
        <f t="shared" si="1"/>
        <v>H1</v>
      </c>
      <c r="G6" s="22">
        <f t="shared" si="2"/>
        <v>5.13</v>
      </c>
      <c r="H6" s="23">
        <f t="shared" si="3"/>
        <v>3.85</v>
      </c>
      <c r="I6" s="23">
        <f t="shared" si="4"/>
        <v>7.7</v>
      </c>
    </row>
    <row r="7" spans="1:18">
      <c r="D7" s="58">
        <v>43502</v>
      </c>
      <c r="E7" s="25">
        <f t="shared" si="0"/>
        <v>43502</v>
      </c>
      <c r="F7" s="25" t="str">
        <f t="shared" si="1"/>
        <v>H1</v>
      </c>
      <c r="G7" s="22">
        <f t="shared" si="2"/>
        <v>5.13</v>
      </c>
      <c r="H7" s="23">
        <f t="shared" si="3"/>
        <v>3.85</v>
      </c>
      <c r="I7" s="23">
        <f t="shared" si="4"/>
        <v>7.7</v>
      </c>
    </row>
    <row r="8" spans="1:18">
      <c r="D8" s="58">
        <v>43503</v>
      </c>
      <c r="E8" s="25">
        <f t="shared" si="0"/>
        <v>43503</v>
      </c>
      <c r="F8" s="25" t="str">
        <f t="shared" si="1"/>
        <v>H1</v>
      </c>
      <c r="G8" s="22">
        <f t="shared" si="2"/>
        <v>5.13</v>
      </c>
      <c r="H8" s="23">
        <f t="shared" si="3"/>
        <v>3.85</v>
      </c>
      <c r="I8" s="23">
        <f t="shared" si="4"/>
        <v>7.7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43504</v>
      </c>
      <c r="E9" s="25">
        <f t="shared" si="0"/>
        <v>43504</v>
      </c>
      <c r="F9" s="25" t="str">
        <f t="shared" si="1"/>
        <v>H1</v>
      </c>
      <c r="G9" s="22">
        <f t="shared" si="2"/>
        <v>5.13</v>
      </c>
      <c r="H9" s="23">
        <f t="shared" si="3"/>
        <v>3.85</v>
      </c>
      <c r="I9" s="23">
        <f t="shared" si="4"/>
        <v>7.7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43505</v>
      </c>
      <c r="E10" s="25">
        <f t="shared" si="0"/>
        <v>43505</v>
      </c>
      <c r="F10" s="25" t="str">
        <f t="shared" si="1"/>
        <v>H2</v>
      </c>
      <c r="G10" s="22">
        <f t="shared" si="2"/>
        <v>2.57</v>
      </c>
      <c r="H10" s="23">
        <f t="shared" si="3"/>
        <v>0</v>
      </c>
      <c r="I10" s="23">
        <f t="shared" si="4"/>
        <v>7.7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43506</v>
      </c>
      <c r="E11" s="25">
        <f t="shared" si="0"/>
        <v>43506</v>
      </c>
      <c r="F11" s="25" t="str">
        <f t="shared" si="1"/>
        <v>H3</v>
      </c>
      <c r="G11" s="22" t="str">
        <f t="shared" si="2"/>
        <v xml:space="preserve"> </v>
      </c>
      <c r="H11" s="23" t="str">
        <f t="shared" si="3"/>
        <v xml:space="preserve"> </v>
      </c>
      <c r="I11" s="23" t="str">
        <f t="shared" si="4"/>
        <v xml:space="preserve"> 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43507</v>
      </c>
      <c r="E12" s="25">
        <f t="shared" si="0"/>
        <v>43507</v>
      </c>
      <c r="F12" s="25" t="str">
        <f t="shared" si="1"/>
        <v>H1</v>
      </c>
      <c r="G12" s="22">
        <f t="shared" si="2"/>
        <v>5.13</v>
      </c>
      <c r="H12" s="23">
        <f t="shared" si="3"/>
        <v>3.85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43508</v>
      </c>
      <c r="E13" s="25">
        <f t="shared" si="0"/>
        <v>43508</v>
      </c>
      <c r="F13" s="25" t="s">
        <v>17</v>
      </c>
      <c r="G13" s="22" t="str">
        <f t="shared" si="2"/>
        <v xml:space="preserve"> </v>
      </c>
      <c r="H13" s="23" t="str">
        <f t="shared" si="3"/>
        <v xml:space="preserve"> </v>
      </c>
      <c r="I13" s="23" t="str">
        <f t="shared" si="4"/>
        <v xml:space="preserve"> </v>
      </c>
      <c r="L13" s="9"/>
      <c r="M13" s="9"/>
      <c r="N13" s="9"/>
      <c r="P13" s="1"/>
      <c r="Q13" s="1"/>
      <c r="R13" s="1"/>
    </row>
    <row r="14" spans="1:18">
      <c r="D14" s="58">
        <v>43509</v>
      </c>
      <c r="E14" s="25">
        <f t="shared" si="0"/>
        <v>43509</v>
      </c>
      <c r="F14" s="25" t="str">
        <f t="shared" si="1"/>
        <v>H1</v>
      </c>
      <c r="G14" s="22">
        <f t="shared" si="2"/>
        <v>5.13</v>
      </c>
      <c r="H14" s="23">
        <f t="shared" si="3"/>
        <v>3.85</v>
      </c>
      <c r="I14" s="23">
        <f t="shared" si="4"/>
        <v>7.7</v>
      </c>
    </row>
    <row r="15" spans="1:18">
      <c r="D15" s="58">
        <v>43510</v>
      </c>
      <c r="E15" s="25">
        <f t="shared" si="0"/>
        <v>43510</v>
      </c>
      <c r="F15" s="25" t="str">
        <f t="shared" si="1"/>
        <v>H1</v>
      </c>
      <c r="G15" s="22">
        <f t="shared" si="2"/>
        <v>5.13</v>
      </c>
      <c r="H15" s="23">
        <f t="shared" si="3"/>
        <v>3.85</v>
      </c>
      <c r="I15" s="23">
        <f t="shared" si="4"/>
        <v>7.7</v>
      </c>
    </row>
    <row r="16" spans="1:18">
      <c r="D16" s="58">
        <v>43511</v>
      </c>
      <c r="E16" s="25">
        <f t="shared" si="0"/>
        <v>43511</v>
      </c>
      <c r="F16" s="25" t="str">
        <f t="shared" si="1"/>
        <v>H1</v>
      </c>
      <c r="G16" s="22">
        <f t="shared" si="2"/>
        <v>5.13</v>
      </c>
      <c r="H16" s="23">
        <f t="shared" si="3"/>
        <v>3.85</v>
      </c>
      <c r="I16" s="23">
        <f t="shared" si="4"/>
        <v>7.7</v>
      </c>
    </row>
    <row r="17" spans="4:9">
      <c r="D17" s="58">
        <v>43512</v>
      </c>
      <c r="E17" s="25">
        <f t="shared" si="0"/>
        <v>43512</v>
      </c>
      <c r="F17" s="25" t="s">
        <v>17</v>
      </c>
      <c r="G17" s="22" t="str">
        <f t="shared" si="2"/>
        <v xml:space="preserve"> </v>
      </c>
      <c r="H17" s="23" t="str">
        <f t="shared" si="3"/>
        <v xml:space="preserve"> </v>
      </c>
      <c r="I17" s="23" t="str">
        <f t="shared" si="4"/>
        <v xml:space="preserve"> </v>
      </c>
    </row>
    <row r="18" spans="4:9">
      <c r="D18" s="58">
        <v>43513</v>
      </c>
      <c r="E18" s="25">
        <f t="shared" si="0"/>
        <v>43513</v>
      </c>
      <c r="F18" s="25" t="str">
        <f t="shared" si="1"/>
        <v>H3</v>
      </c>
      <c r="G18" s="22" t="str">
        <f t="shared" si="2"/>
        <v xml:space="preserve"> </v>
      </c>
      <c r="H18" s="23" t="str">
        <f t="shared" si="3"/>
        <v xml:space="preserve"> </v>
      </c>
      <c r="I18" s="23" t="str">
        <f t="shared" si="4"/>
        <v xml:space="preserve"> </v>
      </c>
    </row>
    <row r="19" spans="4:9">
      <c r="D19" s="58">
        <v>43514</v>
      </c>
      <c r="E19" s="25">
        <f t="shared" si="0"/>
        <v>43514</v>
      </c>
      <c r="F19" s="25" t="str">
        <f t="shared" si="1"/>
        <v>H1</v>
      </c>
      <c r="G19" s="22">
        <f t="shared" si="2"/>
        <v>5.13</v>
      </c>
      <c r="H19" s="23">
        <f t="shared" si="3"/>
        <v>3.85</v>
      </c>
      <c r="I19" s="23">
        <f t="shared" si="4"/>
        <v>7.7</v>
      </c>
    </row>
    <row r="20" spans="4:9">
      <c r="D20" s="58">
        <v>43515</v>
      </c>
      <c r="E20" s="25">
        <f t="shared" si="0"/>
        <v>43515</v>
      </c>
      <c r="F20" s="25" t="str">
        <f t="shared" si="1"/>
        <v>H1</v>
      </c>
      <c r="G20" s="22">
        <f t="shared" si="2"/>
        <v>5.13</v>
      </c>
      <c r="H20" s="23">
        <f t="shared" si="3"/>
        <v>3.85</v>
      </c>
      <c r="I20" s="23">
        <f t="shared" si="4"/>
        <v>7.7</v>
      </c>
    </row>
    <row r="21" spans="4:9">
      <c r="D21" s="58">
        <v>43516</v>
      </c>
      <c r="E21" s="25">
        <f t="shared" si="0"/>
        <v>43516</v>
      </c>
      <c r="F21" s="25" t="s">
        <v>17</v>
      </c>
      <c r="G21" s="22" t="str">
        <f t="shared" si="2"/>
        <v xml:space="preserve"> </v>
      </c>
      <c r="H21" s="23" t="str">
        <f t="shared" si="3"/>
        <v xml:space="preserve"> </v>
      </c>
      <c r="I21" s="23" t="str">
        <f t="shared" si="4"/>
        <v xml:space="preserve"> </v>
      </c>
    </row>
    <row r="22" spans="4:9">
      <c r="D22" s="58">
        <v>43517</v>
      </c>
      <c r="E22" s="25">
        <f t="shared" si="0"/>
        <v>43517</v>
      </c>
      <c r="F22" s="25" t="str">
        <f t="shared" si="1"/>
        <v>H1</v>
      </c>
      <c r="G22" s="22">
        <f t="shared" si="2"/>
        <v>5.13</v>
      </c>
      <c r="H22" s="23">
        <f t="shared" si="3"/>
        <v>3.85</v>
      </c>
      <c r="I22" s="23">
        <f t="shared" si="4"/>
        <v>7.7</v>
      </c>
    </row>
    <row r="23" spans="4:9">
      <c r="D23" s="58">
        <v>43518</v>
      </c>
      <c r="E23" s="25">
        <f t="shared" si="0"/>
        <v>43518</v>
      </c>
      <c r="F23" s="25" t="str">
        <f t="shared" si="1"/>
        <v>H1</v>
      </c>
      <c r="G23" s="22">
        <f t="shared" si="2"/>
        <v>5.13</v>
      </c>
      <c r="H23" s="23">
        <f t="shared" si="3"/>
        <v>3.85</v>
      </c>
      <c r="I23" s="23">
        <f t="shared" si="4"/>
        <v>7.7</v>
      </c>
    </row>
    <row r="24" spans="4:9">
      <c r="D24" s="58">
        <v>43519</v>
      </c>
      <c r="E24" s="25">
        <f t="shared" si="0"/>
        <v>43519</v>
      </c>
      <c r="F24" s="25" t="str">
        <f t="shared" si="1"/>
        <v>H2</v>
      </c>
      <c r="G24" s="22">
        <f t="shared" si="2"/>
        <v>2.57</v>
      </c>
      <c r="H24" s="23">
        <f t="shared" si="3"/>
        <v>0</v>
      </c>
      <c r="I24" s="23">
        <f t="shared" si="4"/>
        <v>7.7</v>
      </c>
    </row>
    <row r="25" spans="4:9">
      <c r="D25" s="58">
        <v>43520</v>
      </c>
      <c r="E25" s="25">
        <f t="shared" si="0"/>
        <v>43520</v>
      </c>
      <c r="F25" s="25" t="str">
        <f t="shared" si="1"/>
        <v>H3</v>
      </c>
      <c r="G25" s="22" t="str">
        <f t="shared" si="2"/>
        <v xml:space="preserve"> </v>
      </c>
      <c r="H25" s="23" t="str">
        <f t="shared" si="3"/>
        <v xml:space="preserve"> </v>
      </c>
      <c r="I25" s="23" t="str">
        <f t="shared" si="4"/>
        <v xml:space="preserve"> </v>
      </c>
    </row>
    <row r="26" spans="4:9">
      <c r="D26" s="58">
        <v>43521</v>
      </c>
      <c r="E26" s="25">
        <f t="shared" si="0"/>
        <v>43521</v>
      </c>
      <c r="F26" s="25" t="str">
        <f t="shared" si="1"/>
        <v>H1</v>
      </c>
      <c r="G26" s="22">
        <f t="shared" si="2"/>
        <v>5.13</v>
      </c>
      <c r="H26" s="23">
        <f t="shared" si="3"/>
        <v>3.85</v>
      </c>
      <c r="I26" s="23">
        <f t="shared" si="4"/>
        <v>7.7</v>
      </c>
    </row>
    <row r="27" spans="4:9">
      <c r="D27" s="58">
        <v>43522</v>
      </c>
      <c r="E27" s="25">
        <f t="shared" si="0"/>
        <v>43522</v>
      </c>
      <c r="F27" s="25" t="s">
        <v>17</v>
      </c>
      <c r="G27" s="22" t="str">
        <f t="shared" si="2"/>
        <v xml:space="preserve"> </v>
      </c>
      <c r="H27" s="23" t="str">
        <f t="shared" si="3"/>
        <v xml:space="preserve"> </v>
      </c>
      <c r="I27" s="23" t="str">
        <f t="shared" si="4"/>
        <v xml:space="preserve"> </v>
      </c>
    </row>
    <row r="28" spans="4:9">
      <c r="D28" s="58">
        <v>43523</v>
      </c>
      <c r="E28" s="25">
        <f t="shared" si="0"/>
        <v>43523</v>
      </c>
      <c r="F28" s="25" t="str">
        <f t="shared" si="1"/>
        <v>H1</v>
      </c>
      <c r="G28" s="22">
        <f t="shared" si="2"/>
        <v>5.13</v>
      </c>
      <c r="H28" s="23">
        <f t="shared" si="3"/>
        <v>3.85</v>
      </c>
      <c r="I28" s="23">
        <f t="shared" si="4"/>
        <v>7.7</v>
      </c>
    </row>
    <row r="29" spans="4:9">
      <c r="D29" s="58">
        <v>43524</v>
      </c>
      <c r="E29" s="25">
        <f t="shared" si="0"/>
        <v>43524</v>
      </c>
      <c r="F29" s="25" t="s">
        <v>17</v>
      </c>
      <c r="G29" s="22" t="str">
        <f t="shared" si="2"/>
        <v xml:space="preserve"> </v>
      </c>
      <c r="H29" s="23" t="str">
        <f t="shared" si="3"/>
        <v xml:space="preserve"> </v>
      </c>
      <c r="I29" s="23" t="str">
        <f t="shared" si="4"/>
        <v xml:space="preserve"> </v>
      </c>
    </row>
    <row r="30" spans="4:9">
      <c r="D30" s="58"/>
      <c r="E30" s="25"/>
      <c r="F30" s="25"/>
      <c r="G30" s="22" t="str">
        <f t="shared" si="2"/>
        <v xml:space="preserve"> </v>
      </c>
      <c r="H30" s="23" t="str">
        <f t="shared" ref="H30:H32" si="5">IF(F30=$C$9,L$2,IF(F30=$C$10,O$2,IF(F30=$C$11," "," ")))</f>
        <v xml:space="preserve"> </v>
      </c>
      <c r="I30" s="23" t="str">
        <f t="shared" si="4"/>
        <v xml:space="preserve"> </v>
      </c>
    </row>
    <row r="31" spans="4:9">
      <c r="D31" s="58"/>
      <c r="E31" s="25"/>
      <c r="F31" s="25"/>
      <c r="G31" s="22" t="str">
        <f t="shared" si="2"/>
        <v xml:space="preserve"> </v>
      </c>
      <c r="H31" s="23" t="str">
        <f t="shared" si="5"/>
        <v xml:space="preserve"> </v>
      </c>
      <c r="I31" s="23" t="str">
        <f t="shared" si="4"/>
        <v xml:space="preserve"> </v>
      </c>
    </row>
    <row r="32" spans="4:9">
      <c r="D32" s="58"/>
      <c r="E32" s="25"/>
      <c r="F32" s="25"/>
      <c r="G32" s="22" t="str">
        <f t="shared" si="2"/>
        <v xml:space="preserve"> </v>
      </c>
      <c r="H32" s="23" t="str">
        <f t="shared" si="5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89.79</v>
      </c>
      <c r="H33" s="7">
        <f>SUM(H2:H32)</f>
        <v>61.6</v>
      </c>
      <c r="I33" s="5">
        <f>SUM(I2:I32)</f>
        <v>146.30000000000001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5.13</v>
      </c>
      <c r="H36" s="5">
        <f t="shared" ref="H36:I36" si="6">H2</f>
        <v>3.85</v>
      </c>
      <c r="I36" s="5">
        <f t="shared" si="6"/>
        <v>7.7</v>
      </c>
    </row>
    <row r="37" spans="4:9">
      <c r="F37" s="11">
        <v>2</v>
      </c>
      <c r="G37" s="5">
        <f>SUM(G$2:G3)</f>
        <v>7.7</v>
      </c>
      <c r="H37" s="5">
        <f>SUM(H$2:H3)</f>
        <v>3.85</v>
      </c>
      <c r="I37" s="5">
        <f>SUM(I$2:I3)</f>
        <v>15.4</v>
      </c>
    </row>
    <row r="38" spans="4:9">
      <c r="F38" s="11">
        <v>3</v>
      </c>
      <c r="G38" s="5">
        <f>SUM(G$2:G4)</f>
        <v>7.7</v>
      </c>
      <c r="H38" s="5">
        <f>SUM(H$2:H4)</f>
        <v>3.85</v>
      </c>
      <c r="I38" s="5">
        <f>SUM(I$2:I4)</f>
        <v>15.4</v>
      </c>
    </row>
    <row r="39" spans="4:9">
      <c r="F39" s="11">
        <v>4</v>
      </c>
      <c r="G39" s="5">
        <f>SUM(G$2:G5)</f>
        <v>12.83</v>
      </c>
      <c r="H39" s="5">
        <f>SUM(H$2:H5)</f>
        <v>7.7</v>
      </c>
      <c r="I39" s="5">
        <f>SUM(I$2:I5)</f>
        <v>23.1</v>
      </c>
    </row>
    <row r="40" spans="4:9">
      <c r="F40" s="11">
        <v>5</v>
      </c>
      <c r="G40" s="5">
        <f>SUM(G$2:G6)</f>
        <v>17.96</v>
      </c>
      <c r="H40" s="5">
        <f>SUM(H$2:H6)</f>
        <v>11.55</v>
      </c>
      <c r="I40" s="5">
        <f>SUM(I$2:I6)</f>
        <v>30.8</v>
      </c>
    </row>
    <row r="41" spans="4:9">
      <c r="F41" s="11">
        <v>6</v>
      </c>
      <c r="G41" s="5">
        <f>SUM(G$2:G7)</f>
        <v>23.09</v>
      </c>
      <c r="H41" s="5">
        <f>SUM(H$2:H7)</f>
        <v>15.4</v>
      </c>
      <c r="I41" s="5">
        <f>SUM(I$2:I7)</f>
        <v>38.5</v>
      </c>
    </row>
    <row r="42" spans="4:9">
      <c r="F42" s="11">
        <v>7</v>
      </c>
      <c r="G42" s="5">
        <f>SUM(G$2:G8)</f>
        <v>28.22</v>
      </c>
      <c r="H42" s="5">
        <f>SUM(H$2:H8)</f>
        <v>19.25</v>
      </c>
      <c r="I42" s="5">
        <f>SUM(I$2:I8)</f>
        <v>46.2</v>
      </c>
    </row>
    <row r="43" spans="4:9">
      <c r="F43" s="11">
        <v>8</v>
      </c>
      <c r="G43" s="5">
        <f>SUM(G$2:G9)</f>
        <v>33.35</v>
      </c>
      <c r="H43" s="5">
        <f>SUM(H$2:H9)</f>
        <v>23.1</v>
      </c>
      <c r="I43" s="5">
        <f>SUM(I$2:I9)</f>
        <v>53.9</v>
      </c>
    </row>
    <row r="44" spans="4:9">
      <c r="F44" s="11">
        <v>9</v>
      </c>
      <c r="G44" s="5">
        <f>SUM(G$2:G10)</f>
        <v>35.92</v>
      </c>
      <c r="H44" s="5">
        <f>SUM(H$2:H10)</f>
        <v>23.1</v>
      </c>
      <c r="I44" s="5">
        <f>SUM(I$2:I10)</f>
        <v>61.6</v>
      </c>
    </row>
    <row r="45" spans="4:9">
      <c r="F45" s="11">
        <v>10</v>
      </c>
      <c r="G45" s="5">
        <f>SUM(G$2:G11)</f>
        <v>35.92</v>
      </c>
      <c r="H45" s="5">
        <f>SUM(H$2:H11)</f>
        <v>23.1</v>
      </c>
      <c r="I45" s="5">
        <f>SUM(I$2:I11)</f>
        <v>61.6</v>
      </c>
    </row>
    <row r="46" spans="4:9">
      <c r="F46" s="11">
        <v>11</v>
      </c>
      <c r="G46" s="5">
        <f>SUM(G$2:G12)</f>
        <v>41.05</v>
      </c>
      <c r="H46" s="5">
        <f>SUM(H$2:H12)</f>
        <v>26.95</v>
      </c>
      <c r="I46" s="5">
        <f>SUM(I$2:I12)</f>
        <v>69.3</v>
      </c>
    </row>
    <row r="47" spans="4:9">
      <c r="F47" s="11">
        <v>12</v>
      </c>
      <c r="G47" s="5">
        <f>SUM(G$2:G13)</f>
        <v>41.05</v>
      </c>
      <c r="H47" s="5">
        <f>SUM(H$2:H13)</f>
        <v>26.95</v>
      </c>
      <c r="I47" s="5">
        <f>SUM(I$2:I13)</f>
        <v>69.3</v>
      </c>
    </row>
    <row r="48" spans="4:9">
      <c r="F48" s="11">
        <v>13</v>
      </c>
      <c r="G48" s="5">
        <f>SUM(G$2:G14)</f>
        <v>46.18</v>
      </c>
      <c r="H48" s="5">
        <f>SUM(H$2:H14)</f>
        <v>30.8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34.65</v>
      </c>
      <c r="I49" s="5">
        <f>SUM(I$2:I15)</f>
        <v>84.7</v>
      </c>
    </row>
    <row r="50" spans="6:9">
      <c r="F50" s="11">
        <v>15</v>
      </c>
      <c r="G50" s="5">
        <f>SUM(G$2:G16)</f>
        <v>56.44</v>
      </c>
      <c r="H50" s="5">
        <f>SUM(H$2:H16)</f>
        <v>38.5</v>
      </c>
      <c r="I50" s="5">
        <f>SUM(I$2:I16)</f>
        <v>92.4</v>
      </c>
    </row>
    <row r="51" spans="6:9">
      <c r="F51" s="11">
        <v>16</v>
      </c>
      <c r="G51" s="5">
        <f>SUM(G$2:G17)</f>
        <v>56.44</v>
      </c>
      <c r="H51" s="5">
        <f>SUM(H$2:H17)</f>
        <v>38.5</v>
      </c>
      <c r="I51" s="5">
        <f>SUM(I$2:I17)</f>
        <v>92.4</v>
      </c>
    </row>
    <row r="52" spans="6:9">
      <c r="F52" s="11">
        <v>17</v>
      </c>
      <c r="G52" s="5">
        <f>SUM(G$2:G18)</f>
        <v>56.44</v>
      </c>
      <c r="H52" s="5">
        <f>SUM(H$2:H18)</f>
        <v>38.5</v>
      </c>
      <c r="I52" s="5">
        <f>SUM(I$2:I18)</f>
        <v>92.4</v>
      </c>
    </row>
    <row r="53" spans="6:9">
      <c r="F53" s="11">
        <v>18</v>
      </c>
      <c r="G53" s="5">
        <f>SUM(G$2:G19)</f>
        <v>61.57</v>
      </c>
      <c r="H53" s="5">
        <f>SUM(H$2:H19)</f>
        <v>42.35</v>
      </c>
      <c r="I53" s="5">
        <f>SUM(I$2:I19)</f>
        <v>100.1</v>
      </c>
    </row>
    <row r="54" spans="6:9">
      <c r="F54" s="11">
        <v>19</v>
      </c>
      <c r="G54" s="5">
        <f>SUM(G$2:G20)</f>
        <v>66.7</v>
      </c>
      <c r="H54" s="5">
        <f>SUM(H$2:H20)</f>
        <v>46.2</v>
      </c>
      <c r="I54" s="5">
        <f>SUM(I$2:I20)</f>
        <v>107.8</v>
      </c>
    </row>
    <row r="55" spans="6:9">
      <c r="F55" s="11">
        <v>20</v>
      </c>
      <c r="G55" s="5">
        <f>SUM(G$2:G21)</f>
        <v>66.7</v>
      </c>
      <c r="H55" s="5">
        <f>SUM(H$2:H21)</f>
        <v>46.2</v>
      </c>
      <c r="I55" s="5">
        <f>SUM(I$2:I21)</f>
        <v>107.8</v>
      </c>
    </row>
    <row r="56" spans="6:9">
      <c r="F56" s="11">
        <v>21</v>
      </c>
      <c r="G56" s="5">
        <f>SUM(G$2:G22)</f>
        <v>71.83</v>
      </c>
      <c r="H56" s="5">
        <f>SUM(H$2:H22)</f>
        <v>50.05</v>
      </c>
      <c r="I56" s="5">
        <f>SUM(I$2:I22)</f>
        <v>115.5</v>
      </c>
    </row>
    <row r="57" spans="6:9">
      <c r="F57" s="11">
        <v>22</v>
      </c>
      <c r="G57" s="5">
        <f>SUM(G$2:G23)</f>
        <v>76.959999999999994</v>
      </c>
      <c r="H57" s="5">
        <f>SUM(H$2:H23)</f>
        <v>53.9</v>
      </c>
      <c r="I57" s="5">
        <f>SUM(I$2:I23)</f>
        <v>123.2</v>
      </c>
    </row>
    <row r="58" spans="6:9">
      <c r="F58" s="11">
        <v>23</v>
      </c>
      <c r="G58" s="5">
        <f>SUM(G$2:G24)</f>
        <v>79.53</v>
      </c>
      <c r="H58" s="5">
        <f>SUM(H$2:H24)</f>
        <v>53.9</v>
      </c>
      <c r="I58" s="5">
        <f>SUM(I$2:I24)</f>
        <v>130.9</v>
      </c>
    </row>
    <row r="59" spans="6:9">
      <c r="F59" s="11">
        <v>24</v>
      </c>
      <c r="G59" s="5">
        <f>SUM(G$2:G25)</f>
        <v>79.53</v>
      </c>
      <c r="H59" s="5">
        <f>SUM(H$2:H25)</f>
        <v>53.9</v>
      </c>
      <c r="I59" s="5">
        <f>SUM(I$2:I25)</f>
        <v>130.9</v>
      </c>
    </row>
    <row r="60" spans="6:9">
      <c r="F60" s="11">
        <v>25</v>
      </c>
      <c r="G60" s="5">
        <f>SUM(G$2:G26)</f>
        <v>84.66</v>
      </c>
      <c r="H60" s="5">
        <f>SUM(H$2:H26)</f>
        <v>57.75</v>
      </c>
      <c r="I60" s="5">
        <f>SUM(I$2:I26)</f>
        <v>138.6</v>
      </c>
    </row>
    <row r="61" spans="6:9">
      <c r="F61" s="11">
        <v>26</v>
      </c>
      <c r="G61" s="5">
        <f>SUM(G$2:G27)</f>
        <v>84.66</v>
      </c>
      <c r="H61" s="5">
        <f>SUM(H$2:H27)</f>
        <v>57.75</v>
      </c>
      <c r="I61" s="5">
        <f>SUM(I$2:I27)</f>
        <v>138.6</v>
      </c>
    </row>
    <row r="62" spans="6:9">
      <c r="F62" s="11">
        <v>27</v>
      </c>
      <c r="G62" s="5">
        <f>SUM(G$2:G28)</f>
        <v>89.79</v>
      </c>
      <c r="H62" s="5">
        <f>SUM(H$2:H28)</f>
        <v>61.6</v>
      </c>
      <c r="I62" s="5">
        <f>SUM(I$2:I28)</f>
        <v>146.30000000000001</v>
      </c>
    </row>
    <row r="63" spans="6:9">
      <c r="F63" s="11">
        <v>28</v>
      </c>
      <c r="G63" s="5">
        <f>SUM(G$2:G29)</f>
        <v>89.79</v>
      </c>
      <c r="H63" s="5">
        <f>SUM(H$2:H29)</f>
        <v>61.6</v>
      </c>
      <c r="I63" s="5">
        <f>SUM(I$2:I29)</f>
        <v>146.30000000000001</v>
      </c>
    </row>
    <row r="64" spans="6:9">
      <c r="F64" s="11">
        <v>29</v>
      </c>
      <c r="G64" s="5">
        <f>SUM(G$2:G30)</f>
        <v>89.79</v>
      </c>
      <c r="H64" s="5">
        <f>SUM(H$2:H30)</f>
        <v>61.6</v>
      </c>
      <c r="I64" s="5">
        <f>SUM(I$2:I30)</f>
        <v>146.30000000000001</v>
      </c>
    </row>
    <row r="65" spans="5:9">
      <c r="F65" s="11">
        <v>30</v>
      </c>
      <c r="G65" s="5">
        <f>SUM(G$2:G31)</f>
        <v>89.79</v>
      </c>
      <c r="H65" s="5">
        <f>SUM(H$2:H31)</f>
        <v>61.6</v>
      </c>
      <c r="I65" s="5">
        <f>SUM(I$2:I31)</f>
        <v>146.30000000000001</v>
      </c>
    </row>
    <row r="66" spans="5:9">
      <c r="F66" s="11">
        <v>31</v>
      </c>
      <c r="G66" s="5">
        <f>SUM(G$2:G32)</f>
        <v>89.79</v>
      </c>
      <c r="H66" s="5">
        <f>SUM(H$2:H32)</f>
        <v>61.6</v>
      </c>
      <c r="I66" s="5">
        <f>SUM(I$2:I32)</f>
        <v>146.30000000000001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89.79</v>
      </c>
      <c r="H68" s="5">
        <f>SUM(H2:H$32)</f>
        <v>61.6</v>
      </c>
      <c r="I68" s="5">
        <f>SUM(I2:I$32)</f>
        <v>146.30000000000001</v>
      </c>
    </row>
    <row r="69" spans="5:9">
      <c r="F69" s="12">
        <v>2</v>
      </c>
      <c r="G69" s="5">
        <f>SUM(G3:G$32)</f>
        <v>84.66</v>
      </c>
      <c r="H69" s="5">
        <f>SUM(H3:H$32)</f>
        <v>57.75</v>
      </c>
      <c r="I69" s="5">
        <f>SUM(I3:I$32)</f>
        <v>138.6</v>
      </c>
    </row>
    <row r="70" spans="5:9">
      <c r="E70" s="28"/>
      <c r="F70" s="11">
        <v>3</v>
      </c>
      <c r="G70" s="5">
        <f>SUM(G4:G$32)</f>
        <v>82.09</v>
      </c>
      <c r="H70" s="5">
        <f>SUM(H4:H$32)</f>
        <v>57.75</v>
      </c>
      <c r="I70" s="5">
        <f>SUM(I4:I$32)</f>
        <v>130.9</v>
      </c>
    </row>
    <row r="71" spans="5:9">
      <c r="F71" s="12">
        <v>4</v>
      </c>
      <c r="G71" s="5">
        <f>SUM(G5:G$32)</f>
        <v>82.09</v>
      </c>
      <c r="H71" s="5">
        <f>SUM(H5:H$32)</f>
        <v>57.75</v>
      </c>
      <c r="I71" s="5">
        <f>SUM(I5:I$32)</f>
        <v>130.9</v>
      </c>
    </row>
    <row r="72" spans="5:9">
      <c r="F72" s="11">
        <v>5</v>
      </c>
      <c r="G72" s="5">
        <f>SUM(G6:G$32)</f>
        <v>76.959999999999994</v>
      </c>
      <c r="H72" s="5">
        <f>SUM(H6:H$32)</f>
        <v>53.9</v>
      </c>
      <c r="I72" s="5">
        <f>SUM(I6:I$32)</f>
        <v>123.2</v>
      </c>
    </row>
    <row r="73" spans="5:9">
      <c r="F73" s="12">
        <v>6</v>
      </c>
      <c r="G73" s="5">
        <f>SUM(G7:G$32)</f>
        <v>71.83</v>
      </c>
      <c r="H73" s="5">
        <f>SUM(H7:H$32)</f>
        <v>50.05</v>
      </c>
      <c r="I73" s="5">
        <f>SUM(I7:I$32)</f>
        <v>115.5</v>
      </c>
    </row>
    <row r="74" spans="5:9">
      <c r="F74" s="11">
        <v>7</v>
      </c>
      <c r="G74" s="5">
        <f>SUM(G8:G$32)</f>
        <v>66.7</v>
      </c>
      <c r="H74" s="5">
        <f>SUM(H8:H$32)</f>
        <v>46.2</v>
      </c>
      <c r="I74" s="5">
        <f>SUM(I8:I$32)</f>
        <v>107.8</v>
      </c>
    </row>
    <row r="75" spans="5:9">
      <c r="F75" s="12">
        <v>8</v>
      </c>
      <c r="G75" s="5">
        <f>SUM(G9:G$32)</f>
        <v>61.57</v>
      </c>
      <c r="H75" s="5">
        <f>SUM(H9:H$32)</f>
        <v>42.35</v>
      </c>
      <c r="I75" s="5">
        <f>SUM(I9:I$32)</f>
        <v>100.1</v>
      </c>
    </row>
    <row r="76" spans="5:9">
      <c r="F76" s="11">
        <v>9</v>
      </c>
      <c r="G76" s="5">
        <f>SUM(G10:G$32)</f>
        <v>56.44</v>
      </c>
      <c r="H76" s="5">
        <f>SUM(H10:H$32)</f>
        <v>38.5</v>
      </c>
      <c r="I76" s="5">
        <f>SUM(I10:I$32)</f>
        <v>92.4</v>
      </c>
    </row>
    <row r="77" spans="5:9">
      <c r="F77" s="12">
        <v>10</v>
      </c>
      <c r="G77" s="5">
        <f>SUM(G11:G$32)</f>
        <v>53.87</v>
      </c>
      <c r="H77" s="5">
        <f>SUM(H11:H$32)</f>
        <v>38.5</v>
      </c>
      <c r="I77" s="5">
        <f>SUM(I11:I$32)</f>
        <v>84.7</v>
      </c>
    </row>
    <row r="78" spans="5:9">
      <c r="F78" s="11">
        <v>11</v>
      </c>
      <c r="G78" s="5">
        <f>SUM(G12:G$32)</f>
        <v>53.87</v>
      </c>
      <c r="H78" s="5">
        <f>SUM(H12:H$32)</f>
        <v>38.5</v>
      </c>
      <c r="I78" s="5">
        <f>SUM(I12:I$32)</f>
        <v>84.7</v>
      </c>
    </row>
    <row r="79" spans="5:9">
      <c r="F79" s="12">
        <v>12</v>
      </c>
      <c r="G79" s="5">
        <f>SUM(G13:G$32)</f>
        <v>48.74</v>
      </c>
      <c r="H79" s="5">
        <f>SUM(H13:H$32)</f>
        <v>34.65</v>
      </c>
      <c r="I79" s="5">
        <f>SUM(I13:I$32)</f>
        <v>77</v>
      </c>
    </row>
    <row r="80" spans="5:9">
      <c r="F80" s="11">
        <v>13</v>
      </c>
      <c r="G80" s="5">
        <f>SUM(G14:G$32)</f>
        <v>48.74</v>
      </c>
      <c r="H80" s="5">
        <f>SUM(H14:H$32)</f>
        <v>34.65</v>
      </c>
      <c r="I80" s="5">
        <f>SUM(I14:I$32)</f>
        <v>77</v>
      </c>
    </row>
    <row r="81" spans="6:9">
      <c r="F81" s="12">
        <v>14</v>
      </c>
      <c r="G81" s="5">
        <f>SUM(G15:G$32)</f>
        <v>43.61</v>
      </c>
      <c r="H81" s="5">
        <f>SUM(H15:H$32)</f>
        <v>30.8</v>
      </c>
      <c r="I81" s="5">
        <f>SUM(I15:I$32)</f>
        <v>69.3</v>
      </c>
    </row>
    <row r="82" spans="6:9">
      <c r="F82" s="11">
        <v>15</v>
      </c>
      <c r="G82" s="5">
        <f>SUM(G16:G$32)</f>
        <v>38.479999999999997</v>
      </c>
      <c r="H82" s="5">
        <f>SUM(H16:H$32)</f>
        <v>26.95</v>
      </c>
      <c r="I82" s="5">
        <f>SUM(I16:I$32)</f>
        <v>61.6</v>
      </c>
    </row>
    <row r="83" spans="6:9">
      <c r="F83" s="12">
        <v>16</v>
      </c>
      <c r="G83" s="5">
        <f>SUM(G17:G$32)</f>
        <v>33.35</v>
      </c>
      <c r="H83" s="5">
        <f>SUM(H17:H$32)</f>
        <v>23.1</v>
      </c>
      <c r="I83" s="5">
        <f>SUM(I17:I$32)</f>
        <v>53.9</v>
      </c>
    </row>
    <row r="84" spans="6:9">
      <c r="F84" s="11">
        <v>17</v>
      </c>
      <c r="G84" s="5">
        <f>SUM(G18:G$32)</f>
        <v>33.35</v>
      </c>
      <c r="H84" s="5">
        <f>SUM(H18:H$32)</f>
        <v>23.1</v>
      </c>
      <c r="I84" s="5">
        <f>SUM(I18:I$32)</f>
        <v>53.9</v>
      </c>
    </row>
    <row r="85" spans="6:9">
      <c r="F85" s="12">
        <v>18</v>
      </c>
      <c r="G85" s="5">
        <f>SUM(G19:G$32)</f>
        <v>33.35</v>
      </c>
      <c r="H85" s="5">
        <f>SUM(H19:H$32)</f>
        <v>23.1</v>
      </c>
      <c r="I85" s="5">
        <f>SUM(I19:I$32)</f>
        <v>53.9</v>
      </c>
    </row>
    <row r="86" spans="6:9">
      <c r="F86" s="11">
        <v>19</v>
      </c>
      <c r="G86" s="5">
        <f>SUM(G20:G$32)</f>
        <v>28.22</v>
      </c>
      <c r="H86" s="5">
        <f>SUM(H20:H$32)</f>
        <v>19.25</v>
      </c>
      <c r="I86" s="5">
        <f>SUM(I20:I$32)</f>
        <v>46.2</v>
      </c>
    </row>
    <row r="87" spans="6:9">
      <c r="F87" s="12">
        <v>20</v>
      </c>
      <c r="G87" s="5">
        <f>SUM(G21:G$32)</f>
        <v>23.09</v>
      </c>
      <c r="H87" s="5">
        <f>SUM(H21:H$32)</f>
        <v>15.4</v>
      </c>
      <c r="I87" s="5">
        <f>SUM(I21:I$32)</f>
        <v>38.5</v>
      </c>
    </row>
    <row r="88" spans="6:9">
      <c r="F88" s="11">
        <v>21</v>
      </c>
      <c r="G88" s="5">
        <f>SUM(G22:G$32)</f>
        <v>23.09</v>
      </c>
      <c r="H88" s="5">
        <f>SUM(H22:H$32)</f>
        <v>15.4</v>
      </c>
      <c r="I88" s="5">
        <f>SUM(I22:I$32)</f>
        <v>38.5</v>
      </c>
    </row>
    <row r="89" spans="6:9">
      <c r="F89" s="12">
        <v>22</v>
      </c>
      <c r="G89" s="5">
        <f>SUM(G23:G$32)</f>
        <v>17.96</v>
      </c>
      <c r="H89" s="5">
        <f>SUM(H23:H$32)</f>
        <v>11.55</v>
      </c>
      <c r="I89" s="5">
        <f>SUM(I23:I$32)</f>
        <v>30.8</v>
      </c>
    </row>
    <row r="90" spans="6:9">
      <c r="F90" s="11">
        <v>23</v>
      </c>
      <c r="G90" s="5">
        <f>SUM(G24:G$32)</f>
        <v>12.83</v>
      </c>
      <c r="H90" s="5">
        <f>SUM(H24:H$32)</f>
        <v>7.7</v>
      </c>
      <c r="I90" s="5">
        <f>SUM(I24:I$32)</f>
        <v>23.1</v>
      </c>
    </row>
    <row r="91" spans="6:9">
      <c r="F91" s="12">
        <v>24</v>
      </c>
      <c r="G91" s="5">
        <f>SUM(G25:G$32)</f>
        <v>10.26</v>
      </c>
      <c r="H91" s="5">
        <f>SUM(H25:H$32)</f>
        <v>7.7</v>
      </c>
      <c r="I91" s="5">
        <f>SUM(I25:I$32)</f>
        <v>15.4</v>
      </c>
    </row>
    <row r="92" spans="6:9">
      <c r="F92" s="11">
        <v>25</v>
      </c>
      <c r="G92" s="5">
        <f>SUM(G26:G$32)</f>
        <v>10.26</v>
      </c>
      <c r="H92" s="5">
        <f>SUM(H26:H$32)</f>
        <v>7.7</v>
      </c>
      <c r="I92" s="5">
        <f>SUM(I26:I$32)</f>
        <v>15.4</v>
      </c>
    </row>
    <row r="93" spans="6:9">
      <c r="F93" s="12">
        <v>26</v>
      </c>
      <c r="G93" s="5">
        <f>SUM(G27:G$32)</f>
        <v>5.13</v>
      </c>
      <c r="H93" s="5">
        <f>SUM(H27:H$32)</f>
        <v>3.85</v>
      </c>
      <c r="I93" s="5">
        <f>SUM(I27:I$32)</f>
        <v>7.7</v>
      </c>
    </row>
    <row r="94" spans="6:9">
      <c r="F94" s="11">
        <v>27</v>
      </c>
      <c r="G94" s="5">
        <f>SUM(G28:G$32)</f>
        <v>5.13</v>
      </c>
      <c r="H94" s="5">
        <f>SUM(H28:H$32)</f>
        <v>3.85</v>
      </c>
      <c r="I94" s="5">
        <f>SUM(I28:I$32)</f>
        <v>7.7</v>
      </c>
    </row>
    <row r="95" spans="6:9">
      <c r="F95" s="12">
        <v>28</v>
      </c>
      <c r="G95" s="5">
        <f>SUM(G29:G$32)</f>
        <v>0</v>
      </c>
      <c r="H95" s="5">
        <f>SUM(H29:H$32)</f>
        <v>0</v>
      </c>
      <c r="I95" s="5">
        <f>SUM(I29:I$32)</f>
        <v>0</v>
      </c>
    </row>
    <row r="96" spans="6:9">
      <c r="F96" s="11">
        <v>29</v>
      </c>
      <c r="G96" s="5">
        <f>SUM(G30:G$32)</f>
        <v>0</v>
      </c>
      <c r="H96" s="5">
        <f>SUM(H30:H$32)</f>
        <v>0</v>
      </c>
      <c r="I96" s="5">
        <f>SUM(I30:I$32)</f>
        <v>0</v>
      </c>
    </row>
    <row r="97" spans="6:9">
      <c r="F97" s="12">
        <v>30</v>
      </c>
      <c r="G97" s="5">
        <f>SUM(G31:G$32)</f>
        <v>0</v>
      </c>
      <c r="H97" s="5">
        <f>SUM(H31:H$32)</f>
        <v>0</v>
      </c>
      <c r="I97" s="5">
        <f>SUM(I31:I$32)</f>
        <v>0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201903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43525</v>
      </c>
      <c r="E2" s="25">
        <f t="shared" ref="E2:E32" si="0">IF(D2&lt;&gt;" ",D2," ")</f>
        <v>43525</v>
      </c>
      <c r="F2" s="25" t="str">
        <f t="shared" ref="F2:F32" si="1">IF(D2&lt;&gt;" ",LOOKUP(WEEKDAY(E2,2),$B$9:$B$11,$C$9:$C$11)," ")</f>
        <v>H1</v>
      </c>
      <c r="G2" s="22">
        <f>IF(F2=$C$9,M$2,IF(F2=$C$10,N$2,IF(F2=$C$11," "," ")))</f>
        <v>5.45</v>
      </c>
      <c r="H2" s="23">
        <f>IF(F2=$C$9,L$2,IF(F2=$C$10,O$2,IF(F2=$C$11," "," ")))</f>
        <v>8.18</v>
      </c>
      <c r="I2" s="23">
        <f>IF(F2=$C$9,L$2,IF(F2=$C$10,L$2,IF(H2=$C$11," "," ")))</f>
        <v>8.18</v>
      </c>
      <c r="K2" s="9">
        <f>N9</f>
        <v>5.45</v>
      </c>
      <c r="L2" s="9">
        <f>N10</f>
        <v>8.18</v>
      </c>
      <c r="M2" s="9">
        <f>N11</f>
        <v>5.45</v>
      </c>
      <c r="N2" s="9">
        <f>N12</f>
        <v>2.73</v>
      </c>
      <c r="O2" s="10">
        <v>0</v>
      </c>
    </row>
    <row r="3" spans="1:18">
      <c r="D3" s="58">
        <v>43526</v>
      </c>
      <c r="E3" s="25">
        <f t="shared" si="0"/>
        <v>43526</v>
      </c>
      <c r="F3" s="25" t="str">
        <f t="shared" si="1"/>
        <v>H2</v>
      </c>
      <c r="G3" s="22">
        <f t="shared" ref="G3:G32" si="2">IF(F3=$C$9,M$2,IF(F3=$C$10,N$2,IF(F3=$C$11," "," ")))</f>
        <v>2.73</v>
      </c>
      <c r="H3" s="23">
        <f t="shared" ref="H3:H32" si="3">IF(F3=$C$9,L$2,IF(F3=$C$10,O$2,IF(F3=$C$11," "," ")))</f>
        <v>0</v>
      </c>
      <c r="I3" s="23">
        <f t="shared" ref="I3:I32" si="4">IF(F3=$C$9,L$2,IF(F3=$C$10,L$2,IF(H3=$C$11," "," ")))</f>
        <v>8.18</v>
      </c>
      <c r="P3" s="26"/>
    </row>
    <row r="4" spans="1:18">
      <c r="D4" s="58">
        <v>43527</v>
      </c>
      <c r="E4" s="25">
        <f t="shared" si="0"/>
        <v>43527</v>
      </c>
      <c r="F4" s="25" t="str">
        <f t="shared" si="1"/>
        <v>H3</v>
      </c>
      <c r="G4" s="22" t="str">
        <f t="shared" si="2"/>
        <v xml:space="preserve"> </v>
      </c>
      <c r="H4" s="23" t="str">
        <f t="shared" si="3"/>
        <v xml:space="preserve"> </v>
      </c>
      <c r="I4" s="23" t="str">
        <f t="shared" si="4"/>
        <v xml:space="preserve"> </v>
      </c>
    </row>
    <row r="5" spans="1:18">
      <c r="D5" s="58">
        <v>43528</v>
      </c>
      <c r="E5" s="25">
        <f t="shared" si="0"/>
        <v>43528</v>
      </c>
      <c r="F5" s="25" t="str">
        <f t="shared" si="1"/>
        <v>H1</v>
      </c>
      <c r="G5" s="22">
        <f t="shared" si="2"/>
        <v>5.45</v>
      </c>
      <c r="H5" s="23">
        <f t="shared" si="3"/>
        <v>8.18</v>
      </c>
      <c r="I5" s="23">
        <f t="shared" si="4"/>
        <v>8.18</v>
      </c>
    </row>
    <row r="6" spans="1:18">
      <c r="D6" s="55">
        <v>43529</v>
      </c>
      <c r="E6" s="19">
        <f t="shared" si="0"/>
        <v>43529</v>
      </c>
      <c r="F6" s="19" t="s">
        <v>17</v>
      </c>
      <c r="G6" s="20" t="str">
        <f t="shared" si="2"/>
        <v xml:space="preserve"> </v>
      </c>
      <c r="H6" s="21" t="str">
        <f t="shared" si="3"/>
        <v xml:space="preserve"> </v>
      </c>
      <c r="I6" s="21" t="str">
        <f t="shared" si="4"/>
        <v xml:space="preserve"> </v>
      </c>
    </row>
    <row r="7" spans="1:18">
      <c r="D7" s="58">
        <v>43530</v>
      </c>
      <c r="E7" s="25">
        <f t="shared" si="0"/>
        <v>43530</v>
      </c>
      <c r="F7" s="25" t="str">
        <f t="shared" si="1"/>
        <v>H1</v>
      </c>
      <c r="G7" s="22">
        <f t="shared" si="2"/>
        <v>5.45</v>
      </c>
      <c r="H7" s="23">
        <f t="shared" si="3"/>
        <v>8.18</v>
      </c>
      <c r="I7" s="23">
        <f t="shared" si="4"/>
        <v>8.18</v>
      </c>
    </row>
    <row r="8" spans="1:18">
      <c r="D8" s="58">
        <v>43531</v>
      </c>
      <c r="E8" s="25">
        <f t="shared" si="0"/>
        <v>43531</v>
      </c>
      <c r="F8" s="25" t="str">
        <f t="shared" si="1"/>
        <v>H1</v>
      </c>
      <c r="G8" s="22">
        <f t="shared" si="2"/>
        <v>5.45</v>
      </c>
      <c r="H8" s="23">
        <f t="shared" si="3"/>
        <v>8.18</v>
      </c>
      <c r="I8" s="23">
        <f t="shared" si="4"/>
        <v>8.18</v>
      </c>
      <c r="L8" s="27"/>
      <c r="M8" s="27"/>
      <c r="N8" s="27">
        <v>1200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43532</v>
      </c>
      <c r="E9" s="25">
        <f t="shared" si="0"/>
        <v>43532</v>
      </c>
      <c r="F9" s="25" t="str">
        <f t="shared" si="1"/>
        <v>H1</v>
      </c>
      <c r="G9" s="22">
        <f t="shared" si="2"/>
        <v>5.45</v>
      </c>
      <c r="H9" s="23">
        <f t="shared" si="3"/>
        <v>8.18</v>
      </c>
      <c r="I9" s="23">
        <f t="shared" si="4"/>
        <v>8.18</v>
      </c>
      <c r="L9" s="27"/>
      <c r="M9" s="27"/>
      <c r="N9" s="27">
        <f>N8/220</f>
        <v>5.45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43533</v>
      </c>
      <c r="E10" s="25">
        <f t="shared" si="0"/>
        <v>43533</v>
      </c>
      <c r="F10" s="25" t="str">
        <f t="shared" si="1"/>
        <v>H2</v>
      </c>
      <c r="G10" s="22">
        <f t="shared" si="2"/>
        <v>2.73</v>
      </c>
      <c r="H10" s="23">
        <f t="shared" si="3"/>
        <v>0</v>
      </c>
      <c r="I10" s="23">
        <f t="shared" si="4"/>
        <v>8.18</v>
      </c>
      <c r="L10" s="27"/>
      <c r="M10" s="27"/>
      <c r="N10" s="27">
        <f>N9*1.5</f>
        <v>8.18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43534</v>
      </c>
      <c r="E11" s="25">
        <f t="shared" si="0"/>
        <v>43534</v>
      </c>
      <c r="F11" s="25" t="str">
        <f t="shared" si="1"/>
        <v>H3</v>
      </c>
      <c r="G11" s="22" t="str">
        <f t="shared" si="2"/>
        <v xml:space="preserve"> </v>
      </c>
      <c r="H11" s="23" t="str">
        <f t="shared" si="3"/>
        <v xml:space="preserve"> </v>
      </c>
      <c r="I11" s="23" t="str">
        <f t="shared" si="4"/>
        <v xml:space="preserve"> </v>
      </c>
      <c r="L11" s="27"/>
      <c r="M11" s="27"/>
      <c r="N11" s="27">
        <f>N10/60*40</f>
        <v>5.45</v>
      </c>
      <c r="P11" s="1"/>
      <c r="Q11" s="1"/>
      <c r="R11" s="1"/>
    </row>
    <row r="12" spans="1:18">
      <c r="D12" s="58">
        <v>43535</v>
      </c>
      <c r="E12" s="25">
        <f t="shared" si="0"/>
        <v>43535</v>
      </c>
      <c r="F12" s="25" t="str">
        <f t="shared" si="1"/>
        <v>H1</v>
      </c>
      <c r="G12" s="22">
        <f t="shared" si="2"/>
        <v>5.45</v>
      </c>
      <c r="H12" s="23">
        <f t="shared" si="3"/>
        <v>8.18</v>
      </c>
      <c r="I12" s="23">
        <f t="shared" si="4"/>
        <v>8.18</v>
      </c>
      <c r="L12" s="27"/>
      <c r="M12" s="27"/>
      <c r="N12" s="27">
        <f>N10/60*20</f>
        <v>2.73</v>
      </c>
      <c r="P12" s="1"/>
      <c r="Q12" s="1"/>
      <c r="R12" s="1"/>
    </row>
    <row r="13" spans="1:18">
      <c r="D13" s="58">
        <v>43536</v>
      </c>
      <c r="E13" s="25">
        <f t="shared" si="0"/>
        <v>43536</v>
      </c>
      <c r="F13" s="25" t="str">
        <f t="shared" si="1"/>
        <v>H1</v>
      </c>
      <c r="G13" s="22">
        <f t="shared" si="2"/>
        <v>5.45</v>
      </c>
      <c r="H13" s="23">
        <f t="shared" si="3"/>
        <v>8.18</v>
      </c>
      <c r="I13" s="23">
        <f t="shared" si="4"/>
        <v>8.18</v>
      </c>
      <c r="L13" s="9"/>
      <c r="M13" s="9"/>
      <c r="N13" s="9"/>
      <c r="P13" s="1"/>
      <c r="Q13" s="1"/>
      <c r="R13" s="1"/>
    </row>
    <row r="14" spans="1:18">
      <c r="D14" s="58">
        <v>43537</v>
      </c>
      <c r="E14" s="25">
        <f t="shared" si="0"/>
        <v>43537</v>
      </c>
      <c r="F14" s="25" t="str">
        <f t="shared" si="1"/>
        <v>H1</v>
      </c>
      <c r="G14" s="22">
        <f t="shared" si="2"/>
        <v>5.45</v>
      </c>
      <c r="H14" s="23">
        <f t="shared" si="3"/>
        <v>8.18</v>
      </c>
      <c r="I14" s="23">
        <f t="shared" si="4"/>
        <v>8.18</v>
      </c>
    </row>
    <row r="15" spans="1:18">
      <c r="D15" s="58">
        <v>43538</v>
      </c>
      <c r="E15" s="25">
        <f t="shared" si="0"/>
        <v>43538</v>
      </c>
      <c r="F15" s="25" t="str">
        <f t="shared" si="1"/>
        <v>H1</v>
      </c>
      <c r="G15" s="22">
        <f t="shared" si="2"/>
        <v>5.45</v>
      </c>
      <c r="H15" s="23">
        <f t="shared" si="3"/>
        <v>8.18</v>
      </c>
      <c r="I15" s="23">
        <f t="shared" si="4"/>
        <v>8.18</v>
      </c>
    </row>
    <row r="16" spans="1:18">
      <c r="D16" s="58">
        <v>43539</v>
      </c>
      <c r="E16" s="25">
        <f t="shared" si="0"/>
        <v>43539</v>
      </c>
      <c r="F16" s="25" t="str">
        <f t="shared" si="1"/>
        <v>H1</v>
      </c>
      <c r="G16" s="22">
        <f t="shared" si="2"/>
        <v>5.45</v>
      </c>
      <c r="H16" s="23">
        <f t="shared" si="3"/>
        <v>8.18</v>
      </c>
      <c r="I16" s="23">
        <f t="shared" si="4"/>
        <v>8.18</v>
      </c>
    </row>
    <row r="17" spans="4:9">
      <c r="D17" s="58">
        <v>43540</v>
      </c>
      <c r="E17" s="25">
        <f t="shared" si="0"/>
        <v>43540</v>
      </c>
      <c r="F17" s="25" t="str">
        <f t="shared" si="1"/>
        <v>H2</v>
      </c>
      <c r="G17" s="22">
        <f t="shared" si="2"/>
        <v>2.73</v>
      </c>
      <c r="H17" s="23">
        <f t="shared" si="3"/>
        <v>0</v>
      </c>
      <c r="I17" s="23">
        <f t="shared" si="4"/>
        <v>8.18</v>
      </c>
    </row>
    <row r="18" spans="4:9">
      <c r="D18" s="58">
        <v>43541</v>
      </c>
      <c r="E18" s="25">
        <f t="shared" si="0"/>
        <v>43541</v>
      </c>
      <c r="F18" s="25" t="str">
        <f t="shared" si="1"/>
        <v>H3</v>
      </c>
      <c r="G18" s="22" t="str">
        <f t="shared" si="2"/>
        <v xml:space="preserve"> </v>
      </c>
      <c r="H18" s="23" t="str">
        <f t="shared" si="3"/>
        <v xml:space="preserve"> </v>
      </c>
      <c r="I18" s="23" t="str">
        <f t="shared" si="4"/>
        <v xml:space="preserve"> </v>
      </c>
    </row>
    <row r="19" spans="4:9">
      <c r="D19" s="58">
        <v>43542</v>
      </c>
      <c r="E19" s="25">
        <f t="shared" si="0"/>
        <v>43542</v>
      </c>
      <c r="F19" s="25" t="str">
        <f t="shared" si="1"/>
        <v>H1</v>
      </c>
      <c r="G19" s="22">
        <f t="shared" si="2"/>
        <v>5.45</v>
      </c>
      <c r="H19" s="23">
        <f t="shared" si="3"/>
        <v>8.18</v>
      </c>
      <c r="I19" s="23">
        <f t="shared" si="4"/>
        <v>8.18</v>
      </c>
    </row>
    <row r="20" spans="4:9">
      <c r="D20" s="58">
        <v>43543</v>
      </c>
      <c r="E20" s="25">
        <f t="shared" si="0"/>
        <v>43543</v>
      </c>
      <c r="F20" s="25" t="str">
        <f t="shared" si="1"/>
        <v>H1</v>
      </c>
      <c r="G20" s="22">
        <f t="shared" si="2"/>
        <v>5.45</v>
      </c>
      <c r="H20" s="23">
        <f t="shared" si="3"/>
        <v>8.18</v>
      </c>
      <c r="I20" s="23">
        <f t="shared" si="4"/>
        <v>8.18</v>
      </c>
    </row>
    <row r="21" spans="4:9">
      <c r="D21" s="58">
        <v>43544</v>
      </c>
      <c r="E21" s="25">
        <f t="shared" si="0"/>
        <v>43544</v>
      </c>
      <c r="F21" s="25" t="str">
        <f t="shared" si="1"/>
        <v>H1</v>
      </c>
      <c r="G21" s="22">
        <f t="shared" si="2"/>
        <v>5.45</v>
      </c>
      <c r="H21" s="23">
        <f t="shared" si="3"/>
        <v>8.18</v>
      </c>
      <c r="I21" s="23">
        <f t="shared" si="4"/>
        <v>8.18</v>
      </c>
    </row>
    <row r="22" spans="4:9">
      <c r="D22" s="58">
        <v>43545</v>
      </c>
      <c r="E22" s="25">
        <f t="shared" si="0"/>
        <v>43545</v>
      </c>
      <c r="F22" s="25" t="str">
        <f t="shared" si="1"/>
        <v>H1</v>
      </c>
      <c r="G22" s="22">
        <f t="shared" si="2"/>
        <v>5.45</v>
      </c>
      <c r="H22" s="23">
        <f t="shared" si="3"/>
        <v>8.18</v>
      </c>
      <c r="I22" s="23">
        <f t="shared" si="4"/>
        <v>8.18</v>
      </c>
    </row>
    <row r="23" spans="4:9">
      <c r="D23" s="58">
        <v>43546</v>
      </c>
      <c r="E23" s="25">
        <f t="shared" si="0"/>
        <v>43546</v>
      </c>
      <c r="F23" s="25" t="str">
        <f t="shared" si="1"/>
        <v>H1</v>
      </c>
      <c r="G23" s="22">
        <f t="shared" si="2"/>
        <v>5.45</v>
      </c>
      <c r="H23" s="23">
        <f t="shared" si="3"/>
        <v>8.18</v>
      </c>
      <c r="I23" s="23">
        <f t="shared" si="4"/>
        <v>8.18</v>
      </c>
    </row>
    <row r="24" spans="4:9">
      <c r="D24" s="58">
        <v>43547</v>
      </c>
      <c r="E24" s="25">
        <f t="shared" si="0"/>
        <v>43547</v>
      </c>
      <c r="F24" s="25" t="str">
        <f t="shared" si="1"/>
        <v>H2</v>
      </c>
      <c r="G24" s="22">
        <f t="shared" si="2"/>
        <v>2.73</v>
      </c>
      <c r="H24" s="23">
        <f t="shared" si="3"/>
        <v>0</v>
      </c>
      <c r="I24" s="23">
        <f t="shared" si="4"/>
        <v>8.18</v>
      </c>
    </row>
    <row r="25" spans="4:9">
      <c r="D25" s="58">
        <v>43548</v>
      </c>
      <c r="E25" s="25">
        <f t="shared" si="0"/>
        <v>43548</v>
      </c>
      <c r="F25" s="25" t="str">
        <f t="shared" si="1"/>
        <v>H3</v>
      </c>
      <c r="G25" s="22" t="str">
        <f t="shared" si="2"/>
        <v xml:space="preserve"> </v>
      </c>
      <c r="H25" s="23" t="str">
        <f t="shared" si="3"/>
        <v xml:space="preserve"> </v>
      </c>
      <c r="I25" s="23" t="str">
        <f t="shared" si="4"/>
        <v xml:space="preserve"> </v>
      </c>
    </row>
    <row r="26" spans="4:9">
      <c r="D26" s="58">
        <v>43549</v>
      </c>
      <c r="E26" s="25">
        <f t="shared" si="0"/>
        <v>43549</v>
      </c>
      <c r="F26" s="25" t="str">
        <f t="shared" si="1"/>
        <v>H1</v>
      </c>
      <c r="G26" s="22">
        <f t="shared" si="2"/>
        <v>5.45</v>
      </c>
      <c r="H26" s="23">
        <f t="shared" si="3"/>
        <v>8.18</v>
      </c>
      <c r="I26" s="23">
        <f t="shared" si="4"/>
        <v>8.18</v>
      </c>
    </row>
    <row r="27" spans="4:9">
      <c r="D27" s="58">
        <v>43550</v>
      </c>
      <c r="E27" s="25">
        <f t="shared" si="0"/>
        <v>43550</v>
      </c>
      <c r="F27" s="25" t="s">
        <v>17</v>
      </c>
      <c r="G27" s="22" t="str">
        <f t="shared" si="2"/>
        <v xml:space="preserve"> </v>
      </c>
      <c r="H27" s="23" t="str">
        <f t="shared" si="3"/>
        <v xml:space="preserve"> </v>
      </c>
      <c r="I27" s="23" t="str">
        <f t="shared" si="4"/>
        <v xml:space="preserve"> </v>
      </c>
    </row>
    <row r="28" spans="4:9">
      <c r="D28" s="58">
        <v>43551</v>
      </c>
      <c r="E28" s="25">
        <f t="shared" si="0"/>
        <v>43551</v>
      </c>
      <c r="F28" s="25" t="s">
        <v>35</v>
      </c>
      <c r="G28" s="22" t="str">
        <f t="shared" si="2"/>
        <v xml:space="preserve"> </v>
      </c>
      <c r="H28" s="23" t="str">
        <f t="shared" si="3"/>
        <v xml:space="preserve"> </v>
      </c>
      <c r="I28" s="23" t="str">
        <f t="shared" si="4"/>
        <v xml:space="preserve"> </v>
      </c>
    </row>
    <row r="29" spans="4:9">
      <c r="D29" s="58">
        <v>43552</v>
      </c>
      <c r="E29" s="25">
        <f t="shared" si="0"/>
        <v>43552</v>
      </c>
      <c r="F29" s="25" t="s">
        <v>36</v>
      </c>
      <c r="G29" s="22" t="str">
        <f t="shared" si="2"/>
        <v xml:space="preserve"> </v>
      </c>
      <c r="H29" s="23" t="str">
        <f t="shared" si="3"/>
        <v xml:space="preserve"> </v>
      </c>
      <c r="I29" s="23" t="str">
        <f t="shared" si="4"/>
        <v xml:space="preserve"> </v>
      </c>
    </row>
    <row r="30" spans="4:9">
      <c r="D30" s="58">
        <v>43553</v>
      </c>
      <c r="E30" s="25">
        <f t="shared" si="0"/>
        <v>43553</v>
      </c>
      <c r="F30" s="25" t="s">
        <v>37</v>
      </c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>
        <v>43554</v>
      </c>
      <c r="E31" s="25">
        <f t="shared" si="0"/>
        <v>43554</v>
      </c>
      <c r="F31" s="25" t="s">
        <v>17</v>
      </c>
      <c r="G31" s="22" t="str">
        <f t="shared" si="2"/>
        <v xml:space="preserve"> </v>
      </c>
      <c r="H31" s="23" t="str">
        <f t="shared" si="3"/>
        <v xml:space="preserve"> </v>
      </c>
      <c r="I31" s="23" t="str">
        <f t="shared" si="4"/>
        <v xml:space="preserve"> </v>
      </c>
    </row>
    <row r="32" spans="4:9">
      <c r="D32" s="58">
        <v>43555</v>
      </c>
      <c r="E32" s="25">
        <f t="shared" si="0"/>
        <v>43555</v>
      </c>
      <c r="F32" s="25" t="str">
        <f t="shared" si="1"/>
        <v>H3</v>
      </c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98.12</v>
      </c>
      <c r="H33" s="7">
        <f>SUM(H2:H32)</f>
        <v>130.88</v>
      </c>
      <c r="I33" s="5">
        <f>SUM(I2:I32)</f>
        <v>163.6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5.45</v>
      </c>
      <c r="H36" s="5">
        <f t="shared" ref="H36:I36" si="5">H2</f>
        <v>8.18</v>
      </c>
      <c r="I36" s="5">
        <f t="shared" si="5"/>
        <v>8.18</v>
      </c>
    </row>
    <row r="37" spans="4:9">
      <c r="F37" s="11">
        <v>2</v>
      </c>
      <c r="G37" s="5">
        <f>SUM(G$2:G3)</f>
        <v>8.18</v>
      </c>
      <c r="H37" s="5">
        <f>SUM(H$2:H3)</f>
        <v>8.18</v>
      </c>
      <c r="I37" s="5">
        <f>SUM(I$2:I3)</f>
        <v>16.36</v>
      </c>
    </row>
    <row r="38" spans="4:9">
      <c r="F38" s="11">
        <v>3</v>
      </c>
      <c r="G38" s="5">
        <f>SUM(G$2:G4)</f>
        <v>8.18</v>
      </c>
      <c r="H38" s="5">
        <f>SUM(H$2:H4)</f>
        <v>8.18</v>
      </c>
      <c r="I38" s="5">
        <f>SUM(I$2:I4)</f>
        <v>16.36</v>
      </c>
    </row>
    <row r="39" spans="4:9">
      <c r="F39" s="11">
        <v>4</v>
      </c>
      <c r="G39" s="5">
        <f>SUM(G$2:G5)</f>
        <v>13.63</v>
      </c>
      <c r="H39" s="5">
        <f>SUM(H$2:H5)</f>
        <v>16.36</v>
      </c>
      <c r="I39" s="5">
        <f>SUM(I$2:I5)</f>
        <v>24.54</v>
      </c>
    </row>
    <row r="40" spans="4:9">
      <c r="F40" s="11">
        <v>5</v>
      </c>
      <c r="G40" s="5">
        <f>SUM(G$2:G6)</f>
        <v>13.63</v>
      </c>
      <c r="H40" s="5">
        <f>SUM(H$2:H6)</f>
        <v>16.36</v>
      </c>
      <c r="I40" s="5">
        <f>SUM(I$2:I6)</f>
        <v>24.54</v>
      </c>
    </row>
    <row r="41" spans="4:9">
      <c r="F41" s="11">
        <v>6</v>
      </c>
      <c r="G41" s="5">
        <f>SUM(G$2:G7)</f>
        <v>19.079999999999998</v>
      </c>
      <c r="H41" s="5">
        <f>SUM(H$2:H7)</f>
        <v>24.54</v>
      </c>
      <c r="I41" s="5">
        <f>SUM(I$2:I7)</f>
        <v>32.72</v>
      </c>
    </row>
    <row r="42" spans="4:9">
      <c r="F42" s="11">
        <v>7</v>
      </c>
      <c r="G42" s="5">
        <f>SUM(G$2:G8)</f>
        <v>24.53</v>
      </c>
      <c r="H42" s="5">
        <f>SUM(H$2:H8)</f>
        <v>32.72</v>
      </c>
      <c r="I42" s="5">
        <f>SUM(I$2:I8)</f>
        <v>40.9</v>
      </c>
    </row>
    <row r="43" spans="4:9">
      <c r="F43" s="11">
        <v>8</v>
      </c>
      <c r="G43" s="5">
        <f>SUM(G$2:G9)</f>
        <v>29.98</v>
      </c>
      <c r="H43" s="5">
        <f>SUM(H$2:H9)</f>
        <v>40.9</v>
      </c>
      <c r="I43" s="5">
        <f>SUM(I$2:I9)</f>
        <v>49.08</v>
      </c>
    </row>
    <row r="44" spans="4:9">
      <c r="F44" s="11">
        <v>9</v>
      </c>
      <c r="G44" s="5">
        <f>SUM(G$2:G10)</f>
        <v>32.71</v>
      </c>
      <c r="H44" s="5">
        <f>SUM(H$2:H10)</f>
        <v>40.9</v>
      </c>
      <c r="I44" s="5">
        <f>SUM(I$2:I10)</f>
        <v>57.26</v>
      </c>
    </row>
    <row r="45" spans="4:9">
      <c r="F45" s="11">
        <v>10</v>
      </c>
      <c r="G45" s="5">
        <f>SUM(G$2:G11)</f>
        <v>32.71</v>
      </c>
      <c r="H45" s="5">
        <f>SUM(H$2:H11)</f>
        <v>40.9</v>
      </c>
      <c r="I45" s="5">
        <f>SUM(I$2:I11)</f>
        <v>57.26</v>
      </c>
    </row>
    <row r="46" spans="4:9">
      <c r="F46" s="11">
        <v>11</v>
      </c>
      <c r="G46" s="5">
        <f>SUM(G$2:G12)</f>
        <v>38.159999999999997</v>
      </c>
      <c r="H46" s="5">
        <f>SUM(H$2:H12)</f>
        <v>49.08</v>
      </c>
      <c r="I46" s="5">
        <f>SUM(I$2:I12)</f>
        <v>65.44</v>
      </c>
    </row>
    <row r="47" spans="4:9">
      <c r="F47" s="11">
        <v>12</v>
      </c>
      <c r="G47" s="5">
        <f>SUM(G$2:G13)</f>
        <v>43.61</v>
      </c>
      <c r="H47" s="5">
        <f>SUM(H$2:H13)</f>
        <v>57.26</v>
      </c>
      <c r="I47" s="5">
        <f>SUM(I$2:I13)</f>
        <v>73.62</v>
      </c>
    </row>
    <row r="48" spans="4:9">
      <c r="F48" s="11">
        <v>13</v>
      </c>
      <c r="G48" s="5">
        <f>SUM(G$2:G14)</f>
        <v>49.06</v>
      </c>
      <c r="H48" s="5">
        <f>SUM(H$2:H14)</f>
        <v>65.44</v>
      </c>
      <c r="I48" s="5">
        <f>SUM(I$2:I14)</f>
        <v>81.8</v>
      </c>
    </row>
    <row r="49" spans="6:9">
      <c r="F49" s="11">
        <v>14</v>
      </c>
      <c r="G49" s="5">
        <f>SUM(G$2:G15)</f>
        <v>54.51</v>
      </c>
      <c r="H49" s="5">
        <f>SUM(H$2:H15)</f>
        <v>73.62</v>
      </c>
      <c r="I49" s="5">
        <f>SUM(I$2:I15)</f>
        <v>89.98</v>
      </c>
    </row>
    <row r="50" spans="6:9">
      <c r="F50" s="11">
        <v>15</v>
      </c>
      <c r="G50" s="5">
        <f>SUM(G$2:G16)</f>
        <v>59.96</v>
      </c>
      <c r="H50" s="5">
        <f>SUM(H$2:H16)</f>
        <v>81.8</v>
      </c>
      <c r="I50" s="5">
        <f>SUM(I$2:I16)</f>
        <v>98.16</v>
      </c>
    </row>
    <row r="51" spans="6:9">
      <c r="F51" s="11">
        <v>16</v>
      </c>
      <c r="G51" s="5">
        <f>SUM(G$2:G17)</f>
        <v>62.69</v>
      </c>
      <c r="H51" s="5">
        <f>SUM(H$2:H17)</f>
        <v>81.8</v>
      </c>
      <c r="I51" s="5">
        <f>SUM(I$2:I17)</f>
        <v>106.34</v>
      </c>
    </row>
    <row r="52" spans="6:9">
      <c r="F52" s="11">
        <v>17</v>
      </c>
      <c r="G52" s="5">
        <f>SUM(G$2:G18)</f>
        <v>62.69</v>
      </c>
      <c r="H52" s="5">
        <f>SUM(H$2:H18)</f>
        <v>81.8</v>
      </c>
      <c r="I52" s="5">
        <f>SUM(I$2:I18)</f>
        <v>106.34</v>
      </c>
    </row>
    <row r="53" spans="6:9">
      <c r="F53" s="11">
        <v>18</v>
      </c>
      <c r="G53" s="5">
        <f>SUM(G$2:G19)</f>
        <v>68.14</v>
      </c>
      <c r="H53" s="5">
        <f>SUM(H$2:H19)</f>
        <v>89.98</v>
      </c>
      <c r="I53" s="5">
        <f>SUM(I$2:I19)</f>
        <v>114.52</v>
      </c>
    </row>
    <row r="54" spans="6:9">
      <c r="F54" s="11">
        <v>19</v>
      </c>
      <c r="G54" s="5">
        <f>SUM(G$2:G20)</f>
        <v>73.59</v>
      </c>
      <c r="H54" s="5">
        <f>SUM(H$2:H20)</f>
        <v>98.16</v>
      </c>
      <c r="I54" s="5">
        <f>SUM(I$2:I20)</f>
        <v>122.7</v>
      </c>
    </row>
    <row r="55" spans="6:9">
      <c r="F55" s="11">
        <v>20</v>
      </c>
      <c r="G55" s="5">
        <f>SUM(G$2:G21)</f>
        <v>79.040000000000006</v>
      </c>
      <c r="H55" s="5">
        <f>SUM(H$2:H21)</f>
        <v>106.34</v>
      </c>
      <c r="I55" s="5">
        <f>SUM(I$2:I21)</f>
        <v>130.88</v>
      </c>
    </row>
    <row r="56" spans="6:9">
      <c r="F56" s="11">
        <v>21</v>
      </c>
      <c r="G56" s="5">
        <f>SUM(G$2:G22)</f>
        <v>84.49</v>
      </c>
      <c r="H56" s="5">
        <f>SUM(H$2:H22)</f>
        <v>114.52</v>
      </c>
      <c r="I56" s="5">
        <f>SUM(I$2:I22)</f>
        <v>139.06</v>
      </c>
    </row>
    <row r="57" spans="6:9">
      <c r="F57" s="11">
        <v>22</v>
      </c>
      <c r="G57" s="5">
        <f>SUM(G$2:G23)</f>
        <v>89.94</v>
      </c>
      <c r="H57" s="5">
        <f>SUM(H$2:H23)</f>
        <v>122.7</v>
      </c>
      <c r="I57" s="5">
        <f>SUM(I$2:I23)</f>
        <v>147.24</v>
      </c>
    </row>
    <row r="58" spans="6:9">
      <c r="F58" s="11">
        <v>23</v>
      </c>
      <c r="G58" s="5">
        <f>SUM(G$2:G24)</f>
        <v>92.67</v>
      </c>
      <c r="H58" s="5">
        <f>SUM(H$2:H24)</f>
        <v>122.7</v>
      </c>
      <c r="I58" s="5">
        <f>SUM(I$2:I24)</f>
        <v>155.41999999999999</v>
      </c>
    </row>
    <row r="59" spans="6:9">
      <c r="F59" s="11">
        <v>24</v>
      </c>
      <c r="G59" s="5">
        <f>SUM(G$2:G25)</f>
        <v>92.67</v>
      </c>
      <c r="H59" s="5">
        <f>SUM(H$2:H25)</f>
        <v>122.7</v>
      </c>
      <c r="I59" s="5">
        <f>SUM(I$2:I25)</f>
        <v>155.41999999999999</v>
      </c>
    </row>
    <row r="60" spans="6:9">
      <c r="F60" s="11">
        <v>25</v>
      </c>
      <c r="G60" s="5">
        <f>SUM(G$2:G26)</f>
        <v>98.12</v>
      </c>
      <c r="H60" s="5">
        <f>SUM(H$2:H26)</f>
        <v>130.88</v>
      </c>
      <c r="I60" s="5">
        <f>SUM(I$2:I26)</f>
        <v>163.6</v>
      </c>
    </row>
    <row r="61" spans="6:9">
      <c r="F61" s="11">
        <v>26</v>
      </c>
      <c r="G61" s="5">
        <f>SUM(G$2:G27)</f>
        <v>98.12</v>
      </c>
      <c r="H61" s="5">
        <f>SUM(H$2:H27)</f>
        <v>130.88</v>
      </c>
      <c r="I61" s="5">
        <f>SUM(I$2:I27)</f>
        <v>163.6</v>
      </c>
    </row>
    <row r="62" spans="6:9">
      <c r="F62" s="11">
        <v>27</v>
      </c>
      <c r="G62" s="5">
        <f>SUM(G$2:G28)</f>
        <v>98.12</v>
      </c>
      <c r="H62" s="5">
        <f>SUM(H$2:H28)</f>
        <v>130.88</v>
      </c>
      <c r="I62" s="5">
        <f>SUM(I$2:I28)</f>
        <v>163.6</v>
      </c>
    </row>
    <row r="63" spans="6:9">
      <c r="F63" s="11">
        <v>28</v>
      </c>
      <c r="G63" s="5">
        <f>SUM(G$2:G29)</f>
        <v>98.12</v>
      </c>
      <c r="H63" s="5">
        <f>SUM(H$2:H29)</f>
        <v>130.88</v>
      </c>
      <c r="I63" s="5">
        <f>SUM(I$2:I29)</f>
        <v>163.6</v>
      </c>
    </row>
    <row r="64" spans="6:9">
      <c r="F64" s="11">
        <v>29</v>
      </c>
      <c r="G64" s="5">
        <f>SUM(G$2:G30)</f>
        <v>98.12</v>
      </c>
      <c r="H64" s="5">
        <f>SUM(H$2:H30)</f>
        <v>130.88</v>
      </c>
      <c r="I64" s="5">
        <f>SUM(I$2:I30)</f>
        <v>163.6</v>
      </c>
    </row>
    <row r="65" spans="5:9">
      <c r="F65" s="11">
        <v>30</v>
      </c>
      <c r="G65" s="5">
        <f>SUM(G$2:G31)</f>
        <v>98.12</v>
      </c>
      <c r="H65" s="5">
        <f>SUM(H$2:H31)</f>
        <v>130.88</v>
      </c>
      <c r="I65" s="5">
        <f>SUM(I$2:I31)</f>
        <v>163.6</v>
      </c>
    </row>
    <row r="66" spans="5:9">
      <c r="F66" s="11">
        <v>31</v>
      </c>
      <c r="G66" s="5">
        <f>SUM(G$2:G32)</f>
        <v>98.12</v>
      </c>
      <c r="H66" s="5">
        <f>SUM(H$2:H32)</f>
        <v>130.88</v>
      </c>
      <c r="I66" s="5">
        <f>SUM(I$2:I32)</f>
        <v>163.6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98.12</v>
      </c>
      <c r="H68" s="5">
        <f>SUM(H2:H$32)</f>
        <v>130.88</v>
      </c>
      <c r="I68" s="5">
        <f>SUM(I2:I$32)</f>
        <v>163.6</v>
      </c>
    </row>
    <row r="69" spans="5:9">
      <c r="F69" s="12">
        <v>2</v>
      </c>
      <c r="G69" s="5">
        <f>SUM(G3:G$32)</f>
        <v>92.67</v>
      </c>
      <c r="H69" s="5">
        <f>SUM(H3:H$32)</f>
        <v>122.7</v>
      </c>
      <c r="I69" s="5">
        <f>SUM(I3:I$32)</f>
        <v>155.41999999999999</v>
      </c>
    </row>
    <row r="70" spans="5:9">
      <c r="E70" s="28"/>
      <c r="F70" s="11">
        <v>3</v>
      </c>
      <c r="G70" s="5">
        <f>SUM(G4:G$32)</f>
        <v>89.94</v>
      </c>
      <c r="H70" s="5">
        <f>SUM(H4:H$32)</f>
        <v>122.7</v>
      </c>
      <c r="I70" s="5">
        <f>SUM(I4:I$32)</f>
        <v>147.24</v>
      </c>
    </row>
    <row r="71" spans="5:9">
      <c r="F71" s="12">
        <v>4</v>
      </c>
      <c r="G71" s="5">
        <f>SUM(G5:G$32)</f>
        <v>89.94</v>
      </c>
      <c r="H71" s="5">
        <f>SUM(H5:H$32)</f>
        <v>122.7</v>
      </c>
      <c r="I71" s="5">
        <f>SUM(I5:I$32)</f>
        <v>147.24</v>
      </c>
    </row>
    <row r="72" spans="5:9">
      <c r="F72" s="11">
        <v>5</v>
      </c>
      <c r="G72" s="5">
        <f>SUM(G6:G$32)</f>
        <v>84.49</v>
      </c>
      <c r="H72" s="5">
        <f>SUM(H6:H$32)</f>
        <v>114.52</v>
      </c>
      <c r="I72" s="5">
        <f>SUM(I6:I$32)</f>
        <v>139.06</v>
      </c>
    </row>
    <row r="73" spans="5:9">
      <c r="F73" s="12">
        <v>6</v>
      </c>
      <c r="G73" s="5">
        <f>SUM(G7:G$32)</f>
        <v>84.49</v>
      </c>
      <c r="H73" s="5">
        <f>SUM(H7:H$32)</f>
        <v>114.52</v>
      </c>
      <c r="I73" s="5">
        <f>SUM(I7:I$32)</f>
        <v>139.06</v>
      </c>
    </row>
    <row r="74" spans="5:9">
      <c r="F74" s="11">
        <v>7</v>
      </c>
      <c r="G74" s="5">
        <f>SUM(G8:G$32)</f>
        <v>79.040000000000006</v>
      </c>
      <c r="H74" s="5">
        <f>SUM(H8:H$32)</f>
        <v>106.34</v>
      </c>
      <c r="I74" s="5">
        <f>SUM(I8:I$32)</f>
        <v>130.88</v>
      </c>
    </row>
    <row r="75" spans="5:9">
      <c r="F75" s="12">
        <v>8</v>
      </c>
      <c r="G75" s="5">
        <f>SUM(G9:G$32)</f>
        <v>73.59</v>
      </c>
      <c r="H75" s="5">
        <f>SUM(H9:H$32)</f>
        <v>98.16</v>
      </c>
      <c r="I75" s="5">
        <f>SUM(I9:I$32)</f>
        <v>122.7</v>
      </c>
    </row>
    <row r="76" spans="5:9">
      <c r="F76" s="11">
        <v>9</v>
      </c>
      <c r="G76" s="5">
        <f>SUM(G10:G$32)</f>
        <v>68.14</v>
      </c>
      <c r="H76" s="5">
        <f>SUM(H10:H$32)</f>
        <v>89.98</v>
      </c>
      <c r="I76" s="5">
        <f>SUM(I10:I$32)</f>
        <v>114.52</v>
      </c>
    </row>
    <row r="77" spans="5:9">
      <c r="F77" s="12">
        <v>10</v>
      </c>
      <c r="G77" s="5">
        <f>SUM(G11:G$32)</f>
        <v>65.41</v>
      </c>
      <c r="H77" s="5">
        <f>SUM(H11:H$32)</f>
        <v>89.98</v>
      </c>
      <c r="I77" s="5">
        <f>SUM(I11:I$32)</f>
        <v>106.34</v>
      </c>
    </row>
    <row r="78" spans="5:9">
      <c r="F78" s="11">
        <v>11</v>
      </c>
      <c r="G78" s="5">
        <f>SUM(G12:G$32)</f>
        <v>65.41</v>
      </c>
      <c r="H78" s="5">
        <f>SUM(H12:H$32)</f>
        <v>89.98</v>
      </c>
      <c r="I78" s="5">
        <f>SUM(I12:I$32)</f>
        <v>106.34</v>
      </c>
    </row>
    <row r="79" spans="5:9">
      <c r="F79" s="12">
        <v>12</v>
      </c>
      <c r="G79" s="5">
        <f>SUM(G13:G$32)</f>
        <v>59.96</v>
      </c>
      <c r="H79" s="5">
        <f>SUM(H13:H$32)</f>
        <v>81.8</v>
      </c>
      <c r="I79" s="5">
        <f>SUM(I13:I$32)</f>
        <v>98.16</v>
      </c>
    </row>
    <row r="80" spans="5:9">
      <c r="F80" s="11">
        <v>13</v>
      </c>
      <c r="G80" s="5">
        <f>SUM(G14:G$32)</f>
        <v>54.51</v>
      </c>
      <c r="H80" s="5">
        <f>SUM(H14:H$32)</f>
        <v>73.62</v>
      </c>
      <c r="I80" s="5">
        <f>SUM(I14:I$32)</f>
        <v>89.98</v>
      </c>
    </row>
    <row r="81" spans="6:9">
      <c r="F81" s="12">
        <v>14</v>
      </c>
      <c r="G81" s="5">
        <f>SUM(G15:G$32)</f>
        <v>49.06</v>
      </c>
      <c r="H81" s="5">
        <f>SUM(H15:H$32)</f>
        <v>65.44</v>
      </c>
      <c r="I81" s="5">
        <f>SUM(I15:I$32)</f>
        <v>81.8</v>
      </c>
    </row>
    <row r="82" spans="6:9">
      <c r="F82" s="11">
        <v>15</v>
      </c>
      <c r="G82" s="5">
        <f>SUM(G16:G$32)</f>
        <v>43.61</v>
      </c>
      <c r="H82" s="5">
        <f>SUM(H16:H$32)</f>
        <v>57.26</v>
      </c>
      <c r="I82" s="5">
        <f>SUM(I16:I$32)</f>
        <v>73.62</v>
      </c>
    </row>
    <row r="83" spans="6:9">
      <c r="F83" s="12">
        <v>16</v>
      </c>
      <c r="G83" s="5">
        <f>SUM(G17:G$32)</f>
        <v>38.159999999999997</v>
      </c>
      <c r="H83" s="5">
        <f>SUM(H17:H$32)</f>
        <v>49.08</v>
      </c>
      <c r="I83" s="5">
        <f>SUM(I17:I$32)</f>
        <v>65.44</v>
      </c>
    </row>
    <row r="84" spans="6:9">
      <c r="F84" s="11">
        <v>17</v>
      </c>
      <c r="G84" s="5">
        <f>SUM(G18:G$32)</f>
        <v>35.43</v>
      </c>
      <c r="H84" s="5">
        <f>SUM(H18:H$32)</f>
        <v>49.08</v>
      </c>
      <c r="I84" s="5">
        <f>SUM(I18:I$32)</f>
        <v>57.26</v>
      </c>
    </row>
    <row r="85" spans="6:9">
      <c r="F85" s="12">
        <v>18</v>
      </c>
      <c r="G85" s="5">
        <f>SUM(G19:G$32)</f>
        <v>35.43</v>
      </c>
      <c r="H85" s="5">
        <f>SUM(H19:H$32)</f>
        <v>49.08</v>
      </c>
      <c r="I85" s="5">
        <f>SUM(I19:I$32)</f>
        <v>57.26</v>
      </c>
    </row>
    <row r="86" spans="6:9">
      <c r="F86" s="11">
        <v>19</v>
      </c>
      <c r="G86" s="5">
        <f>SUM(G20:G$32)</f>
        <v>29.98</v>
      </c>
      <c r="H86" s="5">
        <f>SUM(H20:H$32)</f>
        <v>40.9</v>
      </c>
      <c r="I86" s="5">
        <f>SUM(I20:I$32)</f>
        <v>49.08</v>
      </c>
    </row>
    <row r="87" spans="6:9">
      <c r="F87" s="12">
        <v>20</v>
      </c>
      <c r="G87" s="5">
        <f>SUM(G21:G$32)</f>
        <v>24.53</v>
      </c>
      <c r="H87" s="5">
        <f>SUM(H21:H$32)</f>
        <v>32.72</v>
      </c>
      <c r="I87" s="5">
        <f>SUM(I21:I$32)</f>
        <v>40.9</v>
      </c>
    </row>
    <row r="88" spans="6:9">
      <c r="F88" s="11">
        <v>21</v>
      </c>
      <c r="G88" s="5">
        <f>SUM(G22:G$32)</f>
        <v>19.079999999999998</v>
      </c>
      <c r="H88" s="5">
        <f>SUM(H22:H$32)</f>
        <v>24.54</v>
      </c>
      <c r="I88" s="5">
        <f>SUM(I22:I$32)</f>
        <v>32.72</v>
      </c>
    </row>
    <row r="89" spans="6:9">
      <c r="F89" s="12">
        <v>22</v>
      </c>
      <c r="G89" s="5">
        <f>SUM(G23:G$32)</f>
        <v>13.63</v>
      </c>
      <c r="H89" s="5">
        <f>SUM(H23:H$32)</f>
        <v>16.36</v>
      </c>
      <c r="I89" s="5">
        <f>SUM(I23:I$32)</f>
        <v>24.54</v>
      </c>
    </row>
    <row r="90" spans="6:9">
      <c r="F90" s="11">
        <v>23</v>
      </c>
      <c r="G90" s="5">
        <f>SUM(G24:G$32)</f>
        <v>8.18</v>
      </c>
      <c r="H90" s="5">
        <f>SUM(H24:H$32)</f>
        <v>8.18</v>
      </c>
      <c r="I90" s="5">
        <f>SUM(I24:I$32)</f>
        <v>16.36</v>
      </c>
    </row>
    <row r="91" spans="6:9">
      <c r="F91" s="12">
        <v>24</v>
      </c>
      <c r="G91" s="5">
        <f>SUM(G25:G$32)</f>
        <v>5.45</v>
      </c>
      <c r="H91" s="5">
        <f>SUM(H25:H$32)</f>
        <v>8.18</v>
      </c>
      <c r="I91" s="5">
        <f>SUM(I25:I$32)</f>
        <v>8.18</v>
      </c>
    </row>
    <row r="92" spans="6:9">
      <c r="F92" s="11">
        <v>25</v>
      </c>
      <c r="G92" s="5">
        <f>SUM(G26:G$32)</f>
        <v>5.45</v>
      </c>
      <c r="H92" s="5">
        <f>SUM(H26:H$32)</f>
        <v>8.18</v>
      </c>
      <c r="I92" s="5">
        <f>SUM(I26:I$32)</f>
        <v>8.18</v>
      </c>
    </row>
    <row r="93" spans="6:9">
      <c r="F93" s="12">
        <v>26</v>
      </c>
      <c r="G93" s="5">
        <f>SUM(G27:G$32)</f>
        <v>0</v>
      </c>
      <c r="H93" s="5">
        <f>SUM(H27:H$32)</f>
        <v>0</v>
      </c>
      <c r="I93" s="5">
        <f>SUM(I27:I$32)</f>
        <v>0</v>
      </c>
    </row>
    <row r="94" spans="6:9">
      <c r="F94" s="11">
        <v>27</v>
      </c>
      <c r="G94" s="5">
        <f>SUM(G28:G$32)</f>
        <v>0</v>
      </c>
      <c r="H94" s="5">
        <f>SUM(H28:H$32)</f>
        <v>0</v>
      </c>
      <c r="I94" s="5">
        <f>SUM(I28:I$32)</f>
        <v>0</v>
      </c>
    </row>
    <row r="95" spans="6:9">
      <c r="F95" s="12">
        <v>28</v>
      </c>
      <c r="G95" s="5">
        <f>SUM(G29:G$32)</f>
        <v>0</v>
      </c>
      <c r="H95" s="5">
        <f>SUM(H29:H$32)</f>
        <v>0</v>
      </c>
      <c r="I95" s="5">
        <f>SUM(I29:I$32)</f>
        <v>0</v>
      </c>
    </row>
    <row r="96" spans="6:9">
      <c r="F96" s="11">
        <v>29</v>
      </c>
      <c r="G96" s="5">
        <f>SUM(G30:G$32)</f>
        <v>0</v>
      </c>
      <c r="H96" s="5">
        <f>SUM(H30:H$32)</f>
        <v>0</v>
      </c>
      <c r="I96" s="5">
        <f>SUM(I30:I$32)</f>
        <v>0</v>
      </c>
    </row>
    <row r="97" spans="6:9">
      <c r="F97" s="12">
        <v>30</v>
      </c>
      <c r="G97" s="5">
        <f>SUM(G31:G$32)</f>
        <v>0</v>
      </c>
      <c r="H97" s="5">
        <f>SUM(H31:H$32)</f>
        <v>0</v>
      </c>
      <c r="I97" s="5">
        <f>SUM(I31:I$32)</f>
        <v>0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201903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43525</v>
      </c>
      <c r="E2" s="25">
        <f t="shared" ref="E2:E32" si="0">IF(D2&lt;&gt;" ",D2," ")</f>
        <v>43525</v>
      </c>
      <c r="F2" s="25" t="str">
        <f t="shared" ref="F2:F32" si="1">IF(D2&lt;&gt;" ",LOOKUP(WEEKDAY(E2,2),$B$9:$B$11,$C$9:$C$11)," ")</f>
        <v>H1</v>
      </c>
      <c r="G2" s="22">
        <f>IF(F2=$C$9,M$2,IF(F2=$C$10,N$2,IF(F2=$C$11," "," ")))</f>
        <v>5.45</v>
      </c>
      <c r="H2" s="23">
        <f>IF(F2=$C$9,L$2,IF(F2=$C$10,O$2,IF(F2=$C$11," "," ")))</f>
        <v>8.18</v>
      </c>
      <c r="I2" s="23">
        <f>IF(F2=$C$9,L$2,IF(F2=$C$10,L$2,IF(H2=$C$11," "," ")))</f>
        <v>8.18</v>
      </c>
      <c r="K2" s="9">
        <f>N9</f>
        <v>5.45</v>
      </c>
      <c r="L2" s="9">
        <f>N10</f>
        <v>8.18</v>
      </c>
      <c r="M2" s="9">
        <f>N11</f>
        <v>5.45</v>
      </c>
      <c r="N2" s="9">
        <f>N12</f>
        <v>2.73</v>
      </c>
      <c r="O2" s="10">
        <v>0</v>
      </c>
    </row>
    <row r="3" spans="1:18">
      <c r="D3" s="58">
        <v>43526</v>
      </c>
      <c r="E3" s="25">
        <f t="shared" si="0"/>
        <v>43526</v>
      </c>
      <c r="F3" s="25" t="str">
        <f t="shared" si="1"/>
        <v>H2</v>
      </c>
      <c r="G3" s="22">
        <f t="shared" ref="G3:G32" si="2">IF(F3=$C$9,M$2,IF(F3=$C$10,N$2,IF(F3=$C$11," "," ")))</f>
        <v>2.73</v>
      </c>
      <c r="H3" s="23">
        <f t="shared" ref="H3:H32" si="3">IF(F3=$C$9,L$2,IF(F3=$C$10,O$2,IF(F3=$C$11," "," ")))</f>
        <v>0</v>
      </c>
      <c r="I3" s="23">
        <f t="shared" ref="I3:I32" si="4">IF(F3=$C$9,L$2,IF(F3=$C$10,L$2,IF(H3=$C$11," "," ")))</f>
        <v>8.18</v>
      </c>
      <c r="P3" s="26"/>
    </row>
    <row r="4" spans="1:18">
      <c r="D4" s="58">
        <v>43527</v>
      </c>
      <c r="E4" s="25">
        <f t="shared" si="0"/>
        <v>43527</v>
      </c>
      <c r="F4" s="25" t="str">
        <f t="shared" si="1"/>
        <v>H3</v>
      </c>
      <c r="G4" s="22" t="str">
        <f t="shared" si="2"/>
        <v xml:space="preserve"> </v>
      </c>
      <c r="H4" s="23" t="str">
        <f t="shared" si="3"/>
        <v xml:space="preserve"> </v>
      </c>
      <c r="I4" s="23" t="str">
        <f t="shared" si="4"/>
        <v xml:space="preserve"> </v>
      </c>
    </row>
    <row r="5" spans="1:18">
      <c r="D5" s="58">
        <v>43528</v>
      </c>
      <c r="E5" s="25">
        <f t="shared" si="0"/>
        <v>43528</v>
      </c>
      <c r="F5" s="25" t="str">
        <f t="shared" si="1"/>
        <v>H1</v>
      </c>
      <c r="G5" s="22">
        <f t="shared" si="2"/>
        <v>5.45</v>
      </c>
      <c r="H5" s="23">
        <f t="shared" si="3"/>
        <v>8.18</v>
      </c>
      <c r="I5" s="23">
        <f t="shared" si="4"/>
        <v>8.18</v>
      </c>
    </row>
    <row r="6" spans="1:18">
      <c r="D6" s="55">
        <v>43529</v>
      </c>
      <c r="E6" s="19">
        <f t="shared" si="0"/>
        <v>43529</v>
      </c>
      <c r="F6" s="19" t="s">
        <v>17</v>
      </c>
      <c r="G6" s="20" t="str">
        <f t="shared" si="2"/>
        <v xml:space="preserve"> </v>
      </c>
      <c r="H6" s="21" t="str">
        <f t="shared" si="3"/>
        <v xml:space="preserve"> </v>
      </c>
      <c r="I6" s="21" t="str">
        <f t="shared" si="4"/>
        <v xml:space="preserve"> </v>
      </c>
    </row>
    <row r="7" spans="1:18">
      <c r="D7" s="58">
        <v>43530</v>
      </c>
      <c r="E7" s="25">
        <f t="shared" si="0"/>
        <v>43530</v>
      </c>
      <c r="F7" s="25" t="str">
        <f t="shared" si="1"/>
        <v>H1</v>
      </c>
      <c r="G7" s="22">
        <f t="shared" si="2"/>
        <v>5.45</v>
      </c>
      <c r="H7" s="23">
        <f t="shared" si="3"/>
        <v>8.18</v>
      </c>
      <c r="I7" s="23">
        <f t="shared" si="4"/>
        <v>8.18</v>
      </c>
    </row>
    <row r="8" spans="1:18">
      <c r="D8" s="58">
        <v>43531</v>
      </c>
      <c r="E8" s="25">
        <f t="shared" si="0"/>
        <v>43531</v>
      </c>
      <c r="F8" s="25" t="str">
        <f t="shared" si="1"/>
        <v>H1</v>
      </c>
      <c r="G8" s="22">
        <f t="shared" si="2"/>
        <v>5.45</v>
      </c>
      <c r="H8" s="23">
        <f t="shared" si="3"/>
        <v>8.18</v>
      </c>
      <c r="I8" s="23">
        <f t="shared" si="4"/>
        <v>8.18</v>
      </c>
      <c r="L8" s="27"/>
      <c r="M8" s="27"/>
      <c r="N8" s="27">
        <v>1200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43532</v>
      </c>
      <c r="E9" s="25">
        <f t="shared" si="0"/>
        <v>43532</v>
      </c>
      <c r="F9" s="25" t="str">
        <f t="shared" si="1"/>
        <v>H1</v>
      </c>
      <c r="G9" s="22">
        <f t="shared" si="2"/>
        <v>5.45</v>
      </c>
      <c r="H9" s="23">
        <f t="shared" si="3"/>
        <v>8.18</v>
      </c>
      <c r="I9" s="23">
        <f t="shared" si="4"/>
        <v>8.18</v>
      </c>
      <c r="L9" s="27"/>
      <c r="M9" s="27"/>
      <c r="N9" s="27">
        <f>N8/220</f>
        <v>5.45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43533</v>
      </c>
      <c r="E10" s="25">
        <f t="shared" si="0"/>
        <v>43533</v>
      </c>
      <c r="F10" s="25" t="str">
        <f t="shared" si="1"/>
        <v>H2</v>
      </c>
      <c r="G10" s="22">
        <f t="shared" si="2"/>
        <v>2.73</v>
      </c>
      <c r="H10" s="23">
        <f t="shared" si="3"/>
        <v>0</v>
      </c>
      <c r="I10" s="23">
        <f t="shared" si="4"/>
        <v>8.18</v>
      </c>
      <c r="L10" s="27"/>
      <c r="M10" s="27"/>
      <c r="N10" s="27">
        <f>N9*1.5</f>
        <v>8.18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43534</v>
      </c>
      <c r="E11" s="25">
        <f t="shared" si="0"/>
        <v>43534</v>
      </c>
      <c r="F11" s="25" t="str">
        <f t="shared" si="1"/>
        <v>H3</v>
      </c>
      <c r="G11" s="22" t="str">
        <f t="shared" si="2"/>
        <v xml:space="preserve"> </v>
      </c>
      <c r="H11" s="23" t="str">
        <f t="shared" si="3"/>
        <v xml:space="preserve"> </v>
      </c>
      <c r="I11" s="23" t="str">
        <f t="shared" si="4"/>
        <v xml:space="preserve"> </v>
      </c>
      <c r="L11" s="27"/>
      <c r="M11" s="27"/>
      <c r="N11" s="27">
        <f>N10/60*40</f>
        <v>5.45</v>
      </c>
      <c r="P11" s="1"/>
      <c r="Q11" s="1"/>
      <c r="R11" s="1"/>
    </row>
    <row r="12" spans="1:18">
      <c r="D12" s="58">
        <v>43535</v>
      </c>
      <c r="E12" s="25">
        <f t="shared" si="0"/>
        <v>43535</v>
      </c>
      <c r="F12" s="25" t="str">
        <f t="shared" si="1"/>
        <v>H1</v>
      </c>
      <c r="G12" s="22">
        <f t="shared" si="2"/>
        <v>5.45</v>
      </c>
      <c r="H12" s="23">
        <f t="shared" si="3"/>
        <v>8.18</v>
      </c>
      <c r="I12" s="23">
        <f t="shared" si="4"/>
        <v>8.18</v>
      </c>
      <c r="L12" s="27"/>
      <c r="M12" s="27"/>
      <c r="N12" s="27">
        <f>N10/60*20</f>
        <v>2.73</v>
      </c>
      <c r="P12" s="1"/>
      <c r="Q12" s="1"/>
      <c r="R12" s="1"/>
    </row>
    <row r="13" spans="1:18">
      <c r="D13" s="58">
        <v>43536</v>
      </c>
      <c r="E13" s="25">
        <f t="shared" si="0"/>
        <v>43536</v>
      </c>
      <c r="F13" s="25" t="str">
        <f t="shared" si="1"/>
        <v>H1</v>
      </c>
      <c r="G13" s="22">
        <f t="shared" si="2"/>
        <v>5.45</v>
      </c>
      <c r="H13" s="23">
        <f t="shared" si="3"/>
        <v>8.18</v>
      </c>
      <c r="I13" s="23">
        <f t="shared" si="4"/>
        <v>8.18</v>
      </c>
      <c r="L13" s="9"/>
      <c r="M13" s="9"/>
      <c r="N13" s="9"/>
      <c r="P13" s="1"/>
      <c r="Q13" s="1"/>
      <c r="R13" s="1"/>
    </row>
    <row r="14" spans="1:18">
      <c r="D14" s="58">
        <v>43537</v>
      </c>
      <c r="E14" s="25">
        <f t="shared" si="0"/>
        <v>43537</v>
      </c>
      <c r="F14" s="25" t="str">
        <f t="shared" si="1"/>
        <v>H1</v>
      </c>
      <c r="G14" s="22">
        <f t="shared" si="2"/>
        <v>5.45</v>
      </c>
      <c r="H14" s="23">
        <f t="shared" si="3"/>
        <v>8.18</v>
      </c>
      <c r="I14" s="23">
        <f t="shared" si="4"/>
        <v>8.18</v>
      </c>
    </row>
    <row r="15" spans="1:18">
      <c r="D15" s="58">
        <v>43538</v>
      </c>
      <c r="E15" s="25">
        <f t="shared" si="0"/>
        <v>43538</v>
      </c>
      <c r="F15" s="25" t="str">
        <f t="shared" si="1"/>
        <v>H1</v>
      </c>
      <c r="G15" s="22">
        <f t="shared" si="2"/>
        <v>5.45</v>
      </c>
      <c r="H15" s="23">
        <f t="shared" si="3"/>
        <v>8.18</v>
      </c>
      <c r="I15" s="23">
        <f t="shared" si="4"/>
        <v>8.18</v>
      </c>
    </row>
    <row r="16" spans="1:18">
      <c r="D16" s="58">
        <v>43539</v>
      </c>
      <c r="E16" s="25">
        <f t="shared" si="0"/>
        <v>43539</v>
      </c>
      <c r="F16" s="25" t="str">
        <f t="shared" si="1"/>
        <v>H1</v>
      </c>
      <c r="G16" s="22">
        <f t="shared" si="2"/>
        <v>5.45</v>
      </c>
      <c r="H16" s="23">
        <f t="shared" si="3"/>
        <v>8.18</v>
      </c>
      <c r="I16" s="23">
        <f t="shared" si="4"/>
        <v>8.18</v>
      </c>
    </row>
    <row r="17" spans="4:9">
      <c r="D17" s="58">
        <v>43540</v>
      </c>
      <c r="E17" s="25">
        <f t="shared" si="0"/>
        <v>43540</v>
      </c>
      <c r="F17" s="25" t="str">
        <f t="shared" si="1"/>
        <v>H2</v>
      </c>
      <c r="G17" s="22">
        <f t="shared" si="2"/>
        <v>2.73</v>
      </c>
      <c r="H17" s="23">
        <f t="shared" si="3"/>
        <v>0</v>
      </c>
      <c r="I17" s="23">
        <f t="shared" si="4"/>
        <v>8.18</v>
      </c>
    </row>
    <row r="18" spans="4:9">
      <c r="D18" s="58">
        <v>43541</v>
      </c>
      <c r="E18" s="25">
        <f t="shared" si="0"/>
        <v>43541</v>
      </c>
      <c r="F18" s="25" t="str">
        <f t="shared" si="1"/>
        <v>H3</v>
      </c>
      <c r="G18" s="22" t="str">
        <f t="shared" si="2"/>
        <v xml:space="preserve"> </v>
      </c>
      <c r="H18" s="23" t="str">
        <f t="shared" si="3"/>
        <v xml:space="preserve"> </v>
      </c>
      <c r="I18" s="23" t="str">
        <f t="shared" si="4"/>
        <v xml:space="preserve"> </v>
      </c>
    </row>
    <row r="19" spans="4:9">
      <c r="D19" s="58">
        <v>43542</v>
      </c>
      <c r="E19" s="25">
        <f t="shared" si="0"/>
        <v>43542</v>
      </c>
      <c r="F19" s="25" t="str">
        <f t="shared" si="1"/>
        <v>H1</v>
      </c>
      <c r="G19" s="22">
        <f t="shared" si="2"/>
        <v>5.45</v>
      </c>
      <c r="H19" s="23">
        <f t="shared" si="3"/>
        <v>8.18</v>
      </c>
      <c r="I19" s="23">
        <f t="shared" si="4"/>
        <v>8.18</v>
      </c>
    </row>
    <row r="20" spans="4:9">
      <c r="D20" s="58">
        <v>43543</v>
      </c>
      <c r="E20" s="25">
        <f t="shared" si="0"/>
        <v>43543</v>
      </c>
      <c r="F20" s="25" t="str">
        <f t="shared" si="1"/>
        <v>H1</v>
      </c>
      <c r="G20" s="22">
        <f t="shared" si="2"/>
        <v>5.45</v>
      </c>
      <c r="H20" s="23">
        <f t="shared" si="3"/>
        <v>8.18</v>
      </c>
      <c r="I20" s="23">
        <f t="shared" si="4"/>
        <v>8.18</v>
      </c>
    </row>
    <row r="21" spans="4:9">
      <c r="D21" s="58">
        <v>43544</v>
      </c>
      <c r="E21" s="25">
        <f t="shared" si="0"/>
        <v>43544</v>
      </c>
      <c r="F21" s="25" t="str">
        <f t="shared" si="1"/>
        <v>H1</v>
      </c>
      <c r="G21" s="22">
        <f t="shared" si="2"/>
        <v>5.45</v>
      </c>
      <c r="H21" s="23">
        <f t="shared" si="3"/>
        <v>8.18</v>
      </c>
      <c r="I21" s="23">
        <f t="shared" si="4"/>
        <v>8.18</v>
      </c>
    </row>
    <row r="22" spans="4:9">
      <c r="D22" s="58">
        <v>43545</v>
      </c>
      <c r="E22" s="25">
        <f t="shared" si="0"/>
        <v>43545</v>
      </c>
      <c r="F22" s="25" t="str">
        <f t="shared" si="1"/>
        <v>H1</v>
      </c>
      <c r="G22" s="22">
        <f t="shared" si="2"/>
        <v>5.45</v>
      </c>
      <c r="H22" s="23">
        <f t="shared" si="3"/>
        <v>8.18</v>
      </c>
      <c r="I22" s="23">
        <f t="shared" si="4"/>
        <v>8.18</v>
      </c>
    </row>
    <row r="23" spans="4:9">
      <c r="D23" s="58">
        <v>43546</v>
      </c>
      <c r="E23" s="25">
        <f t="shared" si="0"/>
        <v>43546</v>
      </c>
      <c r="F23" s="25" t="str">
        <f t="shared" si="1"/>
        <v>H1</v>
      </c>
      <c r="G23" s="22">
        <f t="shared" si="2"/>
        <v>5.45</v>
      </c>
      <c r="H23" s="23">
        <f t="shared" si="3"/>
        <v>8.18</v>
      </c>
      <c r="I23" s="23">
        <f t="shared" si="4"/>
        <v>8.18</v>
      </c>
    </row>
    <row r="24" spans="4:9">
      <c r="D24" s="58">
        <v>43547</v>
      </c>
      <c r="E24" s="25">
        <f t="shared" si="0"/>
        <v>43547</v>
      </c>
      <c r="F24" s="25" t="str">
        <f t="shared" si="1"/>
        <v>H2</v>
      </c>
      <c r="G24" s="22">
        <f t="shared" si="2"/>
        <v>2.73</v>
      </c>
      <c r="H24" s="23">
        <f t="shared" si="3"/>
        <v>0</v>
      </c>
      <c r="I24" s="23">
        <f t="shared" si="4"/>
        <v>8.18</v>
      </c>
    </row>
    <row r="25" spans="4:9">
      <c r="D25" s="58">
        <v>43548</v>
      </c>
      <c r="E25" s="25">
        <f t="shared" si="0"/>
        <v>43548</v>
      </c>
      <c r="F25" s="25" t="str">
        <f t="shared" si="1"/>
        <v>H3</v>
      </c>
      <c r="G25" s="22" t="str">
        <f t="shared" si="2"/>
        <v xml:space="preserve"> </v>
      </c>
      <c r="H25" s="23" t="str">
        <f t="shared" si="3"/>
        <v xml:space="preserve"> </v>
      </c>
      <c r="I25" s="23" t="str">
        <f t="shared" si="4"/>
        <v xml:space="preserve"> </v>
      </c>
    </row>
    <row r="26" spans="4:9">
      <c r="D26" s="58">
        <v>43549</v>
      </c>
      <c r="E26" s="25">
        <f t="shared" si="0"/>
        <v>43549</v>
      </c>
      <c r="F26" s="25" t="str">
        <f t="shared" si="1"/>
        <v>H1</v>
      </c>
      <c r="G26" s="22">
        <f t="shared" si="2"/>
        <v>5.45</v>
      </c>
      <c r="H26" s="23">
        <f t="shared" si="3"/>
        <v>8.18</v>
      </c>
      <c r="I26" s="23">
        <f t="shared" si="4"/>
        <v>8.18</v>
      </c>
    </row>
    <row r="27" spans="4:9">
      <c r="D27" s="58">
        <v>43550</v>
      </c>
      <c r="E27" s="25">
        <f t="shared" si="0"/>
        <v>43550</v>
      </c>
      <c r="F27" s="25" t="s">
        <v>17</v>
      </c>
      <c r="G27" s="22" t="str">
        <f t="shared" si="2"/>
        <v xml:space="preserve"> </v>
      </c>
      <c r="H27" s="23" t="str">
        <f t="shared" si="3"/>
        <v xml:space="preserve"> </v>
      </c>
      <c r="I27" s="23" t="str">
        <f t="shared" si="4"/>
        <v xml:space="preserve"> </v>
      </c>
    </row>
    <row r="28" spans="4:9">
      <c r="D28" s="58">
        <v>43551</v>
      </c>
      <c r="E28" s="25">
        <f t="shared" si="0"/>
        <v>43551</v>
      </c>
      <c r="F28" s="25" t="s">
        <v>35</v>
      </c>
      <c r="G28" s="22" t="str">
        <f t="shared" si="2"/>
        <v xml:space="preserve"> </v>
      </c>
      <c r="H28" s="23" t="str">
        <f t="shared" si="3"/>
        <v xml:space="preserve"> </v>
      </c>
      <c r="I28" s="23" t="str">
        <f t="shared" si="4"/>
        <v xml:space="preserve"> </v>
      </c>
    </row>
    <row r="29" spans="4:9">
      <c r="D29" s="58">
        <v>43552</v>
      </c>
      <c r="E29" s="25">
        <f t="shared" si="0"/>
        <v>43552</v>
      </c>
      <c r="F29" s="25" t="s">
        <v>36</v>
      </c>
      <c r="G29" s="22" t="str">
        <f t="shared" si="2"/>
        <v xml:space="preserve"> </v>
      </c>
      <c r="H29" s="23" t="str">
        <f t="shared" si="3"/>
        <v xml:space="preserve"> </v>
      </c>
      <c r="I29" s="23" t="str">
        <f t="shared" si="4"/>
        <v xml:space="preserve"> </v>
      </c>
    </row>
    <row r="30" spans="4:9">
      <c r="D30" s="58">
        <v>43553</v>
      </c>
      <c r="E30" s="25">
        <f t="shared" si="0"/>
        <v>43553</v>
      </c>
      <c r="F30" s="25" t="s">
        <v>37</v>
      </c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>
        <v>43554</v>
      </c>
      <c r="E31" s="25">
        <f t="shared" si="0"/>
        <v>43554</v>
      </c>
      <c r="F31" s="25" t="s">
        <v>17</v>
      </c>
      <c r="G31" s="22" t="str">
        <f t="shared" si="2"/>
        <v xml:space="preserve"> </v>
      </c>
      <c r="H31" s="23" t="str">
        <f t="shared" si="3"/>
        <v xml:space="preserve"> </v>
      </c>
      <c r="I31" s="23" t="str">
        <f t="shared" si="4"/>
        <v xml:space="preserve"> </v>
      </c>
    </row>
    <row r="32" spans="4:9">
      <c r="D32" s="58">
        <v>43555</v>
      </c>
      <c r="E32" s="25">
        <f t="shared" si="0"/>
        <v>43555</v>
      </c>
      <c r="F32" s="25" t="str">
        <f t="shared" si="1"/>
        <v>H3</v>
      </c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98.12</v>
      </c>
      <c r="H33" s="7">
        <f>SUM(H2:H32)</f>
        <v>130.88</v>
      </c>
      <c r="I33" s="5">
        <f>SUM(I2:I32)</f>
        <v>163.6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5.45</v>
      </c>
      <c r="H36" s="5">
        <f t="shared" ref="H36:I36" si="5">H2</f>
        <v>8.18</v>
      </c>
      <c r="I36" s="5">
        <f t="shared" si="5"/>
        <v>8.18</v>
      </c>
    </row>
    <row r="37" spans="4:9">
      <c r="F37" s="11">
        <v>2</v>
      </c>
      <c r="G37" s="5">
        <f>SUM(G$2:G3)</f>
        <v>8.18</v>
      </c>
      <c r="H37" s="5">
        <f>SUM(H$2:H3)</f>
        <v>8.18</v>
      </c>
      <c r="I37" s="5">
        <f>SUM(I$2:I3)</f>
        <v>16.36</v>
      </c>
    </row>
    <row r="38" spans="4:9">
      <c r="F38" s="11">
        <v>3</v>
      </c>
      <c r="G38" s="5">
        <f>SUM(G$2:G4)</f>
        <v>8.18</v>
      </c>
      <c r="H38" s="5">
        <f>SUM(H$2:H4)</f>
        <v>8.18</v>
      </c>
      <c r="I38" s="5">
        <f>SUM(I$2:I4)</f>
        <v>16.36</v>
      </c>
    </row>
    <row r="39" spans="4:9">
      <c r="F39" s="11">
        <v>4</v>
      </c>
      <c r="G39" s="5">
        <f>SUM(G$2:G5)</f>
        <v>13.63</v>
      </c>
      <c r="H39" s="5">
        <f>SUM(H$2:H5)</f>
        <v>16.36</v>
      </c>
      <c r="I39" s="5">
        <f>SUM(I$2:I5)</f>
        <v>24.54</v>
      </c>
    </row>
    <row r="40" spans="4:9">
      <c r="F40" s="11">
        <v>5</v>
      </c>
      <c r="G40" s="5">
        <f>SUM(G$2:G6)</f>
        <v>13.63</v>
      </c>
      <c r="H40" s="5">
        <f>SUM(H$2:H6)</f>
        <v>16.36</v>
      </c>
      <c r="I40" s="5">
        <f>SUM(I$2:I6)</f>
        <v>24.54</v>
      </c>
    </row>
    <row r="41" spans="4:9">
      <c r="F41" s="11">
        <v>6</v>
      </c>
      <c r="G41" s="5">
        <f>SUM(G$2:G7)</f>
        <v>19.079999999999998</v>
      </c>
      <c r="H41" s="5">
        <f>SUM(H$2:H7)</f>
        <v>24.54</v>
      </c>
      <c r="I41" s="5">
        <f>SUM(I$2:I7)</f>
        <v>32.72</v>
      </c>
    </row>
    <row r="42" spans="4:9">
      <c r="F42" s="11">
        <v>7</v>
      </c>
      <c r="G42" s="5">
        <f>SUM(G$2:G8)</f>
        <v>24.53</v>
      </c>
      <c r="H42" s="5">
        <f>SUM(H$2:H8)</f>
        <v>32.72</v>
      </c>
      <c r="I42" s="5">
        <f>SUM(I$2:I8)</f>
        <v>40.9</v>
      </c>
    </row>
    <row r="43" spans="4:9">
      <c r="F43" s="11">
        <v>8</v>
      </c>
      <c r="G43" s="5">
        <f>SUM(G$2:G9)</f>
        <v>29.98</v>
      </c>
      <c r="H43" s="5">
        <f>SUM(H$2:H9)</f>
        <v>40.9</v>
      </c>
      <c r="I43" s="5">
        <f>SUM(I$2:I9)</f>
        <v>49.08</v>
      </c>
    </row>
    <row r="44" spans="4:9">
      <c r="F44" s="11">
        <v>9</v>
      </c>
      <c r="G44" s="5">
        <f>SUM(G$2:G10)</f>
        <v>32.71</v>
      </c>
      <c r="H44" s="5">
        <f>SUM(H$2:H10)</f>
        <v>40.9</v>
      </c>
      <c r="I44" s="5">
        <f>SUM(I$2:I10)</f>
        <v>57.26</v>
      </c>
    </row>
    <row r="45" spans="4:9">
      <c r="F45" s="11">
        <v>10</v>
      </c>
      <c r="G45" s="5">
        <f>SUM(G$2:G11)</f>
        <v>32.71</v>
      </c>
      <c r="H45" s="5">
        <f>SUM(H$2:H11)</f>
        <v>40.9</v>
      </c>
      <c r="I45" s="5">
        <f>SUM(I$2:I11)</f>
        <v>57.26</v>
      </c>
    </row>
    <row r="46" spans="4:9">
      <c r="F46" s="11">
        <v>11</v>
      </c>
      <c r="G46" s="5">
        <f>SUM(G$2:G12)</f>
        <v>38.159999999999997</v>
      </c>
      <c r="H46" s="5">
        <f>SUM(H$2:H12)</f>
        <v>49.08</v>
      </c>
      <c r="I46" s="5">
        <f>SUM(I$2:I12)</f>
        <v>65.44</v>
      </c>
    </row>
    <row r="47" spans="4:9">
      <c r="F47" s="11">
        <v>12</v>
      </c>
      <c r="G47" s="5">
        <f>SUM(G$2:G13)</f>
        <v>43.61</v>
      </c>
      <c r="H47" s="5">
        <f>SUM(H$2:H13)</f>
        <v>57.26</v>
      </c>
      <c r="I47" s="5">
        <f>SUM(I$2:I13)</f>
        <v>73.62</v>
      </c>
    </row>
    <row r="48" spans="4:9">
      <c r="F48" s="11">
        <v>13</v>
      </c>
      <c r="G48" s="5">
        <f>SUM(G$2:G14)</f>
        <v>49.06</v>
      </c>
      <c r="H48" s="5">
        <f>SUM(H$2:H14)</f>
        <v>65.44</v>
      </c>
      <c r="I48" s="5">
        <f>SUM(I$2:I14)</f>
        <v>81.8</v>
      </c>
    </row>
    <row r="49" spans="6:9">
      <c r="F49" s="11">
        <v>14</v>
      </c>
      <c r="G49" s="5">
        <f>SUM(G$2:G15)</f>
        <v>54.51</v>
      </c>
      <c r="H49" s="5">
        <f>SUM(H$2:H15)</f>
        <v>73.62</v>
      </c>
      <c r="I49" s="5">
        <f>SUM(I$2:I15)</f>
        <v>89.98</v>
      </c>
    </row>
    <row r="50" spans="6:9">
      <c r="F50" s="11">
        <v>15</v>
      </c>
      <c r="G50" s="5">
        <f>SUM(G$2:G16)</f>
        <v>59.96</v>
      </c>
      <c r="H50" s="5">
        <f>SUM(H$2:H16)</f>
        <v>81.8</v>
      </c>
      <c r="I50" s="5">
        <f>SUM(I$2:I16)</f>
        <v>98.16</v>
      </c>
    </row>
    <row r="51" spans="6:9">
      <c r="F51" s="11">
        <v>16</v>
      </c>
      <c r="G51" s="5">
        <f>SUM(G$2:G17)</f>
        <v>62.69</v>
      </c>
      <c r="H51" s="5">
        <f>SUM(H$2:H17)</f>
        <v>81.8</v>
      </c>
      <c r="I51" s="5">
        <f>SUM(I$2:I17)</f>
        <v>106.34</v>
      </c>
    </row>
    <row r="52" spans="6:9">
      <c r="F52" s="11">
        <v>17</v>
      </c>
      <c r="G52" s="5">
        <f>SUM(G$2:G18)</f>
        <v>62.69</v>
      </c>
      <c r="H52" s="5">
        <f>SUM(H$2:H18)</f>
        <v>81.8</v>
      </c>
      <c r="I52" s="5">
        <f>SUM(I$2:I18)</f>
        <v>106.34</v>
      </c>
    </row>
    <row r="53" spans="6:9">
      <c r="F53" s="11">
        <v>18</v>
      </c>
      <c r="G53" s="5">
        <f>SUM(G$2:G19)</f>
        <v>68.14</v>
      </c>
      <c r="H53" s="5">
        <f>SUM(H$2:H19)</f>
        <v>89.98</v>
      </c>
      <c r="I53" s="5">
        <f>SUM(I$2:I19)</f>
        <v>114.52</v>
      </c>
    </row>
    <row r="54" spans="6:9">
      <c r="F54" s="11">
        <v>19</v>
      </c>
      <c r="G54" s="5">
        <f>SUM(G$2:G20)</f>
        <v>73.59</v>
      </c>
      <c r="H54" s="5">
        <f>SUM(H$2:H20)</f>
        <v>98.16</v>
      </c>
      <c r="I54" s="5">
        <f>SUM(I$2:I20)</f>
        <v>122.7</v>
      </c>
    </row>
    <row r="55" spans="6:9">
      <c r="F55" s="11">
        <v>20</v>
      </c>
      <c r="G55" s="5">
        <f>SUM(G$2:G21)</f>
        <v>79.040000000000006</v>
      </c>
      <c r="H55" s="5">
        <f>SUM(H$2:H21)</f>
        <v>106.34</v>
      </c>
      <c r="I55" s="5">
        <f>SUM(I$2:I21)</f>
        <v>130.88</v>
      </c>
    </row>
    <row r="56" spans="6:9">
      <c r="F56" s="11">
        <v>21</v>
      </c>
      <c r="G56" s="5">
        <f>SUM(G$2:G22)</f>
        <v>84.49</v>
      </c>
      <c r="H56" s="5">
        <f>SUM(H$2:H22)</f>
        <v>114.52</v>
      </c>
      <c r="I56" s="5">
        <f>SUM(I$2:I22)</f>
        <v>139.06</v>
      </c>
    </row>
    <row r="57" spans="6:9">
      <c r="F57" s="11">
        <v>22</v>
      </c>
      <c r="G57" s="5">
        <f>SUM(G$2:G23)</f>
        <v>89.94</v>
      </c>
      <c r="H57" s="5">
        <f>SUM(H$2:H23)</f>
        <v>122.7</v>
      </c>
      <c r="I57" s="5">
        <f>SUM(I$2:I23)</f>
        <v>147.24</v>
      </c>
    </row>
    <row r="58" spans="6:9">
      <c r="F58" s="11">
        <v>23</v>
      </c>
      <c r="G58" s="5">
        <f>SUM(G$2:G24)</f>
        <v>92.67</v>
      </c>
      <c r="H58" s="5">
        <f>SUM(H$2:H24)</f>
        <v>122.7</v>
      </c>
      <c r="I58" s="5">
        <f>SUM(I$2:I24)</f>
        <v>155.41999999999999</v>
      </c>
    </row>
    <row r="59" spans="6:9">
      <c r="F59" s="11">
        <v>24</v>
      </c>
      <c r="G59" s="5">
        <f>SUM(G$2:G25)</f>
        <v>92.67</v>
      </c>
      <c r="H59" s="5">
        <f>SUM(H$2:H25)</f>
        <v>122.7</v>
      </c>
      <c r="I59" s="5">
        <f>SUM(I$2:I25)</f>
        <v>155.41999999999999</v>
      </c>
    </row>
    <row r="60" spans="6:9">
      <c r="F60" s="11">
        <v>25</v>
      </c>
      <c r="G60" s="5">
        <f>SUM(G$2:G26)</f>
        <v>98.12</v>
      </c>
      <c r="H60" s="5">
        <f>SUM(H$2:H26)</f>
        <v>130.88</v>
      </c>
      <c r="I60" s="5">
        <f>SUM(I$2:I26)</f>
        <v>163.6</v>
      </c>
    </row>
    <row r="61" spans="6:9">
      <c r="F61" s="11">
        <v>26</v>
      </c>
      <c r="G61" s="5">
        <f>SUM(G$2:G27)</f>
        <v>98.12</v>
      </c>
      <c r="H61" s="5">
        <f>SUM(H$2:H27)</f>
        <v>130.88</v>
      </c>
      <c r="I61" s="5">
        <f>SUM(I$2:I27)</f>
        <v>163.6</v>
      </c>
    </row>
    <row r="62" spans="6:9">
      <c r="F62" s="11">
        <v>27</v>
      </c>
      <c r="G62" s="5">
        <f>SUM(G$2:G28)</f>
        <v>98.12</v>
      </c>
      <c r="H62" s="5">
        <f>SUM(H$2:H28)</f>
        <v>130.88</v>
      </c>
      <c r="I62" s="5">
        <f>SUM(I$2:I28)</f>
        <v>163.6</v>
      </c>
    </row>
    <row r="63" spans="6:9">
      <c r="F63" s="11">
        <v>28</v>
      </c>
      <c r="G63" s="5">
        <f>SUM(G$2:G29)</f>
        <v>98.12</v>
      </c>
      <c r="H63" s="5">
        <f>SUM(H$2:H29)</f>
        <v>130.88</v>
      </c>
      <c r="I63" s="5">
        <f>SUM(I$2:I29)</f>
        <v>163.6</v>
      </c>
    </row>
    <row r="64" spans="6:9">
      <c r="F64" s="11">
        <v>29</v>
      </c>
      <c r="G64" s="5">
        <f>SUM(G$2:G30)</f>
        <v>98.12</v>
      </c>
      <c r="H64" s="5">
        <f>SUM(H$2:H30)</f>
        <v>130.88</v>
      </c>
      <c r="I64" s="5">
        <f>SUM(I$2:I30)</f>
        <v>163.6</v>
      </c>
    </row>
    <row r="65" spans="5:9">
      <c r="F65" s="11">
        <v>30</v>
      </c>
      <c r="G65" s="5">
        <f>SUM(G$2:G31)</f>
        <v>98.12</v>
      </c>
      <c r="H65" s="5">
        <f>SUM(H$2:H31)</f>
        <v>130.88</v>
      </c>
      <c r="I65" s="5">
        <f>SUM(I$2:I31)</f>
        <v>163.6</v>
      </c>
    </row>
    <row r="66" spans="5:9">
      <c r="F66" s="11">
        <v>31</v>
      </c>
      <c r="G66" s="5">
        <f>SUM(G$2:G32)</f>
        <v>98.12</v>
      </c>
      <c r="H66" s="5">
        <f>SUM(H$2:H32)</f>
        <v>130.88</v>
      </c>
      <c r="I66" s="5">
        <f>SUM(I$2:I32)</f>
        <v>163.6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98.12</v>
      </c>
      <c r="H68" s="5">
        <f>SUM(H2:H$32)</f>
        <v>130.88</v>
      </c>
      <c r="I68" s="5">
        <f>SUM(I2:I$32)</f>
        <v>163.6</v>
      </c>
    </row>
    <row r="69" spans="5:9">
      <c r="F69" s="12">
        <v>2</v>
      </c>
      <c r="G69" s="5">
        <f>SUM(G3:G$32)</f>
        <v>92.67</v>
      </c>
      <c r="H69" s="5">
        <f>SUM(H3:H$32)</f>
        <v>122.7</v>
      </c>
      <c r="I69" s="5">
        <f>SUM(I3:I$32)</f>
        <v>155.41999999999999</v>
      </c>
    </row>
    <row r="70" spans="5:9">
      <c r="E70" s="28"/>
      <c r="F70" s="11">
        <v>3</v>
      </c>
      <c r="G70" s="5">
        <f>SUM(G4:G$32)</f>
        <v>89.94</v>
      </c>
      <c r="H70" s="5">
        <f>SUM(H4:H$32)</f>
        <v>122.7</v>
      </c>
      <c r="I70" s="5">
        <f>SUM(I4:I$32)</f>
        <v>147.24</v>
      </c>
    </row>
    <row r="71" spans="5:9">
      <c r="F71" s="12">
        <v>4</v>
      </c>
      <c r="G71" s="5">
        <f>SUM(G5:G$32)</f>
        <v>89.94</v>
      </c>
      <c r="H71" s="5">
        <f>SUM(H5:H$32)</f>
        <v>122.7</v>
      </c>
      <c r="I71" s="5">
        <f>SUM(I5:I$32)</f>
        <v>147.24</v>
      </c>
    </row>
    <row r="72" spans="5:9">
      <c r="F72" s="11">
        <v>5</v>
      </c>
      <c r="G72" s="5">
        <f>SUM(G6:G$32)</f>
        <v>84.49</v>
      </c>
      <c r="H72" s="5">
        <f>SUM(H6:H$32)</f>
        <v>114.52</v>
      </c>
      <c r="I72" s="5">
        <f>SUM(I6:I$32)</f>
        <v>139.06</v>
      </c>
    </row>
    <row r="73" spans="5:9">
      <c r="F73" s="12">
        <v>6</v>
      </c>
      <c r="G73" s="5">
        <f>SUM(G7:G$32)</f>
        <v>84.49</v>
      </c>
      <c r="H73" s="5">
        <f>SUM(H7:H$32)</f>
        <v>114.52</v>
      </c>
      <c r="I73" s="5">
        <f>SUM(I7:I$32)</f>
        <v>139.06</v>
      </c>
    </row>
    <row r="74" spans="5:9">
      <c r="F74" s="11">
        <v>7</v>
      </c>
      <c r="G74" s="5">
        <f>SUM(G8:G$32)</f>
        <v>79.040000000000006</v>
      </c>
      <c r="H74" s="5">
        <f>SUM(H8:H$32)</f>
        <v>106.34</v>
      </c>
      <c r="I74" s="5">
        <f>SUM(I8:I$32)</f>
        <v>130.88</v>
      </c>
    </row>
    <row r="75" spans="5:9">
      <c r="F75" s="12">
        <v>8</v>
      </c>
      <c r="G75" s="5">
        <f>SUM(G9:G$32)</f>
        <v>73.59</v>
      </c>
      <c r="H75" s="5">
        <f>SUM(H9:H$32)</f>
        <v>98.16</v>
      </c>
      <c r="I75" s="5">
        <f>SUM(I9:I$32)</f>
        <v>122.7</v>
      </c>
    </row>
    <row r="76" spans="5:9">
      <c r="F76" s="11">
        <v>9</v>
      </c>
      <c r="G76" s="5">
        <f>SUM(G10:G$32)</f>
        <v>68.14</v>
      </c>
      <c r="H76" s="5">
        <f>SUM(H10:H$32)</f>
        <v>89.98</v>
      </c>
      <c r="I76" s="5">
        <f>SUM(I10:I$32)</f>
        <v>114.52</v>
      </c>
    </row>
    <row r="77" spans="5:9">
      <c r="F77" s="12">
        <v>10</v>
      </c>
      <c r="G77" s="5">
        <f>SUM(G11:G$32)</f>
        <v>65.41</v>
      </c>
      <c r="H77" s="5">
        <f>SUM(H11:H$32)</f>
        <v>89.98</v>
      </c>
      <c r="I77" s="5">
        <f>SUM(I11:I$32)</f>
        <v>106.34</v>
      </c>
    </row>
    <row r="78" spans="5:9">
      <c r="F78" s="11">
        <v>11</v>
      </c>
      <c r="G78" s="5">
        <f>SUM(G12:G$32)</f>
        <v>65.41</v>
      </c>
      <c r="H78" s="5">
        <f>SUM(H12:H$32)</f>
        <v>89.98</v>
      </c>
      <c r="I78" s="5">
        <f>SUM(I12:I$32)</f>
        <v>106.34</v>
      </c>
    </row>
    <row r="79" spans="5:9">
      <c r="F79" s="12">
        <v>12</v>
      </c>
      <c r="G79" s="5">
        <f>SUM(G13:G$32)</f>
        <v>59.96</v>
      </c>
      <c r="H79" s="5">
        <f>SUM(H13:H$32)</f>
        <v>81.8</v>
      </c>
      <c r="I79" s="5">
        <f>SUM(I13:I$32)</f>
        <v>98.16</v>
      </c>
    </row>
    <row r="80" spans="5:9">
      <c r="F80" s="11">
        <v>13</v>
      </c>
      <c r="G80" s="5">
        <f>SUM(G14:G$32)</f>
        <v>54.51</v>
      </c>
      <c r="H80" s="5">
        <f>SUM(H14:H$32)</f>
        <v>73.62</v>
      </c>
      <c r="I80" s="5">
        <f>SUM(I14:I$32)</f>
        <v>89.98</v>
      </c>
    </row>
    <row r="81" spans="6:9">
      <c r="F81" s="12">
        <v>14</v>
      </c>
      <c r="G81" s="5">
        <f>SUM(G15:G$32)</f>
        <v>49.06</v>
      </c>
      <c r="H81" s="5">
        <f>SUM(H15:H$32)</f>
        <v>65.44</v>
      </c>
      <c r="I81" s="5">
        <f>SUM(I15:I$32)</f>
        <v>81.8</v>
      </c>
    </row>
    <row r="82" spans="6:9">
      <c r="F82" s="11">
        <v>15</v>
      </c>
      <c r="G82" s="5">
        <f>SUM(G16:G$32)</f>
        <v>43.61</v>
      </c>
      <c r="H82" s="5">
        <f>SUM(H16:H$32)</f>
        <v>57.26</v>
      </c>
      <c r="I82" s="5">
        <f>SUM(I16:I$32)</f>
        <v>73.62</v>
      </c>
    </row>
    <row r="83" spans="6:9">
      <c r="F83" s="12">
        <v>16</v>
      </c>
      <c r="G83" s="5">
        <f>SUM(G17:G$32)</f>
        <v>38.159999999999997</v>
      </c>
      <c r="H83" s="5">
        <f>SUM(H17:H$32)</f>
        <v>49.08</v>
      </c>
      <c r="I83" s="5">
        <f>SUM(I17:I$32)</f>
        <v>65.44</v>
      </c>
    </row>
    <row r="84" spans="6:9">
      <c r="F84" s="11">
        <v>17</v>
      </c>
      <c r="G84" s="5">
        <f>SUM(G18:G$32)</f>
        <v>35.43</v>
      </c>
      <c r="H84" s="5">
        <f>SUM(H18:H$32)</f>
        <v>49.08</v>
      </c>
      <c r="I84" s="5">
        <f>SUM(I18:I$32)</f>
        <v>57.26</v>
      </c>
    </row>
    <row r="85" spans="6:9">
      <c r="F85" s="12">
        <v>18</v>
      </c>
      <c r="G85" s="5">
        <f>SUM(G19:G$32)</f>
        <v>35.43</v>
      </c>
      <c r="H85" s="5">
        <f>SUM(H19:H$32)</f>
        <v>49.08</v>
      </c>
      <c r="I85" s="5">
        <f>SUM(I19:I$32)</f>
        <v>57.26</v>
      </c>
    </row>
    <row r="86" spans="6:9">
      <c r="F86" s="11">
        <v>19</v>
      </c>
      <c r="G86" s="5">
        <f>SUM(G20:G$32)</f>
        <v>29.98</v>
      </c>
      <c r="H86" s="5">
        <f>SUM(H20:H$32)</f>
        <v>40.9</v>
      </c>
      <c r="I86" s="5">
        <f>SUM(I20:I$32)</f>
        <v>49.08</v>
      </c>
    </row>
    <row r="87" spans="6:9">
      <c r="F87" s="12">
        <v>20</v>
      </c>
      <c r="G87" s="5">
        <f>SUM(G21:G$32)</f>
        <v>24.53</v>
      </c>
      <c r="H87" s="5">
        <f>SUM(H21:H$32)</f>
        <v>32.72</v>
      </c>
      <c r="I87" s="5">
        <f>SUM(I21:I$32)</f>
        <v>40.9</v>
      </c>
    </row>
    <row r="88" spans="6:9">
      <c r="F88" s="11">
        <v>21</v>
      </c>
      <c r="G88" s="5">
        <f>SUM(G22:G$32)</f>
        <v>19.079999999999998</v>
      </c>
      <c r="H88" s="5">
        <f>SUM(H22:H$32)</f>
        <v>24.54</v>
      </c>
      <c r="I88" s="5">
        <f>SUM(I22:I$32)</f>
        <v>32.72</v>
      </c>
    </row>
    <row r="89" spans="6:9">
      <c r="F89" s="12">
        <v>22</v>
      </c>
      <c r="G89" s="5">
        <f>SUM(G23:G$32)</f>
        <v>13.63</v>
      </c>
      <c r="H89" s="5">
        <f>SUM(H23:H$32)</f>
        <v>16.36</v>
      </c>
      <c r="I89" s="5">
        <f>SUM(I23:I$32)</f>
        <v>24.54</v>
      </c>
    </row>
    <row r="90" spans="6:9">
      <c r="F90" s="11">
        <v>23</v>
      </c>
      <c r="G90" s="5">
        <f>SUM(G24:G$32)</f>
        <v>8.18</v>
      </c>
      <c r="H90" s="5">
        <f>SUM(H24:H$32)</f>
        <v>8.18</v>
      </c>
      <c r="I90" s="5">
        <f>SUM(I24:I$32)</f>
        <v>16.36</v>
      </c>
    </row>
    <row r="91" spans="6:9">
      <c r="F91" s="12">
        <v>24</v>
      </c>
      <c r="G91" s="5">
        <f>SUM(G25:G$32)</f>
        <v>5.45</v>
      </c>
      <c r="H91" s="5">
        <f>SUM(H25:H$32)</f>
        <v>8.18</v>
      </c>
      <c r="I91" s="5">
        <f>SUM(I25:I$32)</f>
        <v>8.18</v>
      </c>
    </row>
    <row r="92" spans="6:9">
      <c r="F92" s="11">
        <v>25</v>
      </c>
      <c r="G92" s="5">
        <f>SUM(G26:G$32)</f>
        <v>5.45</v>
      </c>
      <c r="H92" s="5">
        <f>SUM(H26:H$32)</f>
        <v>8.18</v>
      </c>
      <c r="I92" s="5">
        <f>SUM(I26:I$32)</f>
        <v>8.18</v>
      </c>
    </row>
    <row r="93" spans="6:9">
      <c r="F93" s="12">
        <v>26</v>
      </c>
      <c r="G93" s="5">
        <f>SUM(G27:G$32)</f>
        <v>0</v>
      </c>
      <c r="H93" s="5">
        <f>SUM(H27:H$32)</f>
        <v>0</v>
      </c>
      <c r="I93" s="5">
        <f>SUM(I27:I$32)</f>
        <v>0</v>
      </c>
    </row>
    <row r="94" spans="6:9">
      <c r="F94" s="11">
        <v>27</v>
      </c>
      <c r="G94" s="5">
        <f>SUM(G28:G$32)</f>
        <v>0</v>
      </c>
      <c r="H94" s="5">
        <f>SUM(H28:H$32)</f>
        <v>0</v>
      </c>
      <c r="I94" s="5">
        <f>SUM(I28:I$32)</f>
        <v>0</v>
      </c>
    </row>
    <row r="95" spans="6:9">
      <c r="F95" s="12">
        <v>28</v>
      </c>
      <c r="G95" s="5">
        <f>SUM(G29:G$32)</f>
        <v>0</v>
      </c>
      <c r="H95" s="5">
        <f>SUM(H29:H$32)</f>
        <v>0</v>
      </c>
      <c r="I95" s="5">
        <f>SUM(I29:I$32)</f>
        <v>0</v>
      </c>
    </row>
    <row r="96" spans="6:9">
      <c r="F96" s="11">
        <v>29</v>
      </c>
      <c r="G96" s="5">
        <f>SUM(G30:G$32)</f>
        <v>0</v>
      </c>
      <c r="H96" s="5">
        <f>SUM(H30:H$32)</f>
        <v>0</v>
      </c>
      <c r="I96" s="5">
        <f>SUM(I30:I$32)</f>
        <v>0</v>
      </c>
    </row>
    <row r="97" spans="6:9">
      <c r="F97" s="12">
        <v>30</v>
      </c>
      <c r="G97" s="5">
        <f>SUM(G31:G$32)</f>
        <v>0</v>
      </c>
      <c r="H97" s="5">
        <f>SUM(H31:H$32)</f>
        <v>0</v>
      </c>
      <c r="I97" s="5">
        <f>SUM(I31:I$32)</f>
        <v>0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4" width="7.7109375" style="10" customWidth="1"/>
    <col min="15" max="15" width="7.7109375" customWidth="1"/>
  </cols>
  <sheetData>
    <row r="1" spans="1:18">
      <c r="D1" s="41" t="str">
        <f>TEXT(D2,"AAAAMM")</f>
        <v>201903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43525</v>
      </c>
      <c r="E2" s="25">
        <f t="shared" ref="E2:E32" si="0">IF(D2&lt;&gt;" ",D2," ")</f>
        <v>43525</v>
      </c>
      <c r="F2" s="25" t="str">
        <f t="shared" ref="F2:F32" si="1">IF(D2&lt;&gt;" ",LOOKUP(WEEKDAY(E2,2),$B$9:$B$11,$C$9:$C$11)," ")</f>
        <v>H1</v>
      </c>
      <c r="G2" s="22">
        <f>IF(F2=$C$9,M$2,IF(F2=$C$10,N$2,IF(F2=$C$11," "," ")))</f>
        <v>5.45</v>
      </c>
      <c r="H2" s="23">
        <f>IF(F2=$C$9,L$2,IF(F2=$C$10,O$2,IF(F2=$C$11," "," ")))</f>
        <v>8.18</v>
      </c>
      <c r="I2" s="23">
        <f>IF(F2=$C$9,L$2,IF(F2=$C$10,L$2,IF(H2=$C$11," "," ")))</f>
        <v>8.18</v>
      </c>
      <c r="K2" s="9">
        <f>N9</f>
        <v>5.45</v>
      </c>
      <c r="L2" s="9">
        <f>N10</f>
        <v>8.18</v>
      </c>
      <c r="M2" s="9">
        <f>N11</f>
        <v>5.45</v>
      </c>
      <c r="N2" s="9">
        <f>N12</f>
        <v>2.73</v>
      </c>
      <c r="O2" s="10">
        <v>0</v>
      </c>
    </row>
    <row r="3" spans="1:18">
      <c r="D3" s="58">
        <v>43526</v>
      </c>
      <c r="E3" s="25">
        <f t="shared" si="0"/>
        <v>43526</v>
      </c>
      <c r="F3" s="25" t="str">
        <f t="shared" si="1"/>
        <v>H2</v>
      </c>
      <c r="G3" s="22">
        <f t="shared" ref="G3:G32" si="2">IF(F3=$C$9,M$2,IF(F3=$C$10,N$2,IF(F3=$C$11," "," ")))</f>
        <v>2.73</v>
      </c>
      <c r="H3" s="23">
        <f t="shared" ref="H3:H32" si="3">IF(F3=$C$9,L$2,IF(F3=$C$10,O$2,IF(F3=$C$11," "," ")))</f>
        <v>0</v>
      </c>
      <c r="I3" s="23">
        <f t="shared" ref="I3:I32" si="4">IF(F3=$C$9,L$2,IF(F3=$C$10,L$2,IF(H3=$C$11," "," ")))</f>
        <v>8.18</v>
      </c>
      <c r="P3" s="26"/>
    </row>
    <row r="4" spans="1:18">
      <c r="D4" s="58">
        <v>43527</v>
      </c>
      <c r="E4" s="25">
        <f t="shared" si="0"/>
        <v>43527</v>
      </c>
      <c r="F4" s="25" t="str">
        <f t="shared" si="1"/>
        <v>H3</v>
      </c>
      <c r="G4" s="22" t="str">
        <f t="shared" si="2"/>
        <v xml:space="preserve"> </v>
      </c>
      <c r="H4" s="23" t="str">
        <f t="shared" si="3"/>
        <v xml:space="preserve"> </v>
      </c>
      <c r="I4" s="23" t="str">
        <f t="shared" si="4"/>
        <v xml:space="preserve"> </v>
      </c>
    </row>
    <row r="5" spans="1:18">
      <c r="D5" s="58">
        <v>43528</v>
      </c>
      <c r="E5" s="25">
        <f t="shared" si="0"/>
        <v>43528</v>
      </c>
      <c r="F5" s="25" t="str">
        <f t="shared" si="1"/>
        <v>H1</v>
      </c>
      <c r="G5" s="22">
        <f t="shared" si="2"/>
        <v>5.45</v>
      </c>
      <c r="H5" s="23">
        <f t="shared" si="3"/>
        <v>8.18</v>
      </c>
      <c r="I5" s="23">
        <f t="shared" si="4"/>
        <v>8.18</v>
      </c>
    </row>
    <row r="6" spans="1:18">
      <c r="D6" s="55">
        <v>43529</v>
      </c>
      <c r="E6" s="19">
        <f t="shared" si="0"/>
        <v>43529</v>
      </c>
      <c r="F6" s="19" t="s">
        <v>17</v>
      </c>
      <c r="G6" s="20" t="str">
        <f t="shared" si="2"/>
        <v xml:space="preserve"> </v>
      </c>
      <c r="H6" s="21" t="str">
        <f t="shared" si="3"/>
        <v xml:space="preserve"> </v>
      </c>
      <c r="I6" s="21" t="str">
        <f t="shared" si="4"/>
        <v xml:space="preserve"> </v>
      </c>
    </row>
    <row r="7" spans="1:18">
      <c r="D7" s="58">
        <v>43530</v>
      </c>
      <c r="E7" s="25">
        <f t="shared" si="0"/>
        <v>43530</v>
      </c>
      <c r="F7" s="25" t="str">
        <f t="shared" si="1"/>
        <v>H1</v>
      </c>
      <c r="G7" s="22">
        <f t="shared" si="2"/>
        <v>5.45</v>
      </c>
      <c r="H7" s="23">
        <f t="shared" si="3"/>
        <v>8.18</v>
      </c>
      <c r="I7" s="23">
        <f t="shared" si="4"/>
        <v>8.18</v>
      </c>
    </row>
    <row r="8" spans="1:18">
      <c r="D8" s="58">
        <v>43531</v>
      </c>
      <c r="E8" s="25">
        <f t="shared" si="0"/>
        <v>43531</v>
      </c>
      <c r="F8" s="25" t="str">
        <f t="shared" si="1"/>
        <v>H1</v>
      </c>
      <c r="G8" s="22">
        <f t="shared" si="2"/>
        <v>5.45</v>
      </c>
      <c r="H8" s="23">
        <f t="shared" si="3"/>
        <v>8.18</v>
      </c>
      <c r="I8" s="23">
        <f t="shared" si="4"/>
        <v>8.18</v>
      </c>
      <c r="L8" s="27"/>
      <c r="M8" s="27"/>
      <c r="N8" s="27">
        <v>1200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43532</v>
      </c>
      <c r="E9" s="25">
        <f t="shared" si="0"/>
        <v>43532</v>
      </c>
      <c r="F9" s="25" t="str">
        <f t="shared" si="1"/>
        <v>H1</v>
      </c>
      <c r="G9" s="22">
        <f t="shared" si="2"/>
        <v>5.45</v>
      </c>
      <c r="H9" s="23">
        <f t="shared" si="3"/>
        <v>8.18</v>
      </c>
      <c r="I9" s="23">
        <f t="shared" si="4"/>
        <v>8.18</v>
      </c>
      <c r="L9" s="27"/>
      <c r="M9" s="27"/>
      <c r="N9" s="27">
        <f>N8/220</f>
        <v>5.45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43533</v>
      </c>
      <c r="E10" s="25">
        <f t="shared" si="0"/>
        <v>43533</v>
      </c>
      <c r="F10" s="25" t="str">
        <f t="shared" si="1"/>
        <v>H2</v>
      </c>
      <c r="G10" s="22">
        <f t="shared" si="2"/>
        <v>2.73</v>
      </c>
      <c r="H10" s="23">
        <f t="shared" si="3"/>
        <v>0</v>
      </c>
      <c r="I10" s="23">
        <f t="shared" si="4"/>
        <v>8.18</v>
      </c>
      <c r="L10" s="27"/>
      <c r="M10" s="27"/>
      <c r="N10" s="27">
        <f>N9*1.5</f>
        <v>8.18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43534</v>
      </c>
      <c r="E11" s="25">
        <f t="shared" si="0"/>
        <v>43534</v>
      </c>
      <c r="F11" s="25" t="str">
        <f t="shared" si="1"/>
        <v>H3</v>
      </c>
      <c r="G11" s="22" t="str">
        <f t="shared" si="2"/>
        <v xml:space="preserve"> </v>
      </c>
      <c r="H11" s="23" t="str">
        <f t="shared" si="3"/>
        <v xml:space="preserve"> </v>
      </c>
      <c r="I11" s="23" t="str">
        <f t="shared" si="4"/>
        <v xml:space="preserve"> </v>
      </c>
      <c r="L11" s="27"/>
      <c r="M11" s="27"/>
      <c r="N11" s="27">
        <f>N10/60*40</f>
        <v>5.45</v>
      </c>
      <c r="P11" s="1"/>
      <c r="Q11" s="1"/>
      <c r="R11" s="1"/>
    </row>
    <row r="12" spans="1:18">
      <c r="D12" s="58">
        <v>43535</v>
      </c>
      <c r="E12" s="25">
        <f t="shared" si="0"/>
        <v>43535</v>
      </c>
      <c r="F12" s="25" t="str">
        <f t="shared" si="1"/>
        <v>H1</v>
      </c>
      <c r="G12" s="22">
        <f t="shared" si="2"/>
        <v>5.45</v>
      </c>
      <c r="H12" s="23">
        <f t="shared" si="3"/>
        <v>8.18</v>
      </c>
      <c r="I12" s="23">
        <f t="shared" si="4"/>
        <v>8.18</v>
      </c>
      <c r="L12" s="27"/>
      <c r="M12" s="27"/>
      <c r="N12" s="27">
        <f>N10/60*20</f>
        <v>2.73</v>
      </c>
      <c r="P12" s="1"/>
      <c r="Q12" s="1"/>
      <c r="R12" s="1"/>
    </row>
    <row r="13" spans="1:18">
      <c r="D13" s="58">
        <v>43536</v>
      </c>
      <c r="E13" s="25">
        <f t="shared" si="0"/>
        <v>43536</v>
      </c>
      <c r="F13" s="25" t="str">
        <f t="shared" si="1"/>
        <v>H1</v>
      </c>
      <c r="G13" s="22">
        <f t="shared" si="2"/>
        <v>5.45</v>
      </c>
      <c r="H13" s="23">
        <f t="shared" si="3"/>
        <v>8.18</v>
      </c>
      <c r="I13" s="23">
        <f t="shared" si="4"/>
        <v>8.18</v>
      </c>
      <c r="L13" s="9"/>
      <c r="M13" s="9"/>
      <c r="N13" s="9"/>
      <c r="P13" s="1"/>
      <c r="Q13" s="1"/>
      <c r="R13" s="1"/>
    </row>
    <row r="14" spans="1:18">
      <c r="D14" s="58">
        <v>43537</v>
      </c>
      <c r="E14" s="25">
        <f t="shared" si="0"/>
        <v>43537</v>
      </c>
      <c r="F14" s="25" t="str">
        <f t="shared" si="1"/>
        <v>H1</v>
      </c>
      <c r="G14" s="22">
        <f t="shared" si="2"/>
        <v>5.45</v>
      </c>
      <c r="H14" s="23">
        <f t="shared" si="3"/>
        <v>8.18</v>
      </c>
      <c r="I14" s="23">
        <f t="shared" si="4"/>
        <v>8.18</v>
      </c>
    </row>
    <row r="15" spans="1:18">
      <c r="D15" s="58">
        <v>43538</v>
      </c>
      <c r="E15" s="25">
        <f t="shared" si="0"/>
        <v>43538</v>
      </c>
      <c r="F15" s="25" t="str">
        <f t="shared" si="1"/>
        <v>H1</v>
      </c>
      <c r="G15" s="22">
        <f t="shared" si="2"/>
        <v>5.45</v>
      </c>
      <c r="H15" s="23">
        <f t="shared" si="3"/>
        <v>8.18</v>
      </c>
      <c r="I15" s="23">
        <f t="shared" si="4"/>
        <v>8.18</v>
      </c>
    </row>
    <row r="16" spans="1:18">
      <c r="D16" s="58">
        <v>43539</v>
      </c>
      <c r="E16" s="25">
        <f t="shared" si="0"/>
        <v>43539</v>
      </c>
      <c r="F16" s="25" t="str">
        <f t="shared" si="1"/>
        <v>H1</v>
      </c>
      <c r="G16" s="22">
        <f t="shared" si="2"/>
        <v>5.45</v>
      </c>
      <c r="H16" s="23">
        <f t="shared" si="3"/>
        <v>8.18</v>
      </c>
      <c r="I16" s="23">
        <f t="shared" si="4"/>
        <v>8.18</v>
      </c>
    </row>
    <row r="17" spans="4:9">
      <c r="D17" s="58">
        <v>43540</v>
      </c>
      <c r="E17" s="25">
        <f t="shared" si="0"/>
        <v>43540</v>
      </c>
      <c r="F17" s="25" t="str">
        <f t="shared" si="1"/>
        <v>H2</v>
      </c>
      <c r="G17" s="22">
        <f t="shared" si="2"/>
        <v>2.73</v>
      </c>
      <c r="H17" s="23">
        <f t="shared" si="3"/>
        <v>0</v>
      </c>
      <c r="I17" s="23">
        <f t="shared" si="4"/>
        <v>8.18</v>
      </c>
    </row>
    <row r="18" spans="4:9">
      <c r="D18" s="58">
        <v>43541</v>
      </c>
      <c r="E18" s="25">
        <f t="shared" si="0"/>
        <v>43541</v>
      </c>
      <c r="F18" s="25" t="str">
        <f t="shared" si="1"/>
        <v>H3</v>
      </c>
      <c r="G18" s="22" t="str">
        <f t="shared" si="2"/>
        <v xml:space="preserve"> </v>
      </c>
      <c r="H18" s="23" t="str">
        <f t="shared" si="3"/>
        <v xml:space="preserve"> </v>
      </c>
      <c r="I18" s="23" t="str">
        <f t="shared" si="4"/>
        <v xml:space="preserve"> </v>
      </c>
    </row>
    <row r="19" spans="4:9">
      <c r="D19" s="58">
        <v>43542</v>
      </c>
      <c r="E19" s="25">
        <f t="shared" si="0"/>
        <v>43542</v>
      </c>
      <c r="F19" s="25" t="str">
        <f t="shared" si="1"/>
        <v>H1</v>
      </c>
      <c r="G19" s="22">
        <f t="shared" si="2"/>
        <v>5.45</v>
      </c>
      <c r="H19" s="23">
        <f t="shared" si="3"/>
        <v>8.18</v>
      </c>
      <c r="I19" s="23">
        <f t="shared" si="4"/>
        <v>8.18</v>
      </c>
    </row>
    <row r="20" spans="4:9">
      <c r="D20" s="58">
        <v>43543</v>
      </c>
      <c r="E20" s="25">
        <f t="shared" si="0"/>
        <v>43543</v>
      </c>
      <c r="F20" s="25" t="str">
        <f t="shared" si="1"/>
        <v>H1</v>
      </c>
      <c r="G20" s="22">
        <f t="shared" si="2"/>
        <v>5.45</v>
      </c>
      <c r="H20" s="23">
        <f t="shared" si="3"/>
        <v>8.18</v>
      </c>
      <c r="I20" s="23">
        <f t="shared" si="4"/>
        <v>8.18</v>
      </c>
    </row>
    <row r="21" spans="4:9">
      <c r="D21" s="58">
        <v>43544</v>
      </c>
      <c r="E21" s="25">
        <f t="shared" si="0"/>
        <v>43544</v>
      </c>
      <c r="F21" s="25" t="str">
        <f t="shared" si="1"/>
        <v>H1</v>
      </c>
      <c r="G21" s="22">
        <f t="shared" si="2"/>
        <v>5.45</v>
      </c>
      <c r="H21" s="23">
        <f t="shared" si="3"/>
        <v>8.18</v>
      </c>
      <c r="I21" s="23">
        <f t="shared" si="4"/>
        <v>8.18</v>
      </c>
    </row>
    <row r="22" spans="4:9">
      <c r="D22" s="58">
        <v>43545</v>
      </c>
      <c r="E22" s="25">
        <f t="shared" si="0"/>
        <v>43545</v>
      </c>
      <c r="F22" s="25" t="str">
        <f t="shared" si="1"/>
        <v>H1</v>
      </c>
      <c r="G22" s="22">
        <f t="shared" si="2"/>
        <v>5.45</v>
      </c>
      <c r="H22" s="23">
        <f t="shared" si="3"/>
        <v>8.18</v>
      </c>
      <c r="I22" s="23">
        <f t="shared" si="4"/>
        <v>8.18</v>
      </c>
    </row>
    <row r="23" spans="4:9">
      <c r="D23" s="58">
        <v>43546</v>
      </c>
      <c r="E23" s="25">
        <f t="shared" si="0"/>
        <v>43546</v>
      </c>
      <c r="F23" s="25" t="str">
        <f t="shared" si="1"/>
        <v>H1</v>
      </c>
      <c r="G23" s="22">
        <f t="shared" si="2"/>
        <v>5.45</v>
      </c>
      <c r="H23" s="23">
        <f t="shared" si="3"/>
        <v>8.18</v>
      </c>
      <c r="I23" s="23">
        <f t="shared" si="4"/>
        <v>8.18</v>
      </c>
    </row>
    <row r="24" spans="4:9">
      <c r="D24" s="58">
        <v>43547</v>
      </c>
      <c r="E24" s="25">
        <f t="shared" si="0"/>
        <v>43547</v>
      </c>
      <c r="F24" s="25" t="str">
        <f t="shared" si="1"/>
        <v>H2</v>
      </c>
      <c r="G24" s="22">
        <f t="shared" si="2"/>
        <v>2.73</v>
      </c>
      <c r="H24" s="23">
        <f t="shared" si="3"/>
        <v>0</v>
      </c>
      <c r="I24" s="23">
        <f t="shared" si="4"/>
        <v>8.18</v>
      </c>
    </row>
    <row r="25" spans="4:9">
      <c r="D25" s="58">
        <v>43548</v>
      </c>
      <c r="E25" s="25">
        <f t="shared" si="0"/>
        <v>43548</v>
      </c>
      <c r="F25" s="25" t="str">
        <f t="shared" si="1"/>
        <v>H3</v>
      </c>
      <c r="G25" s="22" t="str">
        <f t="shared" si="2"/>
        <v xml:space="preserve"> </v>
      </c>
      <c r="H25" s="23" t="str">
        <f t="shared" si="3"/>
        <v xml:space="preserve"> </v>
      </c>
      <c r="I25" s="23" t="str">
        <f t="shared" si="4"/>
        <v xml:space="preserve"> </v>
      </c>
    </row>
    <row r="26" spans="4:9">
      <c r="D26" s="58">
        <v>43549</v>
      </c>
      <c r="E26" s="25">
        <f t="shared" si="0"/>
        <v>43549</v>
      </c>
      <c r="F26" s="25" t="str">
        <f t="shared" si="1"/>
        <v>H1</v>
      </c>
      <c r="G26" s="22">
        <f t="shared" si="2"/>
        <v>5.45</v>
      </c>
      <c r="H26" s="23">
        <f t="shared" si="3"/>
        <v>8.18</v>
      </c>
      <c r="I26" s="23">
        <f t="shared" si="4"/>
        <v>8.18</v>
      </c>
    </row>
    <row r="27" spans="4:9">
      <c r="D27" s="58">
        <v>43550</v>
      </c>
      <c r="E27" s="25">
        <f t="shared" si="0"/>
        <v>43550</v>
      </c>
      <c r="F27" s="25" t="s">
        <v>17</v>
      </c>
      <c r="G27" s="22" t="str">
        <f t="shared" si="2"/>
        <v xml:space="preserve"> </v>
      </c>
      <c r="H27" s="23" t="str">
        <f t="shared" si="3"/>
        <v xml:space="preserve"> </v>
      </c>
      <c r="I27" s="23" t="str">
        <f t="shared" si="4"/>
        <v xml:space="preserve"> </v>
      </c>
    </row>
    <row r="28" spans="4:9">
      <c r="D28" s="58">
        <v>43551</v>
      </c>
      <c r="E28" s="25">
        <f t="shared" si="0"/>
        <v>43551</v>
      </c>
      <c r="F28" s="25" t="s">
        <v>35</v>
      </c>
      <c r="G28" s="22" t="str">
        <f t="shared" si="2"/>
        <v xml:space="preserve"> </v>
      </c>
      <c r="H28" s="23" t="str">
        <f t="shared" si="3"/>
        <v xml:space="preserve"> </v>
      </c>
      <c r="I28" s="23" t="str">
        <f t="shared" si="4"/>
        <v xml:space="preserve"> </v>
      </c>
    </row>
    <row r="29" spans="4:9">
      <c r="D29" s="58">
        <v>43552</v>
      </c>
      <c r="E29" s="25">
        <f t="shared" si="0"/>
        <v>43552</v>
      </c>
      <c r="F29" s="25" t="s">
        <v>36</v>
      </c>
      <c r="G29" s="22" t="str">
        <f t="shared" si="2"/>
        <v xml:space="preserve"> </v>
      </c>
      <c r="H29" s="23" t="str">
        <f t="shared" si="3"/>
        <v xml:space="preserve"> </v>
      </c>
      <c r="I29" s="23" t="str">
        <f t="shared" si="4"/>
        <v xml:space="preserve"> </v>
      </c>
    </row>
    <row r="30" spans="4:9">
      <c r="D30" s="58">
        <v>43553</v>
      </c>
      <c r="E30" s="25">
        <f t="shared" si="0"/>
        <v>43553</v>
      </c>
      <c r="F30" s="25" t="s">
        <v>37</v>
      </c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>
        <v>43554</v>
      </c>
      <c r="E31" s="25">
        <f t="shared" si="0"/>
        <v>43554</v>
      </c>
      <c r="F31" s="25" t="s">
        <v>17</v>
      </c>
      <c r="G31" s="22" t="str">
        <f t="shared" si="2"/>
        <v xml:space="preserve"> </v>
      </c>
      <c r="H31" s="23" t="str">
        <f t="shared" si="3"/>
        <v xml:space="preserve"> </v>
      </c>
      <c r="I31" s="23" t="str">
        <f t="shared" si="4"/>
        <v xml:space="preserve"> </v>
      </c>
    </row>
    <row r="32" spans="4:9">
      <c r="D32" s="58">
        <v>43555</v>
      </c>
      <c r="E32" s="25">
        <f t="shared" si="0"/>
        <v>43555</v>
      </c>
      <c r="F32" s="25" t="str">
        <f t="shared" si="1"/>
        <v>H3</v>
      </c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98.12</v>
      </c>
      <c r="H33" s="7">
        <f>SUM(H2:H32)</f>
        <v>130.88</v>
      </c>
      <c r="I33" s="5">
        <f>SUM(I2:I32)</f>
        <v>163.6</v>
      </c>
    </row>
    <row r="34" spans="4:9">
      <c r="D34" s="56"/>
      <c r="E34" s="15"/>
      <c r="F34" s="15"/>
      <c r="G34" s="15"/>
      <c r="H34" s="16"/>
      <c r="I34" s="13"/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5.45</v>
      </c>
      <c r="H36" s="5">
        <f t="shared" ref="H36:I36" si="5">H2</f>
        <v>8.18</v>
      </c>
      <c r="I36" s="5">
        <f t="shared" si="5"/>
        <v>8.18</v>
      </c>
    </row>
    <row r="37" spans="4:9">
      <c r="F37" s="11">
        <v>2</v>
      </c>
      <c r="G37" s="5">
        <f>SUM(G$2:G3)</f>
        <v>8.18</v>
      </c>
      <c r="H37" s="5">
        <f>SUM(H$2:H3)</f>
        <v>8.18</v>
      </c>
      <c r="I37" s="5">
        <f>SUM(I$2:I3)</f>
        <v>16.36</v>
      </c>
    </row>
    <row r="38" spans="4:9">
      <c r="F38" s="11">
        <v>3</v>
      </c>
      <c r="G38" s="5">
        <f>SUM(G$2:G4)</f>
        <v>8.18</v>
      </c>
      <c r="H38" s="5">
        <f>SUM(H$2:H4)</f>
        <v>8.18</v>
      </c>
      <c r="I38" s="5">
        <f>SUM(I$2:I4)</f>
        <v>16.36</v>
      </c>
    </row>
    <row r="39" spans="4:9">
      <c r="F39" s="11">
        <v>4</v>
      </c>
      <c r="G39" s="5">
        <f>SUM(G$2:G5)</f>
        <v>13.63</v>
      </c>
      <c r="H39" s="5">
        <f>SUM(H$2:H5)</f>
        <v>16.36</v>
      </c>
      <c r="I39" s="5">
        <f>SUM(I$2:I5)</f>
        <v>24.54</v>
      </c>
    </row>
    <row r="40" spans="4:9">
      <c r="F40" s="11">
        <v>5</v>
      </c>
      <c r="G40" s="5">
        <f>SUM(G$2:G6)</f>
        <v>13.63</v>
      </c>
      <c r="H40" s="5">
        <f>SUM(H$2:H6)</f>
        <v>16.36</v>
      </c>
      <c r="I40" s="5">
        <f>SUM(I$2:I6)</f>
        <v>24.54</v>
      </c>
    </row>
    <row r="41" spans="4:9">
      <c r="F41" s="11">
        <v>6</v>
      </c>
      <c r="G41" s="5">
        <f>SUM(G$2:G7)</f>
        <v>19.079999999999998</v>
      </c>
      <c r="H41" s="5">
        <f>SUM(H$2:H7)</f>
        <v>24.54</v>
      </c>
      <c r="I41" s="5">
        <f>SUM(I$2:I7)</f>
        <v>32.72</v>
      </c>
    </row>
    <row r="42" spans="4:9">
      <c r="F42" s="11">
        <v>7</v>
      </c>
      <c r="G42" s="5">
        <f>SUM(G$2:G8)</f>
        <v>24.53</v>
      </c>
      <c r="H42" s="5">
        <f>SUM(H$2:H8)</f>
        <v>32.72</v>
      </c>
      <c r="I42" s="5">
        <f>SUM(I$2:I8)</f>
        <v>40.9</v>
      </c>
    </row>
    <row r="43" spans="4:9">
      <c r="F43" s="11">
        <v>8</v>
      </c>
      <c r="G43" s="5">
        <f>SUM(G$2:G9)</f>
        <v>29.98</v>
      </c>
      <c r="H43" s="5">
        <f>SUM(H$2:H9)</f>
        <v>40.9</v>
      </c>
      <c r="I43" s="5">
        <f>SUM(I$2:I9)</f>
        <v>49.08</v>
      </c>
    </row>
    <row r="44" spans="4:9">
      <c r="F44" s="11">
        <v>9</v>
      </c>
      <c r="G44" s="5">
        <f>SUM(G$2:G10)</f>
        <v>32.71</v>
      </c>
      <c r="H44" s="5">
        <f>SUM(H$2:H10)</f>
        <v>40.9</v>
      </c>
      <c r="I44" s="5">
        <f>SUM(I$2:I10)</f>
        <v>57.26</v>
      </c>
    </row>
    <row r="45" spans="4:9">
      <c r="F45" s="11">
        <v>10</v>
      </c>
      <c r="G45" s="5">
        <f>SUM(G$2:G11)</f>
        <v>32.71</v>
      </c>
      <c r="H45" s="5">
        <f>SUM(H$2:H11)</f>
        <v>40.9</v>
      </c>
      <c r="I45" s="5">
        <f>SUM(I$2:I11)</f>
        <v>57.26</v>
      </c>
    </row>
    <row r="46" spans="4:9">
      <c r="F46" s="11">
        <v>11</v>
      </c>
      <c r="G46" s="5">
        <f>SUM(G$2:G12)</f>
        <v>38.159999999999997</v>
      </c>
      <c r="H46" s="5">
        <f>SUM(H$2:H12)</f>
        <v>49.08</v>
      </c>
      <c r="I46" s="5">
        <f>SUM(I$2:I12)</f>
        <v>65.44</v>
      </c>
    </row>
    <row r="47" spans="4:9">
      <c r="F47" s="11">
        <v>12</v>
      </c>
      <c r="G47" s="5">
        <f>SUM(G$2:G13)</f>
        <v>43.61</v>
      </c>
      <c r="H47" s="5">
        <f>SUM(H$2:H13)</f>
        <v>57.26</v>
      </c>
      <c r="I47" s="5">
        <f>SUM(I$2:I13)</f>
        <v>73.62</v>
      </c>
    </row>
    <row r="48" spans="4:9">
      <c r="F48" s="11">
        <v>13</v>
      </c>
      <c r="G48" s="5">
        <f>SUM(G$2:G14)</f>
        <v>49.06</v>
      </c>
      <c r="H48" s="5">
        <f>SUM(H$2:H14)</f>
        <v>65.44</v>
      </c>
      <c r="I48" s="5">
        <f>SUM(I$2:I14)</f>
        <v>81.8</v>
      </c>
    </row>
    <row r="49" spans="6:9">
      <c r="F49" s="11">
        <v>14</v>
      </c>
      <c r="G49" s="5">
        <f>SUM(G$2:G15)</f>
        <v>54.51</v>
      </c>
      <c r="H49" s="5">
        <f>SUM(H$2:H15)</f>
        <v>73.62</v>
      </c>
      <c r="I49" s="5">
        <f>SUM(I$2:I15)</f>
        <v>89.98</v>
      </c>
    </row>
    <row r="50" spans="6:9">
      <c r="F50" s="11">
        <v>15</v>
      </c>
      <c r="G50" s="5">
        <f>SUM(G$2:G16)</f>
        <v>59.96</v>
      </c>
      <c r="H50" s="5">
        <f>SUM(H$2:H16)</f>
        <v>81.8</v>
      </c>
      <c r="I50" s="5">
        <f>SUM(I$2:I16)</f>
        <v>98.16</v>
      </c>
    </row>
    <row r="51" spans="6:9">
      <c r="F51" s="11">
        <v>16</v>
      </c>
      <c r="G51" s="5">
        <f>SUM(G$2:G17)</f>
        <v>62.69</v>
      </c>
      <c r="H51" s="5">
        <f>SUM(H$2:H17)</f>
        <v>81.8</v>
      </c>
      <c r="I51" s="5">
        <f>SUM(I$2:I17)</f>
        <v>106.34</v>
      </c>
    </row>
    <row r="52" spans="6:9">
      <c r="F52" s="11">
        <v>17</v>
      </c>
      <c r="G52" s="5">
        <f>SUM(G$2:G18)</f>
        <v>62.69</v>
      </c>
      <c r="H52" s="5">
        <f>SUM(H$2:H18)</f>
        <v>81.8</v>
      </c>
      <c r="I52" s="5">
        <f>SUM(I$2:I18)</f>
        <v>106.34</v>
      </c>
    </row>
    <row r="53" spans="6:9">
      <c r="F53" s="11">
        <v>18</v>
      </c>
      <c r="G53" s="5">
        <f>SUM(G$2:G19)</f>
        <v>68.14</v>
      </c>
      <c r="H53" s="5">
        <f>SUM(H$2:H19)</f>
        <v>89.98</v>
      </c>
      <c r="I53" s="5">
        <f>SUM(I$2:I19)</f>
        <v>114.52</v>
      </c>
    </row>
    <row r="54" spans="6:9">
      <c r="F54" s="11">
        <v>19</v>
      </c>
      <c r="G54" s="5">
        <f>SUM(G$2:G20)</f>
        <v>73.59</v>
      </c>
      <c r="H54" s="5">
        <f>SUM(H$2:H20)</f>
        <v>98.16</v>
      </c>
      <c r="I54" s="5">
        <f>SUM(I$2:I20)</f>
        <v>122.7</v>
      </c>
    </row>
    <row r="55" spans="6:9">
      <c r="F55" s="11">
        <v>20</v>
      </c>
      <c r="G55" s="5">
        <f>SUM(G$2:G21)</f>
        <v>79.040000000000006</v>
      </c>
      <c r="H55" s="5">
        <f>SUM(H$2:H21)</f>
        <v>106.34</v>
      </c>
      <c r="I55" s="5">
        <f>SUM(I$2:I21)</f>
        <v>130.88</v>
      </c>
    </row>
    <row r="56" spans="6:9">
      <c r="F56" s="11">
        <v>21</v>
      </c>
      <c r="G56" s="5">
        <f>SUM(G$2:G22)</f>
        <v>84.49</v>
      </c>
      <c r="H56" s="5">
        <f>SUM(H$2:H22)</f>
        <v>114.52</v>
      </c>
      <c r="I56" s="5">
        <f>SUM(I$2:I22)</f>
        <v>139.06</v>
      </c>
    </row>
    <row r="57" spans="6:9">
      <c r="F57" s="11">
        <v>22</v>
      </c>
      <c r="G57" s="5">
        <f>SUM(G$2:G23)</f>
        <v>89.94</v>
      </c>
      <c r="H57" s="5">
        <f>SUM(H$2:H23)</f>
        <v>122.7</v>
      </c>
      <c r="I57" s="5">
        <f>SUM(I$2:I23)</f>
        <v>147.24</v>
      </c>
    </row>
    <row r="58" spans="6:9">
      <c r="F58" s="11">
        <v>23</v>
      </c>
      <c r="G58" s="5">
        <f>SUM(G$2:G24)</f>
        <v>92.67</v>
      </c>
      <c r="H58" s="5">
        <f>SUM(H$2:H24)</f>
        <v>122.7</v>
      </c>
      <c r="I58" s="5">
        <f>SUM(I$2:I24)</f>
        <v>155.41999999999999</v>
      </c>
    </row>
    <row r="59" spans="6:9">
      <c r="F59" s="11">
        <v>24</v>
      </c>
      <c r="G59" s="5">
        <f>SUM(G$2:G25)</f>
        <v>92.67</v>
      </c>
      <c r="H59" s="5">
        <f>SUM(H$2:H25)</f>
        <v>122.7</v>
      </c>
      <c r="I59" s="5">
        <f>SUM(I$2:I25)</f>
        <v>155.41999999999999</v>
      </c>
    </row>
    <row r="60" spans="6:9">
      <c r="F60" s="11">
        <v>25</v>
      </c>
      <c r="G60" s="5">
        <f>SUM(G$2:G26)</f>
        <v>98.12</v>
      </c>
      <c r="H60" s="5">
        <f>SUM(H$2:H26)</f>
        <v>130.88</v>
      </c>
      <c r="I60" s="5">
        <f>SUM(I$2:I26)</f>
        <v>163.6</v>
      </c>
    </row>
    <row r="61" spans="6:9">
      <c r="F61" s="11">
        <v>26</v>
      </c>
      <c r="G61" s="5">
        <f>SUM(G$2:G27)</f>
        <v>98.12</v>
      </c>
      <c r="H61" s="5">
        <f>SUM(H$2:H27)</f>
        <v>130.88</v>
      </c>
      <c r="I61" s="5">
        <f>SUM(I$2:I27)</f>
        <v>163.6</v>
      </c>
    </row>
    <row r="62" spans="6:9">
      <c r="F62" s="11">
        <v>27</v>
      </c>
      <c r="G62" s="5">
        <f>SUM(G$2:G28)</f>
        <v>98.12</v>
      </c>
      <c r="H62" s="5">
        <f>SUM(H$2:H28)</f>
        <v>130.88</v>
      </c>
      <c r="I62" s="5">
        <f>SUM(I$2:I28)</f>
        <v>163.6</v>
      </c>
    </row>
    <row r="63" spans="6:9">
      <c r="F63" s="11">
        <v>28</v>
      </c>
      <c r="G63" s="5">
        <f>SUM(G$2:G29)</f>
        <v>98.12</v>
      </c>
      <c r="H63" s="5">
        <f>SUM(H$2:H29)</f>
        <v>130.88</v>
      </c>
      <c r="I63" s="5">
        <f>SUM(I$2:I29)</f>
        <v>163.6</v>
      </c>
    </row>
    <row r="64" spans="6:9">
      <c r="F64" s="11">
        <v>29</v>
      </c>
      <c r="G64" s="5">
        <f>SUM(G$2:G30)</f>
        <v>98.12</v>
      </c>
      <c r="H64" s="5">
        <f>SUM(H$2:H30)</f>
        <v>130.88</v>
      </c>
      <c r="I64" s="5">
        <f>SUM(I$2:I30)</f>
        <v>163.6</v>
      </c>
    </row>
    <row r="65" spans="5:9">
      <c r="F65" s="11">
        <v>30</v>
      </c>
      <c r="G65" s="5">
        <f>SUM(G$2:G31)</f>
        <v>98.12</v>
      </c>
      <c r="H65" s="5">
        <f>SUM(H$2:H31)</f>
        <v>130.88</v>
      </c>
      <c r="I65" s="5">
        <f>SUM(I$2:I31)</f>
        <v>163.6</v>
      </c>
    </row>
    <row r="66" spans="5:9">
      <c r="F66" s="11">
        <v>31</v>
      </c>
      <c r="G66" s="5">
        <f>SUM(G$2:G32)</f>
        <v>98.12</v>
      </c>
      <c r="H66" s="5">
        <f>SUM(H$2:H32)</f>
        <v>130.88</v>
      </c>
      <c r="I66" s="5">
        <f>SUM(I$2:I32)</f>
        <v>163.6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98.12</v>
      </c>
      <c r="H68" s="5">
        <f>SUM(H2:H$32)</f>
        <v>130.88</v>
      </c>
      <c r="I68" s="5">
        <f>SUM(I2:I$32)</f>
        <v>163.6</v>
      </c>
    </row>
    <row r="69" spans="5:9">
      <c r="F69" s="12">
        <v>2</v>
      </c>
      <c r="G69" s="5">
        <f>SUM(G3:G$32)</f>
        <v>92.67</v>
      </c>
      <c r="H69" s="5">
        <f>SUM(H3:H$32)</f>
        <v>122.7</v>
      </c>
      <c r="I69" s="5">
        <f>SUM(I3:I$32)</f>
        <v>155.41999999999999</v>
      </c>
    </row>
    <row r="70" spans="5:9">
      <c r="E70" s="28"/>
      <c r="F70" s="11">
        <v>3</v>
      </c>
      <c r="G70" s="5">
        <f>SUM(G4:G$32)</f>
        <v>89.94</v>
      </c>
      <c r="H70" s="5">
        <f>SUM(H4:H$32)</f>
        <v>122.7</v>
      </c>
      <c r="I70" s="5">
        <f>SUM(I4:I$32)</f>
        <v>147.24</v>
      </c>
    </row>
    <row r="71" spans="5:9">
      <c r="F71" s="12">
        <v>4</v>
      </c>
      <c r="G71" s="5">
        <f>SUM(G5:G$32)</f>
        <v>89.94</v>
      </c>
      <c r="H71" s="5">
        <f>SUM(H5:H$32)</f>
        <v>122.7</v>
      </c>
      <c r="I71" s="5">
        <f>SUM(I5:I$32)</f>
        <v>147.24</v>
      </c>
    </row>
    <row r="72" spans="5:9">
      <c r="F72" s="11">
        <v>5</v>
      </c>
      <c r="G72" s="5">
        <f>SUM(G6:G$32)</f>
        <v>84.49</v>
      </c>
      <c r="H72" s="5">
        <f>SUM(H6:H$32)</f>
        <v>114.52</v>
      </c>
      <c r="I72" s="5">
        <f>SUM(I6:I$32)</f>
        <v>139.06</v>
      </c>
    </row>
    <row r="73" spans="5:9">
      <c r="F73" s="12">
        <v>6</v>
      </c>
      <c r="G73" s="5">
        <f>SUM(G7:G$32)</f>
        <v>84.49</v>
      </c>
      <c r="H73" s="5">
        <f>SUM(H7:H$32)</f>
        <v>114.52</v>
      </c>
      <c r="I73" s="5">
        <f>SUM(I7:I$32)</f>
        <v>139.06</v>
      </c>
    </row>
    <row r="74" spans="5:9">
      <c r="F74" s="11">
        <v>7</v>
      </c>
      <c r="G74" s="5">
        <f>SUM(G8:G$32)</f>
        <v>79.040000000000006</v>
      </c>
      <c r="H74" s="5">
        <f>SUM(H8:H$32)</f>
        <v>106.34</v>
      </c>
      <c r="I74" s="5">
        <f>SUM(I8:I$32)</f>
        <v>130.88</v>
      </c>
    </row>
    <row r="75" spans="5:9">
      <c r="F75" s="12">
        <v>8</v>
      </c>
      <c r="G75" s="5">
        <f>SUM(G9:G$32)</f>
        <v>73.59</v>
      </c>
      <c r="H75" s="5">
        <f>SUM(H9:H$32)</f>
        <v>98.16</v>
      </c>
      <c r="I75" s="5">
        <f>SUM(I9:I$32)</f>
        <v>122.7</v>
      </c>
    </row>
    <row r="76" spans="5:9">
      <c r="F76" s="11">
        <v>9</v>
      </c>
      <c r="G76" s="5">
        <f>SUM(G10:G$32)</f>
        <v>68.14</v>
      </c>
      <c r="H76" s="5">
        <f>SUM(H10:H$32)</f>
        <v>89.98</v>
      </c>
      <c r="I76" s="5">
        <f>SUM(I10:I$32)</f>
        <v>114.52</v>
      </c>
    </row>
    <row r="77" spans="5:9">
      <c r="F77" s="12">
        <v>10</v>
      </c>
      <c r="G77" s="5">
        <f>SUM(G11:G$32)</f>
        <v>65.41</v>
      </c>
      <c r="H77" s="5">
        <f>SUM(H11:H$32)</f>
        <v>89.98</v>
      </c>
      <c r="I77" s="5">
        <f>SUM(I11:I$32)</f>
        <v>106.34</v>
      </c>
    </row>
    <row r="78" spans="5:9">
      <c r="F78" s="11">
        <v>11</v>
      </c>
      <c r="G78" s="5">
        <f>SUM(G12:G$32)</f>
        <v>65.41</v>
      </c>
      <c r="H78" s="5">
        <f>SUM(H12:H$32)</f>
        <v>89.98</v>
      </c>
      <c r="I78" s="5">
        <f>SUM(I12:I$32)</f>
        <v>106.34</v>
      </c>
    </row>
    <row r="79" spans="5:9">
      <c r="F79" s="12">
        <v>12</v>
      </c>
      <c r="G79" s="5">
        <f>SUM(G13:G$32)</f>
        <v>59.96</v>
      </c>
      <c r="H79" s="5">
        <f>SUM(H13:H$32)</f>
        <v>81.8</v>
      </c>
      <c r="I79" s="5">
        <f>SUM(I13:I$32)</f>
        <v>98.16</v>
      </c>
    </row>
    <row r="80" spans="5:9">
      <c r="F80" s="11">
        <v>13</v>
      </c>
      <c r="G80" s="5">
        <f>SUM(G14:G$32)</f>
        <v>54.51</v>
      </c>
      <c r="H80" s="5">
        <f>SUM(H14:H$32)</f>
        <v>73.62</v>
      </c>
      <c r="I80" s="5">
        <f>SUM(I14:I$32)</f>
        <v>89.98</v>
      </c>
    </row>
    <row r="81" spans="6:9">
      <c r="F81" s="12">
        <v>14</v>
      </c>
      <c r="G81" s="5">
        <f>SUM(G15:G$32)</f>
        <v>49.06</v>
      </c>
      <c r="H81" s="5">
        <f>SUM(H15:H$32)</f>
        <v>65.44</v>
      </c>
      <c r="I81" s="5">
        <f>SUM(I15:I$32)</f>
        <v>81.8</v>
      </c>
    </row>
    <row r="82" spans="6:9">
      <c r="F82" s="11">
        <v>15</v>
      </c>
      <c r="G82" s="5">
        <f>SUM(G16:G$32)</f>
        <v>43.61</v>
      </c>
      <c r="H82" s="5">
        <f>SUM(H16:H$32)</f>
        <v>57.26</v>
      </c>
      <c r="I82" s="5">
        <f>SUM(I16:I$32)</f>
        <v>73.62</v>
      </c>
    </row>
    <row r="83" spans="6:9">
      <c r="F83" s="12">
        <v>16</v>
      </c>
      <c r="G83" s="5">
        <f>SUM(G17:G$32)</f>
        <v>38.159999999999997</v>
      </c>
      <c r="H83" s="5">
        <f>SUM(H17:H$32)</f>
        <v>49.08</v>
      </c>
      <c r="I83" s="5">
        <f>SUM(I17:I$32)</f>
        <v>65.44</v>
      </c>
    </row>
    <row r="84" spans="6:9">
      <c r="F84" s="11">
        <v>17</v>
      </c>
      <c r="G84" s="5">
        <f>SUM(G18:G$32)</f>
        <v>35.43</v>
      </c>
      <c r="H84" s="5">
        <f>SUM(H18:H$32)</f>
        <v>49.08</v>
      </c>
      <c r="I84" s="5">
        <f>SUM(I18:I$32)</f>
        <v>57.26</v>
      </c>
    </row>
    <row r="85" spans="6:9">
      <c r="F85" s="12">
        <v>18</v>
      </c>
      <c r="G85" s="5">
        <f>SUM(G19:G$32)</f>
        <v>35.43</v>
      </c>
      <c r="H85" s="5">
        <f>SUM(H19:H$32)</f>
        <v>49.08</v>
      </c>
      <c r="I85" s="5">
        <f>SUM(I19:I$32)</f>
        <v>57.26</v>
      </c>
    </row>
    <row r="86" spans="6:9">
      <c r="F86" s="11">
        <v>19</v>
      </c>
      <c r="G86" s="5">
        <f>SUM(G20:G$32)</f>
        <v>29.98</v>
      </c>
      <c r="H86" s="5">
        <f>SUM(H20:H$32)</f>
        <v>40.9</v>
      </c>
      <c r="I86" s="5">
        <f>SUM(I20:I$32)</f>
        <v>49.08</v>
      </c>
    </row>
    <row r="87" spans="6:9">
      <c r="F87" s="12">
        <v>20</v>
      </c>
      <c r="G87" s="5">
        <f>SUM(G21:G$32)</f>
        <v>24.53</v>
      </c>
      <c r="H87" s="5">
        <f>SUM(H21:H$32)</f>
        <v>32.72</v>
      </c>
      <c r="I87" s="5">
        <f>SUM(I21:I$32)</f>
        <v>40.9</v>
      </c>
    </row>
    <row r="88" spans="6:9">
      <c r="F88" s="11">
        <v>21</v>
      </c>
      <c r="G88" s="5">
        <f>SUM(G22:G$32)</f>
        <v>19.079999999999998</v>
      </c>
      <c r="H88" s="5">
        <f>SUM(H22:H$32)</f>
        <v>24.54</v>
      </c>
      <c r="I88" s="5">
        <f>SUM(I22:I$32)</f>
        <v>32.72</v>
      </c>
    </row>
    <row r="89" spans="6:9">
      <c r="F89" s="12">
        <v>22</v>
      </c>
      <c r="G89" s="5">
        <f>SUM(G23:G$32)</f>
        <v>13.63</v>
      </c>
      <c r="H89" s="5">
        <f>SUM(H23:H$32)</f>
        <v>16.36</v>
      </c>
      <c r="I89" s="5">
        <f>SUM(I23:I$32)</f>
        <v>24.54</v>
      </c>
    </row>
    <row r="90" spans="6:9">
      <c r="F90" s="11">
        <v>23</v>
      </c>
      <c r="G90" s="5">
        <f>SUM(G24:G$32)</f>
        <v>8.18</v>
      </c>
      <c r="H90" s="5">
        <f>SUM(H24:H$32)</f>
        <v>8.18</v>
      </c>
      <c r="I90" s="5">
        <f>SUM(I24:I$32)</f>
        <v>16.36</v>
      </c>
    </row>
    <row r="91" spans="6:9">
      <c r="F91" s="12">
        <v>24</v>
      </c>
      <c r="G91" s="5">
        <f>SUM(G25:G$32)</f>
        <v>5.45</v>
      </c>
      <c r="H91" s="5">
        <f>SUM(H25:H$32)</f>
        <v>8.18</v>
      </c>
      <c r="I91" s="5">
        <f>SUM(I25:I$32)</f>
        <v>8.18</v>
      </c>
    </row>
    <row r="92" spans="6:9">
      <c r="F92" s="11">
        <v>25</v>
      </c>
      <c r="G92" s="5">
        <f>SUM(G26:G$32)</f>
        <v>5.45</v>
      </c>
      <c r="H92" s="5">
        <f>SUM(H26:H$32)</f>
        <v>8.18</v>
      </c>
      <c r="I92" s="5">
        <f>SUM(I26:I$32)</f>
        <v>8.18</v>
      </c>
    </row>
    <row r="93" spans="6:9">
      <c r="F93" s="12">
        <v>26</v>
      </c>
      <c r="G93" s="5">
        <f>SUM(G27:G$32)</f>
        <v>0</v>
      </c>
      <c r="H93" s="5">
        <f>SUM(H27:H$32)</f>
        <v>0</v>
      </c>
      <c r="I93" s="5">
        <f>SUM(I27:I$32)</f>
        <v>0</v>
      </c>
    </row>
    <row r="94" spans="6:9">
      <c r="F94" s="11">
        <v>27</v>
      </c>
      <c r="G94" s="5">
        <f>SUM(G28:G$32)</f>
        <v>0</v>
      </c>
      <c r="H94" s="5">
        <f>SUM(H28:H$32)</f>
        <v>0</v>
      </c>
      <c r="I94" s="5">
        <f>SUM(I28:I$32)</f>
        <v>0</v>
      </c>
    </row>
    <row r="95" spans="6:9">
      <c r="F95" s="12">
        <v>28</v>
      </c>
      <c r="G95" s="5">
        <f>SUM(G29:G$32)</f>
        <v>0</v>
      </c>
      <c r="H95" s="5">
        <f>SUM(H29:H$32)</f>
        <v>0</v>
      </c>
      <c r="I95" s="5">
        <f>SUM(I29:I$32)</f>
        <v>0</v>
      </c>
    </row>
    <row r="96" spans="6:9">
      <c r="F96" s="11">
        <v>29</v>
      </c>
      <c r="G96" s="5">
        <f>SUM(G30:G$32)</f>
        <v>0</v>
      </c>
      <c r="H96" s="5">
        <f>SUM(H30:H$32)</f>
        <v>0</v>
      </c>
      <c r="I96" s="5">
        <f>SUM(I30:I$32)</f>
        <v>0</v>
      </c>
    </row>
    <row r="97" spans="6:9">
      <c r="F97" s="12">
        <v>30</v>
      </c>
      <c r="G97" s="5">
        <f>SUM(G31:G$32)</f>
        <v>0</v>
      </c>
      <c r="H97" s="5">
        <f>SUM(H31:H$32)</f>
        <v>0</v>
      </c>
      <c r="I97" s="5">
        <f>SUM(I31:I$32)</f>
        <v>0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pane xSplit="3" ySplit="1" topLeftCell="D5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2" width="6.5703125" style="10" customWidth="1"/>
    <col min="13" max="13" width="7.5703125" style="10" customWidth="1"/>
    <col min="14" max="14" width="6.5703125" style="10" customWidth="1"/>
  </cols>
  <sheetData>
    <row r="1" spans="1:18">
      <c r="D1" s="41" t="str">
        <f>TEXT(D2,"AAAAMM")</f>
        <v>201801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12</v>
      </c>
      <c r="L1" s="8" t="s">
        <v>13</v>
      </c>
      <c r="M1" s="8" t="s">
        <v>14</v>
      </c>
      <c r="N1" s="8" t="s">
        <v>15</v>
      </c>
    </row>
    <row r="2" spans="1:18">
      <c r="D2" s="55">
        <v>43101</v>
      </c>
      <c r="E2" s="19">
        <f t="shared" ref="E2:E32" si="0">IF(D2&lt;&gt;" ",D2," ")</f>
        <v>43101</v>
      </c>
      <c r="F2" s="19" t="s">
        <v>17</v>
      </c>
      <c r="G2" s="20" t="str">
        <f t="shared" ref="G2:G32" si="1">IF(F2=$C$9,L$2,IF(F2=$C$10,M$2,IF(F2=$C$11," "," ")))</f>
        <v xml:space="preserve"> </v>
      </c>
      <c r="H2" s="21" t="str">
        <f t="shared" ref="H2:H32" si="2">IF(F2=$C$9,K$2,IF(F2=$C$10,N$2,IF(F2=$C$11," "," ")))</f>
        <v xml:space="preserve"> </v>
      </c>
      <c r="I2" s="21" t="str">
        <f t="shared" ref="I2:I32" si="3">IF(F2=$C$9,K$2,IF(F2=$C$10,K$2,IF(H2=$C$11," "," ")))</f>
        <v xml:space="preserve"> </v>
      </c>
      <c r="K2" s="9">
        <f>M10</f>
        <v>7.7</v>
      </c>
      <c r="L2" s="9">
        <f>M11</f>
        <v>6.42</v>
      </c>
      <c r="M2" s="9">
        <f>M12</f>
        <v>2.57</v>
      </c>
      <c r="N2" s="9">
        <v>0</v>
      </c>
    </row>
    <row r="3" spans="1:18">
      <c r="D3" s="53">
        <v>43102</v>
      </c>
      <c r="E3" s="3">
        <f t="shared" si="0"/>
        <v>43102</v>
      </c>
      <c r="F3" s="3" t="str">
        <f t="shared" ref="F3:F32" si="4">IF(D3&lt;&gt;" ",LOOKUP(WEEKDAY(E3,2),$B$9:$B$11,$C$9:$C$11)," ")</f>
        <v>H1</v>
      </c>
      <c r="G3" s="22">
        <f t="shared" si="1"/>
        <v>6.42</v>
      </c>
      <c r="H3" s="23">
        <f t="shared" si="2"/>
        <v>7.7</v>
      </c>
      <c r="I3" s="23">
        <f t="shared" si="3"/>
        <v>7.7</v>
      </c>
      <c r="P3" s="26"/>
    </row>
    <row r="4" spans="1:18">
      <c r="D4" s="53">
        <v>43103</v>
      </c>
      <c r="E4" s="3">
        <f t="shared" si="0"/>
        <v>43103</v>
      </c>
      <c r="F4" s="3" t="str">
        <f t="shared" si="4"/>
        <v>H1</v>
      </c>
      <c r="G4" s="17">
        <f t="shared" si="1"/>
        <v>6.42</v>
      </c>
      <c r="H4" s="6">
        <f t="shared" si="2"/>
        <v>7.7</v>
      </c>
      <c r="I4" s="6">
        <f t="shared" si="3"/>
        <v>7.7</v>
      </c>
    </row>
    <row r="5" spans="1:18">
      <c r="D5" s="53">
        <v>43104</v>
      </c>
      <c r="E5" s="3">
        <f t="shared" si="0"/>
        <v>43104</v>
      </c>
      <c r="F5" s="3" t="str">
        <f t="shared" si="4"/>
        <v>H1</v>
      </c>
      <c r="G5" s="17">
        <f t="shared" si="1"/>
        <v>6.42</v>
      </c>
      <c r="H5" s="6">
        <f t="shared" si="2"/>
        <v>7.7</v>
      </c>
      <c r="I5" s="6">
        <f t="shared" si="3"/>
        <v>7.7</v>
      </c>
    </row>
    <row r="6" spans="1:18">
      <c r="D6" s="53">
        <v>43105</v>
      </c>
      <c r="E6" s="3">
        <f t="shared" si="0"/>
        <v>43105</v>
      </c>
      <c r="F6" s="3" t="str">
        <f t="shared" si="4"/>
        <v>H1</v>
      </c>
      <c r="G6" s="17">
        <f t="shared" si="1"/>
        <v>6.42</v>
      </c>
      <c r="H6" s="6">
        <f t="shared" si="2"/>
        <v>7.7</v>
      </c>
      <c r="I6" s="6">
        <f t="shared" si="3"/>
        <v>7.7</v>
      </c>
    </row>
    <row r="7" spans="1:18">
      <c r="D7" s="53">
        <v>43106</v>
      </c>
      <c r="E7" s="3">
        <f t="shared" si="0"/>
        <v>43106</v>
      </c>
      <c r="F7" s="3" t="str">
        <f t="shared" si="4"/>
        <v>H2</v>
      </c>
      <c r="G7" s="17">
        <f t="shared" si="1"/>
        <v>2.57</v>
      </c>
      <c r="H7" s="6">
        <f t="shared" si="2"/>
        <v>0</v>
      </c>
      <c r="I7" s="6">
        <f t="shared" si="3"/>
        <v>7.7</v>
      </c>
    </row>
    <row r="8" spans="1:18">
      <c r="D8" s="53">
        <v>43107</v>
      </c>
      <c r="E8" s="3">
        <f t="shared" si="0"/>
        <v>43107</v>
      </c>
      <c r="F8" s="3" t="str">
        <f t="shared" si="4"/>
        <v>H3</v>
      </c>
      <c r="G8" s="22" t="str">
        <f t="shared" si="1"/>
        <v xml:space="preserve"> </v>
      </c>
      <c r="H8" s="23" t="str">
        <f t="shared" si="2"/>
        <v xml:space="preserve"> </v>
      </c>
      <c r="I8" s="23" t="str">
        <f t="shared" si="3"/>
        <v xml:space="preserve"> </v>
      </c>
      <c r="L8" s="27"/>
      <c r="M8" s="27">
        <v>1128.3800000000001</v>
      </c>
      <c r="N8" s="27"/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3">
        <v>43108</v>
      </c>
      <c r="E9" s="3">
        <f t="shared" si="0"/>
        <v>43108</v>
      </c>
      <c r="F9" s="3" t="str">
        <f t="shared" si="4"/>
        <v>H1</v>
      </c>
      <c r="G9" s="17">
        <f t="shared" si="1"/>
        <v>6.42</v>
      </c>
      <c r="H9" s="6">
        <f t="shared" si="2"/>
        <v>7.7</v>
      </c>
      <c r="I9" s="6">
        <f t="shared" si="3"/>
        <v>7.7</v>
      </c>
      <c r="L9" s="27"/>
      <c r="M9" s="27">
        <f>M8/220</f>
        <v>5.13</v>
      </c>
      <c r="N9" s="27"/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3">
        <v>43109</v>
      </c>
      <c r="E10" s="3">
        <f t="shared" si="0"/>
        <v>43109</v>
      </c>
      <c r="F10" s="3" t="str">
        <f t="shared" si="4"/>
        <v>H1</v>
      </c>
      <c r="G10" s="17">
        <f t="shared" si="1"/>
        <v>6.42</v>
      </c>
      <c r="H10" s="6">
        <f t="shared" si="2"/>
        <v>7.7</v>
      </c>
      <c r="I10" s="6">
        <f t="shared" si="3"/>
        <v>7.7</v>
      </c>
      <c r="L10" s="27"/>
      <c r="M10" s="27">
        <f>M9*1.5</f>
        <v>7.7</v>
      </c>
      <c r="N10" s="27"/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3">
        <v>43110</v>
      </c>
      <c r="E11" s="3">
        <f t="shared" si="0"/>
        <v>43110</v>
      </c>
      <c r="F11" s="3" t="str">
        <f t="shared" si="4"/>
        <v>H1</v>
      </c>
      <c r="G11" s="17">
        <f t="shared" si="1"/>
        <v>6.42</v>
      </c>
      <c r="H11" s="6">
        <f t="shared" si="2"/>
        <v>7.7</v>
      </c>
      <c r="I11" s="6">
        <f t="shared" si="3"/>
        <v>7.7</v>
      </c>
      <c r="L11" s="27"/>
      <c r="M11" s="27">
        <f>M10/60*50</f>
        <v>6.42</v>
      </c>
      <c r="N11" s="27"/>
      <c r="P11" s="1"/>
      <c r="Q11" s="1"/>
      <c r="R11" s="1"/>
    </row>
    <row r="12" spans="1:18">
      <c r="D12" s="53">
        <v>43111</v>
      </c>
      <c r="E12" s="3">
        <f t="shared" si="0"/>
        <v>43111</v>
      </c>
      <c r="F12" s="3" t="str">
        <f t="shared" si="4"/>
        <v>H1</v>
      </c>
      <c r="G12" s="17">
        <f t="shared" si="1"/>
        <v>6.42</v>
      </c>
      <c r="H12" s="6">
        <f t="shared" si="2"/>
        <v>7.7</v>
      </c>
      <c r="I12" s="6">
        <f t="shared" si="3"/>
        <v>7.7</v>
      </c>
      <c r="L12" s="27"/>
      <c r="M12" s="27">
        <f>M10/60*20</f>
        <v>2.57</v>
      </c>
      <c r="N12" s="27"/>
      <c r="P12" s="1"/>
      <c r="Q12" s="1"/>
      <c r="R12" s="1"/>
    </row>
    <row r="13" spans="1:18">
      <c r="D13" s="53">
        <v>43112</v>
      </c>
      <c r="E13" s="3">
        <f t="shared" si="0"/>
        <v>43112</v>
      </c>
      <c r="F13" s="3" t="str">
        <f t="shared" si="4"/>
        <v>H1</v>
      </c>
      <c r="G13" s="17">
        <f t="shared" si="1"/>
        <v>6.42</v>
      </c>
      <c r="H13" s="6">
        <f t="shared" si="2"/>
        <v>7.7</v>
      </c>
      <c r="I13" s="6">
        <f t="shared" si="3"/>
        <v>7.7</v>
      </c>
      <c r="L13" s="9"/>
      <c r="M13" s="9"/>
      <c r="N13" s="9"/>
      <c r="P13" s="1"/>
      <c r="Q13" s="1"/>
      <c r="R13" s="1"/>
    </row>
    <row r="14" spans="1:18">
      <c r="D14" s="53">
        <v>43113</v>
      </c>
      <c r="E14" s="3">
        <f t="shared" si="0"/>
        <v>43113</v>
      </c>
      <c r="F14" s="3" t="str">
        <f t="shared" si="4"/>
        <v>H2</v>
      </c>
      <c r="G14" s="17">
        <f t="shared" si="1"/>
        <v>2.57</v>
      </c>
      <c r="H14" s="6">
        <f t="shared" si="2"/>
        <v>0</v>
      </c>
      <c r="I14" s="6">
        <f t="shared" si="3"/>
        <v>7.7</v>
      </c>
    </row>
    <row r="15" spans="1:18">
      <c r="D15" s="53">
        <v>43114</v>
      </c>
      <c r="E15" s="3">
        <f t="shared" si="0"/>
        <v>43114</v>
      </c>
      <c r="F15" s="3" t="str">
        <f t="shared" si="4"/>
        <v>H3</v>
      </c>
      <c r="G15" s="17" t="str">
        <f t="shared" si="1"/>
        <v xml:space="preserve"> </v>
      </c>
      <c r="H15" s="6" t="str">
        <f t="shared" si="2"/>
        <v xml:space="preserve"> </v>
      </c>
      <c r="I15" s="6" t="str">
        <f t="shared" si="3"/>
        <v xml:space="preserve"> </v>
      </c>
    </row>
    <row r="16" spans="1:18">
      <c r="D16" s="53">
        <v>43115</v>
      </c>
      <c r="E16" s="3">
        <f t="shared" si="0"/>
        <v>43115</v>
      </c>
      <c r="F16" s="3" t="str">
        <f t="shared" si="4"/>
        <v>H1</v>
      </c>
      <c r="G16" s="22">
        <f t="shared" si="1"/>
        <v>6.42</v>
      </c>
      <c r="H16" s="23">
        <f t="shared" si="2"/>
        <v>7.7</v>
      </c>
      <c r="I16" s="23">
        <f t="shared" si="3"/>
        <v>7.7</v>
      </c>
    </row>
    <row r="17" spans="4:9">
      <c r="D17" s="53">
        <v>43116</v>
      </c>
      <c r="E17" s="3">
        <f t="shared" si="0"/>
        <v>43116</v>
      </c>
      <c r="F17" s="3" t="str">
        <f t="shared" si="4"/>
        <v>H1</v>
      </c>
      <c r="G17" s="17">
        <f t="shared" si="1"/>
        <v>6.42</v>
      </c>
      <c r="H17" s="6">
        <f t="shared" si="2"/>
        <v>7.7</v>
      </c>
      <c r="I17" s="6">
        <f t="shared" si="3"/>
        <v>7.7</v>
      </c>
    </row>
    <row r="18" spans="4:9">
      <c r="D18" s="53">
        <v>43117</v>
      </c>
      <c r="E18" s="3">
        <f t="shared" si="0"/>
        <v>43117</v>
      </c>
      <c r="F18" s="3" t="str">
        <f t="shared" si="4"/>
        <v>H1</v>
      </c>
      <c r="G18" s="17">
        <f t="shared" si="1"/>
        <v>6.42</v>
      </c>
      <c r="H18" s="6">
        <f t="shared" si="2"/>
        <v>7.7</v>
      </c>
      <c r="I18" s="6">
        <f t="shared" si="3"/>
        <v>7.7</v>
      </c>
    </row>
    <row r="19" spans="4:9">
      <c r="D19" s="53">
        <v>43118</v>
      </c>
      <c r="E19" s="3">
        <f t="shared" si="0"/>
        <v>43118</v>
      </c>
      <c r="F19" s="3" t="str">
        <f t="shared" si="4"/>
        <v>H1</v>
      </c>
      <c r="G19" s="17">
        <f t="shared" si="1"/>
        <v>6.42</v>
      </c>
      <c r="H19" s="6">
        <f t="shared" si="2"/>
        <v>7.7</v>
      </c>
      <c r="I19" s="6">
        <f t="shared" si="3"/>
        <v>7.7</v>
      </c>
    </row>
    <row r="20" spans="4:9">
      <c r="D20" s="53">
        <v>43119</v>
      </c>
      <c r="E20" s="3">
        <f t="shared" si="0"/>
        <v>43119</v>
      </c>
      <c r="F20" s="3" t="str">
        <f t="shared" si="4"/>
        <v>H1</v>
      </c>
      <c r="G20" s="17">
        <f t="shared" si="1"/>
        <v>6.42</v>
      </c>
      <c r="H20" s="6">
        <f t="shared" si="2"/>
        <v>7.7</v>
      </c>
      <c r="I20" s="6">
        <f t="shared" si="3"/>
        <v>7.7</v>
      </c>
    </row>
    <row r="21" spans="4:9">
      <c r="D21" s="53">
        <v>43120</v>
      </c>
      <c r="E21" s="3">
        <f t="shared" si="0"/>
        <v>43120</v>
      </c>
      <c r="F21" s="3" t="str">
        <f t="shared" si="4"/>
        <v>H2</v>
      </c>
      <c r="G21" s="17">
        <f t="shared" si="1"/>
        <v>2.57</v>
      </c>
      <c r="H21" s="6">
        <f t="shared" si="2"/>
        <v>0</v>
      </c>
      <c r="I21" s="6">
        <f t="shared" si="3"/>
        <v>7.7</v>
      </c>
    </row>
    <row r="22" spans="4:9">
      <c r="D22" s="53">
        <v>43121</v>
      </c>
      <c r="E22" s="3">
        <f t="shared" si="0"/>
        <v>43121</v>
      </c>
      <c r="F22" s="3" t="str">
        <f t="shared" si="4"/>
        <v>H3</v>
      </c>
      <c r="G22" s="17" t="str">
        <f t="shared" si="1"/>
        <v xml:space="preserve"> </v>
      </c>
      <c r="H22" s="6" t="str">
        <f t="shared" si="2"/>
        <v xml:space="preserve"> </v>
      </c>
      <c r="I22" s="6" t="str">
        <f t="shared" si="3"/>
        <v xml:space="preserve"> </v>
      </c>
    </row>
    <row r="23" spans="4:9">
      <c r="D23" s="53">
        <v>43122</v>
      </c>
      <c r="E23" s="3">
        <f t="shared" si="0"/>
        <v>43122</v>
      </c>
      <c r="F23" s="3" t="str">
        <f t="shared" si="4"/>
        <v>H1</v>
      </c>
      <c r="G23" s="17">
        <f t="shared" si="1"/>
        <v>6.42</v>
      </c>
      <c r="H23" s="6">
        <f t="shared" si="2"/>
        <v>7.7</v>
      </c>
      <c r="I23" s="6">
        <f t="shared" si="3"/>
        <v>7.7</v>
      </c>
    </row>
    <row r="24" spans="4:9">
      <c r="D24" s="53">
        <v>43123</v>
      </c>
      <c r="E24" s="3">
        <f t="shared" si="0"/>
        <v>43123</v>
      </c>
      <c r="F24" s="3" t="str">
        <f t="shared" si="4"/>
        <v>H1</v>
      </c>
      <c r="G24" s="17">
        <f t="shared" si="1"/>
        <v>6.42</v>
      </c>
      <c r="H24" s="6">
        <f t="shared" si="2"/>
        <v>7.7</v>
      </c>
      <c r="I24" s="6">
        <f t="shared" si="3"/>
        <v>7.7</v>
      </c>
    </row>
    <row r="25" spans="4:9">
      <c r="D25" s="53">
        <v>43124</v>
      </c>
      <c r="E25" s="3">
        <f t="shared" si="0"/>
        <v>43124</v>
      </c>
      <c r="F25" s="3" t="str">
        <f t="shared" si="4"/>
        <v>H1</v>
      </c>
      <c r="G25" s="17">
        <f t="shared" si="1"/>
        <v>6.42</v>
      </c>
      <c r="H25" s="6">
        <f t="shared" si="2"/>
        <v>7.7</v>
      </c>
      <c r="I25" s="6">
        <f t="shared" si="3"/>
        <v>7.7</v>
      </c>
    </row>
    <row r="26" spans="4:9">
      <c r="D26" s="53">
        <v>43125</v>
      </c>
      <c r="E26" s="25">
        <f t="shared" si="0"/>
        <v>43125</v>
      </c>
      <c r="F26" s="3" t="str">
        <f t="shared" si="4"/>
        <v>H1</v>
      </c>
      <c r="G26" s="22">
        <f t="shared" si="1"/>
        <v>6.42</v>
      </c>
      <c r="H26" s="23">
        <f t="shared" si="2"/>
        <v>7.7</v>
      </c>
      <c r="I26" s="23">
        <f t="shared" si="3"/>
        <v>7.7</v>
      </c>
    </row>
    <row r="27" spans="4:9">
      <c r="D27" s="53">
        <v>43126</v>
      </c>
      <c r="E27" s="3">
        <f t="shared" si="0"/>
        <v>43126</v>
      </c>
      <c r="F27" s="3" t="str">
        <f t="shared" si="4"/>
        <v>H1</v>
      </c>
      <c r="G27" s="17">
        <f t="shared" si="1"/>
        <v>6.42</v>
      </c>
      <c r="H27" s="6">
        <f t="shared" si="2"/>
        <v>7.7</v>
      </c>
      <c r="I27" s="6">
        <f t="shared" si="3"/>
        <v>7.7</v>
      </c>
    </row>
    <row r="28" spans="4:9">
      <c r="D28" s="53">
        <v>43127</v>
      </c>
      <c r="E28" s="3">
        <f t="shared" si="0"/>
        <v>43127</v>
      </c>
      <c r="F28" s="3" t="str">
        <f t="shared" si="4"/>
        <v>H2</v>
      </c>
      <c r="G28" s="17">
        <f t="shared" si="1"/>
        <v>2.57</v>
      </c>
      <c r="H28" s="6">
        <f t="shared" si="2"/>
        <v>0</v>
      </c>
      <c r="I28" s="6">
        <f t="shared" si="3"/>
        <v>7.7</v>
      </c>
    </row>
    <row r="29" spans="4:9">
      <c r="D29" s="53">
        <v>43128</v>
      </c>
      <c r="E29" s="3">
        <f t="shared" si="0"/>
        <v>43128</v>
      </c>
      <c r="F29" s="3" t="str">
        <f t="shared" si="4"/>
        <v>H3</v>
      </c>
      <c r="G29" s="17" t="str">
        <f t="shared" si="1"/>
        <v xml:space="preserve"> </v>
      </c>
      <c r="H29" s="6" t="str">
        <f t="shared" si="2"/>
        <v xml:space="preserve"> </v>
      </c>
      <c r="I29" s="6" t="str">
        <f t="shared" si="3"/>
        <v xml:space="preserve"> </v>
      </c>
    </row>
    <row r="30" spans="4:9">
      <c r="D30" s="53">
        <v>43129</v>
      </c>
      <c r="E30" s="3">
        <f t="shared" si="0"/>
        <v>43129</v>
      </c>
      <c r="F30" s="3" t="str">
        <f t="shared" si="4"/>
        <v>H1</v>
      </c>
      <c r="G30" s="17">
        <f t="shared" si="1"/>
        <v>6.42</v>
      </c>
      <c r="H30" s="6">
        <f t="shared" si="2"/>
        <v>7.7</v>
      </c>
      <c r="I30" s="6">
        <f t="shared" si="3"/>
        <v>7.7</v>
      </c>
    </row>
    <row r="31" spans="4:9">
      <c r="D31" s="53">
        <v>43130</v>
      </c>
      <c r="E31" s="3">
        <f t="shared" si="0"/>
        <v>43130</v>
      </c>
      <c r="F31" s="3" t="str">
        <f t="shared" si="4"/>
        <v>H1</v>
      </c>
      <c r="G31" s="17">
        <f t="shared" si="1"/>
        <v>6.42</v>
      </c>
      <c r="H31" s="6">
        <f t="shared" si="2"/>
        <v>7.7</v>
      </c>
      <c r="I31" s="6">
        <f t="shared" si="3"/>
        <v>7.7</v>
      </c>
    </row>
    <row r="32" spans="4:9">
      <c r="D32" s="53">
        <v>43131</v>
      </c>
      <c r="E32" s="3">
        <f t="shared" si="0"/>
        <v>43131</v>
      </c>
      <c r="F32" s="3" t="str">
        <f t="shared" si="4"/>
        <v>H1</v>
      </c>
      <c r="G32" s="17">
        <f t="shared" si="1"/>
        <v>6.42</v>
      </c>
      <c r="H32" s="6">
        <f t="shared" si="2"/>
        <v>7.7</v>
      </c>
      <c r="I32" s="6">
        <f t="shared" si="3"/>
        <v>7.7</v>
      </c>
    </row>
    <row r="33" spans="4:9">
      <c r="D33" s="41"/>
      <c r="E33" s="4" t="s">
        <v>3</v>
      </c>
      <c r="F33" s="4"/>
      <c r="G33" s="5">
        <f>SUM(G2:G32)</f>
        <v>151.52000000000001</v>
      </c>
      <c r="H33" s="7">
        <f>SUM(H2:H32)</f>
        <v>169.4</v>
      </c>
      <c r="I33" s="5">
        <f>SUM(I2:I32)</f>
        <v>200.2</v>
      </c>
    </row>
    <row r="34" spans="4:9">
      <c r="D34" s="56"/>
      <c r="E34" s="15"/>
      <c r="F34" s="15"/>
      <c r="G34" s="15"/>
      <c r="H34" s="16"/>
      <c r="I34" s="13"/>
    </row>
    <row r="35" spans="4:9">
      <c r="F35" t="s">
        <v>18</v>
      </c>
      <c r="G35" t="s">
        <v>1</v>
      </c>
      <c r="H35" s="1" t="s">
        <v>0</v>
      </c>
      <c r="I35" s="1" t="s">
        <v>2</v>
      </c>
    </row>
    <row r="36" spans="4:9">
      <c r="F36" s="11"/>
      <c r="G36" s="5"/>
      <c r="H36" s="24"/>
      <c r="I36" s="24"/>
    </row>
    <row r="37" spans="4:9">
      <c r="F37" s="11"/>
      <c r="G37" s="5"/>
      <c r="H37" s="7"/>
      <c r="I37" s="5"/>
    </row>
    <row r="38" spans="4:9">
      <c r="F38" s="11"/>
      <c r="G38" s="5"/>
      <c r="H38" s="5"/>
      <c r="I38" s="5"/>
    </row>
    <row r="39" spans="4:9">
      <c r="F39" s="11"/>
      <c r="G39" s="5"/>
      <c r="H39" s="5"/>
      <c r="I39" s="5"/>
    </row>
    <row r="40" spans="4:9">
      <c r="F40" s="11"/>
      <c r="G40" s="5"/>
      <c r="H40" s="5"/>
      <c r="I40" s="5"/>
    </row>
    <row r="41" spans="4:9">
      <c r="F41" s="11"/>
      <c r="G41" s="5"/>
      <c r="H41" s="5"/>
      <c r="I41" s="5"/>
    </row>
    <row r="42" spans="4:9">
      <c r="F42" s="11"/>
      <c r="G42" s="5"/>
      <c r="H42" s="5"/>
      <c r="I42" s="5"/>
    </row>
    <row r="43" spans="4:9">
      <c r="F43" s="11"/>
      <c r="G43" s="5"/>
      <c r="H43" s="7"/>
      <c r="I43" s="5"/>
    </row>
    <row r="44" spans="4:9">
      <c r="F44" s="11"/>
      <c r="G44" s="5"/>
      <c r="H44" s="5"/>
      <c r="I44" s="5"/>
    </row>
    <row r="45" spans="4:9">
      <c r="F45" s="11"/>
      <c r="G45" s="5"/>
      <c r="H45" s="7"/>
      <c r="I45" s="5"/>
    </row>
    <row r="46" spans="4:9">
      <c r="F46" s="11"/>
      <c r="G46" s="5"/>
      <c r="H46" s="5"/>
      <c r="I46" s="5"/>
    </row>
    <row r="47" spans="4:9">
      <c r="F47" s="11"/>
      <c r="G47" s="5"/>
      <c r="H47" s="7"/>
      <c r="I47" s="5"/>
    </row>
    <row r="48" spans="4:9">
      <c r="F48" s="11"/>
      <c r="G48" s="5"/>
      <c r="H48" s="5"/>
      <c r="I48" s="5"/>
    </row>
    <row r="49" spans="5:9">
      <c r="E49" t="s">
        <v>16</v>
      </c>
      <c r="F49" s="11">
        <v>10</v>
      </c>
      <c r="G49" s="5">
        <v>103.86</v>
      </c>
      <c r="H49" s="7">
        <v>115.4</v>
      </c>
      <c r="I49" s="5">
        <v>138.47999999999999</v>
      </c>
    </row>
    <row r="50" spans="5:9">
      <c r="F50" s="12">
        <v>24</v>
      </c>
      <c r="G50" s="5">
        <v>41.03</v>
      </c>
      <c r="H50" s="7">
        <v>46.16</v>
      </c>
      <c r="I50" s="5">
        <v>53.85</v>
      </c>
    </row>
    <row r="51" spans="5:9">
      <c r="F51" s="12"/>
      <c r="G51" s="18"/>
      <c r="H51" s="5"/>
      <c r="I51" s="5"/>
    </row>
    <row r="52" spans="5:9">
      <c r="F52" s="11"/>
      <c r="G52" s="5"/>
      <c r="H52" s="5"/>
      <c r="I52" s="5"/>
    </row>
    <row r="53" spans="5:9">
      <c r="F53" s="12"/>
      <c r="G53" s="18"/>
      <c r="H53" s="5"/>
      <c r="I53" s="5"/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6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t="str">
        <f ca="1">RIGHT(CELL("nome.arquivo",A1),LEN(CELL("nome.arquivo"))-FIND("]",CELL("nome.arquivo")))</f>
        <v>Jun_19</v>
      </c>
      <c r="D1" s="41" t="str">
        <f>TEXT(D2,"AAAAMM")</f>
        <v>201906</v>
      </c>
      <c r="E1" s="4" t="s">
        <v>4</v>
      </c>
      <c r="F1" s="4" t="s">
        <v>5</v>
      </c>
      <c r="G1" s="4" t="s">
        <v>39</v>
      </c>
      <c r="H1" s="4" t="s">
        <v>1</v>
      </c>
      <c r="I1" s="4" t="s">
        <v>38</v>
      </c>
      <c r="J1" s="4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43617</v>
      </c>
      <c r="E2" s="25">
        <f t="shared" ref="E2:E31" si="0">IF(D2&lt;&gt;" ",D2," ")</f>
        <v>43617</v>
      </c>
      <c r="F2" s="25" t="str">
        <f t="shared" ref="F2:F31" si="1">IF(D2&lt;&gt;" ",LOOKUP(WEEKDAY(E2,2),$B$9:$B$11,$C$9:$C$11)," ")</f>
        <v>H2</v>
      </c>
      <c r="G2" s="33">
        <f>IF(D$32="",P$9,P$10)</f>
        <v>6.6532999999999998</v>
      </c>
      <c r="H2" s="22">
        <f>IF(F2=$C$9,N$2,IF(F2=$C$10,O$2,IF(F2=$C$11," "," ")))</f>
        <v>2.73</v>
      </c>
      <c r="I2" s="23">
        <f>IF(F2=$C$9,M$2,IF(F2=$C$10,P$2,IF(F2=$C$11," "," ")))</f>
        <v>0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43618</v>
      </c>
      <c r="E3" s="25">
        <f t="shared" si="0"/>
        <v>43618</v>
      </c>
      <c r="F3" s="25" t="str">
        <f t="shared" si="1"/>
        <v>H3</v>
      </c>
      <c r="G3" s="33">
        <f t="shared" ref="G3:G31" si="2">IF(D$32="",P$9,P$10)</f>
        <v>6.6532999999999998</v>
      </c>
      <c r="H3" s="22" t="str">
        <f t="shared" ref="H3:H32" si="3">IF(F3=$C$9,N$2,IF(F3=$C$10,O$2,IF(F3=$C$11," "," ")))</f>
        <v xml:space="preserve"> </v>
      </c>
      <c r="I3" s="23" t="str">
        <f t="shared" ref="I3:I32" si="4">IF(F3=$C$9,M$2,IF(F3=$C$10,P$2,IF(F3=$C$11," "," ")))</f>
        <v xml:space="preserve"> </v>
      </c>
      <c r="J3" s="23" t="str">
        <f t="shared" ref="J3:J32" si="5">IF(F3=$C$9,M$2,IF(F3=$C$10,M$2,IF(I3=$C$11," "," ")))</f>
        <v xml:space="preserve"> </v>
      </c>
      <c r="Q3" s="26"/>
    </row>
    <row r="4" spans="1:19">
      <c r="D4" s="58">
        <v>43619</v>
      </c>
      <c r="E4" s="25">
        <f t="shared" si="0"/>
        <v>43619</v>
      </c>
      <c r="F4" s="25" t="str">
        <f t="shared" si="1"/>
        <v>H1</v>
      </c>
      <c r="G4" s="33">
        <f t="shared" si="2"/>
        <v>6.6532999999999998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43620</v>
      </c>
      <c r="E5" s="25">
        <f t="shared" si="0"/>
        <v>43620</v>
      </c>
      <c r="F5" s="25" t="str">
        <f t="shared" si="1"/>
        <v>H1</v>
      </c>
      <c r="G5" s="33">
        <f t="shared" si="2"/>
        <v>6.6532999999999998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43621</v>
      </c>
      <c r="E6" s="25">
        <f t="shared" si="0"/>
        <v>43621</v>
      </c>
      <c r="F6" s="25" t="str">
        <f t="shared" si="1"/>
        <v>H1</v>
      </c>
      <c r="G6" s="33">
        <f t="shared" si="2"/>
        <v>6.6532999999999998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43622</v>
      </c>
      <c r="E7" s="25">
        <f t="shared" si="0"/>
        <v>43622</v>
      </c>
      <c r="F7" s="25" t="str">
        <f t="shared" si="1"/>
        <v>H1</v>
      </c>
      <c r="G7" s="33">
        <f t="shared" si="2"/>
        <v>6.6532999999999998</v>
      </c>
      <c r="H7" s="22">
        <f t="shared" si="3"/>
        <v>5.45</v>
      </c>
      <c r="I7" s="23">
        <f t="shared" si="4"/>
        <v>8.18</v>
      </c>
      <c r="J7" s="23">
        <f t="shared" si="5"/>
        <v>8.18</v>
      </c>
    </row>
    <row r="8" spans="1:19">
      <c r="D8" s="58">
        <v>43623</v>
      </c>
      <c r="E8" s="25">
        <f t="shared" si="0"/>
        <v>43623</v>
      </c>
      <c r="F8" s="25" t="str">
        <f t="shared" si="1"/>
        <v>H1</v>
      </c>
      <c r="G8" s="33">
        <f t="shared" si="2"/>
        <v>6.6532999999999998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43624</v>
      </c>
      <c r="E9" s="25">
        <f t="shared" si="0"/>
        <v>43624</v>
      </c>
      <c r="F9" s="25" t="str">
        <f t="shared" si="1"/>
        <v>H2</v>
      </c>
      <c r="G9" s="33">
        <f t="shared" si="2"/>
        <v>6.6532999999999998</v>
      </c>
      <c r="H9" s="22">
        <f t="shared" si="3"/>
        <v>2.73</v>
      </c>
      <c r="I9" s="23">
        <f t="shared" si="4"/>
        <v>0</v>
      </c>
      <c r="J9" s="23">
        <f t="shared" si="5"/>
        <v>8.18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43625</v>
      </c>
      <c r="E10" s="25">
        <f t="shared" si="0"/>
        <v>43625</v>
      </c>
      <c r="F10" s="25" t="str">
        <f t="shared" si="1"/>
        <v>H3</v>
      </c>
      <c r="G10" s="33">
        <f t="shared" si="2"/>
        <v>6.6532999999999998</v>
      </c>
      <c r="H10" s="22" t="str">
        <f t="shared" si="3"/>
        <v xml:space="preserve"> </v>
      </c>
      <c r="I10" s="23" t="str">
        <f t="shared" si="4"/>
        <v xml:space="preserve"> </v>
      </c>
      <c r="J10" s="23" t="str">
        <f t="shared" si="5"/>
        <v xml:space="preserve"> 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43626</v>
      </c>
      <c r="E11" s="25">
        <f t="shared" si="0"/>
        <v>43626</v>
      </c>
      <c r="F11" s="25" t="str">
        <f t="shared" si="1"/>
        <v>H1</v>
      </c>
      <c r="G11" s="33">
        <f t="shared" si="2"/>
        <v>6.6532999999999998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43627</v>
      </c>
      <c r="E12" s="25">
        <f t="shared" si="0"/>
        <v>43627</v>
      </c>
      <c r="F12" s="25" t="str">
        <f t="shared" si="1"/>
        <v>H1</v>
      </c>
      <c r="G12" s="33">
        <f t="shared" si="2"/>
        <v>6.6532999999999998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D13" s="58">
        <v>43628</v>
      </c>
      <c r="E13" s="25">
        <f t="shared" si="0"/>
        <v>43628</v>
      </c>
      <c r="F13" s="25" t="str">
        <f t="shared" si="1"/>
        <v>H1</v>
      </c>
      <c r="G13" s="33">
        <f t="shared" si="2"/>
        <v>6.6532999999999998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M13" s="9"/>
      <c r="N13" s="9"/>
      <c r="O13" s="9"/>
      <c r="Q13" s="1"/>
      <c r="R13" s="1"/>
      <c r="S13" s="1"/>
    </row>
    <row r="14" spans="1:19">
      <c r="D14" s="58">
        <v>43629</v>
      </c>
      <c r="E14" s="25">
        <f t="shared" si="0"/>
        <v>43629</v>
      </c>
      <c r="F14" s="25" t="str">
        <f t="shared" si="1"/>
        <v>H1</v>
      </c>
      <c r="G14" s="33">
        <f t="shared" si="2"/>
        <v>6.6532999999999998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43630</v>
      </c>
      <c r="E15" s="25">
        <f t="shared" si="0"/>
        <v>43630</v>
      </c>
      <c r="F15" s="25" t="str">
        <f t="shared" si="1"/>
        <v>H1</v>
      </c>
      <c r="G15" s="33">
        <f t="shared" si="2"/>
        <v>6.6532999999999998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D16" s="58">
        <v>43631</v>
      </c>
      <c r="E16" s="25">
        <f t="shared" si="0"/>
        <v>43631</v>
      </c>
      <c r="F16" s="25" t="str">
        <f t="shared" si="1"/>
        <v>H2</v>
      </c>
      <c r="G16" s="33">
        <f t="shared" si="2"/>
        <v>6.6532999999999998</v>
      </c>
      <c r="H16" s="22">
        <f t="shared" si="3"/>
        <v>2.73</v>
      </c>
      <c r="I16" s="23">
        <f t="shared" si="4"/>
        <v>0</v>
      </c>
      <c r="J16" s="23">
        <f t="shared" si="5"/>
        <v>8.18</v>
      </c>
    </row>
    <row r="17" spans="4:10">
      <c r="D17" s="58">
        <v>43632</v>
      </c>
      <c r="E17" s="25">
        <f t="shared" si="0"/>
        <v>43632</v>
      </c>
      <c r="F17" s="25" t="str">
        <f t="shared" si="1"/>
        <v>H3</v>
      </c>
      <c r="G17" s="33">
        <f t="shared" si="2"/>
        <v>6.6532999999999998</v>
      </c>
      <c r="H17" s="22" t="str">
        <f t="shared" si="3"/>
        <v xml:space="preserve"> </v>
      </c>
      <c r="I17" s="23" t="str">
        <f t="shared" si="4"/>
        <v xml:space="preserve"> </v>
      </c>
      <c r="J17" s="23" t="str">
        <f t="shared" si="5"/>
        <v xml:space="preserve"> </v>
      </c>
    </row>
    <row r="18" spans="4:10">
      <c r="D18" s="58">
        <v>43633</v>
      </c>
      <c r="E18" s="25">
        <f t="shared" si="0"/>
        <v>43633</v>
      </c>
      <c r="F18" s="25" t="str">
        <f t="shared" si="1"/>
        <v>H1</v>
      </c>
      <c r="G18" s="33">
        <f t="shared" si="2"/>
        <v>6.6532999999999998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43634</v>
      </c>
      <c r="E19" s="25">
        <f t="shared" si="0"/>
        <v>43634</v>
      </c>
      <c r="F19" s="25" t="str">
        <f t="shared" si="1"/>
        <v>H1</v>
      </c>
      <c r="G19" s="33">
        <f t="shared" si="2"/>
        <v>6.6532999999999998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43635</v>
      </c>
      <c r="E20" s="25">
        <f t="shared" si="0"/>
        <v>43635</v>
      </c>
      <c r="F20" s="25" t="str">
        <f t="shared" si="1"/>
        <v>H1</v>
      </c>
      <c r="G20" s="33">
        <f t="shared" si="2"/>
        <v>6.6532999999999998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5">
        <v>43636</v>
      </c>
      <c r="E21" s="25">
        <f t="shared" si="0"/>
        <v>43636</v>
      </c>
      <c r="F21" s="25" t="s">
        <v>17</v>
      </c>
      <c r="G21" s="33">
        <f t="shared" si="2"/>
        <v>6.6532999999999998</v>
      </c>
      <c r="H21" s="22" t="str">
        <f t="shared" si="3"/>
        <v xml:space="preserve"> </v>
      </c>
      <c r="I21" s="23" t="str">
        <f t="shared" si="4"/>
        <v xml:space="preserve"> </v>
      </c>
      <c r="J21" s="23" t="str">
        <f t="shared" si="5"/>
        <v xml:space="preserve"> </v>
      </c>
    </row>
    <row r="22" spans="4:10">
      <c r="D22" s="58">
        <v>43637</v>
      </c>
      <c r="E22" s="25">
        <f t="shared" si="0"/>
        <v>43637</v>
      </c>
      <c r="F22" s="25" t="str">
        <f t="shared" si="1"/>
        <v>H1</v>
      </c>
      <c r="G22" s="33">
        <f t="shared" si="2"/>
        <v>6.6532999999999998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43638</v>
      </c>
      <c r="E23" s="25">
        <f t="shared" si="0"/>
        <v>43638</v>
      </c>
      <c r="F23" s="25" t="str">
        <f t="shared" si="1"/>
        <v>H2</v>
      </c>
      <c r="G23" s="33">
        <f t="shared" si="2"/>
        <v>6.6532999999999998</v>
      </c>
      <c r="H23" s="22">
        <f t="shared" si="3"/>
        <v>2.73</v>
      </c>
      <c r="I23" s="23">
        <f t="shared" si="4"/>
        <v>0</v>
      </c>
      <c r="J23" s="23">
        <f t="shared" si="5"/>
        <v>8.18</v>
      </c>
    </row>
    <row r="24" spans="4:10">
      <c r="D24" s="58">
        <v>43639</v>
      </c>
      <c r="E24" s="25">
        <f t="shared" si="0"/>
        <v>43639</v>
      </c>
      <c r="F24" s="25" t="str">
        <f t="shared" si="1"/>
        <v>H3</v>
      </c>
      <c r="G24" s="33">
        <f t="shared" si="2"/>
        <v>6.6532999999999998</v>
      </c>
      <c r="H24" s="22" t="str">
        <f t="shared" si="3"/>
        <v xml:space="preserve"> </v>
      </c>
      <c r="I24" s="23" t="str">
        <f t="shared" si="4"/>
        <v xml:space="preserve"> </v>
      </c>
      <c r="J24" s="23" t="str">
        <f t="shared" si="5"/>
        <v xml:space="preserve"> </v>
      </c>
    </row>
    <row r="25" spans="4:10">
      <c r="D25" s="58">
        <v>43640</v>
      </c>
      <c r="E25" s="25">
        <f t="shared" si="0"/>
        <v>43640</v>
      </c>
      <c r="F25" s="25" t="str">
        <f t="shared" si="1"/>
        <v>H1</v>
      </c>
      <c r="G25" s="33">
        <f t="shared" si="2"/>
        <v>6.6532999999999998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43641</v>
      </c>
      <c r="E26" s="25">
        <f t="shared" si="0"/>
        <v>43641</v>
      </c>
      <c r="F26" s="25" t="str">
        <f t="shared" si="1"/>
        <v>H1</v>
      </c>
      <c r="G26" s="33">
        <f t="shared" si="2"/>
        <v>6.6532999999999998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43642</v>
      </c>
      <c r="E27" s="25">
        <f t="shared" si="0"/>
        <v>43642</v>
      </c>
      <c r="F27" s="25" t="str">
        <f t="shared" si="1"/>
        <v>H1</v>
      </c>
      <c r="G27" s="33">
        <f t="shared" si="2"/>
        <v>6.6532999999999998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43643</v>
      </c>
      <c r="E28" s="25">
        <f t="shared" si="0"/>
        <v>43643</v>
      </c>
      <c r="F28" s="25" t="str">
        <f t="shared" si="1"/>
        <v>H1</v>
      </c>
      <c r="G28" s="33">
        <f t="shared" si="2"/>
        <v>6.6532999999999998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43644</v>
      </c>
      <c r="E29" s="25">
        <f t="shared" si="0"/>
        <v>43644</v>
      </c>
      <c r="F29" s="25" t="str">
        <f t="shared" si="1"/>
        <v>H1</v>
      </c>
      <c r="G29" s="33">
        <f t="shared" si="2"/>
        <v>6.6532999999999998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43645</v>
      </c>
      <c r="E30" s="25">
        <f t="shared" si="0"/>
        <v>43645</v>
      </c>
      <c r="F30" s="25" t="str">
        <f t="shared" si="1"/>
        <v>H2</v>
      </c>
      <c r="G30" s="33">
        <f t="shared" si="2"/>
        <v>6.6532999999999998</v>
      </c>
      <c r="H30" s="22">
        <f t="shared" si="3"/>
        <v>2.73</v>
      </c>
      <c r="I30" s="23">
        <f t="shared" si="4"/>
        <v>0</v>
      </c>
      <c r="J30" s="23">
        <f t="shared" si="5"/>
        <v>8.18</v>
      </c>
    </row>
    <row r="31" spans="4:10">
      <c r="D31" s="58">
        <v>43646</v>
      </c>
      <c r="E31" s="25">
        <f t="shared" si="0"/>
        <v>43646</v>
      </c>
      <c r="F31" s="25" t="str">
        <f t="shared" si="1"/>
        <v>H3</v>
      </c>
      <c r="G31" s="33">
        <f t="shared" si="2"/>
        <v>6.6532999999999998</v>
      </c>
      <c r="H31" s="22" t="str">
        <f t="shared" si="3"/>
        <v xml:space="preserve"> </v>
      </c>
      <c r="I31" s="23" t="str">
        <f t="shared" si="4"/>
        <v xml:space="preserve"> </v>
      </c>
      <c r="J31" s="23" t="str">
        <f t="shared" si="5"/>
        <v xml:space="preserve"> </v>
      </c>
    </row>
    <row r="32" spans="4:10">
      <c r="D32" s="58"/>
      <c r="E32" s="25"/>
      <c r="F32" s="25"/>
      <c r="G32" s="33">
        <f>IF(D$32="",P11,P10)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117.2</v>
      </c>
      <c r="I33" s="7">
        <f>SUM(I2:I32)</f>
        <v>155.41999999999999</v>
      </c>
      <c r="J33" s="5">
        <f>SUM(J2:J32)</f>
        <v>196.32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2" t="s">
        <v>18</v>
      </c>
      <c r="G35" s="2"/>
      <c r="H35" s="2" t="s">
        <v>1</v>
      </c>
      <c r="I35" s="29" t="s">
        <v>0</v>
      </c>
      <c r="J35" s="29" t="s">
        <v>2</v>
      </c>
    </row>
    <row r="36" spans="4:10">
      <c r="E36" t="s">
        <v>19</v>
      </c>
      <c r="F36" s="11">
        <v>1</v>
      </c>
      <c r="G36" s="37">
        <f>G2</f>
        <v>6.65</v>
      </c>
      <c r="H36" s="5">
        <f>H2</f>
        <v>2.73</v>
      </c>
      <c r="I36" s="5">
        <f t="shared" ref="I36:J36" si="6">I2</f>
        <v>0</v>
      </c>
      <c r="J36" s="5">
        <f t="shared" si="6"/>
        <v>8.18</v>
      </c>
    </row>
    <row r="37" spans="4:10">
      <c r="F37" s="11">
        <v>2</v>
      </c>
      <c r="G37" s="37">
        <f>SUM(G$2:G3)</f>
        <v>13.31</v>
      </c>
      <c r="H37" s="5">
        <f>SUM(H$2:H3)</f>
        <v>2.73</v>
      </c>
      <c r="I37" s="5">
        <f>SUM(I$2:I3)</f>
        <v>0</v>
      </c>
      <c r="J37" s="5">
        <f>SUM(J$2:J3)</f>
        <v>8.18</v>
      </c>
    </row>
    <row r="38" spans="4:10">
      <c r="F38" s="11">
        <v>3</v>
      </c>
      <c r="G38" s="37">
        <f>SUM(G$2:G4)</f>
        <v>19.96</v>
      </c>
      <c r="H38" s="5">
        <f>SUM(H$2:H4)</f>
        <v>8.18</v>
      </c>
      <c r="I38" s="5">
        <f>SUM(I$2:I4)</f>
        <v>8.18</v>
      </c>
      <c r="J38" s="5">
        <f>SUM(J$2:J4)</f>
        <v>16.36</v>
      </c>
    </row>
    <row r="39" spans="4:10">
      <c r="F39" s="11">
        <v>4</v>
      </c>
      <c r="G39" s="37">
        <f>SUM(G$2:G5)</f>
        <v>26.61</v>
      </c>
      <c r="H39" s="5">
        <f>SUM(H$2:H5)</f>
        <v>13.63</v>
      </c>
      <c r="I39" s="5">
        <f>SUM(I$2:I5)</f>
        <v>16.36</v>
      </c>
      <c r="J39" s="5">
        <f>SUM(J$2:J5)</f>
        <v>24.54</v>
      </c>
    </row>
    <row r="40" spans="4:10">
      <c r="F40" s="11">
        <v>5</v>
      </c>
      <c r="G40" s="37">
        <f>SUM(G$2:G6)</f>
        <v>33.270000000000003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39.92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46.57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53.23</v>
      </c>
      <c r="H43" s="5">
        <f>SUM(H$2:H9)</f>
        <v>32.71</v>
      </c>
      <c r="I43" s="5">
        <f>SUM(I$2:I9)</f>
        <v>40.9</v>
      </c>
      <c r="J43" s="5">
        <f>SUM(J$2:J9)</f>
        <v>57.26</v>
      </c>
    </row>
    <row r="44" spans="4:10">
      <c r="F44" s="11">
        <v>9</v>
      </c>
      <c r="G44" s="37">
        <f>SUM(G$2:G10)</f>
        <v>59.88</v>
      </c>
      <c r="H44" s="5">
        <f>SUM(H$2:H10)</f>
        <v>32.71</v>
      </c>
      <c r="I44" s="5">
        <f>SUM(I$2:I10)</f>
        <v>40.9</v>
      </c>
      <c r="J44" s="5">
        <f>SUM(J$2:J10)</f>
        <v>57.26</v>
      </c>
    </row>
    <row r="45" spans="4:10">
      <c r="F45" s="11">
        <v>10</v>
      </c>
      <c r="G45" s="37">
        <f>SUM(G$2:G11)</f>
        <v>66.53</v>
      </c>
      <c r="H45" s="5">
        <f>SUM(H$2:H11)</f>
        <v>38.159999999999997</v>
      </c>
      <c r="I45" s="5">
        <f>SUM(I$2:I11)</f>
        <v>49.08</v>
      </c>
      <c r="J45" s="5">
        <f>SUM(J$2:J11)</f>
        <v>65.44</v>
      </c>
    </row>
    <row r="46" spans="4:10">
      <c r="F46" s="11">
        <v>11</v>
      </c>
      <c r="G46" s="37">
        <f>SUM(G$2:G12)</f>
        <v>73.19</v>
      </c>
      <c r="H46" s="5">
        <f>SUM(H$2:H12)</f>
        <v>43.61</v>
      </c>
      <c r="I46" s="5">
        <f>SUM(I$2:I12)</f>
        <v>57.26</v>
      </c>
      <c r="J46" s="5">
        <f>SUM(J$2:J12)</f>
        <v>73.62</v>
      </c>
    </row>
    <row r="47" spans="4:10">
      <c r="F47" s="11">
        <v>12</v>
      </c>
      <c r="G47" s="37">
        <f>SUM(G$2:G13)</f>
        <v>79.84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86.49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93.15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99.8</v>
      </c>
      <c r="H50" s="5">
        <f>SUM(H$2:H16)</f>
        <v>62.69</v>
      </c>
      <c r="I50" s="5">
        <f>SUM(I$2:I16)</f>
        <v>81.8</v>
      </c>
      <c r="J50" s="5">
        <f>SUM(J$2:J16)</f>
        <v>106.34</v>
      </c>
    </row>
    <row r="51" spans="6:10">
      <c r="F51" s="11">
        <v>16</v>
      </c>
      <c r="G51" s="37">
        <f>SUM(G$2:G17)</f>
        <v>106.45</v>
      </c>
      <c r="H51" s="5">
        <f>SUM(H$2:H17)</f>
        <v>62.69</v>
      </c>
      <c r="I51" s="5">
        <f>SUM(I$2:I17)</f>
        <v>81.8</v>
      </c>
      <c r="J51" s="5">
        <f>SUM(J$2:J17)</f>
        <v>106.34</v>
      </c>
    </row>
    <row r="52" spans="6:10">
      <c r="F52" s="11">
        <v>17</v>
      </c>
      <c r="G52" s="37">
        <f>SUM(G$2:G18)</f>
        <v>113.11</v>
      </c>
      <c r="H52" s="5">
        <f>SUM(H$2:H18)</f>
        <v>68.14</v>
      </c>
      <c r="I52" s="5">
        <f>SUM(I$2:I18)</f>
        <v>89.98</v>
      </c>
      <c r="J52" s="5">
        <f>SUM(J$2:J18)</f>
        <v>114.52</v>
      </c>
    </row>
    <row r="53" spans="6:10">
      <c r="F53" s="11">
        <v>18</v>
      </c>
      <c r="G53" s="37">
        <f>SUM(G$2:G19)</f>
        <v>119.76</v>
      </c>
      <c r="H53" s="5">
        <f>SUM(H$2:H19)</f>
        <v>73.59</v>
      </c>
      <c r="I53" s="5">
        <f>SUM(I$2:I19)</f>
        <v>98.16</v>
      </c>
      <c r="J53" s="5">
        <f>SUM(J$2:J19)</f>
        <v>122.7</v>
      </c>
    </row>
    <row r="54" spans="6:10">
      <c r="F54" s="11">
        <v>19</v>
      </c>
      <c r="G54" s="37">
        <f>SUM(G$2:G20)</f>
        <v>126.41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133.07</v>
      </c>
      <c r="H55" s="5">
        <f>SUM(H$2:H21)</f>
        <v>79.040000000000006</v>
      </c>
      <c r="I55" s="5">
        <f>SUM(I$2:I21)</f>
        <v>106.34</v>
      </c>
      <c r="J55" s="5">
        <f>SUM(J$2:J21)</f>
        <v>130.88</v>
      </c>
    </row>
    <row r="56" spans="6:10">
      <c r="F56" s="11">
        <v>21</v>
      </c>
      <c r="G56" s="37">
        <f>SUM(G$2:G22)</f>
        <v>139.72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146.37</v>
      </c>
      <c r="H57" s="5">
        <f>SUM(H$2:H23)</f>
        <v>87.22</v>
      </c>
      <c r="I57" s="5">
        <f>SUM(I$2:I23)</f>
        <v>114.52</v>
      </c>
      <c r="J57" s="5">
        <f>SUM(J$2:J23)</f>
        <v>147.24</v>
      </c>
    </row>
    <row r="58" spans="6:10">
      <c r="F58" s="11">
        <v>23</v>
      </c>
      <c r="G58" s="37">
        <f>SUM(G$2:G24)</f>
        <v>153.03</v>
      </c>
      <c r="H58" s="5">
        <f>SUM(H$2:H24)</f>
        <v>87.22</v>
      </c>
      <c r="I58" s="5">
        <f>SUM(I$2:I24)</f>
        <v>114.52</v>
      </c>
      <c r="J58" s="5">
        <f>SUM(J$2:J24)</f>
        <v>147.24</v>
      </c>
    </row>
    <row r="59" spans="6:10">
      <c r="F59" s="11">
        <v>24</v>
      </c>
      <c r="G59" s="37">
        <f>SUM(G$2:G25)</f>
        <v>159.68</v>
      </c>
      <c r="H59" s="5">
        <f>SUM(H$2:H25)</f>
        <v>92.67</v>
      </c>
      <c r="I59" s="5">
        <f>SUM(I$2:I25)</f>
        <v>122.7</v>
      </c>
      <c r="J59" s="5">
        <f>SUM(J$2:J25)</f>
        <v>155.41999999999999</v>
      </c>
    </row>
    <row r="60" spans="6:10">
      <c r="F60" s="11">
        <v>25</v>
      </c>
      <c r="G60" s="37">
        <f>SUM(G$2:G26)</f>
        <v>166.33</v>
      </c>
      <c r="H60" s="5">
        <f>SUM(H$2:H26)</f>
        <v>98.12</v>
      </c>
      <c r="I60" s="5">
        <f>SUM(I$2:I26)</f>
        <v>130.88</v>
      </c>
      <c r="J60" s="5">
        <f>SUM(J$2:J26)</f>
        <v>163.6</v>
      </c>
    </row>
    <row r="61" spans="6:10">
      <c r="F61" s="11">
        <v>26</v>
      </c>
      <c r="G61" s="37">
        <f>SUM(G$2:G27)</f>
        <v>172.99</v>
      </c>
      <c r="H61" s="5">
        <f>SUM(H$2:H27)</f>
        <v>103.57</v>
      </c>
      <c r="I61" s="5">
        <f>SUM(I$2:I27)</f>
        <v>139.06</v>
      </c>
      <c r="J61" s="5">
        <f>SUM(J$2:J27)</f>
        <v>171.78</v>
      </c>
    </row>
    <row r="62" spans="6:10">
      <c r="F62" s="11">
        <v>27</v>
      </c>
      <c r="G62" s="37">
        <f>SUM(G$2:G28)</f>
        <v>179.64</v>
      </c>
      <c r="H62" s="5">
        <f>SUM(H$2:H28)</f>
        <v>109.02</v>
      </c>
      <c r="I62" s="5">
        <f>SUM(I$2:I28)</f>
        <v>147.24</v>
      </c>
      <c r="J62" s="5">
        <f>SUM(J$2:J28)</f>
        <v>179.96</v>
      </c>
    </row>
    <row r="63" spans="6:10">
      <c r="F63" s="11">
        <v>28</v>
      </c>
      <c r="G63" s="37">
        <f>SUM(G$2:G29)</f>
        <v>186.29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192.95</v>
      </c>
      <c r="H64" s="5">
        <f>SUM(H$2:H30)</f>
        <v>117.2</v>
      </c>
      <c r="I64" s="5">
        <f>SUM(I$2:I30)</f>
        <v>155.41999999999999</v>
      </c>
      <c r="J64" s="5">
        <f>SUM(J$2:J30)</f>
        <v>196.32</v>
      </c>
    </row>
    <row r="65" spans="5:10">
      <c r="F65" s="11">
        <v>30</v>
      </c>
      <c r="G65" s="37">
        <f>SUM(G$2:G31)</f>
        <v>199.6</v>
      </c>
      <c r="H65" s="5">
        <f>SUM(H$2:H31)</f>
        <v>117.2</v>
      </c>
      <c r="I65" s="5">
        <f>SUM(I$2:I31)</f>
        <v>155.41999999999999</v>
      </c>
      <c r="J65" s="5">
        <f>SUM(J$2:J31)</f>
        <v>196.32</v>
      </c>
    </row>
    <row r="66" spans="5:10">
      <c r="F66" s="11">
        <v>31</v>
      </c>
      <c r="G66" s="37">
        <f>SUM(G$2:G32)</f>
        <v>199.6</v>
      </c>
      <c r="H66" s="5">
        <f>SUM(H$2:H32)</f>
        <v>117.2</v>
      </c>
      <c r="I66" s="5">
        <f>SUM(I$2:I32)</f>
        <v>155.41999999999999</v>
      </c>
      <c r="J66" s="5">
        <f>SUM(J$2:J32)</f>
        <v>196.32</v>
      </c>
    </row>
    <row r="67" spans="5:10">
      <c r="F67" s="11"/>
      <c r="G67" s="37"/>
      <c r="H67" s="5"/>
      <c r="I67" s="5"/>
      <c r="J67" s="5"/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117.2</v>
      </c>
      <c r="I68" s="5">
        <f>SUM(I2:I$32)</f>
        <v>155.41999999999999</v>
      </c>
      <c r="J68" s="5">
        <f>SUM(J2:J$32)</f>
        <v>196.32</v>
      </c>
    </row>
    <row r="69" spans="5:10">
      <c r="F69" s="12">
        <v>2</v>
      </c>
      <c r="G69" s="37">
        <f>SUM(G3:G$32)</f>
        <v>192.95</v>
      </c>
      <c r="H69" s="5">
        <f>SUM(H3:H$32)</f>
        <v>114.47</v>
      </c>
      <c r="I69" s="5">
        <f>SUM(I3:I$32)</f>
        <v>155.41999999999999</v>
      </c>
      <c r="J69" s="5">
        <f>SUM(J3:J$32)</f>
        <v>188.14</v>
      </c>
    </row>
    <row r="70" spans="5:10">
      <c r="E70" s="28"/>
      <c r="F70" s="11">
        <v>3</v>
      </c>
      <c r="G70" s="37">
        <f>SUM(G4:G$32)</f>
        <v>186.29</v>
      </c>
      <c r="H70" s="5">
        <f>SUM(H4:H$32)</f>
        <v>114.47</v>
      </c>
      <c r="I70" s="5">
        <f>SUM(I4:I$32)</f>
        <v>155.41999999999999</v>
      </c>
      <c r="J70" s="5">
        <f>SUM(J4:J$32)</f>
        <v>188.14</v>
      </c>
    </row>
    <row r="71" spans="5:10">
      <c r="F71" s="12">
        <v>4</v>
      </c>
      <c r="G71" s="37">
        <f>SUM(G5:G$32)</f>
        <v>179.64</v>
      </c>
      <c r="H71" s="5">
        <f>SUM(H5:H$32)</f>
        <v>109.02</v>
      </c>
      <c r="I71" s="5">
        <f>SUM(I5:I$32)</f>
        <v>147.24</v>
      </c>
      <c r="J71" s="5">
        <f>SUM(J5:J$32)</f>
        <v>179.96</v>
      </c>
    </row>
    <row r="72" spans="5:10">
      <c r="F72" s="11">
        <v>5</v>
      </c>
      <c r="G72" s="37">
        <f>SUM(G6:G$32)</f>
        <v>172.99</v>
      </c>
      <c r="H72" s="5">
        <f>SUM(H6:H$32)</f>
        <v>103.57</v>
      </c>
      <c r="I72" s="5">
        <f>SUM(I6:I$32)</f>
        <v>139.06</v>
      </c>
      <c r="J72" s="5">
        <f>SUM(J6:J$32)</f>
        <v>171.78</v>
      </c>
    </row>
    <row r="73" spans="5:10">
      <c r="F73" s="12">
        <v>6</v>
      </c>
      <c r="G73" s="37">
        <f>SUM(G7:G$32)</f>
        <v>166.33</v>
      </c>
      <c r="H73" s="5">
        <f>SUM(H7:H$32)</f>
        <v>98.12</v>
      </c>
      <c r="I73" s="5">
        <f>SUM(I7:I$32)</f>
        <v>130.88</v>
      </c>
      <c r="J73" s="5">
        <f>SUM(J7:J$32)</f>
        <v>163.6</v>
      </c>
    </row>
    <row r="74" spans="5:10">
      <c r="F74" s="11">
        <v>7</v>
      </c>
      <c r="G74" s="37">
        <f>SUM(G8:G$32)</f>
        <v>159.68</v>
      </c>
      <c r="H74" s="5">
        <f>SUM(H8:H$32)</f>
        <v>92.67</v>
      </c>
      <c r="I74" s="5">
        <f>SUM(I8:I$32)</f>
        <v>122.7</v>
      </c>
      <c r="J74" s="5">
        <f>SUM(J8:J$32)</f>
        <v>155.41999999999999</v>
      </c>
    </row>
    <row r="75" spans="5:10">
      <c r="F75" s="12">
        <v>8</v>
      </c>
      <c r="G75" s="37">
        <f>SUM(G9:G$32)</f>
        <v>153.03</v>
      </c>
      <c r="H75" s="5">
        <f>SUM(H9:H$32)</f>
        <v>87.22</v>
      </c>
      <c r="I75" s="5">
        <f>SUM(I9:I$32)</f>
        <v>114.52</v>
      </c>
      <c r="J75" s="5">
        <f>SUM(J9:J$32)</f>
        <v>147.24</v>
      </c>
    </row>
    <row r="76" spans="5:10">
      <c r="F76" s="11">
        <v>9</v>
      </c>
      <c r="G76" s="37">
        <f>SUM(G10:G$32)</f>
        <v>146.37</v>
      </c>
      <c r="H76" s="5">
        <f>SUM(H10:H$32)</f>
        <v>84.49</v>
      </c>
      <c r="I76" s="5">
        <f>SUM(I10:I$32)</f>
        <v>114.52</v>
      </c>
      <c r="J76" s="5">
        <f>SUM(J10:J$32)</f>
        <v>139.06</v>
      </c>
    </row>
    <row r="77" spans="5:10">
      <c r="F77" s="12">
        <v>10</v>
      </c>
      <c r="G77" s="37">
        <f>SUM(G11:G$32)</f>
        <v>139.72</v>
      </c>
      <c r="H77" s="5">
        <f>SUM(H11:H$32)</f>
        <v>84.49</v>
      </c>
      <c r="I77" s="5">
        <f>SUM(I11:I$32)</f>
        <v>114.52</v>
      </c>
      <c r="J77" s="5">
        <f>SUM(J11:J$32)</f>
        <v>139.06</v>
      </c>
    </row>
    <row r="78" spans="5:10">
      <c r="F78" s="11">
        <v>11</v>
      </c>
      <c r="G78" s="37">
        <f>SUM(G12:G$32)</f>
        <v>133.07</v>
      </c>
      <c r="H78" s="5">
        <f>SUM(H12:H$32)</f>
        <v>79.040000000000006</v>
      </c>
      <c r="I78" s="5">
        <f>SUM(I12:I$32)</f>
        <v>106.34</v>
      </c>
      <c r="J78" s="5">
        <f>SUM(J12:J$32)</f>
        <v>130.88</v>
      </c>
    </row>
    <row r="79" spans="5:10">
      <c r="F79" s="12">
        <v>12</v>
      </c>
      <c r="G79" s="37">
        <f>SUM(G13:G$32)</f>
        <v>126.41</v>
      </c>
      <c r="H79" s="5">
        <f>SUM(H13:H$32)</f>
        <v>73.59</v>
      </c>
      <c r="I79" s="5">
        <f>SUM(I13:I$32)</f>
        <v>98.16</v>
      </c>
      <c r="J79" s="5">
        <f>SUM(J13:J$32)</f>
        <v>122.7</v>
      </c>
    </row>
    <row r="80" spans="5:10">
      <c r="F80" s="11">
        <v>13</v>
      </c>
      <c r="G80" s="37">
        <f>SUM(G14:G$32)</f>
        <v>119.76</v>
      </c>
      <c r="H80" s="5">
        <f>SUM(H14:H$32)</f>
        <v>68.14</v>
      </c>
      <c r="I80" s="5">
        <f>SUM(I14:I$32)</f>
        <v>89.98</v>
      </c>
      <c r="J80" s="5">
        <f>SUM(J14:J$32)</f>
        <v>114.52</v>
      </c>
    </row>
    <row r="81" spans="6:10">
      <c r="F81" s="12">
        <v>14</v>
      </c>
      <c r="G81" s="37">
        <f>SUM(G15:G$32)</f>
        <v>113.11</v>
      </c>
      <c r="H81" s="5">
        <f>SUM(H15:H$32)</f>
        <v>62.69</v>
      </c>
      <c r="I81" s="5">
        <f>SUM(I15:I$32)</f>
        <v>81.8</v>
      </c>
      <c r="J81" s="5">
        <f>SUM(J15:J$32)</f>
        <v>106.34</v>
      </c>
    </row>
    <row r="82" spans="6:10">
      <c r="F82" s="11">
        <v>15</v>
      </c>
      <c r="G82" s="37">
        <f>SUM(G16:G$32)</f>
        <v>106.45</v>
      </c>
      <c r="H82" s="5">
        <f>SUM(H16:H$32)</f>
        <v>57.24</v>
      </c>
      <c r="I82" s="5">
        <f>SUM(I16:I$32)</f>
        <v>73.62</v>
      </c>
      <c r="J82" s="5">
        <f>SUM(J16:J$32)</f>
        <v>98.16</v>
      </c>
    </row>
    <row r="83" spans="6:10">
      <c r="F83" s="12">
        <v>16</v>
      </c>
      <c r="G83" s="37">
        <f>SUM(G17:G$32)</f>
        <v>99.8</v>
      </c>
      <c r="H83" s="5">
        <f>SUM(H17:H$32)</f>
        <v>54.51</v>
      </c>
      <c r="I83" s="5">
        <f>SUM(I17:I$32)</f>
        <v>73.62</v>
      </c>
      <c r="J83" s="5">
        <f>SUM(J17:J$32)</f>
        <v>89.98</v>
      </c>
    </row>
    <row r="84" spans="6:10">
      <c r="F84" s="11">
        <v>17</v>
      </c>
      <c r="G84" s="37">
        <f>SUM(G18:G$32)</f>
        <v>93.15</v>
      </c>
      <c r="H84" s="5">
        <f>SUM(H18:H$32)</f>
        <v>54.51</v>
      </c>
      <c r="I84" s="5">
        <f>SUM(I18:I$32)</f>
        <v>73.62</v>
      </c>
      <c r="J84" s="5">
        <f>SUM(J18:J$32)</f>
        <v>89.98</v>
      </c>
    </row>
    <row r="85" spans="6:10">
      <c r="F85" s="12">
        <v>18</v>
      </c>
      <c r="G85" s="37">
        <f>SUM(G19:G$32)</f>
        <v>86.49</v>
      </c>
      <c r="H85" s="5">
        <f>SUM(H19:H$32)</f>
        <v>49.06</v>
      </c>
      <c r="I85" s="5">
        <f>SUM(I19:I$32)</f>
        <v>65.44</v>
      </c>
      <c r="J85" s="5">
        <f>SUM(J19:J$32)</f>
        <v>81.8</v>
      </c>
    </row>
    <row r="86" spans="6:10">
      <c r="F86" s="11">
        <v>19</v>
      </c>
      <c r="G86" s="37">
        <f>SUM(G20:G$32)</f>
        <v>79.84</v>
      </c>
      <c r="H86" s="5">
        <f>SUM(H20:H$32)</f>
        <v>43.61</v>
      </c>
      <c r="I86" s="5">
        <f>SUM(I20:I$32)</f>
        <v>57.26</v>
      </c>
      <c r="J86" s="5">
        <f>SUM(J20:J$32)</f>
        <v>73.62</v>
      </c>
    </row>
    <row r="87" spans="6:10">
      <c r="F87" s="12">
        <v>20</v>
      </c>
      <c r="G87" s="37">
        <f>SUM(G21:G$32)</f>
        <v>73.19</v>
      </c>
      <c r="H87" s="5">
        <f>SUM(H21:H$32)</f>
        <v>38.159999999999997</v>
      </c>
      <c r="I87" s="5">
        <f>SUM(I21:I$32)</f>
        <v>49.08</v>
      </c>
      <c r="J87" s="5">
        <f>SUM(J21:J$32)</f>
        <v>65.44</v>
      </c>
    </row>
    <row r="88" spans="6:10">
      <c r="F88" s="11">
        <v>21</v>
      </c>
      <c r="G88" s="37">
        <f>SUM(G22:G$32)</f>
        <v>66.53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59.88</v>
      </c>
      <c r="H89" s="5">
        <f>SUM(H23:H$32)</f>
        <v>32.71</v>
      </c>
      <c r="I89" s="5">
        <f>SUM(I23:I$32)</f>
        <v>40.9</v>
      </c>
      <c r="J89" s="5">
        <f>SUM(J23:J$32)</f>
        <v>57.26</v>
      </c>
    </row>
    <row r="90" spans="6:10">
      <c r="F90" s="11">
        <v>23</v>
      </c>
      <c r="G90" s="37">
        <f>SUM(G24:G$32)</f>
        <v>53.23</v>
      </c>
      <c r="H90" s="5">
        <f>SUM(H24:H$32)</f>
        <v>29.98</v>
      </c>
      <c r="I90" s="5">
        <f>SUM(I24:I$32)</f>
        <v>40.9</v>
      </c>
      <c r="J90" s="5">
        <f>SUM(J24:J$32)</f>
        <v>49.08</v>
      </c>
    </row>
    <row r="91" spans="6:10">
      <c r="F91" s="12">
        <v>24</v>
      </c>
      <c r="G91" s="37">
        <f>SUM(G25:G$32)</f>
        <v>46.57</v>
      </c>
      <c r="H91" s="5">
        <v>38.18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39.92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33.270000000000003</v>
      </c>
      <c r="H93" s="5">
        <f>SUM(H27:H$32)</f>
        <v>19.079999999999998</v>
      </c>
      <c r="I93" s="5">
        <f>SUM(I27:I$32)</f>
        <v>24.54</v>
      </c>
      <c r="J93" s="5">
        <f>SUM(J27:J$32)</f>
        <v>32.72</v>
      </c>
    </row>
    <row r="94" spans="6:10">
      <c r="F94" s="11">
        <v>27</v>
      </c>
      <c r="G94" s="37">
        <f>SUM(G28:G$32)</f>
        <v>26.61</v>
      </c>
      <c r="H94" s="5">
        <f>SUM(H28:H$32)</f>
        <v>13.63</v>
      </c>
      <c r="I94" s="5">
        <f>SUM(I28:I$32)</f>
        <v>16.36</v>
      </c>
      <c r="J94" s="5">
        <f>SUM(J28:J$32)</f>
        <v>24.54</v>
      </c>
    </row>
    <row r="95" spans="6:10">
      <c r="F95" s="12">
        <v>28</v>
      </c>
      <c r="G95" s="37">
        <f>SUM(G29:G$32)</f>
        <v>19.96</v>
      </c>
      <c r="H95" s="5">
        <f>SUM(H29:H$32)</f>
        <v>8.18</v>
      </c>
      <c r="I95" s="5">
        <f>SUM(I29:I$32)</f>
        <v>8.18</v>
      </c>
      <c r="J95" s="5">
        <f>SUM(J29:J$32)</f>
        <v>16.36</v>
      </c>
    </row>
    <row r="96" spans="6:10">
      <c r="F96" s="11">
        <v>29</v>
      </c>
      <c r="G96" s="37">
        <f>SUM(G30:G$32)</f>
        <v>13.31</v>
      </c>
      <c r="H96" s="5">
        <f>SUM(H30:H$32)</f>
        <v>2.73</v>
      </c>
      <c r="I96" s="5">
        <f>SUM(I30:I$32)</f>
        <v>0</v>
      </c>
      <c r="J96" s="5">
        <f>SUM(J30:J$32)</f>
        <v>8.18</v>
      </c>
    </row>
    <row r="97" spans="6:10">
      <c r="F97" s="12">
        <v>30</v>
      </c>
      <c r="G97" s="37">
        <f>SUM(G31:G$32)</f>
        <v>6.65</v>
      </c>
      <c r="H97" s="5">
        <f>SUM(H31:H$32)</f>
        <v>0</v>
      </c>
      <c r="I97" s="5">
        <f>SUM(I31:I$32)</f>
        <v>0</v>
      </c>
      <c r="J97" s="5">
        <f>SUM(J31:J$32)</f>
        <v>0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3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t="str">
        <f ca="1">RIGHT(CELL("nome.arquivo",A1),LEN(CELL("nome.arquivo"))-FIND("]",CELL("nome.arquivo")))</f>
        <v>Jul_19</v>
      </c>
      <c r="D1" s="41" t="str">
        <f>TEXT(D2,"AAAAMM")</f>
        <v>201907</v>
      </c>
      <c r="E1" s="4" t="s">
        <v>4</v>
      </c>
      <c r="F1" s="4" t="s">
        <v>5</v>
      </c>
      <c r="G1" s="4" t="s">
        <v>39</v>
      </c>
      <c r="H1" s="4" t="s">
        <v>1</v>
      </c>
      <c r="I1" s="4" t="s">
        <v>38</v>
      </c>
      <c r="J1" s="4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43647</v>
      </c>
      <c r="E2" s="25">
        <f t="shared" ref="E2:E32" si="0">IF(D2&lt;&gt;" ",D2," ")</f>
        <v>43647</v>
      </c>
      <c r="F2" s="25" t="str">
        <f t="shared" ref="F2:F32" si="1">IF(D2&lt;&gt;" ",LOOKUP(WEEKDAY(E2,2),$B$9:$B$11,$C$9:$C$11)," ")</f>
        <v>H1</v>
      </c>
      <c r="G2" s="33">
        <f>IF(D$32="",P$9,P$10)</f>
        <v>6.4386999999999999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43648</v>
      </c>
      <c r="E3" s="25">
        <f t="shared" si="0"/>
        <v>43648</v>
      </c>
      <c r="F3" s="25" t="str">
        <f t="shared" si="1"/>
        <v>H1</v>
      </c>
      <c r="G3" s="33">
        <f t="shared" ref="G3:G31" si="2">IF(D$32="",P$9,P$10)</f>
        <v>6.4386999999999999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43649</v>
      </c>
      <c r="E4" s="25">
        <f t="shared" si="0"/>
        <v>43649</v>
      </c>
      <c r="F4" s="25" t="str">
        <f t="shared" si="1"/>
        <v>H1</v>
      </c>
      <c r="G4" s="33">
        <f t="shared" si="2"/>
        <v>6.4386999999999999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43650</v>
      </c>
      <c r="E5" s="25">
        <f t="shared" si="0"/>
        <v>43650</v>
      </c>
      <c r="F5" s="25" t="str">
        <f t="shared" si="1"/>
        <v>H1</v>
      </c>
      <c r="G5" s="33">
        <f t="shared" si="2"/>
        <v>6.4386999999999999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43651</v>
      </c>
      <c r="E6" s="25">
        <f t="shared" si="0"/>
        <v>43651</v>
      </c>
      <c r="F6" s="25" t="str">
        <f t="shared" si="1"/>
        <v>H1</v>
      </c>
      <c r="G6" s="33">
        <f t="shared" si="2"/>
        <v>6.4386999999999999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43652</v>
      </c>
      <c r="E7" s="25">
        <f t="shared" si="0"/>
        <v>43652</v>
      </c>
      <c r="F7" s="25" t="str">
        <f t="shared" si="1"/>
        <v>H2</v>
      </c>
      <c r="G7" s="33">
        <f t="shared" si="2"/>
        <v>6.4386999999999999</v>
      </c>
      <c r="H7" s="22">
        <f t="shared" si="3"/>
        <v>2.73</v>
      </c>
      <c r="I7" s="23">
        <f t="shared" si="4"/>
        <v>0</v>
      </c>
      <c r="J7" s="23">
        <f t="shared" si="5"/>
        <v>8.18</v>
      </c>
    </row>
    <row r="8" spans="1:19">
      <c r="D8" s="58">
        <v>43653</v>
      </c>
      <c r="E8" s="25">
        <f t="shared" si="0"/>
        <v>43653</v>
      </c>
      <c r="F8" s="25" t="str">
        <f t="shared" si="1"/>
        <v>H3</v>
      </c>
      <c r="G8" s="33">
        <f t="shared" si="2"/>
        <v>6.4386999999999999</v>
      </c>
      <c r="H8" s="22" t="str">
        <f t="shared" si="3"/>
        <v xml:space="preserve"> </v>
      </c>
      <c r="I8" s="23" t="str">
        <f t="shared" si="4"/>
        <v xml:space="preserve"> </v>
      </c>
      <c r="J8" s="23" t="str">
        <f t="shared" si="5"/>
        <v xml:space="preserve"> 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43654</v>
      </c>
      <c r="E9" s="25">
        <f t="shared" si="0"/>
        <v>43654</v>
      </c>
      <c r="F9" s="25" t="str">
        <f t="shared" si="1"/>
        <v>H1</v>
      </c>
      <c r="G9" s="33">
        <f t="shared" si="2"/>
        <v>6.4386999999999999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5">
        <v>43655</v>
      </c>
      <c r="E10" s="19">
        <f t="shared" si="0"/>
        <v>43655</v>
      </c>
      <c r="F10" s="19" t="s">
        <v>17</v>
      </c>
      <c r="G10" s="38">
        <f t="shared" si="2"/>
        <v>6.4386999999999999</v>
      </c>
      <c r="H10" s="20" t="str">
        <f t="shared" si="3"/>
        <v xml:space="preserve"> </v>
      </c>
      <c r="I10" s="21" t="str">
        <f t="shared" si="4"/>
        <v xml:space="preserve"> </v>
      </c>
      <c r="J10" s="21" t="str">
        <f t="shared" si="5"/>
        <v xml:space="preserve"> 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43656</v>
      </c>
      <c r="E11" s="25">
        <f t="shared" si="0"/>
        <v>43656</v>
      </c>
      <c r="F11" s="25" t="str">
        <f t="shared" si="1"/>
        <v>H1</v>
      </c>
      <c r="G11" s="33">
        <f t="shared" si="2"/>
        <v>6.4386999999999999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43657</v>
      </c>
      <c r="E12" s="25">
        <f t="shared" si="0"/>
        <v>43657</v>
      </c>
      <c r="F12" s="25" t="str">
        <f t="shared" si="1"/>
        <v>H1</v>
      </c>
      <c r="G12" s="33">
        <f t="shared" si="2"/>
        <v>6.4386999999999999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D13" s="58">
        <v>43658</v>
      </c>
      <c r="E13" s="25">
        <f t="shared" si="0"/>
        <v>43658</v>
      </c>
      <c r="F13" s="25" t="str">
        <f t="shared" si="1"/>
        <v>H1</v>
      </c>
      <c r="G13" s="33">
        <f t="shared" si="2"/>
        <v>6.4386999999999999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M13" s="9"/>
      <c r="N13" s="9"/>
      <c r="O13" s="9"/>
      <c r="Q13" s="1"/>
      <c r="R13" s="1"/>
      <c r="S13" s="1"/>
    </row>
    <row r="14" spans="1:19">
      <c r="D14" s="58">
        <v>43659</v>
      </c>
      <c r="E14" s="25">
        <f t="shared" si="0"/>
        <v>43659</v>
      </c>
      <c r="F14" s="25" t="str">
        <f t="shared" si="1"/>
        <v>H2</v>
      </c>
      <c r="G14" s="33">
        <f t="shared" si="2"/>
        <v>6.4386999999999999</v>
      </c>
      <c r="H14" s="22">
        <f t="shared" si="3"/>
        <v>2.73</v>
      </c>
      <c r="I14" s="23">
        <f t="shared" si="4"/>
        <v>0</v>
      </c>
      <c r="J14" s="23">
        <f t="shared" si="5"/>
        <v>8.18</v>
      </c>
    </row>
    <row r="15" spans="1:19">
      <c r="D15" s="58">
        <v>43660</v>
      </c>
      <c r="E15" s="25">
        <f t="shared" si="0"/>
        <v>43660</v>
      </c>
      <c r="F15" s="25" t="str">
        <f t="shared" si="1"/>
        <v>H3</v>
      </c>
      <c r="G15" s="33">
        <f t="shared" si="2"/>
        <v>6.4386999999999999</v>
      </c>
      <c r="H15" s="22" t="str">
        <f t="shared" si="3"/>
        <v xml:space="preserve"> </v>
      </c>
      <c r="I15" s="23" t="str">
        <f t="shared" si="4"/>
        <v xml:space="preserve"> </v>
      </c>
      <c r="J15" s="23" t="str">
        <f t="shared" si="5"/>
        <v xml:space="preserve"> </v>
      </c>
    </row>
    <row r="16" spans="1:19">
      <c r="D16" s="58">
        <v>43661</v>
      </c>
      <c r="E16" s="25">
        <f t="shared" si="0"/>
        <v>43661</v>
      </c>
      <c r="F16" s="25" t="str">
        <f t="shared" si="1"/>
        <v>H1</v>
      </c>
      <c r="G16" s="33">
        <f t="shared" si="2"/>
        <v>6.4386999999999999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43662</v>
      </c>
      <c r="E17" s="25">
        <f t="shared" si="0"/>
        <v>43662</v>
      </c>
      <c r="F17" s="25" t="str">
        <f t="shared" si="1"/>
        <v>H1</v>
      </c>
      <c r="G17" s="33">
        <f t="shared" si="2"/>
        <v>6.4386999999999999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43663</v>
      </c>
      <c r="E18" s="25">
        <f t="shared" si="0"/>
        <v>43663</v>
      </c>
      <c r="F18" s="25" t="str">
        <f t="shared" si="1"/>
        <v>H1</v>
      </c>
      <c r="G18" s="33">
        <f t="shared" si="2"/>
        <v>6.4386999999999999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43664</v>
      </c>
      <c r="E19" s="25">
        <f t="shared" si="0"/>
        <v>43664</v>
      </c>
      <c r="F19" s="25" t="str">
        <f t="shared" si="1"/>
        <v>H1</v>
      </c>
      <c r="G19" s="33">
        <f t="shared" si="2"/>
        <v>6.4386999999999999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43665</v>
      </c>
      <c r="E20" s="25">
        <f t="shared" si="0"/>
        <v>43665</v>
      </c>
      <c r="F20" s="25" t="str">
        <f t="shared" si="1"/>
        <v>H1</v>
      </c>
      <c r="G20" s="33">
        <f t="shared" si="2"/>
        <v>6.4386999999999999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43666</v>
      </c>
      <c r="E21" s="25">
        <f t="shared" si="0"/>
        <v>43666</v>
      </c>
      <c r="F21" s="25" t="str">
        <f t="shared" si="1"/>
        <v>H2</v>
      </c>
      <c r="G21" s="33">
        <f t="shared" si="2"/>
        <v>6.4386999999999999</v>
      </c>
      <c r="H21" s="22">
        <f t="shared" si="3"/>
        <v>2.73</v>
      </c>
      <c r="I21" s="23">
        <f t="shared" si="4"/>
        <v>0</v>
      </c>
      <c r="J21" s="23">
        <f t="shared" si="5"/>
        <v>8.18</v>
      </c>
    </row>
    <row r="22" spans="4:10">
      <c r="D22" s="58">
        <v>43667</v>
      </c>
      <c r="E22" s="25">
        <f t="shared" si="0"/>
        <v>43667</v>
      </c>
      <c r="F22" s="25" t="str">
        <f t="shared" si="1"/>
        <v>H3</v>
      </c>
      <c r="G22" s="33">
        <f t="shared" si="2"/>
        <v>6.4386999999999999</v>
      </c>
      <c r="H22" s="22" t="str">
        <f t="shared" si="3"/>
        <v xml:space="preserve"> </v>
      </c>
      <c r="I22" s="23" t="str">
        <f t="shared" si="4"/>
        <v xml:space="preserve"> </v>
      </c>
      <c r="J22" s="23" t="str">
        <f t="shared" si="5"/>
        <v xml:space="preserve"> </v>
      </c>
    </row>
    <row r="23" spans="4:10">
      <c r="D23" s="58">
        <v>43668</v>
      </c>
      <c r="E23" s="25">
        <f t="shared" si="0"/>
        <v>43668</v>
      </c>
      <c r="F23" s="25" t="str">
        <f t="shared" si="1"/>
        <v>H1</v>
      </c>
      <c r="G23" s="33">
        <f t="shared" si="2"/>
        <v>6.4386999999999999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43669</v>
      </c>
      <c r="E24" s="25">
        <f t="shared" si="0"/>
        <v>43669</v>
      </c>
      <c r="F24" s="25" t="str">
        <f t="shared" si="1"/>
        <v>H1</v>
      </c>
      <c r="G24" s="33">
        <f t="shared" si="2"/>
        <v>6.4386999999999999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43670</v>
      </c>
      <c r="E25" s="25">
        <f t="shared" si="0"/>
        <v>43670</v>
      </c>
      <c r="F25" s="25" t="str">
        <f t="shared" si="1"/>
        <v>H1</v>
      </c>
      <c r="G25" s="33">
        <f t="shared" si="2"/>
        <v>6.4386999999999999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43671</v>
      </c>
      <c r="E26" s="25">
        <f t="shared" si="0"/>
        <v>43671</v>
      </c>
      <c r="F26" s="25" t="str">
        <f t="shared" si="1"/>
        <v>H1</v>
      </c>
      <c r="G26" s="33">
        <f t="shared" si="2"/>
        <v>6.4386999999999999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43672</v>
      </c>
      <c r="E27" s="25">
        <f t="shared" si="0"/>
        <v>43672</v>
      </c>
      <c r="F27" s="25" t="str">
        <f t="shared" si="1"/>
        <v>H1</v>
      </c>
      <c r="G27" s="33">
        <f t="shared" si="2"/>
        <v>6.4386999999999999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43673</v>
      </c>
      <c r="E28" s="25">
        <f t="shared" si="0"/>
        <v>43673</v>
      </c>
      <c r="F28" s="25" t="str">
        <f t="shared" si="1"/>
        <v>H2</v>
      </c>
      <c r="G28" s="33">
        <f t="shared" si="2"/>
        <v>6.4386999999999999</v>
      </c>
      <c r="H28" s="22">
        <f t="shared" si="3"/>
        <v>2.73</v>
      </c>
      <c r="I28" s="23">
        <f t="shared" si="4"/>
        <v>0</v>
      </c>
      <c r="J28" s="23">
        <f t="shared" si="5"/>
        <v>8.18</v>
      </c>
    </row>
    <row r="29" spans="4:10">
      <c r="D29" s="58">
        <v>43674</v>
      </c>
      <c r="E29" s="25">
        <f t="shared" si="0"/>
        <v>43674</v>
      </c>
      <c r="F29" s="25" t="str">
        <f t="shared" si="1"/>
        <v>H3</v>
      </c>
      <c r="G29" s="33">
        <f t="shared" si="2"/>
        <v>6.4386999999999999</v>
      </c>
      <c r="H29" s="22" t="str">
        <f t="shared" si="3"/>
        <v xml:space="preserve"> </v>
      </c>
      <c r="I29" s="23" t="str">
        <f t="shared" si="4"/>
        <v xml:space="preserve"> </v>
      </c>
      <c r="J29" s="23" t="str">
        <f t="shared" si="5"/>
        <v xml:space="preserve"> </v>
      </c>
    </row>
    <row r="30" spans="4:10">
      <c r="D30" s="58">
        <v>43675</v>
      </c>
      <c r="E30" s="25">
        <f t="shared" si="0"/>
        <v>43675</v>
      </c>
      <c r="F30" s="25" t="str">
        <f t="shared" si="1"/>
        <v>H1</v>
      </c>
      <c r="G30" s="33">
        <f t="shared" si="2"/>
        <v>6.4386999999999999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43676</v>
      </c>
      <c r="E31" s="25">
        <f t="shared" si="0"/>
        <v>43676</v>
      </c>
      <c r="F31" s="25" t="str">
        <f t="shared" si="1"/>
        <v>H1</v>
      </c>
      <c r="G31" s="33">
        <f t="shared" si="2"/>
        <v>6.4386999999999999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43677</v>
      </c>
      <c r="E32" s="25">
        <f t="shared" si="0"/>
        <v>43677</v>
      </c>
      <c r="F32" s="25" t="str">
        <f t="shared" si="1"/>
        <v>H1</v>
      </c>
      <c r="G32" s="33">
        <f>IF(D$32="",P11,P10)</f>
        <v>6.4386999999999999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130.82</v>
      </c>
      <c r="I33" s="7">
        <f>SUM(I2:I32)</f>
        <v>179.96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2" t="s">
        <v>18</v>
      </c>
      <c r="G35" s="2" t="s">
        <v>39</v>
      </c>
      <c r="H35" s="2" t="s">
        <v>1</v>
      </c>
      <c r="I35" s="29" t="s">
        <v>0</v>
      </c>
      <c r="J35" s="29" t="s">
        <v>2</v>
      </c>
    </row>
    <row r="36" spans="4:10">
      <c r="E36" t="s">
        <v>19</v>
      </c>
      <c r="F36" s="11">
        <v>1</v>
      </c>
      <c r="G36" s="37">
        <f>G2</f>
        <v>6.44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12.88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19.32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25.75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32.19</v>
      </c>
      <c r="H40" s="5">
        <f>SUM(H$2:H6)</f>
        <v>27.25</v>
      </c>
      <c r="I40" s="5">
        <f>SUM(I$2:I6)</f>
        <v>40.9</v>
      </c>
      <c r="J40" s="5">
        <f>SUM(J$2:J6)</f>
        <v>40.9</v>
      </c>
    </row>
    <row r="41" spans="4:10">
      <c r="F41" s="11">
        <v>6</v>
      </c>
      <c r="G41" s="37">
        <f>SUM(G$2:G7)</f>
        <v>38.630000000000003</v>
      </c>
      <c r="H41" s="5">
        <f>SUM(H$2:H7)</f>
        <v>29.98</v>
      </c>
      <c r="I41" s="5">
        <f>SUM(I$2:I7)</f>
        <v>40.9</v>
      </c>
      <c r="J41" s="5">
        <f>SUM(J$2:J7)</f>
        <v>49.08</v>
      </c>
    </row>
    <row r="42" spans="4:10">
      <c r="F42" s="11">
        <v>7</v>
      </c>
      <c r="G42" s="37">
        <f>SUM(G$2:G8)</f>
        <v>45.07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51.51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57.95</v>
      </c>
      <c r="H44" s="5">
        <f>SUM(H$2:H10)</f>
        <v>35.43</v>
      </c>
      <c r="I44" s="5">
        <f>SUM(I$2:I10)</f>
        <v>49.08</v>
      </c>
      <c r="J44" s="5">
        <f>SUM(J$2:J10)</f>
        <v>57.26</v>
      </c>
    </row>
    <row r="45" spans="4:10">
      <c r="F45" s="11">
        <v>10</v>
      </c>
      <c r="G45" s="37">
        <f>SUM(G$2:G11)</f>
        <v>64.39</v>
      </c>
      <c r="H45" s="5">
        <f>SUM(H$2:H11)</f>
        <v>40.880000000000003</v>
      </c>
      <c r="I45" s="5">
        <f>SUM(I$2:I11)</f>
        <v>57.26</v>
      </c>
      <c r="J45" s="5">
        <f>SUM(J$2:J11)</f>
        <v>65.44</v>
      </c>
    </row>
    <row r="46" spans="4:10">
      <c r="F46" s="11">
        <v>11</v>
      </c>
      <c r="G46" s="37">
        <f>SUM(G$2:G12)</f>
        <v>70.83</v>
      </c>
      <c r="H46" s="5">
        <f>SUM(H$2:H12)</f>
        <v>46.33</v>
      </c>
      <c r="I46" s="5">
        <f>SUM(I$2:I12)</f>
        <v>65.44</v>
      </c>
      <c r="J46" s="5">
        <f>SUM(J$2:J12)</f>
        <v>73.62</v>
      </c>
    </row>
    <row r="47" spans="4:10">
      <c r="F47" s="11">
        <v>12</v>
      </c>
      <c r="G47" s="37">
        <f>SUM(G$2:G13)</f>
        <v>77.260000000000005</v>
      </c>
      <c r="H47" s="5">
        <f>SUM(H$2:H13)</f>
        <v>51.78</v>
      </c>
      <c r="I47" s="5">
        <f>SUM(I$2:I13)</f>
        <v>73.62</v>
      </c>
      <c r="J47" s="5">
        <f>SUM(J$2:J13)</f>
        <v>81.8</v>
      </c>
    </row>
    <row r="48" spans="4:10">
      <c r="F48" s="11">
        <v>13</v>
      </c>
      <c r="G48" s="37">
        <f>SUM(G$2:G14)</f>
        <v>83.7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90.14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96.58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103.02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109.46</v>
      </c>
      <c r="H52" s="5">
        <f>SUM(H$2:H18)</f>
        <v>70.86</v>
      </c>
      <c r="I52" s="5">
        <f>SUM(I$2:I18)</f>
        <v>98.16</v>
      </c>
      <c r="J52" s="5">
        <f>SUM(J$2:J18)</f>
        <v>114.52</v>
      </c>
    </row>
    <row r="53" spans="6:10">
      <c r="F53" s="11">
        <v>18</v>
      </c>
      <c r="G53" s="37">
        <f>SUM(G$2:G19)</f>
        <v>115.9</v>
      </c>
      <c r="H53" s="5">
        <f>SUM(H$2:H19)</f>
        <v>76.31</v>
      </c>
      <c r="I53" s="5">
        <f>SUM(I$2:I19)</f>
        <v>106.34</v>
      </c>
      <c r="J53" s="5">
        <f>SUM(J$2:J19)</f>
        <v>122.7</v>
      </c>
    </row>
    <row r="54" spans="6:10">
      <c r="F54" s="11">
        <v>19</v>
      </c>
      <c r="G54" s="37">
        <f>SUM(G$2:G20)</f>
        <v>122.34</v>
      </c>
      <c r="H54" s="5">
        <f>SUM(H$2:H20)</f>
        <v>81.760000000000005</v>
      </c>
      <c r="I54" s="5">
        <f>SUM(I$2:I20)</f>
        <v>114.52</v>
      </c>
      <c r="J54" s="5">
        <f>SUM(J$2:J20)</f>
        <v>130.88</v>
      </c>
    </row>
    <row r="55" spans="6:10">
      <c r="F55" s="11">
        <v>20</v>
      </c>
      <c r="G55" s="37">
        <f>SUM(G$2:G21)</f>
        <v>128.77000000000001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135.21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141.65</v>
      </c>
      <c r="H57" s="5">
        <f>SUM(H$2:H23)</f>
        <v>89.94</v>
      </c>
      <c r="I57" s="5">
        <f>SUM(I$2:I23)</f>
        <v>122.7</v>
      </c>
      <c r="J57" s="5">
        <f>SUM(J$2:J23)</f>
        <v>147.24</v>
      </c>
    </row>
    <row r="58" spans="6:10">
      <c r="F58" s="11">
        <v>23</v>
      </c>
      <c r="G58" s="37">
        <f>SUM(G$2:G24)</f>
        <v>148.09</v>
      </c>
      <c r="H58" s="5">
        <f>SUM(H$2:H24)</f>
        <v>95.39</v>
      </c>
      <c r="I58" s="5">
        <f>SUM(I$2:I24)</f>
        <v>130.88</v>
      </c>
      <c r="J58" s="5">
        <f>SUM(J$2:J24)</f>
        <v>155.41999999999999</v>
      </c>
    </row>
    <row r="59" spans="6:10">
      <c r="F59" s="11">
        <v>24</v>
      </c>
      <c r="G59" s="37">
        <f>SUM(G$2:G25)</f>
        <v>154.53</v>
      </c>
      <c r="H59" s="5">
        <f>SUM(H$2:H25)</f>
        <v>100.84</v>
      </c>
      <c r="I59" s="5">
        <f>SUM(I$2:I25)</f>
        <v>139.06</v>
      </c>
      <c r="J59" s="5">
        <f>SUM(J$2:J25)</f>
        <v>163.6</v>
      </c>
    </row>
    <row r="60" spans="6:10">
      <c r="F60" s="11">
        <v>25</v>
      </c>
      <c r="G60" s="37">
        <f>SUM(G$2:G26)</f>
        <v>160.97</v>
      </c>
      <c r="H60" s="5">
        <f>SUM(H$2:H26)</f>
        <v>106.29</v>
      </c>
      <c r="I60" s="5">
        <f>SUM(I$2:I26)</f>
        <v>147.24</v>
      </c>
      <c r="J60" s="5">
        <f>SUM(J$2:J26)</f>
        <v>171.78</v>
      </c>
    </row>
    <row r="61" spans="6:10">
      <c r="F61" s="11">
        <v>26</v>
      </c>
      <c r="G61" s="37">
        <f>SUM(G$2:G27)</f>
        <v>167.41</v>
      </c>
      <c r="H61" s="5">
        <f>SUM(H$2:H27)</f>
        <v>111.74</v>
      </c>
      <c r="I61" s="5">
        <f>SUM(I$2:I27)</f>
        <v>155.41999999999999</v>
      </c>
      <c r="J61" s="5">
        <f>SUM(J$2:J27)</f>
        <v>179.96</v>
      </c>
    </row>
    <row r="62" spans="6:10">
      <c r="F62" s="11">
        <v>27</v>
      </c>
      <c r="G62" s="37">
        <f>SUM(G$2:G28)</f>
        <v>173.84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180.28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186.72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193.16</v>
      </c>
      <c r="H65" s="5">
        <f>SUM(H$2:H31)</f>
        <v>125.37</v>
      </c>
      <c r="I65" s="5">
        <f>SUM(I$2:I31)</f>
        <v>171.78</v>
      </c>
      <c r="J65" s="5">
        <f>SUM(J$2:J31)</f>
        <v>204.5</v>
      </c>
    </row>
    <row r="66" spans="5:10">
      <c r="F66" s="11">
        <v>31</v>
      </c>
      <c r="G66" s="37">
        <f>SUM(G$2:G32)</f>
        <v>199.6</v>
      </c>
      <c r="H66" s="5">
        <f>SUM(H$2:H32)</f>
        <v>130.82</v>
      </c>
      <c r="I66" s="5">
        <f>SUM(I$2:I32)</f>
        <v>179.96</v>
      </c>
      <c r="J66" s="5">
        <f>SUM(J$2:J32)</f>
        <v>212.68</v>
      </c>
    </row>
    <row r="67" spans="5:10">
      <c r="F67" s="39" t="s">
        <v>18</v>
      </c>
      <c r="G67" s="40" t="s">
        <v>39</v>
      </c>
      <c r="H67" s="17" t="s">
        <v>1</v>
      </c>
      <c r="I67" s="17" t="s">
        <v>0</v>
      </c>
      <c r="J67" s="17" t="s">
        <v>2</v>
      </c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130.82</v>
      </c>
      <c r="I68" s="5">
        <f>SUM(I2:I$32)</f>
        <v>179.96</v>
      </c>
      <c r="J68" s="5">
        <f>SUM(J2:J$32)</f>
        <v>212.68</v>
      </c>
    </row>
    <row r="69" spans="5:10">
      <c r="F69" s="12">
        <v>2</v>
      </c>
      <c r="G69" s="37">
        <f>SUM(G3:G$32)</f>
        <v>193.16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186.72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180.28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173.84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167.41</v>
      </c>
      <c r="H73" s="5">
        <f>SUM(H7:H$32)</f>
        <v>103.57</v>
      </c>
      <c r="I73" s="5">
        <f>SUM(I7:I$32)</f>
        <v>139.06</v>
      </c>
      <c r="J73" s="5">
        <f>SUM(J7:J$32)</f>
        <v>171.78</v>
      </c>
    </row>
    <row r="74" spans="5:10">
      <c r="F74" s="11">
        <v>7</v>
      </c>
      <c r="G74" s="37">
        <f>SUM(G8:G$32)</f>
        <v>160.97</v>
      </c>
      <c r="H74" s="5">
        <f>SUM(H8:H$32)</f>
        <v>100.84</v>
      </c>
      <c r="I74" s="5">
        <f>SUM(I8:I$32)</f>
        <v>139.06</v>
      </c>
      <c r="J74" s="5">
        <f>SUM(J8:J$32)</f>
        <v>163.6</v>
      </c>
    </row>
    <row r="75" spans="5:10">
      <c r="F75" s="12">
        <v>8</v>
      </c>
      <c r="G75" s="37">
        <f>SUM(G9:G$32)</f>
        <v>154.53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148.09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141.65</v>
      </c>
      <c r="H77" s="5">
        <f>SUM(H11:H$32)</f>
        <v>95.39</v>
      </c>
      <c r="I77" s="5">
        <f>SUM(I11:I$32)</f>
        <v>130.88</v>
      </c>
      <c r="J77" s="5">
        <f>SUM(J11:J$32)</f>
        <v>155.41999999999999</v>
      </c>
    </row>
    <row r="78" spans="5:10">
      <c r="F78" s="11">
        <v>11</v>
      </c>
      <c r="G78" s="37">
        <f>SUM(G12:G$32)</f>
        <v>135.21</v>
      </c>
      <c r="H78" s="5">
        <f>SUM(H12:H$32)</f>
        <v>89.94</v>
      </c>
      <c r="I78" s="5">
        <f>SUM(I12:I$32)</f>
        <v>122.7</v>
      </c>
      <c r="J78" s="5">
        <f>SUM(J12:J$32)</f>
        <v>147.24</v>
      </c>
    </row>
    <row r="79" spans="5:10">
      <c r="F79" s="12">
        <v>12</v>
      </c>
      <c r="G79" s="37">
        <f>SUM(G13:G$32)</f>
        <v>128.77000000000001</v>
      </c>
      <c r="H79" s="5">
        <f>SUM(H13:H$32)</f>
        <v>84.49</v>
      </c>
      <c r="I79" s="5">
        <f>SUM(I13:I$32)</f>
        <v>114.52</v>
      </c>
      <c r="J79" s="5">
        <f>SUM(J13:J$32)</f>
        <v>139.06</v>
      </c>
    </row>
    <row r="80" spans="5:10">
      <c r="F80" s="11">
        <v>13</v>
      </c>
      <c r="G80" s="37">
        <f>SUM(G14:G$32)</f>
        <v>122.34</v>
      </c>
      <c r="H80" s="5">
        <f>SUM(H14:H$32)</f>
        <v>79.040000000000006</v>
      </c>
      <c r="I80" s="5">
        <f>SUM(I14:I$32)</f>
        <v>106.34</v>
      </c>
      <c r="J80" s="5">
        <f>SUM(J14:J$32)</f>
        <v>130.88</v>
      </c>
    </row>
    <row r="81" spans="6:10">
      <c r="F81" s="12">
        <v>14</v>
      </c>
      <c r="G81" s="37">
        <f>SUM(G15:G$32)</f>
        <v>115.9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109.46</v>
      </c>
      <c r="H82" s="5">
        <f>SUM(H16:H$32)</f>
        <v>76.31</v>
      </c>
      <c r="I82" s="5">
        <f>SUM(I16:I$32)</f>
        <v>106.34</v>
      </c>
      <c r="J82" s="5">
        <f>SUM(J16:J$32)</f>
        <v>122.7</v>
      </c>
    </row>
    <row r="83" spans="6:10">
      <c r="F83" s="12">
        <v>16</v>
      </c>
      <c r="G83" s="37">
        <f>SUM(G17:G$32)</f>
        <v>103.02</v>
      </c>
      <c r="H83" s="5">
        <f>SUM(H17:H$32)</f>
        <v>70.86</v>
      </c>
      <c r="I83" s="5">
        <f>SUM(I17:I$32)</f>
        <v>98.16</v>
      </c>
      <c r="J83" s="5">
        <f>SUM(J17:J$32)</f>
        <v>114.52</v>
      </c>
    </row>
    <row r="84" spans="6:10">
      <c r="F84" s="11">
        <v>17</v>
      </c>
      <c r="G84" s="37">
        <f>SUM(G18:G$32)</f>
        <v>96.58</v>
      </c>
      <c r="H84" s="5">
        <f>SUM(H18:H$32)</f>
        <v>65.41</v>
      </c>
      <c r="I84" s="5">
        <f>SUM(I18:I$32)</f>
        <v>89.98</v>
      </c>
      <c r="J84" s="5">
        <f>SUM(J18:J$32)</f>
        <v>106.34</v>
      </c>
    </row>
    <row r="85" spans="6:10">
      <c r="F85" s="12">
        <v>18</v>
      </c>
      <c r="G85" s="37">
        <f>SUM(G19:G$32)</f>
        <v>90.14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83.7</v>
      </c>
      <c r="H86" s="5">
        <f>SUM(H20:H$32)</f>
        <v>54.51</v>
      </c>
      <c r="I86" s="5">
        <f>SUM(I20:I$32)</f>
        <v>73.62</v>
      </c>
      <c r="J86" s="5">
        <f>SUM(J20:J$32)</f>
        <v>89.98</v>
      </c>
    </row>
    <row r="87" spans="6:10">
      <c r="F87" s="12">
        <v>20</v>
      </c>
      <c r="G87" s="37">
        <f>SUM(G21:G$32)</f>
        <v>77.260000000000005</v>
      </c>
      <c r="H87" s="5">
        <f>SUM(H21:H$32)</f>
        <v>49.06</v>
      </c>
      <c r="I87" s="5">
        <f>SUM(I21:I$32)</f>
        <v>65.44</v>
      </c>
      <c r="J87" s="5">
        <f>SUM(J21:J$32)</f>
        <v>81.8</v>
      </c>
    </row>
    <row r="88" spans="6:10">
      <c r="F88" s="11">
        <v>21</v>
      </c>
      <c r="G88" s="37">
        <f>SUM(G22:G$32)</f>
        <v>70.83</v>
      </c>
      <c r="H88" s="5">
        <f>SUM(H22:H$32)</f>
        <v>46.33</v>
      </c>
      <c r="I88" s="5">
        <f>SUM(I22:I$32)</f>
        <v>65.44</v>
      </c>
      <c r="J88" s="5">
        <f>SUM(J22:J$32)</f>
        <v>73.62</v>
      </c>
    </row>
    <row r="89" spans="6:10">
      <c r="F89" s="12">
        <v>22</v>
      </c>
      <c r="G89" s="37">
        <f>SUM(G23:G$32)</f>
        <v>64.39</v>
      </c>
      <c r="H89" s="5">
        <f>SUM(H23:H$32)</f>
        <v>46.33</v>
      </c>
      <c r="I89" s="5">
        <f>SUM(I23:I$32)</f>
        <v>65.44</v>
      </c>
      <c r="J89" s="5">
        <f>SUM(J23:J$32)</f>
        <v>73.62</v>
      </c>
    </row>
    <row r="90" spans="6:10">
      <c r="F90" s="11">
        <v>23</v>
      </c>
      <c r="G90" s="37">
        <f>SUM(G24:G$32)</f>
        <v>57.95</v>
      </c>
      <c r="H90" s="5">
        <f>SUM(H24:H$32)</f>
        <v>40.880000000000003</v>
      </c>
      <c r="I90" s="5">
        <f>SUM(I24:I$32)</f>
        <v>57.26</v>
      </c>
      <c r="J90" s="5">
        <f>SUM(J24:J$32)</f>
        <v>65.44</v>
      </c>
    </row>
    <row r="91" spans="6:10">
      <c r="F91" s="12">
        <v>24</v>
      </c>
      <c r="G91" s="37">
        <f>SUM(G25:G$32)</f>
        <v>51.51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45.07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38.630000000000003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32.19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25.75</v>
      </c>
      <c r="H95" s="5">
        <f>SUM(H29:H$32)</f>
        <v>16.350000000000001</v>
      </c>
      <c r="I95" s="5">
        <f>SUM(I29:I$32)</f>
        <v>24.54</v>
      </c>
      <c r="J95" s="5">
        <f>SUM(J29:J$32)</f>
        <v>24.54</v>
      </c>
    </row>
    <row r="96" spans="6:10">
      <c r="F96" s="11">
        <v>29</v>
      </c>
      <c r="G96" s="37">
        <f>SUM(G30:G$32)</f>
        <v>19.32</v>
      </c>
      <c r="H96" s="5">
        <f>SUM(H30:H$32)</f>
        <v>16.350000000000001</v>
      </c>
      <c r="I96" s="5">
        <f>SUM(I30:I$32)</f>
        <v>24.54</v>
      </c>
      <c r="J96" s="5">
        <f>SUM(J30:J$32)</f>
        <v>24.54</v>
      </c>
    </row>
    <row r="97" spans="6:10">
      <c r="F97" s="12">
        <v>30</v>
      </c>
      <c r="G97" s="37">
        <f>SUM(G31:G$32)</f>
        <v>12.88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6.44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  <ignoredErrors>
    <ignoredError sqref="G37:G66 G68:G98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6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t="str">
        <f ca="1">RIGHT(CELL("nome.arquivo",A1),LEN(CELL("nome.arquivo"))-FIND("]",CELL("nome.arquivo")))</f>
        <v>Ago_19</v>
      </c>
      <c r="D1" s="41" t="str">
        <f>TEXT(D2,"AAAAMM")</f>
        <v>201908</v>
      </c>
      <c r="E1" s="4" t="s">
        <v>4</v>
      </c>
      <c r="F1" s="4" t="s">
        <v>5</v>
      </c>
      <c r="G1" s="4" t="s">
        <v>39</v>
      </c>
      <c r="H1" s="4" t="s">
        <v>1</v>
      </c>
      <c r="I1" s="4" t="s">
        <v>38</v>
      </c>
      <c r="J1" s="4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43678</v>
      </c>
      <c r="E2" s="25">
        <f t="shared" ref="E2:E32" si="0">IF(D2&lt;&gt;" ",D2," ")</f>
        <v>43678</v>
      </c>
      <c r="F2" s="25" t="str">
        <f t="shared" ref="F2:F32" si="1">IF(D2&lt;&gt;" ",LOOKUP(WEEKDAY(E2,2),$B$9:$B$11,$C$9:$C$11)," ")</f>
        <v>H1</v>
      </c>
      <c r="G2" s="33">
        <f>IF(D$32="",P$9,P$10)</f>
        <v>6.4386999999999999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43679</v>
      </c>
      <c r="E3" s="25">
        <f t="shared" si="0"/>
        <v>43679</v>
      </c>
      <c r="F3" s="25" t="str">
        <f t="shared" si="1"/>
        <v>H1</v>
      </c>
      <c r="G3" s="33">
        <f t="shared" ref="G3:G31" si="2">IF(D$32="",P$9,P$10)</f>
        <v>6.4386999999999999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43680</v>
      </c>
      <c r="E4" s="25">
        <f t="shared" si="0"/>
        <v>43680</v>
      </c>
      <c r="F4" s="25" t="str">
        <f t="shared" si="1"/>
        <v>H2</v>
      </c>
      <c r="G4" s="33">
        <f t="shared" si="2"/>
        <v>6.4386999999999999</v>
      </c>
      <c r="H4" s="22">
        <f t="shared" si="3"/>
        <v>2.73</v>
      </c>
      <c r="I4" s="23">
        <f t="shared" si="4"/>
        <v>0</v>
      </c>
      <c r="J4" s="23">
        <f t="shared" si="5"/>
        <v>8.18</v>
      </c>
    </row>
    <row r="5" spans="1:19">
      <c r="D5" s="58">
        <v>43681</v>
      </c>
      <c r="E5" s="25">
        <f t="shared" si="0"/>
        <v>43681</v>
      </c>
      <c r="F5" s="25" t="str">
        <f t="shared" si="1"/>
        <v>H3</v>
      </c>
      <c r="G5" s="33">
        <f t="shared" si="2"/>
        <v>6.4386999999999999</v>
      </c>
      <c r="H5" s="22" t="str">
        <f t="shared" si="3"/>
        <v xml:space="preserve"> </v>
      </c>
      <c r="I5" s="23" t="str">
        <f t="shared" si="4"/>
        <v xml:space="preserve"> </v>
      </c>
      <c r="J5" s="23" t="str">
        <f t="shared" si="5"/>
        <v xml:space="preserve"> </v>
      </c>
    </row>
    <row r="6" spans="1:19">
      <c r="D6" s="58">
        <v>43682</v>
      </c>
      <c r="E6" s="25">
        <f t="shared" si="0"/>
        <v>43682</v>
      </c>
      <c r="F6" s="25" t="str">
        <f t="shared" si="1"/>
        <v>H1</v>
      </c>
      <c r="G6" s="33">
        <f t="shared" si="2"/>
        <v>6.4386999999999999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43683</v>
      </c>
      <c r="E7" s="25">
        <f t="shared" si="0"/>
        <v>43683</v>
      </c>
      <c r="F7" s="25" t="str">
        <f t="shared" si="1"/>
        <v>H1</v>
      </c>
      <c r="G7" s="33">
        <f t="shared" si="2"/>
        <v>6.4386999999999999</v>
      </c>
      <c r="H7" s="22">
        <f t="shared" si="3"/>
        <v>5.45</v>
      </c>
      <c r="I7" s="23">
        <f t="shared" si="4"/>
        <v>8.18</v>
      </c>
      <c r="J7" s="23">
        <f t="shared" si="5"/>
        <v>8.18</v>
      </c>
    </row>
    <row r="8" spans="1:19">
      <c r="D8" s="58">
        <v>43684</v>
      </c>
      <c r="E8" s="25">
        <f t="shared" si="0"/>
        <v>43684</v>
      </c>
      <c r="F8" s="25" t="str">
        <f t="shared" si="1"/>
        <v>H1</v>
      </c>
      <c r="G8" s="33">
        <f t="shared" si="2"/>
        <v>6.4386999999999999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43685</v>
      </c>
      <c r="E9" s="25">
        <f t="shared" si="0"/>
        <v>43685</v>
      </c>
      <c r="F9" s="25" t="str">
        <f t="shared" si="1"/>
        <v>H1</v>
      </c>
      <c r="G9" s="33">
        <f t="shared" si="2"/>
        <v>6.4386999999999999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43686</v>
      </c>
      <c r="E10" s="25">
        <f t="shared" si="0"/>
        <v>43686</v>
      </c>
      <c r="F10" s="25" t="str">
        <f t="shared" si="1"/>
        <v>H1</v>
      </c>
      <c r="G10" s="33">
        <f t="shared" si="2"/>
        <v>6.4386999999999999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43687</v>
      </c>
      <c r="E11" s="25">
        <f t="shared" si="0"/>
        <v>43687</v>
      </c>
      <c r="F11" s="25" t="str">
        <f t="shared" si="1"/>
        <v>H2</v>
      </c>
      <c r="G11" s="33">
        <f t="shared" si="2"/>
        <v>6.4386999999999999</v>
      </c>
      <c r="H11" s="22">
        <f t="shared" si="3"/>
        <v>2.73</v>
      </c>
      <c r="I11" s="23">
        <f t="shared" si="4"/>
        <v>0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43688</v>
      </c>
      <c r="E12" s="25">
        <f t="shared" si="0"/>
        <v>43688</v>
      </c>
      <c r="F12" s="25" t="str">
        <f t="shared" si="1"/>
        <v>H3</v>
      </c>
      <c r="G12" s="33">
        <f t="shared" si="2"/>
        <v>6.4386999999999999</v>
      </c>
      <c r="H12" s="22" t="str">
        <f t="shared" si="3"/>
        <v xml:space="preserve"> </v>
      </c>
      <c r="I12" s="23" t="str">
        <f t="shared" si="4"/>
        <v xml:space="preserve"> </v>
      </c>
      <c r="J12" s="23" t="str">
        <f t="shared" si="5"/>
        <v xml:space="preserve"> </v>
      </c>
      <c r="M12" s="27"/>
      <c r="N12" s="27"/>
      <c r="O12" s="27">
        <f>O10/60*20</f>
        <v>2.73</v>
      </c>
      <c r="Q12" s="1"/>
      <c r="R12" s="1"/>
      <c r="S12" s="1"/>
    </row>
    <row r="13" spans="1:19">
      <c r="D13" s="58">
        <v>43689</v>
      </c>
      <c r="E13" s="25">
        <f t="shared" si="0"/>
        <v>43689</v>
      </c>
      <c r="F13" s="25" t="str">
        <f t="shared" si="1"/>
        <v>H1</v>
      </c>
      <c r="G13" s="33">
        <f t="shared" si="2"/>
        <v>6.4386999999999999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M13" s="9"/>
      <c r="N13" s="9"/>
      <c r="O13" s="9"/>
      <c r="Q13" s="1"/>
      <c r="R13" s="1"/>
      <c r="S13" s="1"/>
    </row>
    <row r="14" spans="1:19">
      <c r="D14" s="58">
        <v>43690</v>
      </c>
      <c r="E14" s="25">
        <f t="shared" si="0"/>
        <v>43690</v>
      </c>
      <c r="F14" s="25" t="str">
        <f t="shared" si="1"/>
        <v>H1</v>
      </c>
      <c r="G14" s="33">
        <f t="shared" si="2"/>
        <v>6.4386999999999999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43691</v>
      </c>
      <c r="E15" s="25">
        <f t="shared" si="0"/>
        <v>43691</v>
      </c>
      <c r="F15" s="25" t="str">
        <f t="shared" si="1"/>
        <v>H1</v>
      </c>
      <c r="G15" s="33">
        <f t="shared" si="2"/>
        <v>6.4386999999999999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D16" s="58">
        <v>43692</v>
      </c>
      <c r="E16" s="25">
        <f t="shared" si="0"/>
        <v>43692</v>
      </c>
      <c r="F16" s="25" t="str">
        <f t="shared" si="1"/>
        <v>H1</v>
      </c>
      <c r="G16" s="33">
        <f t="shared" si="2"/>
        <v>6.4386999999999999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43693</v>
      </c>
      <c r="E17" s="25">
        <f t="shared" si="0"/>
        <v>43693</v>
      </c>
      <c r="F17" s="25" t="str">
        <f t="shared" si="1"/>
        <v>H1</v>
      </c>
      <c r="G17" s="33">
        <f t="shared" si="2"/>
        <v>6.4386999999999999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43694</v>
      </c>
      <c r="E18" s="25">
        <f t="shared" si="0"/>
        <v>43694</v>
      </c>
      <c r="F18" s="25" t="str">
        <f t="shared" si="1"/>
        <v>H2</v>
      </c>
      <c r="G18" s="33">
        <f t="shared" si="2"/>
        <v>6.4386999999999999</v>
      </c>
      <c r="H18" s="22">
        <f t="shared" si="3"/>
        <v>2.73</v>
      </c>
      <c r="I18" s="23">
        <f t="shared" si="4"/>
        <v>0</v>
      </c>
      <c r="J18" s="23">
        <f t="shared" si="5"/>
        <v>8.18</v>
      </c>
    </row>
    <row r="19" spans="4:10">
      <c r="D19" s="58">
        <v>43695</v>
      </c>
      <c r="E19" s="25">
        <f t="shared" si="0"/>
        <v>43695</v>
      </c>
      <c r="F19" s="25" t="str">
        <f t="shared" si="1"/>
        <v>H3</v>
      </c>
      <c r="G19" s="33">
        <f t="shared" si="2"/>
        <v>6.4386999999999999</v>
      </c>
      <c r="H19" s="22" t="str">
        <f t="shared" si="3"/>
        <v xml:space="preserve"> </v>
      </c>
      <c r="I19" s="23" t="str">
        <f t="shared" si="4"/>
        <v xml:space="preserve"> </v>
      </c>
      <c r="J19" s="23" t="str">
        <f t="shared" si="5"/>
        <v xml:space="preserve"> </v>
      </c>
    </row>
    <row r="20" spans="4:10">
      <c r="D20" s="58">
        <v>43696</v>
      </c>
      <c r="E20" s="25">
        <f t="shared" si="0"/>
        <v>43696</v>
      </c>
      <c r="F20" s="25" t="str">
        <f t="shared" si="1"/>
        <v>H1</v>
      </c>
      <c r="G20" s="33">
        <f t="shared" si="2"/>
        <v>6.4386999999999999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43697</v>
      </c>
      <c r="E21" s="25">
        <f t="shared" si="0"/>
        <v>43697</v>
      </c>
      <c r="F21" s="25" t="str">
        <f t="shared" si="1"/>
        <v>H1</v>
      </c>
      <c r="G21" s="33">
        <f t="shared" si="2"/>
        <v>6.4386999999999999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43698</v>
      </c>
      <c r="E22" s="25">
        <f t="shared" si="0"/>
        <v>43698</v>
      </c>
      <c r="F22" s="25" t="str">
        <f t="shared" si="1"/>
        <v>H1</v>
      </c>
      <c r="G22" s="33">
        <f t="shared" si="2"/>
        <v>6.4386999999999999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43699</v>
      </c>
      <c r="E23" s="25">
        <f t="shared" si="0"/>
        <v>43699</v>
      </c>
      <c r="F23" s="25" t="str">
        <f t="shared" si="1"/>
        <v>H1</v>
      </c>
      <c r="G23" s="33">
        <f t="shared" si="2"/>
        <v>6.4386999999999999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43700</v>
      </c>
      <c r="E24" s="25">
        <f t="shared" si="0"/>
        <v>43700</v>
      </c>
      <c r="F24" s="25" t="str">
        <f t="shared" si="1"/>
        <v>H1</v>
      </c>
      <c r="G24" s="33">
        <f t="shared" si="2"/>
        <v>6.4386999999999999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43701</v>
      </c>
      <c r="E25" s="25">
        <f t="shared" si="0"/>
        <v>43701</v>
      </c>
      <c r="F25" s="25" t="str">
        <f t="shared" si="1"/>
        <v>H2</v>
      </c>
      <c r="G25" s="33">
        <f t="shared" si="2"/>
        <v>6.4386999999999999</v>
      </c>
      <c r="H25" s="22">
        <f t="shared" si="3"/>
        <v>2.73</v>
      </c>
      <c r="I25" s="23">
        <f t="shared" si="4"/>
        <v>0</v>
      </c>
      <c r="J25" s="23">
        <f t="shared" si="5"/>
        <v>8.18</v>
      </c>
    </row>
    <row r="26" spans="4:10">
      <c r="D26" s="58">
        <v>43702</v>
      </c>
      <c r="E26" s="25">
        <f t="shared" si="0"/>
        <v>43702</v>
      </c>
      <c r="F26" s="25" t="str">
        <f t="shared" si="1"/>
        <v>H3</v>
      </c>
      <c r="G26" s="33">
        <f t="shared" si="2"/>
        <v>6.4386999999999999</v>
      </c>
      <c r="H26" s="22" t="str">
        <f t="shared" si="3"/>
        <v xml:space="preserve"> </v>
      </c>
      <c r="I26" s="23" t="str">
        <f t="shared" si="4"/>
        <v xml:space="preserve"> </v>
      </c>
      <c r="J26" s="23" t="str">
        <f t="shared" si="5"/>
        <v xml:space="preserve"> </v>
      </c>
    </row>
    <row r="27" spans="4:10">
      <c r="D27" s="58">
        <v>43703</v>
      </c>
      <c r="E27" s="25">
        <f t="shared" si="0"/>
        <v>43703</v>
      </c>
      <c r="F27" s="25" t="str">
        <f t="shared" si="1"/>
        <v>H1</v>
      </c>
      <c r="G27" s="33">
        <f t="shared" si="2"/>
        <v>6.4386999999999999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43704</v>
      </c>
      <c r="E28" s="25">
        <f t="shared" si="0"/>
        <v>43704</v>
      </c>
      <c r="F28" s="25" t="str">
        <f t="shared" si="1"/>
        <v>H1</v>
      </c>
      <c r="G28" s="33">
        <f t="shared" si="2"/>
        <v>6.4386999999999999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43705</v>
      </c>
      <c r="E29" s="25">
        <f t="shared" si="0"/>
        <v>43705</v>
      </c>
      <c r="F29" s="25" t="str">
        <f t="shared" si="1"/>
        <v>H1</v>
      </c>
      <c r="G29" s="33">
        <f t="shared" si="2"/>
        <v>6.4386999999999999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43706</v>
      </c>
      <c r="E30" s="25">
        <f t="shared" si="0"/>
        <v>43706</v>
      </c>
      <c r="F30" s="25" t="str">
        <f t="shared" si="1"/>
        <v>H1</v>
      </c>
      <c r="G30" s="33">
        <f t="shared" si="2"/>
        <v>6.4386999999999999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43707</v>
      </c>
      <c r="E31" s="25">
        <f t="shared" si="0"/>
        <v>43707</v>
      </c>
      <c r="F31" s="25" t="str">
        <f t="shared" si="1"/>
        <v>H1</v>
      </c>
      <c r="G31" s="33">
        <f t="shared" si="2"/>
        <v>6.4386999999999999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43708</v>
      </c>
      <c r="E32" s="25">
        <f t="shared" si="0"/>
        <v>43708</v>
      </c>
      <c r="F32" s="25" t="str">
        <f t="shared" si="1"/>
        <v>H2</v>
      </c>
      <c r="G32" s="33">
        <f>IF(D$32="",P11,P10)</f>
        <v>6.4386999999999999</v>
      </c>
      <c r="H32" s="22">
        <f t="shared" si="3"/>
        <v>2.73</v>
      </c>
      <c r="I32" s="23">
        <f t="shared" si="4"/>
        <v>0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133.55000000000001</v>
      </c>
      <c r="I33" s="7">
        <f>SUM(I2:I32)</f>
        <v>179.96</v>
      </c>
      <c r="J33" s="5">
        <f>SUM(J2:J32)</f>
        <v>220.86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2" t="s">
        <v>18</v>
      </c>
      <c r="G35" s="2" t="s">
        <v>39</v>
      </c>
      <c r="H35" s="2" t="s">
        <v>1</v>
      </c>
      <c r="I35" s="29" t="s">
        <v>0</v>
      </c>
      <c r="J35" s="29" t="s">
        <v>2</v>
      </c>
    </row>
    <row r="36" spans="4:10">
      <c r="E36" t="s">
        <v>19</v>
      </c>
      <c r="F36" s="11">
        <v>1</v>
      </c>
      <c r="G36" s="37">
        <f>G2</f>
        <v>6.44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12.88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19.32</v>
      </c>
      <c r="H38" s="5">
        <f>SUM(H$2:H4)</f>
        <v>13.63</v>
      </c>
      <c r="I38" s="5">
        <f>SUM(I$2:I4)</f>
        <v>16.36</v>
      </c>
      <c r="J38" s="5">
        <f>SUM(J$2:J4)</f>
        <v>24.54</v>
      </c>
    </row>
    <row r="39" spans="4:10">
      <c r="F39" s="11">
        <v>4</v>
      </c>
      <c r="G39" s="37">
        <f>SUM(G$2:G5)</f>
        <v>25.75</v>
      </c>
      <c r="H39" s="5">
        <f>SUM(H$2:H5)</f>
        <v>13.63</v>
      </c>
      <c r="I39" s="5">
        <f>SUM(I$2:I5)</f>
        <v>16.36</v>
      </c>
      <c r="J39" s="5">
        <f>SUM(J$2:J5)</f>
        <v>24.54</v>
      </c>
    </row>
    <row r="40" spans="4:10">
      <c r="F40" s="11">
        <v>5</v>
      </c>
      <c r="G40" s="37">
        <f>SUM(G$2:G6)</f>
        <v>32.19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38.630000000000003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45.07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51.51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57.95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64.39</v>
      </c>
      <c r="H45" s="5">
        <f>SUM(H$2:H11)</f>
        <v>43.61</v>
      </c>
      <c r="I45" s="5">
        <f>SUM(I$2:I11)</f>
        <v>57.26</v>
      </c>
      <c r="J45" s="5">
        <f>SUM(J$2:J11)</f>
        <v>73.62</v>
      </c>
    </row>
    <row r="46" spans="4:10">
      <c r="F46" s="11">
        <v>11</v>
      </c>
      <c r="G46" s="37">
        <f>SUM(G$2:G12)</f>
        <v>70.83</v>
      </c>
      <c r="H46" s="5">
        <f>SUM(H$2:H12)</f>
        <v>43.61</v>
      </c>
      <c r="I46" s="5">
        <f>SUM(I$2:I12)</f>
        <v>57.26</v>
      </c>
      <c r="J46" s="5">
        <f>SUM(J$2:J12)</f>
        <v>73.62</v>
      </c>
    </row>
    <row r="47" spans="4:10">
      <c r="F47" s="11">
        <v>12</v>
      </c>
      <c r="G47" s="37">
        <f>SUM(G$2:G13)</f>
        <v>77.260000000000005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83.7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90.14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96.58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103.02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109.46</v>
      </c>
      <c r="H52" s="5">
        <f>SUM(H$2:H18)</f>
        <v>73.59</v>
      </c>
      <c r="I52" s="5">
        <f>SUM(I$2:I18)</f>
        <v>98.16</v>
      </c>
      <c r="J52" s="5">
        <f>SUM(J$2:J18)</f>
        <v>122.7</v>
      </c>
    </row>
    <row r="53" spans="6:10">
      <c r="F53" s="11">
        <v>18</v>
      </c>
      <c r="G53" s="37">
        <f>SUM(G$2:G19)</f>
        <v>115.9</v>
      </c>
      <c r="H53" s="5">
        <f>SUM(H$2:H19)</f>
        <v>73.59</v>
      </c>
      <c r="I53" s="5">
        <f>SUM(I$2:I19)</f>
        <v>98.16</v>
      </c>
      <c r="J53" s="5">
        <f>SUM(J$2:J19)</f>
        <v>122.7</v>
      </c>
    </row>
    <row r="54" spans="6:10">
      <c r="F54" s="11">
        <v>19</v>
      </c>
      <c r="G54" s="37">
        <f>SUM(G$2:G20)</f>
        <v>122.34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128.77000000000001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135.21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141.65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148.09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154.53</v>
      </c>
      <c r="H59" s="5">
        <f>SUM(H$2:H25)</f>
        <v>103.57</v>
      </c>
      <c r="I59" s="5">
        <f>SUM(I$2:I25)</f>
        <v>139.06</v>
      </c>
      <c r="J59" s="5">
        <f>SUM(J$2:J25)</f>
        <v>171.78</v>
      </c>
    </row>
    <row r="60" spans="6:10">
      <c r="F60" s="11">
        <v>25</v>
      </c>
      <c r="G60" s="37">
        <f>SUM(G$2:G26)</f>
        <v>160.97</v>
      </c>
      <c r="H60" s="5">
        <f>SUM(H$2:H26)</f>
        <v>103.57</v>
      </c>
      <c r="I60" s="5">
        <f>SUM(I$2:I26)</f>
        <v>139.06</v>
      </c>
      <c r="J60" s="5">
        <f>SUM(J$2:J26)</f>
        <v>171.78</v>
      </c>
    </row>
    <row r="61" spans="6:10">
      <c r="F61" s="11">
        <v>26</v>
      </c>
      <c r="G61" s="37">
        <f>SUM(G$2:G27)</f>
        <v>167.41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173.84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180.28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186.72</v>
      </c>
      <c r="H64" s="5">
        <f>SUM(H$2:H30)</f>
        <v>125.37</v>
      </c>
      <c r="I64" s="5">
        <f>SUM(I$2:I30)</f>
        <v>171.78</v>
      </c>
      <c r="J64" s="5">
        <f>SUM(J$2:J30)</f>
        <v>204.5</v>
      </c>
    </row>
    <row r="65" spans="5:10">
      <c r="F65" s="11">
        <v>30</v>
      </c>
      <c r="G65" s="37">
        <f>SUM(G$2:G31)</f>
        <v>193.16</v>
      </c>
      <c r="H65" s="5">
        <f>SUM(H$2:H31)</f>
        <v>130.82</v>
      </c>
      <c r="I65" s="5">
        <f>SUM(I$2:I31)</f>
        <v>179.96</v>
      </c>
      <c r="J65" s="5">
        <f>SUM(J$2:J31)</f>
        <v>212.68</v>
      </c>
    </row>
    <row r="66" spans="5:10">
      <c r="F66" s="11">
        <v>31</v>
      </c>
      <c r="G66" s="37">
        <f>SUM(G$2:G32)</f>
        <v>199.6</v>
      </c>
      <c r="H66" s="5">
        <f>SUM(H$2:H32)</f>
        <v>133.55000000000001</v>
      </c>
      <c r="I66" s="5">
        <f>SUM(I$2:I32)</f>
        <v>179.96</v>
      </c>
      <c r="J66" s="5">
        <f>SUM(J$2:J32)</f>
        <v>220.86</v>
      </c>
    </row>
    <row r="67" spans="5:10">
      <c r="F67" s="39" t="s">
        <v>18</v>
      </c>
      <c r="G67" s="40" t="s">
        <v>39</v>
      </c>
      <c r="H67" s="17" t="s">
        <v>1</v>
      </c>
      <c r="I67" s="17" t="s">
        <v>0</v>
      </c>
      <c r="J67" s="17" t="s">
        <v>2</v>
      </c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133.55000000000001</v>
      </c>
      <c r="I68" s="5">
        <f>SUM(I2:I$32)</f>
        <v>179.96</v>
      </c>
      <c r="J68" s="5">
        <f>SUM(J2:J$32)</f>
        <v>220.86</v>
      </c>
    </row>
    <row r="69" spans="5:10">
      <c r="F69" s="12">
        <v>2</v>
      </c>
      <c r="G69" s="37">
        <f>SUM(G3:G$32)</f>
        <v>193.16</v>
      </c>
      <c r="H69" s="5">
        <f>SUM(H3:H$32)</f>
        <v>128.1</v>
      </c>
      <c r="I69" s="5">
        <f>SUM(I3:I$32)</f>
        <v>171.78</v>
      </c>
      <c r="J69" s="5">
        <f>SUM(J3:J$32)</f>
        <v>212.68</v>
      </c>
    </row>
    <row r="70" spans="5:10">
      <c r="E70" s="28"/>
      <c r="F70" s="11">
        <v>3</v>
      </c>
      <c r="G70" s="37">
        <f>SUM(G4:G$32)</f>
        <v>186.72</v>
      </c>
      <c r="H70" s="5">
        <f>SUM(H4:H$32)</f>
        <v>122.65</v>
      </c>
      <c r="I70" s="5">
        <f>SUM(I4:I$32)</f>
        <v>163.6</v>
      </c>
      <c r="J70" s="5">
        <f>SUM(J4:J$32)</f>
        <v>204.5</v>
      </c>
    </row>
    <row r="71" spans="5:10">
      <c r="F71" s="12">
        <v>4</v>
      </c>
      <c r="G71" s="37">
        <f>SUM(G5:G$32)</f>
        <v>180.28</v>
      </c>
      <c r="H71" s="5">
        <f>SUM(H5:H$32)</f>
        <v>119.92</v>
      </c>
      <c r="I71" s="5">
        <f>SUM(I5:I$32)</f>
        <v>163.6</v>
      </c>
      <c r="J71" s="5">
        <f>SUM(J5:J$32)</f>
        <v>196.32</v>
      </c>
    </row>
    <row r="72" spans="5:10">
      <c r="F72" s="11">
        <v>5</v>
      </c>
      <c r="G72" s="37">
        <f>SUM(G6:G$32)</f>
        <v>173.84</v>
      </c>
      <c r="H72" s="5">
        <f>SUM(H6:H$32)</f>
        <v>119.92</v>
      </c>
      <c r="I72" s="5">
        <f>SUM(I6:I$32)</f>
        <v>163.6</v>
      </c>
      <c r="J72" s="5">
        <f>SUM(J6:J$32)</f>
        <v>196.32</v>
      </c>
    </row>
    <row r="73" spans="5:10">
      <c r="F73" s="12">
        <v>6</v>
      </c>
      <c r="G73" s="37">
        <f>SUM(G7:G$32)</f>
        <v>167.41</v>
      </c>
      <c r="H73" s="5">
        <f>SUM(H7:H$32)</f>
        <v>114.47</v>
      </c>
      <c r="I73" s="5">
        <f>SUM(I7:I$32)</f>
        <v>155.41999999999999</v>
      </c>
      <c r="J73" s="5">
        <f>SUM(J7:J$32)</f>
        <v>188.14</v>
      </c>
    </row>
    <row r="74" spans="5:10">
      <c r="F74" s="11">
        <v>7</v>
      </c>
      <c r="G74" s="37">
        <f>SUM(G8:G$32)</f>
        <v>160.97</v>
      </c>
      <c r="H74" s="5">
        <f>SUM(H8:H$32)</f>
        <v>109.02</v>
      </c>
      <c r="I74" s="5">
        <f>SUM(I8:I$32)</f>
        <v>147.24</v>
      </c>
      <c r="J74" s="5">
        <f>SUM(J8:J$32)</f>
        <v>179.96</v>
      </c>
    </row>
    <row r="75" spans="5:10">
      <c r="F75" s="12">
        <v>8</v>
      </c>
      <c r="G75" s="37">
        <f>SUM(G9:G$32)</f>
        <v>154.53</v>
      </c>
      <c r="H75" s="5">
        <f>SUM(H9:H$32)</f>
        <v>103.57</v>
      </c>
      <c r="I75" s="5">
        <f>SUM(I9:I$32)</f>
        <v>139.06</v>
      </c>
      <c r="J75" s="5">
        <f>SUM(J9:J$32)</f>
        <v>171.78</v>
      </c>
    </row>
    <row r="76" spans="5:10">
      <c r="F76" s="11">
        <v>9</v>
      </c>
      <c r="G76" s="37">
        <f>SUM(G10:G$32)</f>
        <v>148.09</v>
      </c>
      <c r="H76" s="5">
        <f>SUM(H10:H$32)</f>
        <v>98.12</v>
      </c>
      <c r="I76" s="5">
        <f>SUM(I10:I$32)</f>
        <v>130.88</v>
      </c>
      <c r="J76" s="5">
        <f>SUM(J10:J$32)</f>
        <v>163.6</v>
      </c>
    </row>
    <row r="77" spans="5:10">
      <c r="F77" s="12">
        <v>10</v>
      </c>
      <c r="G77" s="37">
        <f>SUM(G11:G$32)</f>
        <v>141.65</v>
      </c>
      <c r="H77" s="5">
        <f>SUM(H11:H$32)</f>
        <v>92.67</v>
      </c>
      <c r="I77" s="5">
        <f>SUM(I11:I$32)</f>
        <v>122.7</v>
      </c>
      <c r="J77" s="5">
        <f>SUM(J11:J$32)</f>
        <v>155.41999999999999</v>
      </c>
    </row>
    <row r="78" spans="5:10">
      <c r="F78" s="11">
        <v>11</v>
      </c>
      <c r="G78" s="37">
        <f>SUM(G12:G$32)</f>
        <v>135.21</v>
      </c>
      <c r="H78" s="5">
        <f>SUM(H12:H$32)</f>
        <v>89.94</v>
      </c>
      <c r="I78" s="5">
        <f>SUM(I12:I$32)</f>
        <v>122.7</v>
      </c>
      <c r="J78" s="5">
        <f>SUM(J12:J$32)</f>
        <v>147.24</v>
      </c>
    </row>
    <row r="79" spans="5:10">
      <c r="F79" s="12">
        <v>12</v>
      </c>
      <c r="G79" s="37">
        <f>SUM(G13:G$32)</f>
        <v>128.77000000000001</v>
      </c>
      <c r="H79" s="5">
        <f>SUM(H13:H$32)</f>
        <v>89.94</v>
      </c>
      <c r="I79" s="5">
        <f>SUM(I13:I$32)</f>
        <v>122.7</v>
      </c>
      <c r="J79" s="5">
        <f>SUM(J13:J$32)</f>
        <v>147.24</v>
      </c>
    </row>
    <row r="80" spans="5:10">
      <c r="F80" s="11">
        <v>13</v>
      </c>
      <c r="G80" s="37">
        <f>SUM(G14:G$32)</f>
        <v>122.34</v>
      </c>
      <c r="H80" s="5">
        <f>SUM(H14:H$32)</f>
        <v>84.49</v>
      </c>
      <c r="I80" s="5">
        <f>SUM(I14:I$32)</f>
        <v>114.52</v>
      </c>
      <c r="J80" s="5">
        <f>SUM(J14:J$32)</f>
        <v>139.06</v>
      </c>
    </row>
    <row r="81" spans="6:10">
      <c r="F81" s="12">
        <v>14</v>
      </c>
      <c r="G81" s="37">
        <f>SUM(G15:G$32)</f>
        <v>115.9</v>
      </c>
      <c r="H81" s="5">
        <f>SUM(H15:H$32)</f>
        <v>79.040000000000006</v>
      </c>
      <c r="I81" s="5">
        <f>SUM(I15:I$32)</f>
        <v>106.34</v>
      </c>
      <c r="J81" s="5">
        <f>SUM(J15:J$32)</f>
        <v>130.88</v>
      </c>
    </row>
    <row r="82" spans="6:10">
      <c r="F82" s="11">
        <v>15</v>
      </c>
      <c r="G82" s="37">
        <f>SUM(G16:G$32)</f>
        <v>109.46</v>
      </c>
      <c r="H82" s="5">
        <f>SUM(H16:H$32)</f>
        <v>73.59</v>
      </c>
      <c r="I82" s="5">
        <f>SUM(I16:I$32)</f>
        <v>98.16</v>
      </c>
      <c r="J82" s="5">
        <f>SUM(J16:J$32)</f>
        <v>122.7</v>
      </c>
    </row>
    <row r="83" spans="6:10">
      <c r="F83" s="12">
        <v>16</v>
      </c>
      <c r="G83" s="37">
        <f>SUM(G17:G$32)</f>
        <v>103.02</v>
      </c>
      <c r="H83" s="5">
        <f>SUM(H17:H$32)</f>
        <v>68.14</v>
      </c>
      <c r="I83" s="5">
        <f>SUM(I17:I$32)</f>
        <v>89.98</v>
      </c>
      <c r="J83" s="5">
        <f>SUM(J17:J$32)</f>
        <v>114.52</v>
      </c>
    </row>
    <row r="84" spans="6:10">
      <c r="F84" s="11">
        <v>17</v>
      </c>
      <c r="G84" s="37">
        <f>SUM(G18:G$32)</f>
        <v>96.58</v>
      </c>
      <c r="H84" s="5">
        <f>SUM(H18:H$32)</f>
        <v>62.69</v>
      </c>
      <c r="I84" s="5">
        <f>SUM(I18:I$32)</f>
        <v>81.8</v>
      </c>
      <c r="J84" s="5">
        <f>SUM(J18:J$32)</f>
        <v>106.34</v>
      </c>
    </row>
    <row r="85" spans="6:10">
      <c r="F85" s="12">
        <v>18</v>
      </c>
      <c r="G85" s="37">
        <f>SUM(G19:G$32)</f>
        <v>90.14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83.7</v>
      </c>
      <c r="H86" s="5">
        <f>SUM(H20:H$32)</f>
        <v>59.96</v>
      </c>
      <c r="I86" s="5">
        <f>SUM(I20:I$32)</f>
        <v>81.8</v>
      </c>
      <c r="J86" s="5">
        <f>SUM(J20:J$32)</f>
        <v>98.16</v>
      </c>
    </row>
    <row r="87" spans="6:10">
      <c r="F87" s="12">
        <v>20</v>
      </c>
      <c r="G87" s="37">
        <f>SUM(G21:G$32)</f>
        <v>77.260000000000005</v>
      </c>
      <c r="H87" s="5">
        <f>SUM(H21:H$32)</f>
        <v>54.51</v>
      </c>
      <c r="I87" s="5">
        <f>SUM(I21:I$32)</f>
        <v>73.62</v>
      </c>
      <c r="J87" s="5">
        <f>SUM(J21:J$32)</f>
        <v>89.98</v>
      </c>
    </row>
    <row r="88" spans="6:10">
      <c r="F88" s="11">
        <v>21</v>
      </c>
      <c r="G88" s="37">
        <f>SUM(G22:G$32)</f>
        <v>70.83</v>
      </c>
      <c r="H88" s="5">
        <f>SUM(H22:H$32)</f>
        <v>49.06</v>
      </c>
      <c r="I88" s="5">
        <f>SUM(I22:I$32)</f>
        <v>65.44</v>
      </c>
      <c r="J88" s="5">
        <f>SUM(J22:J$32)</f>
        <v>81.8</v>
      </c>
    </row>
    <row r="89" spans="6:10">
      <c r="F89" s="12">
        <v>22</v>
      </c>
      <c r="G89" s="37">
        <f>SUM(G23:G$32)</f>
        <v>64.39</v>
      </c>
      <c r="H89" s="5">
        <f>SUM(H23:H$32)</f>
        <v>43.61</v>
      </c>
      <c r="I89" s="5">
        <f>SUM(I23:I$32)</f>
        <v>57.26</v>
      </c>
      <c r="J89" s="5">
        <f>SUM(J23:J$32)</f>
        <v>73.62</v>
      </c>
    </row>
    <row r="90" spans="6:10">
      <c r="F90" s="11">
        <v>23</v>
      </c>
      <c r="G90" s="37">
        <f>SUM(G24:G$32)</f>
        <v>57.95</v>
      </c>
      <c r="H90" s="5">
        <f>SUM(H24:H$32)</f>
        <v>38.159999999999997</v>
      </c>
      <c r="I90" s="5">
        <f>SUM(I24:I$32)</f>
        <v>49.08</v>
      </c>
      <c r="J90" s="5">
        <f>SUM(J24:J$32)</f>
        <v>65.44</v>
      </c>
    </row>
    <row r="91" spans="6:10">
      <c r="F91" s="12">
        <v>24</v>
      </c>
      <c r="G91" s="37">
        <f>SUM(G25:G$32)</f>
        <v>51.51</v>
      </c>
      <c r="H91" s="5">
        <f>SUM(H25:H$32)</f>
        <v>32.71</v>
      </c>
      <c r="I91" s="5">
        <f>SUM(I25:I$32)</f>
        <v>40.9</v>
      </c>
      <c r="J91" s="5">
        <f>SUM(J25:J$32)</f>
        <v>57.26</v>
      </c>
    </row>
    <row r="92" spans="6:10">
      <c r="F92" s="11">
        <v>25</v>
      </c>
      <c r="G92" s="37">
        <f>SUM(G26:G$32)</f>
        <v>45.07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38.630000000000003</v>
      </c>
      <c r="H93" s="5">
        <f>SUM(H27:H$32)</f>
        <v>29.98</v>
      </c>
      <c r="I93" s="5">
        <f>SUM(I27:I$32)</f>
        <v>40.9</v>
      </c>
      <c r="J93" s="5">
        <f>SUM(J27:J$32)</f>
        <v>49.08</v>
      </c>
    </row>
    <row r="94" spans="6:10">
      <c r="F94" s="11">
        <v>27</v>
      </c>
      <c r="G94" s="37">
        <f>SUM(G28:G$32)</f>
        <v>32.19</v>
      </c>
      <c r="H94" s="5">
        <f>SUM(H28:H$32)</f>
        <v>24.53</v>
      </c>
      <c r="I94" s="5">
        <f>SUM(I28:I$32)</f>
        <v>32.72</v>
      </c>
      <c r="J94" s="5">
        <f>SUM(J28:J$32)</f>
        <v>40.9</v>
      </c>
    </row>
    <row r="95" spans="6:10">
      <c r="F95" s="12">
        <v>28</v>
      </c>
      <c r="G95" s="37">
        <f>SUM(G29:G$32)</f>
        <v>25.75</v>
      </c>
      <c r="H95" s="5">
        <f>SUM(H29:H$32)</f>
        <v>19.079999999999998</v>
      </c>
      <c r="I95" s="5">
        <f>SUM(I29:I$32)</f>
        <v>24.54</v>
      </c>
      <c r="J95" s="5">
        <f>SUM(J29:J$32)</f>
        <v>32.72</v>
      </c>
    </row>
    <row r="96" spans="6:10">
      <c r="F96" s="11">
        <v>29</v>
      </c>
      <c r="G96" s="37">
        <f>SUM(G30:G$32)</f>
        <v>19.32</v>
      </c>
      <c r="H96" s="5">
        <f>SUM(H30:H$32)</f>
        <v>13.63</v>
      </c>
      <c r="I96" s="5">
        <f>SUM(I30:I$32)</f>
        <v>16.36</v>
      </c>
      <c r="J96" s="5">
        <f>SUM(J30:J$32)</f>
        <v>24.54</v>
      </c>
    </row>
    <row r="97" spans="6:10">
      <c r="F97" s="12">
        <v>30</v>
      </c>
      <c r="G97" s="37">
        <f>SUM(G31:G$32)</f>
        <v>12.88</v>
      </c>
      <c r="H97" s="5">
        <f>SUM(H31:H$32)</f>
        <v>8.18</v>
      </c>
      <c r="I97" s="5">
        <f>SUM(I31:I$32)</f>
        <v>8.18</v>
      </c>
      <c r="J97" s="5">
        <f>SUM(J31:J$32)</f>
        <v>16.36</v>
      </c>
    </row>
    <row r="98" spans="6:10">
      <c r="F98" s="11">
        <v>31</v>
      </c>
      <c r="G98" s="37">
        <f>SUM(G32:G$32)</f>
        <v>6.44</v>
      </c>
      <c r="H98" s="5">
        <f>SUM(H32:H$32)</f>
        <v>2.73</v>
      </c>
      <c r="I98" s="5">
        <f>SUM(I32:I$32)</f>
        <v>0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68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t="str">
        <f ca="1">RIGHT(CELL("nome.arquivo",A1),LEN(CELL("nome.arquivo"))-FIND("]",CELL("nome.arquivo")))</f>
        <v>Set_19</v>
      </c>
      <c r="D1" s="41" t="str">
        <f>TEXT(D2,"AAAAMM")</f>
        <v>201909</v>
      </c>
      <c r="E1" s="4" t="s">
        <v>4</v>
      </c>
      <c r="F1" s="4" t="s">
        <v>5</v>
      </c>
      <c r="G1" s="4" t="s">
        <v>39</v>
      </c>
      <c r="H1" s="4" t="s">
        <v>1</v>
      </c>
      <c r="I1" s="4" t="s">
        <v>38</v>
      </c>
      <c r="J1" s="4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43709</v>
      </c>
      <c r="E2" s="25">
        <f t="shared" ref="E2:E31" si="0">IF(D2&lt;&gt;" ",D2," ")</f>
        <v>43709</v>
      </c>
      <c r="F2" s="25" t="str">
        <f t="shared" ref="F2:F31" si="1">IF(D2&lt;&gt;" ",LOOKUP(WEEKDAY(E2,2),$B$9:$B$11,$C$9:$C$11)," ")</f>
        <v>H3</v>
      </c>
      <c r="G2" s="33">
        <f>IF(D$32="",P$9,P$10)</f>
        <v>6.6532999999999998</v>
      </c>
      <c r="H2" s="22" t="str">
        <f>IF(F2=$C$9,N$2,IF(F2=$C$10,O$2,IF(F2=$C$11," "," ")))</f>
        <v xml:space="preserve"> </v>
      </c>
      <c r="I2" s="23" t="str">
        <f>IF(F2=$C$9,M$2,IF(F2=$C$10,P$2,IF(F2=$C$11," "," ")))</f>
        <v xml:space="preserve"> </v>
      </c>
      <c r="J2" s="23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43710</v>
      </c>
      <c r="E3" s="25">
        <f t="shared" si="0"/>
        <v>43710</v>
      </c>
      <c r="F3" s="25" t="str">
        <f t="shared" si="1"/>
        <v>H1</v>
      </c>
      <c r="G3" s="33">
        <f t="shared" ref="G3:G31" si="2">IF(D$32="",P$9,P$10)</f>
        <v>6.6532999999999998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43711</v>
      </c>
      <c r="E4" s="25">
        <f t="shared" si="0"/>
        <v>43711</v>
      </c>
      <c r="F4" s="25" t="str">
        <f t="shared" si="1"/>
        <v>H1</v>
      </c>
      <c r="G4" s="33">
        <f t="shared" si="2"/>
        <v>6.6532999999999998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43712</v>
      </c>
      <c r="E5" s="25">
        <f t="shared" si="0"/>
        <v>43712</v>
      </c>
      <c r="F5" s="25" t="str">
        <f t="shared" si="1"/>
        <v>H1</v>
      </c>
      <c r="G5" s="33">
        <f t="shared" si="2"/>
        <v>6.6532999999999998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43713</v>
      </c>
      <c r="E6" s="25">
        <f t="shared" si="0"/>
        <v>43713</v>
      </c>
      <c r="F6" s="25" t="str">
        <f t="shared" si="1"/>
        <v>H1</v>
      </c>
      <c r="G6" s="33">
        <f t="shared" si="2"/>
        <v>6.6532999999999998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43714</v>
      </c>
      <c r="E7" s="25">
        <f t="shared" si="0"/>
        <v>43714</v>
      </c>
      <c r="F7" s="25" t="str">
        <f t="shared" si="1"/>
        <v>H1</v>
      </c>
      <c r="G7" s="33">
        <f t="shared" si="2"/>
        <v>6.6532999999999998</v>
      </c>
      <c r="H7" s="22">
        <f t="shared" si="3"/>
        <v>5.45</v>
      </c>
      <c r="I7" s="23">
        <f t="shared" si="4"/>
        <v>8.18</v>
      </c>
      <c r="J7" s="23">
        <f t="shared" si="5"/>
        <v>8.18</v>
      </c>
    </row>
    <row r="8" spans="1:19">
      <c r="D8" s="55">
        <v>43715</v>
      </c>
      <c r="E8" s="19">
        <f t="shared" si="0"/>
        <v>43715</v>
      </c>
      <c r="F8" s="19" t="s">
        <v>17</v>
      </c>
      <c r="G8" s="38">
        <f t="shared" si="2"/>
        <v>6.6532999999999998</v>
      </c>
      <c r="H8" s="20" t="str">
        <f t="shared" si="3"/>
        <v xml:space="preserve"> </v>
      </c>
      <c r="I8" s="21" t="str">
        <f t="shared" si="4"/>
        <v xml:space="preserve"> </v>
      </c>
      <c r="J8" s="21" t="str">
        <f t="shared" si="5"/>
        <v xml:space="preserve"> 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43716</v>
      </c>
      <c r="E9" s="25">
        <f t="shared" si="0"/>
        <v>43716</v>
      </c>
      <c r="F9" s="25" t="str">
        <f t="shared" si="1"/>
        <v>H3</v>
      </c>
      <c r="G9" s="33">
        <f t="shared" si="2"/>
        <v>6.6532999999999998</v>
      </c>
      <c r="H9" s="22" t="str">
        <f t="shared" si="3"/>
        <v xml:space="preserve"> </v>
      </c>
      <c r="I9" s="23" t="str">
        <f t="shared" si="4"/>
        <v xml:space="preserve"> </v>
      </c>
      <c r="J9" s="23" t="str">
        <f t="shared" si="5"/>
        <v xml:space="preserve"> 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43717</v>
      </c>
      <c r="E10" s="25">
        <f t="shared" si="0"/>
        <v>43717</v>
      </c>
      <c r="F10" s="25" t="str">
        <f t="shared" si="1"/>
        <v>H1</v>
      </c>
      <c r="G10" s="33">
        <f t="shared" si="2"/>
        <v>6.6532999999999998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43718</v>
      </c>
      <c r="E11" s="25">
        <f t="shared" si="0"/>
        <v>43718</v>
      </c>
      <c r="F11" s="25" t="str">
        <f t="shared" si="1"/>
        <v>H1</v>
      </c>
      <c r="G11" s="33">
        <f t="shared" si="2"/>
        <v>6.6532999999999998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43719</v>
      </c>
      <c r="E12" s="25">
        <f t="shared" si="0"/>
        <v>43719</v>
      </c>
      <c r="F12" s="25" t="str">
        <f t="shared" si="1"/>
        <v>H1</v>
      </c>
      <c r="G12" s="33">
        <f t="shared" si="2"/>
        <v>6.6532999999999998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D13" s="58">
        <v>43720</v>
      </c>
      <c r="E13" s="25">
        <f t="shared" si="0"/>
        <v>43720</v>
      </c>
      <c r="F13" s="25" t="str">
        <f t="shared" si="1"/>
        <v>H1</v>
      </c>
      <c r="G13" s="33">
        <f t="shared" si="2"/>
        <v>6.6532999999999998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M13" s="9"/>
      <c r="N13" s="9"/>
      <c r="O13" s="9"/>
      <c r="Q13" s="1"/>
      <c r="R13" s="1"/>
      <c r="S13" s="1"/>
    </row>
    <row r="14" spans="1:19">
      <c r="D14" s="58">
        <v>43721</v>
      </c>
      <c r="E14" s="25">
        <f t="shared" si="0"/>
        <v>43721</v>
      </c>
      <c r="F14" s="25" t="str">
        <f t="shared" si="1"/>
        <v>H1</v>
      </c>
      <c r="G14" s="33">
        <f t="shared" si="2"/>
        <v>6.6532999999999998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43722</v>
      </c>
      <c r="E15" s="25">
        <f t="shared" si="0"/>
        <v>43722</v>
      </c>
      <c r="F15" s="25" t="str">
        <f t="shared" si="1"/>
        <v>H2</v>
      </c>
      <c r="G15" s="33">
        <f t="shared" si="2"/>
        <v>6.6532999999999998</v>
      </c>
      <c r="H15" s="22">
        <f t="shared" si="3"/>
        <v>2.73</v>
      </c>
      <c r="I15" s="23">
        <f t="shared" si="4"/>
        <v>0</v>
      </c>
      <c r="J15" s="23">
        <f t="shared" si="5"/>
        <v>8.18</v>
      </c>
    </row>
    <row r="16" spans="1:19">
      <c r="D16" s="58">
        <v>43723</v>
      </c>
      <c r="E16" s="25">
        <f t="shared" si="0"/>
        <v>43723</v>
      </c>
      <c r="F16" s="25" t="str">
        <f t="shared" si="1"/>
        <v>H3</v>
      </c>
      <c r="G16" s="33">
        <f t="shared" si="2"/>
        <v>6.6532999999999998</v>
      </c>
      <c r="H16" s="22" t="str">
        <f t="shared" si="3"/>
        <v xml:space="preserve"> </v>
      </c>
      <c r="I16" s="23" t="str">
        <f t="shared" si="4"/>
        <v xml:space="preserve"> </v>
      </c>
      <c r="J16" s="23" t="str">
        <f t="shared" si="5"/>
        <v xml:space="preserve"> </v>
      </c>
    </row>
    <row r="17" spans="4:10">
      <c r="D17" s="58">
        <v>43724</v>
      </c>
      <c r="E17" s="25">
        <f t="shared" si="0"/>
        <v>43724</v>
      </c>
      <c r="F17" s="25" t="str">
        <f t="shared" si="1"/>
        <v>H1</v>
      </c>
      <c r="G17" s="33">
        <f t="shared" si="2"/>
        <v>6.6532999999999998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43725</v>
      </c>
      <c r="E18" s="25">
        <f t="shared" si="0"/>
        <v>43725</v>
      </c>
      <c r="F18" s="25" t="str">
        <f t="shared" si="1"/>
        <v>H1</v>
      </c>
      <c r="G18" s="33">
        <f t="shared" si="2"/>
        <v>6.6532999999999998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43726</v>
      </c>
      <c r="E19" s="25">
        <f t="shared" si="0"/>
        <v>43726</v>
      </c>
      <c r="F19" s="25" t="str">
        <f t="shared" si="1"/>
        <v>H1</v>
      </c>
      <c r="G19" s="33">
        <f t="shared" si="2"/>
        <v>6.6532999999999998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43727</v>
      </c>
      <c r="E20" s="25">
        <f t="shared" si="0"/>
        <v>43727</v>
      </c>
      <c r="F20" s="25" t="str">
        <f t="shared" si="1"/>
        <v>H1</v>
      </c>
      <c r="G20" s="33">
        <f t="shared" si="2"/>
        <v>6.6532999999999998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43728</v>
      </c>
      <c r="E21" s="25">
        <f t="shared" si="0"/>
        <v>43728</v>
      </c>
      <c r="F21" s="25" t="str">
        <f t="shared" si="1"/>
        <v>H1</v>
      </c>
      <c r="G21" s="33">
        <f t="shared" si="2"/>
        <v>6.6532999999999998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43729</v>
      </c>
      <c r="E22" s="25">
        <f t="shared" si="0"/>
        <v>43729</v>
      </c>
      <c r="F22" s="25" t="str">
        <f t="shared" si="1"/>
        <v>H2</v>
      </c>
      <c r="G22" s="33">
        <f t="shared" si="2"/>
        <v>6.6532999999999998</v>
      </c>
      <c r="H22" s="22">
        <f t="shared" si="3"/>
        <v>2.73</v>
      </c>
      <c r="I22" s="23">
        <f t="shared" si="4"/>
        <v>0</v>
      </c>
      <c r="J22" s="23">
        <f t="shared" si="5"/>
        <v>8.18</v>
      </c>
    </row>
    <row r="23" spans="4:10">
      <c r="D23" s="58">
        <v>43730</v>
      </c>
      <c r="E23" s="25">
        <f t="shared" si="0"/>
        <v>43730</v>
      </c>
      <c r="F23" s="25" t="str">
        <f t="shared" si="1"/>
        <v>H3</v>
      </c>
      <c r="G23" s="33">
        <f t="shared" si="2"/>
        <v>6.6532999999999998</v>
      </c>
      <c r="H23" s="22" t="str">
        <f t="shared" si="3"/>
        <v xml:space="preserve"> </v>
      </c>
      <c r="I23" s="23" t="str">
        <f t="shared" si="4"/>
        <v xml:space="preserve"> </v>
      </c>
      <c r="J23" s="23" t="str">
        <f t="shared" si="5"/>
        <v xml:space="preserve"> </v>
      </c>
    </row>
    <row r="24" spans="4:10">
      <c r="D24" s="58">
        <v>43731</v>
      </c>
      <c r="E24" s="25">
        <f t="shared" si="0"/>
        <v>43731</v>
      </c>
      <c r="F24" s="25" t="str">
        <f t="shared" si="1"/>
        <v>H1</v>
      </c>
      <c r="G24" s="33">
        <f t="shared" si="2"/>
        <v>6.6532999999999998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43732</v>
      </c>
      <c r="E25" s="25">
        <f t="shared" si="0"/>
        <v>43732</v>
      </c>
      <c r="F25" s="25" t="str">
        <f t="shared" si="1"/>
        <v>H1</v>
      </c>
      <c r="G25" s="33">
        <f t="shared" si="2"/>
        <v>6.6532999999999998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43733</v>
      </c>
      <c r="E26" s="25">
        <f t="shared" si="0"/>
        <v>43733</v>
      </c>
      <c r="F26" s="25" t="str">
        <f t="shared" si="1"/>
        <v>H1</v>
      </c>
      <c r="G26" s="33">
        <f t="shared" si="2"/>
        <v>6.6532999999999998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43734</v>
      </c>
      <c r="E27" s="25">
        <f t="shared" si="0"/>
        <v>43734</v>
      </c>
      <c r="F27" s="25" t="str">
        <f t="shared" si="1"/>
        <v>H1</v>
      </c>
      <c r="G27" s="33">
        <f t="shared" si="2"/>
        <v>6.6532999999999998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43735</v>
      </c>
      <c r="E28" s="25">
        <f t="shared" si="0"/>
        <v>43735</v>
      </c>
      <c r="F28" s="25" t="str">
        <f t="shared" si="1"/>
        <v>H1</v>
      </c>
      <c r="G28" s="33">
        <f t="shared" si="2"/>
        <v>6.6532999999999998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43736</v>
      </c>
      <c r="E29" s="25">
        <f t="shared" si="0"/>
        <v>43736</v>
      </c>
      <c r="F29" s="25" t="str">
        <f t="shared" si="1"/>
        <v>H2</v>
      </c>
      <c r="G29" s="33">
        <f t="shared" si="2"/>
        <v>6.6532999999999998</v>
      </c>
      <c r="H29" s="22">
        <f t="shared" si="3"/>
        <v>2.73</v>
      </c>
      <c r="I29" s="23">
        <f t="shared" si="4"/>
        <v>0</v>
      </c>
      <c r="J29" s="23">
        <f t="shared" si="5"/>
        <v>8.18</v>
      </c>
    </row>
    <row r="30" spans="4:10">
      <c r="D30" s="58">
        <v>43737</v>
      </c>
      <c r="E30" s="25">
        <f t="shared" si="0"/>
        <v>43737</v>
      </c>
      <c r="F30" s="25" t="str">
        <f t="shared" si="1"/>
        <v>H3</v>
      </c>
      <c r="G30" s="33">
        <f t="shared" si="2"/>
        <v>6.6532999999999998</v>
      </c>
      <c r="H30" s="22" t="str">
        <f t="shared" si="3"/>
        <v xml:space="preserve"> </v>
      </c>
      <c r="I30" s="23" t="str">
        <f t="shared" si="4"/>
        <v xml:space="preserve"> </v>
      </c>
      <c r="J30" s="23" t="str">
        <f t="shared" si="5"/>
        <v xml:space="preserve"> </v>
      </c>
    </row>
    <row r="31" spans="4:10">
      <c r="D31" s="58">
        <v>43738</v>
      </c>
      <c r="E31" s="25">
        <f t="shared" si="0"/>
        <v>43738</v>
      </c>
      <c r="F31" s="25" t="str">
        <f t="shared" si="1"/>
        <v>H1</v>
      </c>
      <c r="G31" s="33">
        <f t="shared" si="2"/>
        <v>6.6532999999999998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/>
      <c r="E32" s="25"/>
      <c r="F32" s="25"/>
      <c r="G32" s="33">
        <f>IF(D$32="",P11,P10)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122.64</v>
      </c>
      <c r="I33" s="7">
        <f>SUM(I2:I32)</f>
        <v>171.78</v>
      </c>
      <c r="J33" s="5">
        <f>SUM(J2:J32)</f>
        <v>196.32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2" t="s">
        <v>18</v>
      </c>
      <c r="G35" s="2" t="s">
        <v>39</v>
      </c>
      <c r="H35" s="2" t="s">
        <v>1</v>
      </c>
      <c r="I35" s="29" t="s">
        <v>0</v>
      </c>
      <c r="J35" s="29" t="s">
        <v>2</v>
      </c>
    </row>
    <row r="36" spans="4:10">
      <c r="E36" t="s">
        <v>19</v>
      </c>
      <c r="F36" s="11">
        <v>1</v>
      </c>
      <c r="G36" s="37">
        <f>G2</f>
        <v>6.65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13.31</v>
      </c>
      <c r="H37" s="5">
        <f>SUM(H$2:H3)</f>
        <v>5.45</v>
      </c>
      <c r="I37" s="5">
        <f>SUM(I$2:I3)</f>
        <v>8.18</v>
      </c>
      <c r="J37" s="5">
        <f>SUM(J$2:J3)</f>
        <v>8.18</v>
      </c>
    </row>
    <row r="38" spans="4:10">
      <c r="F38" s="11">
        <v>3</v>
      </c>
      <c r="G38" s="37">
        <f>SUM(G$2:G4)</f>
        <v>19.96</v>
      </c>
      <c r="H38" s="5">
        <f>SUM(H$2:H4)</f>
        <v>10.9</v>
      </c>
      <c r="I38" s="5">
        <f>SUM(I$2:I4)</f>
        <v>16.36</v>
      </c>
      <c r="J38" s="5">
        <f>SUM(J$2:J4)</f>
        <v>16.36</v>
      </c>
    </row>
    <row r="39" spans="4:10">
      <c r="F39" s="11">
        <v>4</v>
      </c>
      <c r="G39" s="37">
        <f>SUM(G$2:G5)</f>
        <v>26.61</v>
      </c>
      <c r="H39" s="5">
        <f>SUM(H$2:H5)</f>
        <v>16.350000000000001</v>
      </c>
      <c r="I39" s="5">
        <f>SUM(I$2:I5)</f>
        <v>24.54</v>
      </c>
      <c r="J39" s="5">
        <f>SUM(J$2:J5)</f>
        <v>24.54</v>
      </c>
    </row>
    <row r="40" spans="4:10">
      <c r="F40" s="11">
        <v>5</v>
      </c>
      <c r="G40" s="37">
        <f>SUM(G$2:G6)</f>
        <v>33.270000000000003</v>
      </c>
      <c r="H40" s="5">
        <f>SUM(H$2:H6)</f>
        <v>21.8</v>
      </c>
      <c r="I40" s="5">
        <f>SUM(I$2:I6)</f>
        <v>32.72</v>
      </c>
      <c r="J40" s="5">
        <f>SUM(J$2:J6)</f>
        <v>32.72</v>
      </c>
    </row>
    <row r="41" spans="4:10">
      <c r="F41" s="11">
        <v>6</v>
      </c>
      <c r="G41" s="37">
        <f>SUM(G$2:G7)</f>
        <v>39.92</v>
      </c>
      <c r="H41" s="5">
        <f>SUM(H$2:H7)</f>
        <v>27.25</v>
      </c>
      <c r="I41" s="5">
        <f>SUM(I$2:I7)</f>
        <v>40.9</v>
      </c>
      <c r="J41" s="5">
        <f>SUM(J$2:J7)</f>
        <v>40.9</v>
      </c>
    </row>
    <row r="42" spans="4:10">
      <c r="F42" s="11">
        <v>7</v>
      </c>
      <c r="G42" s="37">
        <f>SUM(G$2:G8)</f>
        <v>46.57</v>
      </c>
      <c r="H42" s="5">
        <f>SUM(H$2:H8)</f>
        <v>27.25</v>
      </c>
      <c r="I42" s="5">
        <f>SUM(I$2:I8)</f>
        <v>40.9</v>
      </c>
      <c r="J42" s="5">
        <f>SUM(J$2:J8)</f>
        <v>40.9</v>
      </c>
    </row>
    <row r="43" spans="4:10">
      <c r="F43" s="11">
        <v>8</v>
      </c>
      <c r="G43" s="37">
        <f>SUM(G$2:G9)</f>
        <v>53.23</v>
      </c>
      <c r="H43" s="5">
        <f>SUM(H$2:H9)</f>
        <v>27.25</v>
      </c>
      <c r="I43" s="5">
        <f>SUM(I$2:I9)</f>
        <v>40.9</v>
      </c>
      <c r="J43" s="5">
        <f>SUM(J$2:J9)</f>
        <v>40.9</v>
      </c>
    </row>
    <row r="44" spans="4:10">
      <c r="F44" s="11">
        <v>9</v>
      </c>
      <c r="G44" s="37">
        <f>SUM(G$2:G10)</f>
        <v>59.88</v>
      </c>
      <c r="H44" s="5">
        <f>SUM(H$2:H10)</f>
        <v>32.700000000000003</v>
      </c>
      <c r="I44" s="5">
        <f>SUM(I$2:I10)</f>
        <v>49.08</v>
      </c>
      <c r="J44" s="5">
        <f>SUM(J$2:J10)</f>
        <v>49.08</v>
      </c>
    </row>
    <row r="45" spans="4:10">
      <c r="F45" s="11">
        <v>10</v>
      </c>
      <c r="G45" s="37">
        <f>SUM(G$2:G11)</f>
        <v>66.53</v>
      </c>
      <c r="H45" s="5">
        <f>SUM(H$2:H11)</f>
        <v>38.15</v>
      </c>
      <c r="I45" s="5">
        <f>SUM(I$2:I11)</f>
        <v>57.26</v>
      </c>
      <c r="J45" s="5">
        <f>SUM(J$2:J11)</f>
        <v>57.26</v>
      </c>
    </row>
    <row r="46" spans="4:10">
      <c r="F46" s="11">
        <v>11</v>
      </c>
      <c r="G46" s="37">
        <f>SUM(G$2:G12)</f>
        <v>73.19</v>
      </c>
      <c r="H46" s="5">
        <f>SUM(H$2:H12)</f>
        <v>43.6</v>
      </c>
      <c r="I46" s="5">
        <f>SUM(I$2:I12)</f>
        <v>65.44</v>
      </c>
      <c r="J46" s="5">
        <f>SUM(J$2:J12)</f>
        <v>65.44</v>
      </c>
    </row>
    <row r="47" spans="4:10">
      <c r="F47" s="11">
        <v>12</v>
      </c>
      <c r="G47" s="37">
        <f>SUM(G$2:G13)</f>
        <v>79.84</v>
      </c>
      <c r="H47" s="5">
        <f>SUM(H$2:H13)</f>
        <v>49.05</v>
      </c>
      <c r="I47" s="5">
        <f>SUM(I$2:I13)</f>
        <v>73.62</v>
      </c>
      <c r="J47" s="5">
        <f>SUM(J$2:J13)</f>
        <v>73.62</v>
      </c>
    </row>
    <row r="48" spans="4:10">
      <c r="F48" s="11">
        <v>13</v>
      </c>
      <c r="G48" s="37">
        <f>SUM(G$2:G14)</f>
        <v>86.49</v>
      </c>
      <c r="H48" s="5">
        <f>SUM(H$2:H14)</f>
        <v>54.5</v>
      </c>
      <c r="I48" s="5">
        <f>SUM(I$2:I14)</f>
        <v>81.8</v>
      </c>
      <c r="J48" s="5">
        <f>SUM(J$2:J14)</f>
        <v>81.8</v>
      </c>
    </row>
    <row r="49" spans="6:10">
      <c r="F49" s="11">
        <v>14</v>
      </c>
      <c r="G49" s="37">
        <f>SUM(G$2:G15)</f>
        <v>93.15</v>
      </c>
      <c r="H49" s="5">
        <f>SUM(H$2:H15)</f>
        <v>57.23</v>
      </c>
      <c r="I49" s="5">
        <f>SUM(I$2:I15)</f>
        <v>81.8</v>
      </c>
      <c r="J49" s="5">
        <f>SUM(J$2:J15)</f>
        <v>89.98</v>
      </c>
    </row>
    <row r="50" spans="6:10">
      <c r="F50" s="11">
        <v>15</v>
      </c>
      <c r="G50" s="37">
        <f>SUM(G$2:G16)</f>
        <v>99.8</v>
      </c>
      <c r="H50" s="5">
        <f>SUM(H$2:H16)</f>
        <v>57.23</v>
      </c>
      <c r="I50" s="5">
        <f>SUM(I$2:I16)</f>
        <v>81.8</v>
      </c>
      <c r="J50" s="5">
        <f>SUM(J$2:J16)</f>
        <v>89.98</v>
      </c>
    </row>
    <row r="51" spans="6:10">
      <c r="F51" s="11">
        <v>16</v>
      </c>
      <c r="G51" s="37">
        <f>SUM(G$2:G17)</f>
        <v>106.45</v>
      </c>
      <c r="H51" s="5">
        <f>SUM(H$2:H17)</f>
        <v>62.68</v>
      </c>
      <c r="I51" s="5">
        <f>SUM(I$2:I17)</f>
        <v>89.98</v>
      </c>
      <c r="J51" s="5">
        <f>SUM(J$2:J17)</f>
        <v>98.16</v>
      </c>
    </row>
    <row r="52" spans="6:10">
      <c r="F52" s="11">
        <v>17</v>
      </c>
      <c r="G52" s="37">
        <f>SUM(G$2:G18)</f>
        <v>113.11</v>
      </c>
      <c r="H52" s="5">
        <f>SUM(H$2:H18)</f>
        <v>68.13</v>
      </c>
      <c r="I52" s="5">
        <f>SUM(I$2:I18)</f>
        <v>98.16</v>
      </c>
      <c r="J52" s="5">
        <f>SUM(J$2:J18)</f>
        <v>106.34</v>
      </c>
    </row>
    <row r="53" spans="6:10">
      <c r="F53" s="11">
        <v>18</v>
      </c>
      <c r="G53" s="37">
        <f>SUM(G$2:G19)</f>
        <v>119.76</v>
      </c>
      <c r="H53" s="5">
        <f>SUM(H$2:H19)</f>
        <v>73.58</v>
      </c>
      <c r="I53" s="5">
        <f>SUM(I$2:I19)</f>
        <v>106.34</v>
      </c>
      <c r="J53" s="5">
        <f>SUM(J$2:J19)</f>
        <v>114.52</v>
      </c>
    </row>
    <row r="54" spans="6:10">
      <c r="F54" s="11">
        <v>19</v>
      </c>
      <c r="G54" s="37">
        <f>SUM(G$2:G20)</f>
        <v>126.41</v>
      </c>
      <c r="H54" s="5">
        <f>SUM(H$2:H20)</f>
        <v>79.03</v>
      </c>
      <c r="I54" s="5">
        <f>SUM(I$2:I20)</f>
        <v>114.52</v>
      </c>
      <c r="J54" s="5">
        <f>SUM(J$2:J20)</f>
        <v>122.7</v>
      </c>
    </row>
    <row r="55" spans="6:10">
      <c r="F55" s="11">
        <v>20</v>
      </c>
      <c r="G55" s="37">
        <f>SUM(G$2:G21)</f>
        <v>133.07</v>
      </c>
      <c r="H55" s="5">
        <f>SUM(H$2:H21)</f>
        <v>84.48</v>
      </c>
      <c r="I55" s="5">
        <f>SUM(I$2:I21)</f>
        <v>122.7</v>
      </c>
      <c r="J55" s="5">
        <f>SUM(J$2:J21)</f>
        <v>130.88</v>
      </c>
    </row>
    <row r="56" spans="6:10">
      <c r="F56" s="11">
        <v>21</v>
      </c>
      <c r="G56" s="37">
        <f>SUM(G$2:G22)</f>
        <v>139.72</v>
      </c>
      <c r="H56" s="5">
        <f>SUM(H$2:H22)</f>
        <v>87.21</v>
      </c>
      <c r="I56" s="5">
        <f>SUM(I$2:I22)</f>
        <v>122.7</v>
      </c>
      <c r="J56" s="5">
        <f>SUM(J$2:J22)</f>
        <v>139.06</v>
      </c>
    </row>
    <row r="57" spans="6:10">
      <c r="F57" s="11">
        <v>22</v>
      </c>
      <c r="G57" s="37">
        <f>SUM(G$2:G23)</f>
        <v>146.37</v>
      </c>
      <c r="H57" s="5">
        <f>SUM(H$2:H23)</f>
        <v>87.21</v>
      </c>
      <c r="I57" s="5">
        <f>SUM(I$2:I23)</f>
        <v>122.7</v>
      </c>
      <c r="J57" s="5">
        <f>SUM(J$2:J23)</f>
        <v>139.06</v>
      </c>
    </row>
    <row r="58" spans="6:10">
      <c r="F58" s="11">
        <v>23</v>
      </c>
      <c r="G58" s="37">
        <f>SUM(G$2:G24)</f>
        <v>153.03</v>
      </c>
      <c r="H58" s="5">
        <f>SUM(H$2:H24)</f>
        <v>92.66</v>
      </c>
      <c r="I58" s="5">
        <f>SUM(I$2:I24)</f>
        <v>130.88</v>
      </c>
      <c r="J58" s="5">
        <f>SUM(J$2:J24)</f>
        <v>147.24</v>
      </c>
    </row>
    <row r="59" spans="6:10">
      <c r="F59" s="11">
        <v>24</v>
      </c>
      <c r="G59" s="37">
        <f>SUM(G$2:G25)</f>
        <v>159.68</v>
      </c>
      <c r="H59" s="5">
        <f>SUM(H$2:H25)</f>
        <v>98.11</v>
      </c>
      <c r="I59" s="5">
        <f>SUM(I$2:I25)</f>
        <v>139.06</v>
      </c>
      <c r="J59" s="5">
        <f>SUM(J$2:J25)</f>
        <v>155.41999999999999</v>
      </c>
    </row>
    <row r="60" spans="6:10">
      <c r="F60" s="11">
        <v>25</v>
      </c>
      <c r="G60" s="37">
        <f>SUM(G$2:G26)</f>
        <v>166.33</v>
      </c>
      <c r="H60" s="5">
        <f>SUM(H$2:H26)</f>
        <v>103.56</v>
      </c>
      <c r="I60" s="5">
        <f>SUM(I$2:I26)</f>
        <v>147.24</v>
      </c>
      <c r="J60" s="5">
        <f>SUM(J$2:J26)</f>
        <v>163.6</v>
      </c>
    </row>
    <row r="61" spans="6:10">
      <c r="F61" s="11">
        <v>26</v>
      </c>
      <c r="G61" s="37">
        <f>SUM(G$2:G27)</f>
        <v>172.99</v>
      </c>
      <c r="H61" s="5">
        <f>SUM(H$2:H27)</f>
        <v>109.01</v>
      </c>
      <c r="I61" s="5">
        <f>SUM(I$2:I27)</f>
        <v>155.41999999999999</v>
      </c>
      <c r="J61" s="5">
        <f>SUM(J$2:J27)</f>
        <v>171.78</v>
      </c>
    </row>
    <row r="62" spans="6:10">
      <c r="F62" s="11">
        <v>27</v>
      </c>
      <c r="G62" s="37">
        <f>SUM(G$2:G28)</f>
        <v>179.64</v>
      </c>
      <c r="H62" s="5">
        <f>SUM(H$2:H28)</f>
        <v>114.46</v>
      </c>
      <c r="I62" s="5">
        <f>SUM(I$2:I28)</f>
        <v>163.6</v>
      </c>
      <c r="J62" s="5">
        <f>SUM(J$2:J28)</f>
        <v>179.96</v>
      </c>
    </row>
    <row r="63" spans="6:10">
      <c r="F63" s="11">
        <v>28</v>
      </c>
      <c r="G63" s="37">
        <f>SUM(G$2:G29)</f>
        <v>186.29</v>
      </c>
      <c r="H63" s="5">
        <f>SUM(H$2:H29)</f>
        <v>117.19</v>
      </c>
      <c r="I63" s="5">
        <f>SUM(I$2:I29)</f>
        <v>163.6</v>
      </c>
      <c r="J63" s="5">
        <f>SUM(J$2:J29)</f>
        <v>188.14</v>
      </c>
    </row>
    <row r="64" spans="6:10">
      <c r="F64" s="11">
        <v>29</v>
      </c>
      <c r="G64" s="37">
        <f>SUM(G$2:G30)</f>
        <v>192.95</v>
      </c>
      <c r="H64" s="5">
        <f>SUM(H$2:H30)</f>
        <v>117.19</v>
      </c>
      <c r="I64" s="5">
        <f>SUM(I$2:I30)</f>
        <v>163.6</v>
      </c>
      <c r="J64" s="5">
        <f>SUM(J$2:J30)</f>
        <v>188.14</v>
      </c>
    </row>
    <row r="65" spans="5:10">
      <c r="F65" s="11">
        <v>30</v>
      </c>
      <c r="G65" s="37">
        <f>SUM(G$2:G31)</f>
        <v>199.6</v>
      </c>
      <c r="H65" s="5">
        <f>SUM(H$2:H31)</f>
        <v>122.64</v>
      </c>
      <c r="I65" s="5">
        <f>SUM(I$2:I31)</f>
        <v>171.78</v>
      </c>
      <c r="J65" s="5">
        <f>SUM(J$2:J31)</f>
        <v>196.32</v>
      </c>
    </row>
    <row r="66" spans="5:10">
      <c r="F66" s="11">
        <v>31</v>
      </c>
      <c r="G66" s="37">
        <f>SUM(G$2:G32)</f>
        <v>199.6</v>
      </c>
      <c r="H66" s="5">
        <f>SUM(H$2:H32)</f>
        <v>122.64</v>
      </c>
      <c r="I66" s="5">
        <f>SUM(I$2:I32)</f>
        <v>171.78</v>
      </c>
      <c r="J66" s="5">
        <f>SUM(J$2:J32)</f>
        <v>196.32</v>
      </c>
    </row>
    <row r="67" spans="5:10">
      <c r="F67" s="39" t="s">
        <v>18</v>
      </c>
      <c r="G67" s="40" t="s">
        <v>39</v>
      </c>
      <c r="H67" s="17" t="s">
        <v>1</v>
      </c>
      <c r="I67" s="17" t="s">
        <v>0</v>
      </c>
      <c r="J67" s="17" t="s">
        <v>2</v>
      </c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122.64</v>
      </c>
      <c r="I68" s="5">
        <f>SUM(I2:I$32)</f>
        <v>171.78</v>
      </c>
      <c r="J68" s="5">
        <f>SUM(J2:J$32)</f>
        <v>196.32</v>
      </c>
    </row>
    <row r="69" spans="5:10">
      <c r="F69" s="12">
        <v>2</v>
      </c>
      <c r="G69" s="37">
        <f>SUM(G3:G$32)</f>
        <v>192.95</v>
      </c>
      <c r="H69" s="5">
        <f>SUM(H3:H$32)</f>
        <v>122.64</v>
      </c>
      <c r="I69" s="5">
        <f>SUM(I3:I$32)</f>
        <v>171.78</v>
      </c>
      <c r="J69" s="5">
        <f>SUM(J3:J$32)</f>
        <v>196.32</v>
      </c>
    </row>
    <row r="70" spans="5:10">
      <c r="E70" s="28"/>
      <c r="F70" s="11">
        <v>3</v>
      </c>
      <c r="G70" s="37">
        <f>SUM(G4:G$32)</f>
        <v>186.29</v>
      </c>
      <c r="H70" s="5">
        <f>SUM(H4:H$32)</f>
        <v>117.19</v>
      </c>
      <c r="I70" s="5">
        <f>SUM(I4:I$32)</f>
        <v>163.6</v>
      </c>
      <c r="J70" s="5">
        <f>SUM(J4:J$32)</f>
        <v>188.14</v>
      </c>
    </row>
    <row r="71" spans="5:10">
      <c r="F71" s="12">
        <v>4</v>
      </c>
      <c r="G71" s="37">
        <f>SUM(G5:G$32)</f>
        <v>179.64</v>
      </c>
      <c r="H71" s="5">
        <f>SUM(H5:H$32)</f>
        <v>111.74</v>
      </c>
      <c r="I71" s="5">
        <f>SUM(I5:I$32)</f>
        <v>155.41999999999999</v>
      </c>
      <c r="J71" s="5">
        <f>SUM(J5:J$32)</f>
        <v>179.96</v>
      </c>
    </row>
    <row r="72" spans="5:10">
      <c r="F72" s="11">
        <v>5</v>
      </c>
      <c r="G72" s="37">
        <f>SUM(G6:G$32)</f>
        <v>172.99</v>
      </c>
      <c r="H72" s="5">
        <f>SUM(H6:H$32)</f>
        <v>106.29</v>
      </c>
      <c r="I72" s="5">
        <f>SUM(I6:I$32)</f>
        <v>147.24</v>
      </c>
      <c r="J72" s="5">
        <f>SUM(J6:J$32)</f>
        <v>171.78</v>
      </c>
    </row>
    <row r="73" spans="5:10">
      <c r="F73" s="12">
        <v>6</v>
      </c>
      <c r="G73" s="37">
        <f>SUM(G7:G$32)</f>
        <v>166.33</v>
      </c>
      <c r="H73" s="5">
        <f>SUM(H7:H$32)</f>
        <v>100.84</v>
      </c>
      <c r="I73" s="5">
        <f>SUM(I7:I$32)</f>
        <v>139.06</v>
      </c>
      <c r="J73" s="5">
        <f>SUM(J7:J$32)</f>
        <v>163.6</v>
      </c>
    </row>
    <row r="74" spans="5:10">
      <c r="F74" s="11">
        <v>7</v>
      </c>
      <c r="G74" s="37">
        <f>SUM(G8:G$32)</f>
        <v>159.68</v>
      </c>
      <c r="H74" s="5">
        <f>SUM(H8:H$32)</f>
        <v>95.39</v>
      </c>
      <c r="I74" s="5">
        <f>SUM(I8:I$32)</f>
        <v>130.88</v>
      </c>
      <c r="J74" s="5">
        <f>SUM(J8:J$32)</f>
        <v>155.41999999999999</v>
      </c>
    </row>
    <row r="75" spans="5:10">
      <c r="F75" s="12">
        <v>8</v>
      </c>
      <c r="G75" s="37">
        <f>SUM(G9:G$32)</f>
        <v>153.03</v>
      </c>
      <c r="H75" s="5">
        <f>SUM(H9:H$32)</f>
        <v>95.39</v>
      </c>
      <c r="I75" s="5">
        <f>SUM(I9:I$32)</f>
        <v>130.88</v>
      </c>
      <c r="J75" s="5">
        <f>SUM(J9:J$32)</f>
        <v>155.41999999999999</v>
      </c>
    </row>
    <row r="76" spans="5:10">
      <c r="F76" s="11">
        <v>9</v>
      </c>
      <c r="G76" s="37">
        <f>SUM(G10:G$32)</f>
        <v>146.37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139.72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133.07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126.41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119.76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113.11</v>
      </c>
      <c r="H81" s="5">
        <f>SUM(H15:H$32)</f>
        <v>68.14</v>
      </c>
      <c r="I81" s="5">
        <f>SUM(I15:I$32)</f>
        <v>89.98</v>
      </c>
      <c r="J81" s="5">
        <f>SUM(J15:J$32)</f>
        <v>114.52</v>
      </c>
    </row>
    <row r="82" spans="6:10">
      <c r="F82" s="11">
        <v>15</v>
      </c>
      <c r="G82" s="37">
        <f>SUM(G16:G$32)</f>
        <v>106.45</v>
      </c>
      <c r="H82" s="5">
        <f>SUM(H16:H$32)</f>
        <v>65.41</v>
      </c>
      <c r="I82" s="5">
        <f>SUM(I16:I$32)</f>
        <v>89.98</v>
      </c>
      <c r="J82" s="5">
        <f>SUM(J16:J$32)</f>
        <v>106.34</v>
      </c>
    </row>
    <row r="83" spans="6:10">
      <c r="F83" s="12">
        <v>16</v>
      </c>
      <c r="G83" s="37">
        <f>SUM(G17:G$32)</f>
        <v>99.8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93.15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86.49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79.84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73.19</v>
      </c>
      <c r="H87" s="5">
        <f>SUM(H21:H$32)</f>
        <v>43.61</v>
      </c>
      <c r="I87" s="5">
        <f>SUM(I21:I$32)</f>
        <v>57.26</v>
      </c>
      <c r="J87" s="5">
        <f>SUM(J21:J$32)</f>
        <v>73.62</v>
      </c>
    </row>
    <row r="88" spans="6:10">
      <c r="F88" s="11">
        <v>21</v>
      </c>
      <c r="G88" s="37">
        <f>SUM(G22:G$32)</f>
        <v>66.53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59.88</v>
      </c>
      <c r="H89" s="5">
        <f>SUM(H23:H$32)</f>
        <v>35.43</v>
      </c>
      <c r="I89" s="5">
        <f>SUM(I23:I$32)</f>
        <v>49.08</v>
      </c>
      <c r="J89" s="5">
        <f>SUM(J23:J$32)</f>
        <v>57.26</v>
      </c>
    </row>
    <row r="90" spans="6:10">
      <c r="F90" s="11">
        <v>23</v>
      </c>
      <c r="G90" s="37">
        <f>SUM(G24:G$32)</f>
        <v>53.23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46.57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39.92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33.270000000000003</v>
      </c>
      <c r="H93" s="5">
        <f>SUM(H27:H$32)</f>
        <v>19.079999999999998</v>
      </c>
      <c r="I93" s="5">
        <f>SUM(I27:I$32)</f>
        <v>24.54</v>
      </c>
      <c r="J93" s="5">
        <f>SUM(J27:J$32)</f>
        <v>32.72</v>
      </c>
    </row>
    <row r="94" spans="6:10">
      <c r="F94" s="11">
        <v>27</v>
      </c>
      <c r="G94" s="37">
        <f>SUM(G28:G$32)</f>
        <v>26.61</v>
      </c>
      <c r="H94" s="5">
        <f>SUM(H28:H$32)</f>
        <v>13.63</v>
      </c>
      <c r="I94" s="5">
        <f>SUM(I28:I$32)</f>
        <v>16.36</v>
      </c>
      <c r="J94" s="5">
        <f>SUM(J28:J$32)</f>
        <v>24.54</v>
      </c>
    </row>
    <row r="95" spans="6:10">
      <c r="F95" s="12">
        <v>28</v>
      </c>
      <c r="G95" s="37">
        <f>SUM(G29:G$32)</f>
        <v>19.96</v>
      </c>
      <c r="H95" s="5">
        <f>SUM(H29:H$32)</f>
        <v>8.18</v>
      </c>
      <c r="I95" s="5">
        <f>SUM(I29:I$32)</f>
        <v>8.18</v>
      </c>
      <c r="J95" s="5">
        <f>SUM(J29:J$32)</f>
        <v>16.36</v>
      </c>
    </row>
    <row r="96" spans="6:10">
      <c r="F96" s="11">
        <v>29</v>
      </c>
      <c r="G96" s="37">
        <f>SUM(G30:G$32)</f>
        <v>13.31</v>
      </c>
      <c r="H96" s="5">
        <f>SUM(H30:H$32)</f>
        <v>5.45</v>
      </c>
      <c r="I96" s="5">
        <f>SUM(I30:I$32)</f>
        <v>8.18</v>
      </c>
      <c r="J96" s="5">
        <f>SUM(J30:J$32)</f>
        <v>8.18</v>
      </c>
    </row>
    <row r="97" spans="6:10">
      <c r="F97" s="12">
        <v>30</v>
      </c>
      <c r="G97" s="37">
        <f>SUM(G31:G$32)</f>
        <v>6.65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t="str">
        <f ca="1">RIGHT(CELL("nome.arquivo",A1),LEN(CELL("nome.arquivo"))-FIND("]",CELL("nome.arquivo")))</f>
        <v>Out_19</v>
      </c>
      <c r="D1" s="53" t="str">
        <f>TEXT(D2,"AAAAMM")</f>
        <v>201910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43739</v>
      </c>
      <c r="E2" s="25">
        <f t="shared" ref="E2:E32" si="0">IF(D2&lt;&gt;" ",D2," ")</f>
        <v>43739</v>
      </c>
      <c r="F2" s="25" t="str">
        <f t="shared" ref="F2:F32" si="1">IF(D2&lt;&gt;" ",LOOKUP(WEEKDAY(E2,2),$B$9:$B$11,$C$9:$C$11)," ")</f>
        <v>H1</v>
      </c>
      <c r="G2" s="33">
        <f>IF(D$32="",P$9,P$10)</f>
        <v>6.4386999999999999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43740</v>
      </c>
      <c r="E3" s="25">
        <f t="shared" si="0"/>
        <v>43740</v>
      </c>
      <c r="F3" s="25" t="str">
        <f t="shared" si="1"/>
        <v>H1</v>
      </c>
      <c r="G3" s="33">
        <f t="shared" ref="G3:G31" si="2">IF(D$32="",P$9,P$10)</f>
        <v>6.4386999999999999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43741</v>
      </c>
      <c r="E4" s="25">
        <f t="shared" si="0"/>
        <v>43741</v>
      </c>
      <c r="F4" s="25" t="str">
        <f t="shared" si="1"/>
        <v>H1</v>
      </c>
      <c r="G4" s="33">
        <f t="shared" si="2"/>
        <v>6.4386999999999999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43742</v>
      </c>
      <c r="E5" s="25">
        <f t="shared" si="0"/>
        <v>43742</v>
      </c>
      <c r="F5" s="25" t="str">
        <f t="shared" si="1"/>
        <v>H1</v>
      </c>
      <c r="G5" s="33">
        <f t="shared" si="2"/>
        <v>6.4386999999999999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43743</v>
      </c>
      <c r="E6" s="25">
        <f t="shared" si="0"/>
        <v>43743</v>
      </c>
      <c r="F6" s="25" t="str">
        <f t="shared" si="1"/>
        <v>H2</v>
      </c>
      <c r="G6" s="33">
        <f t="shared" si="2"/>
        <v>6.4386999999999999</v>
      </c>
      <c r="H6" s="22">
        <f t="shared" si="3"/>
        <v>2.73</v>
      </c>
      <c r="I6" s="23">
        <f t="shared" si="4"/>
        <v>0</v>
      </c>
      <c r="J6" s="23">
        <f t="shared" si="5"/>
        <v>8.18</v>
      </c>
    </row>
    <row r="7" spans="1:19">
      <c r="D7" s="58">
        <v>43744</v>
      </c>
      <c r="E7" s="25">
        <f t="shared" si="0"/>
        <v>43744</v>
      </c>
      <c r="F7" s="25" t="str">
        <f t="shared" si="1"/>
        <v>H3</v>
      </c>
      <c r="G7" s="33">
        <f t="shared" si="2"/>
        <v>6.4386999999999999</v>
      </c>
      <c r="H7" s="22" t="str">
        <f t="shared" si="3"/>
        <v xml:space="preserve"> </v>
      </c>
      <c r="I7" s="23" t="str">
        <f t="shared" si="4"/>
        <v xml:space="preserve"> </v>
      </c>
      <c r="J7" s="23" t="str">
        <f t="shared" si="5"/>
        <v xml:space="preserve"> </v>
      </c>
    </row>
    <row r="8" spans="1:19">
      <c r="D8" s="58">
        <v>43745</v>
      </c>
      <c r="E8" s="25">
        <f t="shared" si="0"/>
        <v>43745</v>
      </c>
      <c r="F8" s="25" t="str">
        <f t="shared" si="1"/>
        <v>H1</v>
      </c>
      <c r="G8" s="33">
        <f t="shared" si="2"/>
        <v>6.4386999999999999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43746</v>
      </c>
      <c r="E9" s="25">
        <f t="shared" si="0"/>
        <v>43746</v>
      </c>
      <c r="F9" s="25" t="str">
        <f t="shared" si="1"/>
        <v>H1</v>
      </c>
      <c r="G9" s="33">
        <f t="shared" si="2"/>
        <v>6.4386999999999999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43747</v>
      </c>
      <c r="E10" s="25">
        <f t="shared" si="0"/>
        <v>43747</v>
      </c>
      <c r="F10" s="25" t="str">
        <f t="shared" si="1"/>
        <v>H1</v>
      </c>
      <c r="G10" s="33">
        <f t="shared" si="2"/>
        <v>6.4386999999999999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43748</v>
      </c>
      <c r="E11" s="25">
        <f t="shared" si="0"/>
        <v>43748</v>
      </c>
      <c r="F11" s="25" t="str">
        <f t="shared" si="1"/>
        <v>H1</v>
      </c>
      <c r="G11" s="33">
        <f t="shared" si="2"/>
        <v>6.4386999999999999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43749</v>
      </c>
      <c r="E12" s="25">
        <f t="shared" si="0"/>
        <v>43749</v>
      </c>
      <c r="F12" s="25" t="str">
        <f t="shared" si="1"/>
        <v>H1</v>
      </c>
      <c r="G12" s="33">
        <f t="shared" si="2"/>
        <v>6.4386999999999999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D13" s="55">
        <v>43750</v>
      </c>
      <c r="E13" s="19">
        <f t="shared" si="0"/>
        <v>43750</v>
      </c>
      <c r="F13" s="19" t="s">
        <v>17</v>
      </c>
      <c r="G13" s="38">
        <f t="shared" si="2"/>
        <v>6.4386999999999999</v>
      </c>
      <c r="H13" s="20" t="str">
        <f t="shared" si="3"/>
        <v xml:space="preserve"> </v>
      </c>
      <c r="I13" s="21" t="str">
        <f t="shared" si="4"/>
        <v xml:space="preserve"> </v>
      </c>
      <c r="J13" s="21" t="str">
        <f t="shared" si="5"/>
        <v xml:space="preserve"> </v>
      </c>
      <c r="M13" s="9"/>
      <c r="N13" s="9"/>
      <c r="O13" s="9"/>
      <c r="Q13" s="1"/>
      <c r="R13" s="1"/>
      <c r="S13" s="1"/>
    </row>
    <row r="14" spans="1:19">
      <c r="D14" s="58">
        <v>43751</v>
      </c>
      <c r="E14" s="25">
        <f t="shared" si="0"/>
        <v>43751</v>
      </c>
      <c r="F14" s="25" t="str">
        <f t="shared" si="1"/>
        <v>H3</v>
      </c>
      <c r="G14" s="33">
        <f t="shared" si="2"/>
        <v>6.4386999999999999</v>
      </c>
      <c r="H14" s="22" t="str">
        <f t="shared" si="3"/>
        <v xml:space="preserve"> </v>
      </c>
      <c r="I14" s="23" t="str">
        <f t="shared" si="4"/>
        <v xml:space="preserve"> </v>
      </c>
      <c r="J14" s="23" t="str">
        <f t="shared" si="5"/>
        <v xml:space="preserve"> </v>
      </c>
    </row>
    <row r="15" spans="1:19">
      <c r="D15" s="58">
        <v>43752</v>
      </c>
      <c r="E15" s="25">
        <f t="shared" si="0"/>
        <v>43752</v>
      </c>
      <c r="F15" s="25" t="str">
        <f t="shared" si="1"/>
        <v>H1</v>
      </c>
      <c r="G15" s="33">
        <f t="shared" si="2"/>
        <v>6.4386999999999999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D16" s="58">
        <v>43753</v>
      </c>
      <c r="E16" s="25">
        <f t="shared" si="0"/>
        <v>43753</v>
      </c>
      <c r="F16" s="25" t="str">
        <f t="shared" si="1"/>
        <v>H1</v>
      </c>
      <c r="G16" s="33">
        <f t="shared" si="2"/>
        <v>6.4386999999999999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43754</v>
      </c>
      <c r="E17" s="25">
        <f t="shared" si="0"/>
        <v>43754</v>
      </c>
      <c r="F17" s="25" t="str">
        <f t="shared" si="1"/>
        <v>H1</v>
      </c>
      <c r="G17" s="33">
        <f t="shared" si="2"/>
        <v>6.4386999999999999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43755</v>
      </c>
      <c r="E18" s="25">
        <f t="shared" si="0"/>
        <v>43755</v>
      </c>
      <c r="F18" s="25" t="str">
        <f t="shared" si="1"/>
        <v>H1</v>
      </c>
      <c r="G18" s="33">
        <f t="shared" si="2"/>
        <v>6.4386999999999999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43756</v>
      </c>
      <c r="E19" s="25">
        <f t="shared" si="0"/>
        <v>43756</v>
      </c>
      <c r="F19" s="25" t="str">
        <f t="shared" si="1"/>
        <v>H1</v>
      </c>
      <c r="G19" s="33">
        <f t="shared" si="2"/>
        <v>6.4386999999999999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43757</v>
      </c>
      <c r="E20" s="25">
        <f t="shared" si="0"/>
        <v>43757</v>
      </c>
      <c r="F20" s="25" t="str">
        <f t="shared" si="1"/>
        <v>H2</v>
      </c>
      <c r="G20" s="33">
        <f t="shared" si="2"/>
        <v>6.4386999999999999</v>
      </c>
      <c r="H20" s="22">
        <f t="shared" si="3"/>
        <v>2.73</v>
      </c>
      <c r="I20" s="23">
        <f t="shared" si="4"/>
        <v>0</v>
      </c>
      <c r="J20" s="23">
        <f t="shared" si="5"/>
        <v>8.18</v>
      </c>
    </row>
    <row r="21" spans="4:10">
      <c r="D21" s="58">
        <v>43758</v>
      </c>
      <c r="E21" s="25">
        <f t="shared" si="0"/>
        <v>43758</v>
      </c>
      <c r="F21" s="25" t="str">
        <f t="shared" si="1"/>
        <v>H3</v>
      </c>
      <c r="G21" s="33">
        <f t="shared" si="2"/>
        <v>6.4386999999999999</v>
      </c>
      <c r="H21" s="22" t="str">
        <f t="shared" si="3"/>
        <v xml:space="preserve"> </v>
      </c>
      <c r="I21" s="23" t="str">
        <f t="shared" si="4"/>
        <v xml:space="preserve"> </v>
      </c>
      <c r="J21" s="23" t="str">
        <f t="shared" si="5"/>
        <v xml:space="preserve"> </v>
      </c>
    </row>
    <row r="22" spans="4:10">
      <c r="D22" s="58">
        <v>43759</v>
      </c>
      <c r="E22" s="25">
        <f t="shared" si="0"/>
        <v>43759</v>
      </c>
      <c r="F22" s="25" t="str">
        <f t="shared" si="1"/>
        <v>H1</v>
      </c>
      <c r="G22" s="33">
        <f t="shared" si="2"/>
        <v>6.4386999999999999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43760</v>
      </c>
      <c r="E23" s="25">
        <f t="shared" si="0"/>
        <v>43760</v>
      </c>
      <c r="F23" s="25" t="str">
        <f t="shared" si="1"/>
        <v>H1</v>
      </c>
      <c r="G23" s="33">
        <f t="shared" si="2"/>
        <v>6.4386999999999999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43761</v>
      </c>
      <c r="E24" s="25">
        <f t="shared" si="0"/>
        <v>43761</v>
      </c>
      <c r="F24" s="25" t="str">
        <f t="shared" si="1"/>
        <v>H1</v>
      </c>
      <c r="G24" s="33">
        <f t="shared" si="2"/>
        <v>6.4386999999999999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43762</v>
      </c>
      <c r="E25" s="25">
        <f t="shared" si="0"/>
        <v>43762</v>
      </c>
      <c r="F25" s="25" t="str">
        <f t="shared" si="1"/>
        <v>H1</v>
      </c>
      <c r="G25" s="33">
        <f t="shared" si="2"/>
        <v>6.4386999999999999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43763</v>
      </c>
      <c r="E26" s="25">
        <f t="shared" si="0"/>
        <v>43763</v>
      </c>
      <c r="F26" s="25" t="str">
        <f t="shared" si="1"/>
        <v>H1</v>
      </c>
      <c r="G26" s="33">
        <f t="shared" si="2"/>
        <v>6.4386999999999999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43764</v>
      </c>
      <c r="E27" s="25">
        <f t="shared" si="0"/>
        <v>43764</v>
      </c>
      <c r="F27" s="25" t="str">
        <f t="shared" si="1"/>
        <v>H2</v>
      </c>
      <c r="G27" s="33">
        <f t="shared" si="2"/>
        <v>6.4386999999999999</v>
      </c>
      <c r="H27" s="22">
        <f t="shared" si="3"/>
        <v>2.73</v>
      </c>
      <c r="I27" s="23">
        <f t="shared" si="4"/>
        <v>0</v>
      </c>
      <c r="J27" s="23">
        <f t="shared" si="5"/>
        <v>8.18</v>
      </c>
    </row>
    <row r="28" spans="4:10">
      <c r="D28" s="58">
        <v>43765</v>
      </c>
      <c r="E28" s="25">
        <f t="shared" si="0"/>
        <v>43765</v>
      </c>
      <c r="F28" s="25" t="str">
        <f t="shared" si="1"/>
        <v>H3</v>
      </c>
      <c r="G28" s="33">
        <f t="shared" si="2"/>
        <v>6.4386999999999999</v>
      </c>
      <c r="H28" s="22" t="str">
        <f t="shared" si="3"/>
        <v xml:space="preserve"> </v>
      </c>
      <c r="I28" s="23" t="str">
        <f t="shared" si="4"/>
        <v xml:space="preserve"> </v>
      </c>
      <c r="J28" s="23" t="str">
        <f t="shared" si="5"/>
        <v xml:space="preserve"> </v>
      </c>
    </row>
    <row r="29" spans="4:10">
      <c r="D29" s="58">
        <v>43766</v>
      </c>
      <c r="E29" s="25">
        <f t="shared" si="0"/>
        <v>43766</v>
      </c>
      <c r="F29" s="25" t="str">
        <f t="shared" si="1"/>
        <v>H1</v>
      </c>
      <c r="G29" s="33">
        <f t="shared" si="2"/>
        <v>6.4386999999999999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43767</v>
      </c>
      <c r="E30" s="25">
        <f t="shared" si="0"/>
        <v>43767</v>
      </c>
      <c r="F30" s="25" t="str">
        <f t="shared" si="1"/>
        <v>H1</v>
      </c>
      <c r="G30" s="33">
        <f t="shared" si="2"/>
        <v>6.4386999999999999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43768</v>
      </c>
      <c r="E31" s="25">
        <f t="shared" si="0"/>
        <v>43768</v>
      </c>
      <c r="F31" s="25" t="str">
        <f t="shared" si="1"/>
        <v>H1</v>
      </c>
      <c r="G31" s="33">
        <f t="shared" si="2"/>
        <v>6.4386999999999999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43769</v>
      </c>
      <c r="E32" s="25">
        <f t="shared" si="0"/>
        <v>43769</v>
      </c>
      <c r="F32" s="25" t="str">
        <f t="shared" si="1"/>
        <v>H1</v>
      </c>
      <c r="G32" s="33">
        <f>IF(D$32="",P11,P10)</f>
        <v>6.4386999999999999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133.54</v>
      </c>
      <c r="I33" s="7">
        <f>SUM(I2:I32)</f>
        <v>188.14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6.44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12.88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19.32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25.75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32.19</v>
      </c>
      <c r="H40" s="5">
        <f>SUM(H$2:H6)</f>
        <v>24.53</v>
      </c>
      <c r="I40" s="5">
        <f>SUM(I$2:I6)</f>
        <v>32.72</v>
      </c>
      <c r="J40" s="5">
        <f>SUM(J$2:J6)</f>
        <v>40.9</v>
      </c>
    </row>
    <row r="41" spans="4:10">
      <c r="F41" s="11">
        <v>6</v>
      </c>
      <c r="G41" s="37">
        <f>SUM(G$2:G7)</f>
        <v>38.630000000000003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45.07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51.51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57.95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64.39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70.83</v>
      </c>
      <c r="H46" s="5">
        <f>SUM(H$2:H12)</f>
        <v>51.78</v>
      </c>
      <c r="I46" s="5">
        <f>SUM(I$2:I12)</f>
        <v>73.62</v>
      </c>
      <c r="J46" s="5">
        <f>SUM(J$2:J12)</f>
        <v>81.8</v>
      </c>
    </row>
    <row r="47" spans="4:10">
      <c r="F47" s="11">
        <v>12</v>
      </c>
      <c r="G47" s="37">
        <f>SUM(G$2:G13)</f>
        <v>77.260000000000005</v>
      </c>
      <c r="H47" s="5">
        <f>SUM(H$2:H13)</f>
        <v>51.78</v>
      </c>
      <c r="I47" s="5">
        <f>SUM(I$2:I13)</f>
        <v>73.62</v>
      </c>
      <c r="J47" s="5">
        <f>SUM(J$2:J13)</f>
        <v>81.8</v>
      </c>
    </row>
    <row r="48" spans="4:10">
      <c r="F48" s="11">
        <v>13</v>
      </c>
      <c r="G48" s="37">
        <f>SUM(G$2:G14)</f>
        <v>83.7</v>
      </c>
      <c r="H48" s="5">
        <f>SUM(H$2:H14)</f>
        <v>51.78</v>
      </c>
      <c r="I48" s="5">
        <f>SUM(I$2:I14)</f>
        <v>73.62</v>
      </c>
      <c r="J48" s="5">
        <f>SUM(J$2:J14)</f>
        <v>81.8</v>
      </c>
    </row>
    <row r="49" spans="6:10">
      <c r="F49" s="11">
        <v>14</v>
      </c>
      <c r="G49" s="37">
        <f>SUM(G$2:G15)</f>
        <v>90.14</v>
      </c>
      <c r="H49" s="5">
        <f>SUM(H$2:H15)</f>
        <v>57.23</v>
      </c>
      <c r="I49" s="5">
        <f>SUM(I$2:I15)</f>
        <v>81.8</v>
      </c>
      <c r="J49" s="5">
        <f>SUM(J$2:J15)</f>
        <v>89.98</v>
      </c>
    </row>
    <row r="50" spans="6:10">
      <c r="F50" s="11">
        <v>15</v>
      </c>
      <c r="G50" s="37">
        <f>SUM(G$2:G16)</f>
        <v>96.58</v>
      </c>
      <c r="H50" s="5">
        <f>SUM(H$2:H16)</f>
        <v>62.68</v>
      </c>
      <c r="I50" s="5">
        <f>SUM(I$2:I16)</f>
        <v>89.98</v>
      </c>
      <c r="J50" s="5">
        <f>SUM(J$2:J16)</f>
        <v>98.16</v>
      </c>
    </row>
    <row r="51" spans="6:10">
      <c r="F51" s="11">
        <v>16</v>
      </c>
      <c r="G51" s="37">
        <f>SUM(G$2:G17)</f>
        <v>103.02</v>
      </c>
      <c r="H51" s="5">
        <f>SUM(H$2:H17)</f>
        <v>68.13</v>
      </c>
      <c r="I51" s="5">
        <f>SUM(I$2:I17)</f>
        <v>98.16</v>
      </c>
      <c r="J51" s="5">
        <f>SUM(J$2:J17)</f>
        <v>106.34</v>
      </c>
    </row>
    <row r="52" spans="6:10">
      <c r="F52" s="11">
        <v>17</v>
      </c>
      <c r="G52" s="37">
        <f>SUM(G$2:G18)</f>
        <v>109.46</v>
      </c>
      <c r="H52" s="5">
        <f>SUM(H$2:H18)</f>
        <v>73.58</v>
      </c>
      <c r="I52" s="5">
        <f>SUM(I$2:I18)</f>
        <v>106.34</v>
      </c>
      <c r="J52" s="5">
        <f>SUM(J$2:J18)</f>
        <v>114.52</v>
      </c>
    </row>
    <row r="53" spans="6:10">
      <c r="F53" s="11">
        <v>18</v>
      </c>
      <c r="G53" s="37">
        <f>SUM(G$2:G19)</f>
        <v>115.9</v>
      </c>
      <c r="H53" s="5">
        <f>SUM(H$2:H19)</f>
        <v>79.03</v>
      </c>
      <c r="I53" s="5">
        <f>SUM(I$2:I19)</f>
        <v>114.52</v>
      </c>
      <c r="J53" s="5">
        <f>SUM(J$2:J19)</f>
        <v>122.7</v>
      </c>
    </row>
    <row r="54" spans="6:10">
      <c r="F54" s="11">
        <v>19</v>
      </c>
      <c r="G54" s="37">
        <f>SUM(G$2:G20)</f>
        <v>122.34</v>
      </c>
      <c r="H54" s="5">
        <f>SUM(H$2:H20)</f>
        <v>81.760000000000005</v>
      </c>
      <c r="I54" s="5">
        <f>SUM(I$2:I20)</f>
        <v>114.52</v>
      </c>
      <c r="J54" s="5">
        <f>SUM(J$2:J20)</f>
        <v>130.88</v>
      </c>
    </row>
    <row r="55" spans="6:10">
      <c r="F55" s="11">
        <v>20</v>
      </c>
      <c r="G55" s="37">
        <f>SUM(G$2:G21)</f>
        <v>128.77000000000001</v>
      </c>
      <c r="H55" s="5">
        <f>SUM(H$2:H21)</f>
        <v>81.760000000000005</v>
      </c>
      <c r="I55" s="5">
        <f>SUM(I$2:I21)</f>
        <v>114.52</v>
      </c>
      <c r="J55" s="5">
        <f>SUM(J$2:J21)</f>
        <v>130.88</v>
      </c>
    </row>
    <row r="56" spans="6:10">
      <c r="F56" s="11">
        <v>21</v>
      </c>
      <c r="G56" s="37">
        <f>SUM(G$2:G22)</f>
        <v>135.21</v>
      </c>
      <c r="H56" s="5">
        <f>SUM(H$2:H22)</f>
        <v>87.21</v>
      </c>
      <c r="I56" s="5">
        <f>SUM(I$2:I22)</f>
        <v>122.7</v>
      </c>
      <c r="J56" s="5">
        <f>SUM(J$2:J22)</f>
        <v>139.06</v>
      </c>
    </row>
    <row r="57" spans="6:10">
      <c r="F57" s="11">
        <v>22</v>
      </c>
      <c r="G57" s="37">
        <f>SUM(G$2:G23)</f>
        <v>141.65</v>
      </c>
      <c r="H57" s="5">
        <f>SUM(H$2:H23)</f>
        <v>92.66</v>
      </c>
      <c r="I57" s="5">
        <f>SUM(I$2:I23)</f>
        <v>130.88</v>
      </c>
      <c r="J57" s="5">
        <f>SUM(J$2:J23)</f>
        <v>147.24</v>
      </c>
    </row>
    <row r="58" spans="6:10">
      <c r="F58" s="11">
        <v>23</v>
      </c>
      <c r="G58" s="37">
        <f>SUM(G$2:G24)</f>
        <v>148.09</v>
      </c>
      <c r="H58" s="5">
        <f>SUM(H$2:H24)</f>
        <v>98.11</v>
      </c>
      <c r="I58" s="5">
        <f>SUM(I$2:I24)</f>
        <v>139.06</v>
      </c>
      <c r="J58" s="5">
        <f>SUM(J$2:J24)</f>
        <v>155.41999999999999</v>
      </c>
    </row>
    <row r="59" spans="6:10">
      <c r="F59" s="11">
        <v>24</v>
      </c>
      <c r="G59" s="37">
        <f>SUM(G$2:G25)</f>
        <v>154.53</v>
      </c>
      <c r="H59" s="5">
        <f>SUM(H$2:H25)</f>
        <v>103.56</v>
      </c>
      <c r="I59" s="5">
        <f>SUM(I$2:I25)</f>
        <v>147.24</v>
      </c>
      <c r="J59" s="5">
        <f>SUM(J$2:J25)</f>
        <v>163.6</v>
      </c>
    </row>
    <row r="60" spans="6:10">
      <c r="F60" s="11">
        <v>25</v>
      </c>
      <c r="G60" s="37">
        <f>SUM(G$2:G26)</f>
        <v>160.97</v>
      </c>
      <c r="H60" s="5">
        <f>SUM(H$2:H26)</f>
        <v>109.01</v>
      </c>
      <c r="I60" s="5">
        <f>SUM(I$2:I26)</f>
        <v>155.41999999999999</v>
      </c>
      <c r="J60" s="5">
        <f>SUM(J$2:J26)</f>
        <v>171.78</v>
      </c>
    </row>
    <row r="61" spans="6:10">
      <c r="F61" s="11">
        <v>26</v>
      </c>
      <c r="G61" s="37">
        <f>SUM(G$2:G27)</f>
        <v>167.41</v>
      </c>
      <c r="H61" s="5">
        <f>SUM(H$2:H27)</f>
        <v>111.74</v>
      </c>
      <c r="I61" s="5">
        <f>SUM(I$2:I27)</f>
        <v>155.41999999999999</v>
      </c>
      <c r="J61" s="5">
        <f>SUM(J$2:J27)</f>
        <v>179.96</v>
      </c>
    </row>
    <row r="62" spans="6:10">
      <c r="F62" s="11">
        <v>27</v>
      </c>
      <c r="G62" s="37">
        <f>SUM(G$2:G28)</f>
        <v>173.84</v>
      </c>
      <c r="H62" s="5">
        <f>SUM(H$2:H28)</f>
        <v>111.74</v>
      </c>
      <c r="I62" s="5">
        <f>SUM(I$2:I28)</f>
        <v>155.41999999999999</v>
      </c>
      <c r="J62" s="5">
        <f>SUM(J$2:J28)</f>
        <v>179.96</v>
      </c>
    </row>
    <row r="63" spans="6:10">
      <c r="F63" s="11">
        <v>28</v>
      </c>
      <c r="G63" s="37">
        <f>SUM(G$2:G29)</f>
        <v>180.28</v>
      </c>
      <c r="H63" s="5">
        <f>SUM(H$2:H29)</f>
        <v>117.19</v>
      </c>
      <c r="I63" s="5">
        <f>SUM(I$2:I29)</f>
        <v>163.6</v>
      </c>
      <c r="J63" s="5">
        <f>SUM(J$2:J29)</f>
        <v>188.14</v>
      </c>
    </row>
    <row r="64" spans="6:10">
      <c r="F64" s="11">
        <v>29</v>
      </c>
      <c r="G64" s="37">
        <f>SUM(G$2:G30)</f>
        <v>186.72</v>
      </c>
      <c r="H64" s="5">
        <f>SUM(H$2:H30)</f>
        <v>122.64</v>
      </c>
      <c r="I64" s="5">
        <f>SUM(I$2:I30)</f>
        <v>171.78</v>
      </c>
      <c r="J64" s="5">
        <f>SUM(J$2:J30)</f>
        <v>196.32</v>
      </c>
    </row>
    <row r="65" spans="5:10">
      <c r="F65" s="11">
        <v>30</v>
      </c>
      <c r="G65" s="37">
        <f>SUM(G$2:G31)</f>
        <v>193.16</v>
      </c>
      <c r="H65" s="5">
        <f>SUM(H$2:H31)</f>
        <v>128.09</v>
      </c>
      <c r="I65" s="5">
        <f>SUM(I$2:I31)</f>
        <v>179.96</v>
      </c>
      <c r="J65" s="5">
        <f>SUM(J$2:J31)</f>
        <v>204.5</v>
      </c>
    </row>
    <row r="66" spans="5:10">
      <c r="F66" s="11">
        <v>31</v>
      </c>
      <c r="G66" s="37">
        <f>SUM(G$2:G32)</f>
        <v>199.6</v>
      </c>
      <c r="H66" s="5">
        <f>SUM(H$2:H32)</f>
        <v>133.54</v>
      </c>
      <c r="I66" s="5">
        <f>SUM(I$2:I32)</f>
        <v>188.14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133.54</v>
      </c>
      <c r="I68" s="5">
        <f>SUM(I2:I$32)</f>
        <v>188.14</v>
      </c>
      <c r="J68" s="5">
        <f>SUM(J2:J$32)</f>
        <v>212.68</v>
      </c>
    </row>
    <row r="69" spans="5:10">
      <c r="F69" s="12">
        <v>2</v>
      </c>
      <c r="G69" s="37">
        <f>SUM(G3:G$32)</f>
        <v>193.16</v>
      </c>
      <c r="H69" s="5">
        <f>SUM(H3:H$32)</f>
        <v>128.09</v>
      </c>
      <c r="I69" s="5">
        <f>SUM(I3:I$32)</f>
        <v>179.96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186.72</v>
      </c>
      <c r="H70" s="5">
        <f>SUM(H4:H$32)</f>
        <v>122.64</v>
      </c>
      <c r="I70" s="5">
        <f>SUM(I4:I$32)</f>
        <v>171.78</v>
      </c>
      <c r="J70" s="5">
        <f>SUM(J4:J$32)</f>
        <v>196.32</v>
      </c>
    </row>
    <row r="71" spans="5:10">
      <c r="F71" s="12">
        <v>4</v>
      </c>
      <c r="G71" s="37">
        <f>SUM(G5:G$32)</f>
        <v>180.28</v>
      </c>
      <c r="H71" s="5">
        <f>SUM(H5:H$32)</f>
        <v>117.19</v>
      </c>
      <c r="I71" s="5">
        <f>SUM(I5:I$32)</f>
        <v>163.6</v>
      </c>
      <c r="J71" s="5">
        <f>SUM(J5:J$32)</f>
        <v>188.14</v>
      </c>
    </row>
    <row r="72" spans="5:10">
      <c r="F72" s="11">
        <v>5</v>
      </c>
      <c r="G72" s="37">
        <f>SUM(G6:G$32)</f>
        <v>173.84</v>
      </c>
      <c r="H72" s="5">
        <f>SUM(H6:H$32)</f>
        <v>111.74</v>
      </c>
      <c r="I72" s="5">
        <f>SUM(I6:I$32)</f>
        <v>155.41999999999999</v>
      </c>
      <c r="J72" s="5">
        <f>SUM(J6:J$32)</f>
        <v>179.96</v>
      </c>
    </row>
    <row r="73" spans="5:10">
      <c r="F73" s="12">
        <v>6</v>
      </c>
      <c r="G73" s="37">
        <f>SUM(G7:G$32)</f>
        <v>167.41</v>
      </c>
      <c r="H73" s="5">
        <f>SUM(H7:H$32)</f>
        <v>109.01</v>
      </c>
      <c r="I73" s="5">
        <f>SUM(I7:I$32)</f>
        <v>155.41999999999999</v>
      </c>
      <c r="J73" s="5">
        <f>SUM(J7:J$32)</f>
        <v>171.78</v>
      </c>
    </row>
    <row r="74" spans="5:10">
      <c r="F74" s="11">
        <v>7</v>
      </c>
      <c r="G74" s="37">
        <f>SUM(G8:G$32)</f>
        <v>160.97</v>
      </c>
      <c r="H74" s="5">
        <f>SUM(H8:H$32)</f>
        <v>109.01</v>
      </c>
      <c r="I74" s="5">
        <f>SUM(I8:I$32)</f>
        <v>155.41999999999999</v>
      </c>
      <c r="J74" s="5">
        <f>SUM(J8:J$32)</f>
        <v>171.78</v>
      </c>
    </row>
    <row r="75" spans="5:10">
      <c r="F75" s="12">
        <v>8</v>
      </c>
      <c r="G75" s="37">
        <f>SUM(G9:G$32)</f>
        <v>154.53</v>
      </c>
      <c r="H75" s="5">
        <f>SUM(H9:H$32)</f>
        <v>103.56</v>
      </c>
      <c r="I75" s="5">
        <f>SUM(I9:I$32)</f>
        <v>147.24</v>
      </c>
      <c r="J75" s="5">
        <f>SUM(J9:J$32)</f>
        <v>163.6</v>
      </c>
    </row>
    <row r="76" spans="5:10">
      <c r="F76" s="11">
        <v>9</v>
      </c>
      <c r="G76" s="37">
        <f>SUM(G10:G$32)</f>
        <v>148.09</v>
      </c>
      <c r="H76" s="5">
        <f>SUM(H10:H$32)</f>
        <v>98.11</v>
      </c>
      <c r="I76" s="5">
        <f>SUM(I10:I$32)</f>
        <v>139.06</v>
      </c>
      <c r="J76" s="5">
        <f>SUM(J10:J$32)</f>
        <v>155.41999999999999</v>
      </c>
    </row>
    <row r="77" spans="5:10">
      <c r="F77" s="12">
        <v>10</v>
      </c>
      <c r="G77" s="37">
        <f>SUM(G11:G$32)</f>
        <v>141.65</v>
      </c>
      <c r="H77" s="5">
        <f>SUM(H11:H$32)</f>
        <v>92.66</v>
      </c>
      <c r="I77" s="5">
        <f>SUM(I11:I$32)</f>
        <v>130.88</v>
      </c>
      <c r="J77" s="5">
        <f>SUM(J11:J$32)</f>
        <v>147.24</v>
      </c>
    </row>
    <row r="78" spans="5:10">
      <c r="F78" s="11">
        <v>11</v>
      </c>
      <c r="G78" s="37">
        <f>SUM(G12:G$32)</f>
        <v>135.21</v>
      </c>
      <c r="H78" s="5">
        <f>SUM(H12:H$32)</f>
        <v>87.21</v>
      </c>
      <c r="I78" s="5">
        <f>SUM(I12:I$32)</f>
        <v>122.7</v>
      </c>
      <c r="J78" s="5">
        <f>SUM(J12:J$32)</f>
        <v>139.06</v>
      </c>
    </row>
    <row r="79" spans="5:10">
      <c r="F79" s="12">
        <v>12</v>
      </c>
      <c r="G79" s="37">
        <f>SUM(G13:G$32)</f>
        <v>128.77000000000001</v>
      </c>
      <c r="H79" s="5">
        <f>SUM(H13:H$32)</f>
        <v>81.760000000000005</v>
      </c>
      <c r="I79" s="5">
        <f>SUM(I13:I$32)</f>
        <v>114.52</v>
      </c>
      <c r="J79" s="5">
        <f>SUM(J13:J$32)</f>
        <v>130.88</v>
      </c>
    </row>
    <row r="80" spans="5:10">
      <c r="F80" s="11">
        <v>13</v>
      </c>
      <c r="G80" s="37">
        <f>SUM(G14:G$32)</f>
        <v>122.34</v>
      </c>
      <c r="H80" s="5">
        <f>SUM(H14:H$32)</f>
        <v>81.760000000000005</v>
      </c>
      <c r="I80" s="5">
        <f>SUM(I14:I$32)</f>
        <v>114.52</v>
      </c>
      <c r="J80" s="5">
        <f>SUM(J14:J$32)</f>
        <v>130.88</v>
      </c>
    </row>
    <row r="81" spans="6:10">
      <c r="F81" s="12">
        <v>14</v>
      </c>
      <c r="G81" s="37">
        <f>SUM(G15:G$32)</f>
        <v>115.9</v>
      </c>
      <c r="H81" s="5">
        <f>SUM(H15:H$32)</f>
        <v>81.760000000000005</v>
      </c>
      <c r="I81" s="5">
        <f>SUM(I15:I$32)</f>
        <v>114.52</v>
      </c>
      <c r="J81" s="5">
        <f>SUM(J15:J$32)</f>
        <v>130.88</v>
      </c>
    </row>
    <row r="82" spans="6:10">
      <c r="F82" s="11">
        <v>15</v>
      </c>
      <c r="G82" s="37">
        <f>SUM(G16:G$32)</f>
        <v>109.46</v>
      </c>
      <c r="H82" s="5">
        <f>SUM(H16:H$32)</f>
        <v>76.31</v>
      </c>
      <c r="I82" s="5">
        <f>SUM(I16:I$32)</f>
        <v>106.34</v>
      </c>
      <c r="J82" s="5">
        <f>SUM(J16:J$32)</f>
        <v>122.7</v>
      </c>
    </row>
    <row r="83" spans="6:10">
      <c r="F83" s="12">
        <v>16</v>
      </c>
      <c r="G83" s="37">
        <f>SUM(G17:G$32)</f>
        <v>103.02</v>
      </c>
      <c r="H83" s="5">
        <f>SUM(H17:H$32)</f>
        <v>70.86</v>
      </c>
      <c r="I83" s="5">
        <f>SUM(I17:I$32)</f>
        <v>98.16</v>
      </c>
      <c r="J83" s="5">
        <f>SUM(J17:J$32)</f>
        <v>114.52</v>
      </c>
    </row>
    <row r="84" spans="6:10">
      <c r="F84" s="11">
        <v>17</v>
      </c>
      <c r="G84" s="37">
        <f>SUM(G18:G$32)</f>
        <v>96.58</v>
      </c>
      <c r="H84" s="5">
        <f>SUM(H18:H$32)</f>
        <v>65.41</v>
      </c>
      <c r="I84" s="5">
        <f>SUM(I18:I$32)</f>
        <v>89.98</v>
      </c>
      <c r="J84" s="5">
        <f>SUM(J18:J$32)</f>
        <v>106.34</v>
      </c>
    </row>
    <row r="85" spans="6:10">
      <c r="F85" s="12">
        <v>18</v>
      </c>
      <c r="G85" s="37">
        <f>SUM(G19:G$32)</f>
        <v>90.14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83.7</v>
      </c>
      <c r="H86" s="5">
        <f>SUM(H20:H$32)</f>
        <v>54.51</v>
      </c>
      <c r="I86" s="5">
        <f>SUM(I20:I$32)</f>
        <v>73.62</v>
      </c>
      <c r="J86" s="5">
        <f>SUM(J20:J$32)</f>
        <v>89.98</v>
      </c>
    </row>
    <row r="87" spans="6:10">
      <c r="F87" s="12">
        <v>20</v>
      </c>
      <c r="G87" s="37">
        <f>SUM(G21:G$32)</f>
        <v>77.260000000000005</v>
      </c>
      <c r="H87" s="5">
        <f>SUM(H21:H$32)</f>
        <v>51.78</v>
      </c>
      <c r="I87" s="5">
        <f>SUM(I21:I$32)</f>
        <v>73.62</v>
      </c>
      <c r="J87" s="5">
        <f>SUM(J21:J$32)</f>
        <v>81.8</v>
      </c>
    </row>
    <row r="88" spans="6:10">
      <c r="F88" s="11">
        <v>21</v>
      </c>
      <c r="G88" s="37">
        <f>SUM(G22:G$32)</f>
        <v>70.83</v>
      </c>
      <c r="H88" s="5">
        <f>SUM(H22:H$32)</f>
        <v>51.78</v>
      </c>
      <c r="I88" s="5">
        <f>SUM(I22:I$32)</f>
        <v>73.62</v>
      </c>
      <c r="J88" s="5">
        <f>SUM(J22:J$32)</f>
        <v>81.8</v>
      </c>
    </row>
    <row r="89" spans="6:10">
      <c r="F89" s="12">
        <v>22</v>
      </c>
      <c r="G89" s="37">
        <f>SUM(G23:G$32)</f>
        <v>64.39</v>
      </c>
      <c r="H89" s="5">
        <f>SUM(H23:H$32)</f>
        <v>46.33</v>
      </c>
      <c r="I89" s="5">
        <f>SUM(I23:I$32)</f>
        <v>65.44</v>
      </c>
      <c r="J89" s="5">
        <f>SUM(J23:J$32)</f>
        <v>73.62</v>
      </c>
    </row>
    <row r="90" spans="6:10">
      <c r="F90" s="11">
        <v>23</v>
      </c>
      <c r="G90" s="37">
        <f>SUM(G24:G$32)</f>
        <v>57.95</v>
      </c>
      <c r="H90" s="5">
        <f>SUM(H24:H$32)</f>
        <v>40.880000000000003</v>
      </c>
      <c r="I90" s="5">
        <f>SUM(I24:I$32)</f>
        <v>57.26</v>
      </c>
      <c r="J90" s="5">
        <f>SUM(J24:J$32)</f>
        <v>65.44</v>
      </c>
    </row>
    <row r="91" spans="6:10">
      <c r="F91" s="12">
        <v>24</v>
      </c>
      <c r="G91" s="37">
        <f>SUM(G25:G$32)</f>
        <v>51.51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45.07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38.630000000000003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32.19</v>
      </c>
      <c r="H94" s="5">
        <f>SUM(H28:H$32)</f>
        <v>21.8</v>
      </c>
      <c r="I94" s="5">
        <f>SUM(I28:I$32)</f>
        <v>32.72</v>
      </c>
      <c r="J94" s="5">
        <f>SUM(J28:J$32)</f>
        <v>32.72</v>
      </c>
    </row>
    <row r="95" spans="6:10">
      <c r="F95" s="12">
        <v>28</v>
      </c>
      <c r="G95" s="37">
        <f>SUM(G29:G$32)</f>
        <v>25.75</v>
      </c>
      <c r="H95" s="5">
        <f>SUM(H29:H$32)</f>
        <v>21.8</v>
      </c>
      <c r="I95" s="5">
        <f>SUM(I29:I$32)</f>
        <v>32.72</v>
      </c>
      <c r="J95" s="5">
        <f>SUM(J29:J$32)</f>
        <v>32.72</v>
      </c>
    </row>
    <row r="96" spans="6:10">
      <c r="F96" s="11">
        <v>29</v>
      </c>
      <c r="G96" s="37">
        <f>SUM(G30:G$32)</f>
        <v>19.32</v>
      </c>
      <c r="H96" s="5">
        <f>SUM(H30:H$32)</f>
        <v>16.350000000000001</v>
      </c>
      <c r="I96" s="5">
        <f>SUM(I30:I$32)</f>
        <v>24.54</v>
      </c>
      <c r="J96" s="5">
        <f>SUM(J30:J$32)</f>
        <v>24.54</v>
      </c>
    </row>
    <row r="97" spans="6:10">
      <c r="F97" s="12">
        <v>30</v>
      </c>
      <c r="G97" s="37">
        <f>SUM(G31:G$32)</f>
        <v>12.88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6.44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68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">
        <v>43</v>
      </c>
      <c r="D1" s="41" t="str">
        <f>TEXT(D2,"AAAAMM")</f>
        <v>201911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43770</v>
      </c>
      <c r="E2" s="25">
        <f t="shared" ref="E2:E31" si="0">IF(D2&lt;&gt;" ",D2," ")</f>
        <v>43770</v>
      </c>
      <c r="F2" s="25" t="str">
        <f t="shared" ref="F2:F31" si="1">IF(D2&lt;&gt;" ",LOOKUP(WEEKDAY(E2,2),$B$9:$B$11,$C$9:$C$11)," ")</f>
        <v>H1</v>
      </c>
      <c r="G2" s="33">
        <f>IF(D$32="",P$9,P$10)</f>
        <v>6.6532999999999998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5">
        <v>43771</v>
      </c>
      <c r="E3" s="19">
        <f t="shared" si="0"/>
        <v>43771</v>
      </c>
      <c r="F3" s="25" t="s">
        <v>11</v>
      </c>
      <c r="G3" s="38">
        <f t="shared" ref="G3:G31" si="2">IF(D$32="",P$9,P$10)</f>
        <v>6.6532999999999998</v>
      </c>
      <c r="H3" s="22" t="str">
        <f t="shared" ref="H3:H32" si="3">IF(F3=$C$9,N$2,IF(F3=$C$10,O$2,IF(F3=$C$11," "," ")))</f>
        <v xml:space="preserve"> </v>
      </c>
      <c r="I3" s="21" t="str">
        <f t="shared" ref="I3:I32" si="4">IF(F3=$C$9,M$2,IF(F3=$C$10,P$2,IF(F3=$C$11," "," ")))</f>
        <v xml:space="preserve"> </v>
      </c>
      <c r="J3" s="21" t="str">
        <f t="shared" ref="J3:J32" si="5">IF(F3=$C$9,M$2,IF(F3=$C$10,M$2,IF(I3=$C$11," "," ")))</f>
        <v xml:space="preserve"> </v>
      </c>
      <c r="Q3" s="26"/>
    </row>
    <row r="4" spans="1:19">
      <c r="D4" s="58">
        <v>43772</v>
      </c>
      <c r="E4" s="25">
        <f t="shared" si="0"/>
        <v>43772</v>
      </c>
      <c r="F4" s="25" t="str">
        <f t="shared" si="1"/>
        <v>H3</v>
      </c>
      <c r="G4" s="33">
        <f t="shared" si="2"/>
        <v>6.6532999999999998</v>
      </c>
      <c r="H4" s="22" t="str">
        <f t="shared" si="3"/>
        <v xml:space="preserve"> </v>
      </c>
      <c r="I4" s="23" t="str">
        <f t="shared" si="4"/>
        <v xml:space="preserve"> </v>
      </c>
      <c r="J4" s="23" t="str">
        <f t="shared" si="5"/>
        <v xml:space="preserve"> </v>
      </c>
    </row>
    <row r="5" spans="1:19">
      <c r="D5" s="58">
        <v>43773</v>
      </c>
      <c r="E5" s="25">
        <f t="shared" si="0"/>
        <v>43773</v>
      </c>
      <c r="F5" s="25" t="str">
        <f t="shared" si="1"/>
        <v>H1</v>
      </c>
      <c r="G5" s="33">
        <f t="shared" si="2"/>
        <v>6.6532999999999998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43774</v>
      </c>
      <c r="E6" s="25">
        <f t="shared" si="0"/>
        <v>43774</v>
      </c>
      <c r="F6" s="25" t="str">
        <f t="shared" si="1"/>
        <v>H1</v>
      </c>
      <c r="G6" s="33">
        <f t="shared" si="2"/>
        <v>6.6532999999999998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43775</v>
      </c>
      <c r="E7" s="25">
        <f t="shared" si="0"/>
        <v>43775</v>
      </c>
      <c r="F7" s="25" t="str">
        <f t="shared" si="1"/>
        <v>H1</v>
      </c>
      <c r="G7" s="33">
        <f t="shared" si="2"/>
        <v>6.6532999999999998</v>
      </c>
      <c r="H7" s="22">
        <f t="shared" si="3"/>
        <v>5.45</v>
      </c>
      <c r="I7" s="23">
        <f t="shared" si="4"/>
        <v>8.18</v>
      </c>
      <c r="J7" s="23">
        <f t="shared" si="5"/>
        <v>8.18</v>
      </c>
    </row>
    <row r="8" spans="1:19">
      <c r="D8" s="58">
        <v>43776</v>
      </c>
      <c r="E8" s="25">
        <f t="shared" si="0"/>
        <v>43776</v>
      </c>
      <c r="F8" s="25" t="str">
        <f t="shared" si="1"/>
        <v>H1</v>
      </c>
      <c r="G8" s="33">
        <f t="shared" si="2"/>
        <v>6.6532999999999998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43777</v>
      </c>
      <c r="E9" s="25">
        <f t="shared" si="0"/>
        <v>43777</v>
      </c>
      <c r="F9" s="25" t="str">
        <f t="shared" si="1"/>
        <v>H1</v>
      </c>
      <c r="G9" s="33">
        <f t="shared" si="2"/>
        <v>6.6532999999999998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43778</v>
      </c>
      <c r="E10" s="25">
        <f t="shared" si="0"/>
        <v>43778</v>
      </c>
      <c r="F10" s="25" t="str">
        <f t="shared" si="1"/>
        <v>H2</v>
      </c>
      <c r="G10" s="33">
        <f t="shared" si="2"/>
        <v>6.6532999999999998</v>
      </c>
      <c r="H10" s="22">
        <f t="shared" si="3"/>
        <v>2.73</v>
      </c>
      <c r="I10" s="23">
        <f t="shared" si="4"/>
        <v>0</v>
      </c>
      <c r="J10" s="23">
        <f t="shared" si="5"/>
        <v>8.18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43779</v>
      </c>
      <c r="E11" s="25">
        <f t="shared" si="0"/>
        <v>43779</v>
      </c>
      <c r="F11" s="25" t="str">
        <f t="shared" si="1"/>
        <v>H3</v>
      </c>
      <c r="G11" s="33">
        <f t="shared" si="2"/>
        <v>6.6532999999999998</v>
      </c>
      <c r="H11" s="22" t="str">
        <f t="shared" si="3"/>
        <v xml:space="preserve"> </v>
      </c>
      <c r="I11" s="23" t="str">
        <f t="shared" si="4"/>
        <v xml:space="preserve"> </v>
      </c>
      <c r="J11" s="23" t="str">
        <f t="shared" si="5"/>
        <v xml:space="preserve"> 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43780</v>
      </c>
      <c r="E12" s="25">
        <f t="shared" si="0"/>
        <v>43780</v>
      </c>
      <c r="F12" s="25" t="str">
        <f t="shared" si="1"/>
        <v>H1</v>
      </c>
      <c r="G12" s="33">
        <f t="shared" si="2"/>
        <v>6.6532999999999998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43781</v>
      </c>
      <c r="E13" s="25">
        <f t="shared" si="0"/>
        <v>43781</v>
      </c>
      <c r="F13" s="25" t="str">
        <f t="shared" si="1"/>
        <v>H1</v>
      </c>
      <c r="G13" s="33">
        <f t="shared" si="2"/>
        <v>6.6532999999999998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43782</v>
      </c>
      <c r="E14" s="25">
        <f t="shared" si="0"/>
        <v>43782</v>
      </c>
      <c r="F14" s="25" t="str">
        <f t="shared" si="1"/>
        <v>H1</v>
      </c>
      <c r="G14" s="33">
        <f t="shared" si="2"/>
        <v>6.6532999999999998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43783</v>
      </c>
      <c r="E15" s="25">
        <f t="shared" si="0"/>
        <v>43783</v>
      </c>
      <c r="F15" s="25" t="str">
        <f t="shared" si="1"/>
        <v>H1</v>
      </c>
      <c r="G15" s="33">
        <f t="shared" si="2"/>
        <v>6.6532999999999998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5">
        <v>43784</v>
      </c>
      <c r="E16" s="19">
        <f t="shared" si="0"/>
        <v>43784</v>
      </c>
      <c r="F16" s="25" t="s">
        <v>11</v>
      </c>
      <c r="G16" s="38">
        <f t="shared" si="2"/>
        <v>6.6532999999999998</v>
      </c>
      <c r="H16" s="22" t="str">
        <f t="shared" si="3"/>
        <v xml:space="preserve"> </v>
      </c>
      <c r="I16" s="21" t="str">
        <f t="shared" si="4"/>
        <v xml:space="preserve"> </v>
      </c>
      <c r="J16" s="21" t="str">
        <f t="shared" si="5"/>
        <v xml:space="preserve"> </v>
      </c>
    </row>
    <row r="17" spans="4:10">
      <c r="D17" s="58">
        <v>43785</v>
      </c>
      <c r="E17" s="25">
        <f t="shared" si="0"/>
        <v>43785</v>
      </c>
      <c r="F17" s="25" t="str">
        <f t="shared" si="1"/>
        <v>H2</v>
      </c>
      <c r="G17" s="33">
        <f t="shared" si="2"/>
        <v>6.6532999999999998</v>
      </c>
      <c r="H17" s="22">
        <f t="shared" si="3"/>
        <v>2.73</v>
      </c>
      <c r="I17" s="23">
        <f t="shared" si="4"/>
        <v>0</v>
      </c>
      <c r="J17" s="23">
        <f t="shared" si="5"/>
        <v>8.18</v>
      </c>
    </row>
    <row r="18" spans="4:10">
      <c r="D18" s="58">
        <v>43786</v>
      </c>
      <c r="E18" s="25">
        <f t="shared" si="0"/>
        <v>43786</v>
      </c>
      <c r="F18" s="25" t="str">
        <f t="shared" si="1"/>
        <v>H3</v>
      </c>
      <c r="G18" s="33">
        <f t="shared" si="2"/>
        <v>6.6532999999999998</v>
      </c>
      <c r="H18" s="22" t="str">
        <f t="shared" si="3"/>
        <v xml:space="preserve"> </v>
      </c>
      <c r="I18" s="23" t="str">
        <f t="shared" si="4"/>
        <v xml:space="preserve"> </v>
      </c>
      <c r="J18" s="23" t="str">
        <f t="shared" si="5"/>
        <v xml:space="preserve"> </v>
      </c>
    </row>
    <row r="19" spans="4:10">
      <c r="D19" s="58">
        <v>43787</v>
      </c>
      <c r="E19" s="25">
        <f t="shared" si="0"/>
        <v>43787</v>
      </c>
      <c r="F19" s="25" t="str">
        <f t="shared" si="1"/>
        <v>H1</v>
      </c>
      <c r="G19" s="33">
        <f t="shared" si="2"/>
        <v>6.6532999999999998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43788</v>
      </c>
      <c r="E20" s="25">
        <f t="shared" si="0"/>
        <v>43788</v>
      </c>
      <c r="F20" s="25" t="str">
        <f t="shared" si="1"/>
        <v>H1</v>
      </c>
      <c r="G20" s="33">
        <f t="shared" si="2"/>
        <v>6.6532999999999998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43789</v>
      </c>
      <c r="E21" s="25">
        <f t="shared" si="0"/>
        <v>43789</v>
      </c>
      <c r="F21" s="25" t="str">
        <f t="shared" si="1"/>
        <v>H1</v>
      </c>
      <c r="G21" s="33">
        <f t="shared" si="2"/>
        <v>6.6532999999999998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43790</v>
      </c>
      <c r="E22" s="25">
        <f t="shared" si="0"/>
        <v>43790</v>
      </c>
      <c r="F22" s="25" t="str">
        <f t="shared" si="1"/>
        <v>H1</v>
      </c>
      <c r="G22" s="33">
        <f t="shared" si="2"/>
        <v>6.6532999999999998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43791</v>
      </c>
      <c r="E23" s="25">
        <f t="shared" si="0"/>
        <v>43791</v>
      </c>
      <c r="F23" s="25" t="str">
        <f t="shared" si="1"/>
        <v>H1</v>
      </c>
      <c r="G23" s="33">
        <f t="shared" si="2"/>
        <v>6.6532999999999998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43792</v>
      </c>
      <c r="E24" s="25">
        <f t="shared" si="0"/>
        <v>43792</v>
      </c>
      <c r="F24" s="25" t="str">
        <f t="shared" si="1"/>
        <v>H2</v>
      </c>
      <c r="G24" s="33">
        <f t="shared" si="2"/>
        <v>6.6532999999999998</v>
      </c>
      <c r="H24" s="22">
        <f t="shared" si="3"/>
        <v>2.73</v>
      </c>
      <c r="I24" s="23">
        <f t="shared" si="4"/>
        <v>0</v>
      </c>
      <c r="J24" s="23">
        <f t="shared" si="5"/>
        <v>8.18</v>
      </c>
    </row>
    <row r="25" spans="4:10">
      <c r="D25" s="58">
        <v>43793</v>
      </c>
      <c r="E25" s="25">
        <f t="shared" si="0"/>
        <v>43793</v>
      </c>
      <c r="F25" s="25" t="str">
        <f t="shared" si="1"/>
        <v>H3</v>
      </c>
      <c r="G25" s="33">
        <f t="shared" si="2"/>
        <v>6.6532999999999998</v>
      </c>
      <c r="H25" s="22" t="str">
        <f t="shared" si="3"/>
        <v xml:space="preserve"> </v>
      </c>
      <c r="I25" s="23" t="str">
        <f t="shared" si="4"/>
        <v xml:space="preserve"> </v>
      </c>
      <c r="J25" s="23" t="str">
        <f t="shared" si="5"/>
        <v xml:space="preserve"> </v>
      </c>
    </row>
    <row r="26" spans="4:10">
      <c r="D26" s="58">
        <v>43794</v>
      </c>
      <c r="E26" s="25">
        <f t="shared" si="0"/>
        <v>43794</v>
      </c>
      <c r="F26" s="25" t="str">
        <f t="shared" si="1"/>
        <v>H1</v>
      </c>
      <c r="G26" s="33">
        <f t="shared" si="2"/>
        <v>6.6532999999999998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43795</v>
      </c>
      <c r="E27" s="25">
        <f t="shared" si="0"/>
        <v>43795</v>
      </c>
      <c r="F27" s="25" t="str">
        <f t="shared" si="1"/>
        <v>H1</v>
      </c>
      <c r="G27" s="33">
        <f t="shared" si="2"/>
        <v>6.6532999999999998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43796</v>
      </c>
      <c r="E28" s="25">
        <f t="shared" si="0"/>
        <v>43796</v>
      </c>
      <c r="F28" s="25" t="str">
        <f t="shared" si="1"/>
        <v>H1</v>
      </c>
      <c r="G28" s="33">
        <f t="shared" si="2"/>
        <v>6.6532999999999998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43797</v>
      </c>
      <c r="E29" s="25">
        <f t="shared" si="0"/>
        <v>43797</v>
      </c>
      <c r="F29" s="25" t="str">
        <f t="shared" si="1"/>
        <v>H1</v>
      </c>
      <c r="G29" s="33">
        <f t="shared" si="2"/>
        <v>6.6532999999999998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43798</v>
      </c>
      <c r="E30" s="25">
        <f t="shared" si="0"/>
        <v>43798</v>
      </c>
      <c r="F30" s="25" t="str">
        <f t="shared" si="1"/>
        <v>H1</v>
      </c>
      <c r="G30" s="33">
        <f t="shared" si="2"/>
        <v>6.6532999999999998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43799</v>
      </c>
      <c r="E31" s="25">
        <f t="shared" si="0"/>
        <v>43799</v>
      </c>
      <c r="F31" s="25" t="str">
        <f t="shared" si="1"/>
        <v>H2</v>
      </c>
      <c r="G31" s="33">
        <f t="shared" si="2"/>
        <v>6.6532999999999998</v>
      </c>
      <c r="H31" s="22">
        <f t="shared" si="3"/>
        <v>2.73</v>
      </c>
      <c r="I31" s="23">
        <f t="shared" si="4"/>
        <v>0</v>
      </c>
      <c r="J31" s="23">
        <f t="shared" si="5"/>
        <v>8.18</v>
      </c>
    </row>
    <row r="32" spans="4:10">
      <c r="D32" s="58"/>
      <c r="E32" s="25"/>
      <c r="F32" s="25"/>
      <c r="G32" s="33">
        <f>IF(D$32="",P11,P10)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119.92</v>
      </c>
      <c r="I33" s="7">
        <f>SUM(I2:I32)</f>
        <v>163.6</v>
      </c>
      <c r="J33" s="5">
        <f>SUM(J2:J32)</f>
        <v>196.32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6.65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13.31</v>
      </c>
      <c r="H37" s="5">
        <f>SUM(H$2:H3)</f>
        <v>5.45</v>
      </c>
      <c r="I37" s="5">
        <f>SUM(I$2:I3)</f>
        <v>8.18</v>
      </c>
      <c r="J37" s="5">
        <f>SUM(J$2:J3)</f>
        <v>8.18</v>
      </c>
    </row>
    <row r="38" spans="4:10">
      <c r="F38" s="11">
        <v>3</v>
      </c>
      <c r="G38" s="37">
        <f>SUM(G$2:G4)</f>
        <v>19.96</v>
      </c>
      <c r="H38" s="5">
        <f>SUM(H$2:H4)</f>
        <v>5.45</v>
      </c>
      <c r="I38" s="5">
        <f>SUM(I$2:I4)</f>
        <v>8.18</v>
      </c>
      <c r="J38" s="5">
        <f>SUM(J$2:J4)</f>
        <v>8.18</v>
      </c>
    </row>
    <row r="39" spans="4:10">
      <c r="F39" s="11">
        <v>4</v>
      </c>
      <c r="G39" s="37">
        <f>SUM(G$2:G5)</f>
        <v>26.61</v>
      </c>
      <c r="H39" s="5">
        <f>SUM(H$2:H5)</f>
        <v>10.9</v>
      </c>
      <c r="I39" s="5">
        <f>SUM(I$2:I5)</f>
        <v>16.36</v>
      </c>
      <c r="J39" s="5">
        <f>SUM(J$2:J5)</f>
        <v>16.36</v>
      </c>
    </row>
    <row r="40" spans="4:10">
      <c r="F40" s="11">
        <v>5</v>
      </c>
      <c r="G40" s="37">
        <f>SUM(G$2:G6)</f>
        <v>33.270000000000003</v>
      </c>
      <c r="H40" s="5">
        <f>SUM(H$2:H6)</f>
        <v>16.350000000000001</v>
      </c>
      <c r="I40" s="5">
        <f>SUM(I$2:I6)</f>
        <v>24.54</v>
      </c>
      <c r="J40" s="5">
        <f>SUM(J$2:J6)</f>
        <v>24.54</v>
      </c>
    </row>
    <row r="41" spans="4:10">
      <c r="F41" s="11">
        <v>6</v>
      </c>
      <c r="G41" s="37">
        <f>SUM(G$2:G7)</f>
        <v>39.92</v>
      </c>
      <c r="H41" s="5">
        <f>SUM(H$2:H7)</f>
        <v>21.8</v>
      </c>
      <c r="I41" s="5">
        <f>SUM(I$2:I7)</f>
        <v>32.72</v>
      </c>
      <c r="J41" s="5">
        <f>SUM(J$2:J7)</f>
        <v>32.72</v>
      </c>
    </row>
    <row r="42" spans="4:10">
      <c r="F42" s="11">
        <v>7</v>
      </c>
      <c r="G42" s="37">
        <f>SUM(G$2:G8)</f>
        <v>46.57</v>
      </c>
      <c r="H42" s="5">
        <f>SUM(H$2:H8)</f>
        <v>27.25</v>
      </c>
      <c r="I42" s="5">
        <f>SUM(I$2:I8)</f>
        <v>40.9</v>
      </c>
      <c r="J42" s="5">
        <f>SUM(J$2:J8)</f>
        <v>40.9</v>
      </c>
    </row>
    <row r="43" spans="4:10">
      <c r="F43" s="11">
        <v>8</v>
      </c>
      <c r="G43" s="37">
        <f>SUM(G$2:G9)</f>
        <v>53.23</v>
      </c>
      <c r="H43" s="5">
        <f>SUM(H$2:H9)</f>
        <v>32.700000000000003</v>
      </c>
      <c r="I43" s="5">
        <f>SUM(I$2:I9)</f>
        <v>49.08</v>
      </c>
      <c r="J43" s="5">
        <f>SUM(J$2:J9)</f>
        <v>49.08</v>
      </c>
    </row>
    <row r="44" spans="4:10">
      <c r="F44" s="11">
        <v>9</v>
      </c>
      <c r="G44" s="37">
        <f>SUM(G$2:G10)</f>
        <v>59.88</v>
      </c>
      <c r="H44" s="5">
        <f>SUM(H$2:H10)</f>
        <v>35.43</v>
      </c>
      <c r="I44" s="5">
        <f>SUM(I$2:I10)</f>
        <v>49.08</v>
      </c>
      <c r="J44" s="5">
        <f>SUM(J$2:J10)</f>
        <v>57.26</v>
      </c>
    </row>
    <row r="45" spans="4:10">
      <c r="F45" s="11">
        <v>10</v>
      </c>
      <c r="G45" s="37">
        <f>SUM(G$2:G11)</f>
        <v>66.53</v>
      </c>
      <c r="H45" s="5">
        <f>SUM(H$2:H11)</f>
        <v>35.43</v>
      </c>
      <c r="I45" s="5">
        <f>SUM(I$2:I11)</f>
        <v>49.08</v>
      </c>
      <c r="J45" s="5">
        <f>SUM(J$2:J11)</f>
        <v>57.26</v>
      </c>
    </row>
    <row r="46" spans="4:10">
      <c r="F46" s="11">
        <v>11</v>
      </c>
      <c r="G46" s="37">
        <f>SUM(G$2:G12)</f>
        <v>73.19</v>
      </c>
      <c r="H46" s="5">
        <f>SUM(H$2:H12)</f>
        <v>40.880000000000003</v>
      </c>
      <c r="I46" s="5">
        <f>SUM(I$2:I12)</f>
        <v>57.26</v>
      </c>
      <c r="J46" s="5">
        <f>SUM(J$2:J12)</f>
        <v>65.44</v>
      </c>
    </row>
    <row r="47" spans="4:10">
      <c r="F47" s="11">
        <v>12</v>
      </c>
      <c r="G47" s="37">
        <f>SUM(G$2:G13)</f>
        <v>79.84</v>
      </c>
      <c r="H47" s="5">
        <f>SUM(H$2:H13)</f>
        <v>46.33</v>
      </c>
      <c r="I47" s="5">
        <f>SUM(I$2:I13)</f>
        <v>65.44</v>
      </c>
      <c r="J47" s="5">
        <f>SUM(J$2:J13)</f>
        <v>73.62</v>
      </c>
    </row>
    <row r="48" spans="4:10">
      <c r="F48" s="11">
        <v>13</v>
      </c>
      <c r="G48" s="37">
        <f>SUM(G$2:G14)</f>
        <v>86.49</v>
      </c>
      <c r="H48" s="5">
        <f>SUM(H$2:H14)</f>
        <v>51.78</v>
      </c>
      <c r="I48" s="5">
        <f>SUM(I$2:I14)</f>
        <v>73.62</v>
      </c>
      <c r="J48" s="5">
        <f>SUM(J$2:J14)</f>
        <v>81.8</v>
      </c>
    </row>
    <row r="49" spans="6:10">
      <c r="F49" s="11">
        <v>14</v>
      </c>
      <c r="G49" s="37">
        <f>SUM(G$2:G15)</f>
        <v>93.15</v>
      </c>
      <c r="H49" s="5">
        <f>SUM(H$2:H15)</f>
        <v>57.23</v>
      </c>
      <c r="I49" s="5">
        <f>SUM(I$2:I15)</f>
        <v>81.8</v>
      </c>
      <c r="J49" s="5">
        <f>SUM(J$2:J15)</f>
        <v>89.98</v>
      </c>
    </row>
    <row r="50" spans="6:10">
      <c r="F50" s="11">
        <v>15</v>
      </c>
      <c r="G50" s="37">
        <f>SUM(G$2:G16)</f>
        <v>99.8</v>
      </c>
      <c r="H50" s="5">
        <f>SUM(H$2:H16)</f>
        <v>57.23</v>
      </c>
      <c r="I50" s="5">
        <f>SUM(I$2:I16)</f>
        <v>81.8</v>
      </c>
      <c r="J50" s="5">
        <f>SUM(J$2:J16)</f>
        <v>89.98</v>
      </c>
    </row>
    <row r="51" spans="6:10">
      <c r="F51" s="11">
        <v>16</v>
      </c>
      <c r="G51" s="37">
        <f>SUM(G$2:G17)</f>
        <v>106.45</v>
      </c>
      <c r="H51" s="5">
        <f>SUM(H$2:H17)</f>
        <v>59.96</v>
      </c>
      <c r="I51" s="5">
        <f>SUM(I$2:I17)</f>
        <v>81.8</v>
      </c>
      <c r="J51" s="5">
        <f>SUM(J$2:J17)</f>
        <v>98.16</v>
      </c>
    </row>
    <row r="52" spans="6:10">
      <c r="F52" s="11">
        <v>17</v>
      </c>
      <c r="G52" s="37">
        <f>SUM(G$2:G18)</f>
        <v>113.11</v>
      </c>
      <c r="H52" s="5">
        <f>SUM(H$2:H18)</f>
        <v>59.96</v>
      </c>
      <c r="I52" s="5">
        <f>SUM(I$2:I18)</f>
        <v>81.8</v>
      </c>
      <c r="J52" s="5">
        <f>SUM(J$2:J18)</f>
        <v>98.16</v>
      </c>
    </row>
    <row r="53" spans="6:10">
      <c r="F53" s="11">
        <v>18</v>
      </c>
      <c r="G53" s="37">
        <f>SUM(G$2:G19)</f>
        <v>119.76</v>
      </c>
      <c r="H53" s="5">
        <f>SUM(H$2:H19)</f>
        <v>65.41</v>
      </c>
      <c r="I53" s="5">
        <f>SUM(I$2:I19)</f>
        <v>89.98</v>
      </c>
      <c r="J53" s="5">
        <f>SUM(J$2:J19)</f>
        <v>106.34</v>
      </c>
    </row>
    <row r="54" spans="6:10">
      <c r="F54" s="11">
        <v>19</v>
      </c>
      <c r="G54" s="37">
        <f>SUM(G$2:G20)</f>
        <v>126.41</v>
      </c>
      <c r="H54" s="5">
        <f>SUM(H$2:H20)</f>
        <v>70.86</v>
      </c>
      <c r="I54" s="5">
        <f>SUM(I$2:I20)</f>
        <v>98.16</v>
      </c>
      <c r="J54" s="5">
        <f>SUM(J$2:J20)</f>
        <v>114.52</v>
      </c>
    </row>
    <row r="55" spans="6:10">
      <c r="F55" s="11">
        <v>20</v>
      </c>
      <c r="G55" s="37">
        <f>SUM(G$2:G21)</f>
        <v>133.07</v>
      </c>
      <c r="H55" s="5">
        <f>SUM(H$2:H21)</f>
        <v>76.31</v>
      </c>
      <c r="I55" s="5">
        <f>SUM(I$2:I21)</f>
        <v>106.34</v>
      </c>
      <c r="J55" s="5">
        <f>SUM(J$2:J21)</f>
        <v>122.7</v>
      </c>
    </row>
    <row r="56" spans="6:10">
      <c r="F56" s="11">
        <v>21</v>
      </c>
      <c r="G56" s="37">
        <f>SUM(G$2:G22)</f>
        <v>139.72</v>
      </c>
      <c r="H56" s="5">
        <f>SUM(H$2:H22)</f>
        <v>81.760000000000005</v>
      </c>
      <c r="I56" s="5">
        <f>SUM(I$2:I22)</f>
        <v>114.52</v>
      </c>
      <c r="J56" s="5">
        <f>SUM(J$2:J22)</f>
        <v>130.88</v>
      </c>
    </row>
    <row r="57" spans="6:10">
      <c r="F57" s="11">
        <v>22</v>
      </c>
      <c r="G57" s="37">
        <f>SUM(G$2:G23)</f>
        <v>146.37</v>
      </c>
      <c r="H57" s="5">
        <f>SUM(H$2:H23)</f>
        <v>87.21</v>
      </c>
      <c r="I57" s="5">
        <f>SUM(I$2:I23)</f>
        <v>122.7</v>
      </c>
      <c r="J57" s="5">
        <f>SUM(J$2:J23)</f>
        <v>139.06</v>
      </c>
    </row>
    <row r="58" spans="6:10">
      <c r="F58" s="11">
        <v>23</v>
      </c>
      <c r="G58" s="37">
        <f>SUM(G$2:G24)</f>
        <v>153.03</v>
      </c>
      <c r="H58" s="5">
        <f>SUM(H$2:H24)</f>
        <v>89.94</v>
      </c>
      <c r="I58" s="5">
        <f>SUM(I$2:I24)</f>
        <v>122.7</v>
      </c>
      <c r="J58" s="5">
        <f>SUM(J$2:J24)</f>
        <v>147.24</v>
      </c>
    </row>
    <row r="59" spans="6:10">
      <c r="F59" s="11">
        <v>24</v>
      </c>
      <c r="G59" s="37">
        <f>SUM(G$2:G25)</f>
        <v>159.68</v>
      </c>
      <c r="H59" s="5">
        <f>SUM(H$2:H25)</f>
        <v>89.94</v>
      </c>
      <c r="I59" s="5">
        <f>SUM(I$2:I25)</f>
        <v>122.7</v>
      </c>
      <c r="J59" s="5">
        <f>SUM(J$2:J25)</f>
        <v>147.24</v>
      </c>
    </row>
    <row r="60" spans="6:10">
      <c r="F60" s="11">
        <v>25</v>
      </c>
      <c r="G60" s="37">
        <f>SUM(G$2:G26)</f>
        <v>166.33</v>
      </c>
      <c r="H60" s="5">
        <f>SUM(H$2:H26)</f>
        <v>95.39</v>
      </c>
      <c r="I60" s="5">
        <f>SUM(I$2:I26)</f>
        <v>130.88</v>
      </c>
      <c r="J60" s="5">
        <f>SUM(J$2:J26)</f>
        <v>155.41999999999999</v>
      </c>
    </row>
    <row r="61" spans="6:10">
      <c r="F61" s="11">
        <v>26</v>
      </c>
      <c r="G61" s="37">
        <f>SUM(G$2:G27)</f>
        <v>172.99</v>
      </c>
      <c r="H61" s="5">
        <f>SUM(H$2:H27)</f>
        <v>100.84</v>
      </c>
      <c r="I61" s="5">
        <f>SUM(I$2:I27)</f>
        <v>139.06</v>
      </c>
      <c r="J61" s="5">
        <f>SUM(J$2:J27)</f>
        <v>163.6</v>
      </c>
    </row>
    <row r="62" spans="6:10">
      <c r="F62" s="11">
        <v>27</v>
      </c>
      <c r="G62" s="37">
        <f>SUM(G$2:G28)</f>
        <v>179.64</v>
      </c>
      <c r="H62" s="5">
        <f>SUM(H$2:H28)</f>
        <v>106.29</v>
      </c>
      <c r="I62" s="5">
        <f>SUM(I$2:I28)</f>
        <v>147.24</v>
      </c>
      <c r="J62" s="5">
        <f>SUM(J$2:J28)</f>
        <v>171.78</v>
      </c>
    </row>
    <row r="63" spans="6:10">
      <c r="F63" s="11">
        <v>28</v>
      </c>
      <c r="G63" s="37">
        <f>SUM(G$2:G29)</f>
        <v>186.29</v>
      </c>
      <c r="H63" s="5">
        <f>SUM(H$2:H29)</f>
        <v>111.74</v>
      </c>
      <c r="I63" s="5">
        <f>SUM(I$2:I29)</f>
        <v>155.41999999999999</v>
      </c>
      <c r="J63" s="5">
        <f>SUM(J$2:J29)</f>
        <v>179.96</v>
      </c>
    </row>
    <row r="64" spans="6:10">
      <c r="F64" s="11">
        <v>29</v>
      </c>
      <c r="G64" s="37">
        <f>SUM(G$2:G30)</f>
        <v>192.95</v>
      </c>
      <c r="H64" s="5">
        <f>SUM(H$2:H30)</f>
        <v>117.19</v>
      </c>
      <c r="I64" s="5">
        <f>SUM(I$2:I30)</f>
        <v>163.6</v>
      </c>
      <c r="J64" s="5">
        <f>SUM(J$2:J30)</f>
        <v>188.14</v>
      </c>
    </row>
    <row r="65" spans="5:10">
      <c r="F65" s="11">
        <v>30</v>
      </c>
      <c r="G65" s="37">
        <f>SUM(G$2:G31)</f>
        <v>199.6</v>
      </c>
      <c r="H65" s="5">
        <f>SUM(H$2:H31)</f>
        <v>119.92</v>
      </c>
      <c r="I65" s="5">
        <f>SUM(I$2:I31)</f>
        <v>163.6</v>
      </c>
      <c r="J65" s="5">
        <f>SUM(J$2:J31)</f>
        <v>196.32</v>
      </c>
    </row>
    <row r="66" spans="5:10">
      <c r="F66" s="11">
        <v>31</v>
      </c>
      <c r="G66" s="37">
        <f>SUM(G$2:G32)</f>
        <v>199.6</v>
      </c>
      <c r="H66" s="5">
        <f>SUM(H$2:H32)</f>
        <v>119.92</v>
      </c>
      <c r="I66" s="5">
        <f>SUM(I$2:I32)</f>
        <v>163.6</v>
      </c>
      <c r="J66" s="5">
        <f>SUM(J$2:J32)</f>
        <v>196.32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119.92</v>
      </c>
      <c r="I68" s="5">
        <f>SUM(I2:I$32)</f>
        <v>163.6</v>
      </c>
      <c r="J68" s="5">
        <f>SUM(J2:J$32)</f>
        <v>196.32</v>
      </c>
    </row>
    <row r="69" spans="5:10">
      <c r="F69" s="12">
        <v>2</v>
      </c>
      <c r="G69" s="37">
        <f>SUM(G3:G$32)</f>
        <v>192.95</v>
      </c>
      <c r="H69" s="5">
        <f>SUM(H3:H$32)</f>
        <v>114.47</v>
      </c>
      <c r="I69" s="5">
        <f>SUM(I3:I$32)</f>
        <v>155.41999999999999</v>
      </c>
      <c r="J69" s="5">
        <f>SUM(J3:J$32)</f>
        <v>188.14</v>
      </c>
    </row>
    <row r="70" spans="5:10">
      <c r="E70" s="28"/>
      <c r="F70" s="11">
        <v>3</v>
      </c>
      <c r="G70" s="37">
        <f>SUM(G4:G$32)</f>
        <v>186.29</v>
      </c>
      <c r="H70" s="5">
        <f>SUM(H4:H$32)</f>
        <v>114.47</v>
      </c>
      <c r="I70" s="5">
        <f>SUM(I4:I$32)</f>
        <v>155.41999999999999</v>
      </c>
      <c r="J70" s="5">
        <f>SUM(J4:J$32)</f>
        <v>188.14</v>
      </c>
    </row>
    <row r="71" spans="5:10">
      <c r="F71" s="12">
        <v>4</v>
      </c>
      <c r="G71" s="37">
        <f>SUM(G5:G$32)</f>
        <v>179.64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172.99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166.33</v>
      </c>
      <c r="H73" s="5">
        <f>SUM(H7:H$32)</f>
        <v>103.57</v>
      </c>
      <c r="I73" s="5">
        <f>SUM(I7:I$32)</f>
        <v>139.06</v>
      </c>
      <c r="J73" s="5">
        <f>SUM(J7:J$32)</f>
        <v>171.78</v>
      </c>
    </row>
    <row r="74" spans="5:10">
      <c r="F74" s="11">
        <v>7</v>
      </c>
      <c r="G74" s="37">
        <f>SUM(G8:G$32)</f>
        <v>159.68</v>
      </c>
      <c r="H74" s="5">
        <f>SUM(H8:H$32)</f>
        <v>98.12</v>
      </c>
      <c r="I74" s="5">
        <f>SUM(I8:I$32)</f>
        <v>130.88</v>
      </c>
      <c r="J74" s="5">
        <f>SUM(J8:J$32)</f>
        <v>163.6</v>
      </c>
    </row>
    <row r="75" spans="5:10">
      <c r="F75" s="12">
        <v>8</v>
      </c>
      <c r="G75" s="37">
        <f>SUM(G9:G$32)</f>
        <v>153.03</v>
      </c>
      <c r="H75" s="5">
        <f>SUM(H9:H$32)</f>
        <v>92.67</v>
      </c>
      <c r="I75" s="5">
        <f>SUM(I9:I$32)</f>
        <v>122.7</v>
      </c>
      <c r="J75" s="5">
        <f>SUM(J9:J$32)</f>
        <v>155.41999999999999</v>
      </c>
    </row>
    <row r="76" spans="5:10">
      <c r="F76" s="11">
        <v>9</v>
      </c>
      <c r="G76" s="37">
        <f>SUM(G10:G$32)</f>
        <v>146.37</v>
      </c>
      <c r="H76" s="5">
        <f>SUM(H10:H$32)</f>
        <v>87.22</v>
      </c>
      <c r="I76" s="5">
        <f>SUM(I10:I$32)</f>
        <v>114.52</v>
      </c>
      <c r="J76" s="5">
        <f>SUM(J10:J$32)</f>
        <v>147.24</v>
      </c>
    </row>
    <row r="77" spans="5:10">
      <c r="F77" s="12">
        <v>10</v>
      </c>
      <c r="G77" s="37">
        <f>SUM(G11:G$32)</f>
        <v>139.72</v>
      </c>
      <c r="H77" s="5">
        <f>SUM(H11:H$32)</f>
        <v>84.49</v>
      </c>
      <c r="I77" s="5">
        <f>SUM(I11:I$32)</f>
        <v>114.52</v>
      </c>
      <c r="J77" s="5">
        <f>SUM(J11:J$32)</f>
        <v>139.06</v>
      </c>
    </row>
    <row r="78" spans="5:10">
      <c r="F78" s="11">
        <v>11</v>
      </c>
      <c r="G78" s="37">
        <f>SUM(G12:G$32)</f>
        <v>133.07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126.41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119.76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113.11</v>
      </c>
      <c r="H81" s="5">
        <f>SUM(H15:H$32)</f>
        <v>68.14</v>
      </c>
      <c r="I81" s="5">
        <f>SUM(I15:I$32)</f>
        <v>89.98</v>
      </c>
      <c r="J81" s="5">
        <f>SUM(J15:J$32)</f>
        <v>114.52</v>
      </c>
    </row>
    <row r="82" spans="6:10">
      <c r="F82" s="11">
        <v>15</v>
      </c>
      <c r="G82" s="37">
        <f>SUM(G16:G$32)</f>
        <v>106.45</v>
      </c>
      <c r="H82" s="5">
        <f>SUM(H16:H$32)</f>
        <v>62.69</v>
      </c>
      <c r="I82" s="5">
        <f>SUM(I16:I$32)</f>
        <v>81.8</v>
      </c>
      <c r="J82" s="5">
        <f>SUM(J16:J$32)</f>
        <v>106.34</v>
      </c>
    </row>
    <row r="83" spans="6:10">
      <c r="F83" s="12">
        <v>16</v>
      </c>
      <c r="G83" s="37">
        <f>SUM(G17:G$32)</f>
        <v>99.8</v>
      </c>
      <c r="H83" s="5">
        <f>SUM(H17:H$32)</f>
        <v>62.69</v>
      </c>
      <c r="I83" s="5">
        <f>SUM(I17:I$32)</f>
        <v>81.8</v>
      </c>
      <c r="J83" s="5">
        <f>SUM(J17:J$32)</f>
        <v>106.34</v>
      </c>
    </row>
    <row r="84" spans="6:10">
      <c r="F84" s="11">
        <v>17</v>
      </c>
      <c r="G84" s="37">
        <f>SUM(G18:G$32)</f>
        <v>93.15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86.49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79.84</v>
      </c>
      <c r="H86" s="5">
        <f>SUM(H20:H$32)</f>
        <v>54.51</v>
      </c>
      <c r="I86" s="5">
        <f>SUM(I20:I$32)</f>
        <v>73.62</v>
      </c>
      <c r="J86" s="5">
        <f>SUM(J20:J$32)</f>
        <v>89.98</v>
      </c>
    </row>
    <row r="87" spans="6:10">
      <c r="F87" s="12">
        <v>20</v>
      </c>
      <c r="G87" s="37">
        <f>SUM(G21:G$32)</f>
        <v>73.19</v>
      </c>
      <c r="H87" s="5">
        <f>SUM(H21:H$32)</f>
        <v>49.06</v>
      </c>
      <c r="I87" s="5">
        <f>SUM(I21:I$32)</f>
        <v>65.44</v>
      </c>
      <c r="J87" s="5">
        <f>SUM(J21:J$32)</f>
        <v>81.8</v>
      </c>
    </row>
    <row r="88" spans="6:10">
      <c r="F88" s="11">
        <v>21</v>
      </c>
      <c r="G88" s="37">
        <f>SUM(G22:G$32)</f>
        <v>66.53</v>
      </c>
      <c r="H88" s="5">
        <f>SUM(H22:H$32)</f>
        <v>43.61</v>
      </c>
      <c r="I88" s="5">
        <f>SUM(I22:I$32)</f>
        <v>57.26</v>
      </c>
      <c r="J88" s="5">
        <f>SUM(J22:J$32)</f>
        <v>73.62</v>
      </c>
    </row>
    <row r="89" spans="6:10">
      <c r="F89" s="12">
        <v>22</v>
      </c>
      <c r="G89" s="37">
        <f>SUM(G23:G$32)</f>
        <v>59.88</v>
      </c>
      <c r="H89" s="5">
        <f>SUM(H23:H$32)</f>
        <v>38.159999999999997</v>
      </c>
      <c r="I89" s="5">
        <f>SUM(I23:I$32)</f>
        <v>49.08</v>
      </c>
      <c r="J89" s="5">
        <f>SUM(J23:J$32)</f>
        <v>65.44</v>
      </c>
    </row>
    <row r="90" spans="6:10">
      <c r="F90" s="11">
        <v>23</v>
      </c>
      <c r="G90" s="37">
        <f>SUM(G24:G$32)</f>
        <v>53.23</v>
      </c>
      <c r="H90" s="5">
        <f>SUM(H24:H$32)</f>
        <v>32.71</v>
      </c>
      <c r="I90" s="5">
        <f>SUM(I24:I$32)</f>
        <v>40.9</v>
      </c>
      <c r="J90" s="5">
        <f>SUM(J24:J$32)</f>
        <v>57.26</v>
      </c>
    </row>
    <row r="91" spans="6:10">
      <c r="F91" s="12">
        <v>24</v>
      </c>
      <c r="G91" s="37">
        <f>SUM(G25:G$32)</f>
        <v>46.57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39.92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33.270000000000003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26.61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19.96</v>
      </c>
      <c r="H95" s="5">
        <f>SUM(H29:H$32)</f>
        <v>13.63</v>
      </c>
      <c r="I95" s="5">
        <f>SUM(I29:I$32)</f>
        <v>16.36</v>
      </c>
      <c r="J95" s="5">
        <f>SUM(J29:J$32)</f>
        <v>24.54</v>
      </c>
    </row>
    <row r="96" spans="6:10">
      <c r="F96" s="11">
        <v>29</v>
      </c>
      <c r="G96" s="37">
        <f>SUM(G30:G$32)</f>
        <v>13.31</v>
      </c>
      <c r="H96" s="5">
        <f>SUM(H30:H$32)</f>
        <v>8.18</v>
      </c>
      <c r="I96" s="5">
        <f>SUM(I30:I$32)</f>
        <v>8.18</v>
      </c>
      <c r="J96" s="5">
        <f>SUM(J30:J$32)</f>
        <v>16.36</v>
      </c>
    </row>
    <row r="97" spans="6:10">
      <c r="F97" s="12">
        <v>30</v>
      </c>
      <c r="G97" s="37">
        <f>SUM(G31:G$32)</f>
        <v>6.65</v>
      </c>
      <c r="H97" s="5">
        <f>SUM(H31:H$32)</f>
        <v>2.73</v>
      </c>
      <c r="I97" s="5">
        <f>SUM(I31:I$32)</f>
        <v>0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Dez_19</v>
      </c>
      <c r="D1" s="41" t="str">
        <f>TEXT(D2,"AAAAMM")</f>
        <v>201912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43800</v>
      </c>
      <c r="E2" s="25">
        <f t="shared" ref="E2:E32" si="0">IF(D2&lt;&gt;" ",D2," ")</f>
        <v>43800</v>
      </c>
      <c r="F2" s="25" t="str">
        <f t="shared" ref="F2:F32" si="1">IF(D2&lt;&gt;" ",LOOKUP(WEEKDAY(E2,2),$B$9:$B$11,$C$9:$C$11)," ")</f>
        <v>H3</v>
      </c>
      <c r="G2" s="33">
        <f>IF(D$32="",P$9,P$10)</f>
        <v>6.4386999999999999</v>
      </c>
      <c r="H2" s="22" t="str">
        <f>IF(F2=$C$9,N$2,IF(F2=$C$10,O$2,IF(F2=$C$11," "," ")))</f>
        <v xml:space="preserve"> </v>
      </c>
      <c r="I2" s="23" t="str">
        <f>IF(F2=$C$9,M$2,IF(F2=$C$10,P$2,IF(F2=$C$11," "," ")))</f>
        <v xml:space="preserve"> </v>
      </c>
      <c r="J2" s="23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C3" s="30" t="s">
        <v>41</v>
      </c>
      <c r="D3" s="55">
        <v>43801</v>
      </c>
      <c r="E3" s="19">
        <f t="shared" si="0"/>
        <v>43801</v>
      </c>
      <c r="F3" s="19" t="s">
        <v>42</v>
      </c>
      <c r="G3" s="38">
        <f t="shared" ref="G3:G31" si="2">IF(D$32="",P$9,P$10)</f>
        <v>6.4386999999999999</v>
      </c>
      <c r="H3" s="20">
        <f t="shared" ref="H3:H32" si="3">IF(F3=$C$9,N$2,IF(F3=$C$10,O$2,IF(F3=$C$11," "," ")))</f>
        <v>5.45</v>
      </c>
      <c r="I3" s="21">
        <f t="shared" ref="I3:I32" si="4">IF(F3=$C$9,M$2,IF(F3=$C$10,P$2,IF(F3=$C$11," "," ")))</f>
        <v>8.18</v>
      </c>
      <c r="J3" s="21">
        <f t="shared" ref="J3:J32" si="5">IF(F3=$C$9,M$2,IF(F3=$C$10,M$2,IF(I3=$C$11," "," ")))</f>
        <v>8.18</v>
      </c>
      <c r="Q3" s="26"/>
    </row>
    <row r="4" spans="1:19">
      <c r="D4" s="58">
        <v>43802</v>
      </c>
      <c r="E4" s="25">
        <f t="shared" si="0"/>
        <v>43802</v>
      </c>
      <c r="F4" s="25" t="str">
        <f t="shared" si="1"/>
        <v>H1</v>
      </c>
      <c r="G4" s="33">
        <f t="shared" si="2"/>
        <v>6.4386999999999999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43803</v>
      </c>
      <c r="E5" s="25">
        <f t="shared" si="0"/>
        <v>43803</v>
      </c>
      <c r="F5" s="25" t="str">
        <f t="shared" si="1"/>
        <v>H1</v>
      </c>
      <c r="G5" s="33">
        <f t="shared" si="2"/>
        <v>6.4386999999999999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43804</v>
      </c>
      <c r="E6" s="25">
        <f t="shared" si="0"/>
        <v>43804</v>
      </c>
      <c r="F6" s="25" t="str">
        <f t="shared" si="1"/>
        <v>H1</v>
      </c>
      <c r="G6" s="33">
        <f t="shared" si="2"/>
        <v>6.4386999999999999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43805</v>
      </c>
      <c r="E7" s="25">
        <f t="shared" si="0"/>
        <v>43805</v>
      </c>
      <c r="F7" s="25" t="str">
        <f t="shared" si="1"/>
        <v>H1</v>
      </c>
      <c r="G7" s="33">
        <f t="shared" si="2"/>
        <v>6.4386999999999999</v>
      </c>
      <c r="H7" s="22">
        <f t="shared" si="3"/>
        <v>5.45</v>
      </c>
      <c r="I7" s="23">
        <f t="shared" si="4"/>
        <v>8.18</v>
      </c>
      <c r="J7" s="23">
        <f t="shared" si="5"/>
        <v>8.18</v>
      </c>
    </row>
    <row r="8" spans="1:19">
      <c r="D8" s="58">
        <v>43806</v>
      </c>
      <c r="E8" s="25">
        <f t="shared" si="0"/>
        <v>43806</v>
      </c>
      <c r="F8" s="25" t="str">
        <f t="shared" si="1"/>
        <v>H2</v>
      </c>
      <c r="G8" s="33">
        <f t="shared" si="2"/>
        <v>6.4386999999999999</v>
      </c>
      <c r="H8" s="22">
        <f t="shared" si="3"/>
        <v>2.73</v>
      </c>
      <c r="I8" s="23">
        <f t="shared" si="4"/>
        <v>0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43807</v>
      </c>
      <c r="E9" s="25">
        <f t="shared" si="0"/>
        <v>43807</v>
      </c>
      <c r="F9" s="25" t="str">
        <f t="shared" si="1"/>
        <v>H3</v>
      </c>
      <c r="G9" s="33">
        <f t="shared" si="2"/>
        <v>6.4386999999999999</v>
      </c>
      <c r="H9" s="22" t="str">
        <f t="shared" si="3"/>
        <v xml:space="preserve"> </v>
      </c>
      <c r="I9" s="23" t="str">
        <f t="shared" si="4"/>
        <v xml:space="preserve"> </v>
      </c>
      <c r="J9" s="23" t="str">
        <f t="shared" si="5"/>
        <v xml:space="preserve"> </v>
      </c>
      <c r="M9" s="27"/>
      <c r="N9" s="27"/>
      <c r="O9" s="27">
        <f>O8/220</f>
        <v>5.45</v>
      </c>
      <c r="P9" s="34">
        <v>6.6532999999999998</v>
      </c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43808</v>
      </c>
      <c r="E10" s="25">
        <f t="shared" si="0"/>
        <v>43808</v>
      </c>
      <c r="F10" s="25" t="str">
        <f t="shared" si="1"/>
        <v>H1</v>
      </c>
      <c r="G10" s="33">
        <f t="shared" si="2"/>
        <v>6.4386999999999999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6.4386999999999999</v>
      </c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43809</v>
      </c>
      <c r="E11" s="25">
        <f t="shared" si="0"/>
        <v>43809</v>
      </c>
      <c r="F11" s="25" t="str">
        <f t="shared" si="1"/>
        <v>H1</v>
      </c>
      <c r="G11" s="33">
        <f t="shared" si="2"/>
        <v>6.4386999999999999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43810</v>
      </c>
      <c r="E12" s="25">
        <f t="shared" si="0"/>
        <v>43810</v>
      </c>
      <c r="F12" s="25" t="str">
        <f t="shared" si="1"/>
        <v>H1</v>
      </c>
      <c r="G12" s="33">
        <f t="shared" si="2"/>
        <v>6.4386999999999999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43811</v>
      </c>
      <c r="E13" s="25">
        <f t="shared" si="0"/>
        <v>43811</v>
      </c>
      <c r="F13" s="25" t="str">
        <f t="shared" si="1"/>
        <v>H1</v>
      </c>
      <c r="G13" s="33">
        <f t="shared" si="2"/>
        <v>6.4386999999999999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43812</v>
      </c>
      <c r="E14" s="25">
        <f t="shared" si="0"/>
        <v>43812</v>
      </c>
      <c r="F14" s="25" t="str">
        <f t="shared" si="1"/>
        <v>H1</v>
      </c>
      <c r="G14" s="33">
        <f t="shared" si="2"/>
        <v>6.4386999999999999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43813</v>
      </c>
      <c r="E15" s="25">
        <f t="shared" si="0"/>
        <v>43813</v>
      </c>
      <c r="F15" s="25" t="str">
        <f t="shared" si="1"/>
        <v>H2</v>
      </c>
      <c r="G15" s="33">
        <f t="shared" si="2"/>
        <v>6.4386999999999999</v>
      </c>
      <c r="H15" s="22">
        <f t="shared" si="3"/>
        <v>2.73</v>
      </c>
      <c r="I15" s="23">
        <f t="shared" si="4"/>
        <v>0</v>
      </c>
      <c r="J15" s="23">
        <f t="shared" si="5"/>
        <v>8.18</v>
      </c>
    </row>
    <row r="16" spans="1:19">
      <c r="A16" s="49"/>
      <c r="D16" s="58">
        <v>43814</v>
      </c>
      <c r="E16" s="25">
        <f t="shared" si="0"/>
        <v>43814</v>
      </c>
      <c r="F16" s="25" t="str">
        <f t="shared" si="1"/>
        <v>H3</v>
      </c>
      <c r="G16" s="33">
        <f t="shared" si="2"/>
        <v>6.4386999999999999</v>
      </c>
      <c r="H16" s="22" t="str">
        <f t="shared" si="3"/>
        <v xml:space="preserve"> </v>
      </c>
      <c r="I16" s="23" t="str">
        <f t="shared" si="4"/>
        <v xml:space="preserve"> </v>
      </c>
      <c r="J16" s="23" t="str">
        <f t="shared" si="5"/>
        <v xml:space="preserve"> </v>
      </c>
    </row>
    <row r="17" spans="4:10">
      <c r="D17" s="58">
        <v>43815</v>
      </c>
      <c r="E17" s="25">
        <f t="shared" si="0"/>
        <v>43815</v>
      </c>
      <c r="F17" s="25" t="str">
        <f t="shared" si="1"/>
        <v>H1</v>
      </c>
      <c r="G17" s="33">
        <f t="shared" si="2"/>
        <v>6.4386999999999999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43816</v>
      </c>
      <c r="E18" s="25">
        <f t="shared" si="0"/>
        <v>43816</v>
      </c>
      <c r="F18" s="25" t="str">
        <f t="shared" si="1"/>
        <v>H1</v>
      </c>
      <c r="G18" s="33">
        <f t="shared" si="2"/>
        <v>6.4386999999999999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43817</v>
      </c>
      <c r="E19" s="25">
        <f t="shared" si="0"/>
        <v>43817</v>
      </c>
      <c r="F19" s="25" t="str">
        <f t="shared" si="1"/>
        <v>H1</v>
      </c>
      <c r="G19" s="33">
        <f t="shared" si="2"/>
        <v>6.4386999999999999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43818</v>
      </c>
      <c r="E20" s="25">
        <f t="shared" si="0"/>
        <v>43818</v>
      </c>
      <c r="F20" s="25" t="str">
        <f t="shared" si="1"/>
        <v>H1</v>
      </c>
      <c r="G20" s="33">
        <f t="shared" si="2"/>
        <v>6.4386999999999999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43819</v>
      </c>
      <c r="E21" s="25">
        <f t="shared" si="0"/>
        <v>43819</v>
      </c>
      <c r="F21" s="25" t="str">
        <f t="shared" si="1"/>
        <v>H1</v>
      </c>
      <c r="G21" s="33">
        <f t="shared" si="2"/>
        <v>6.4386999999999999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43820</v>
      </c>
      <c r="E22" s="25">
        <f t="shared" si="0"/>
        <v>43820</v>
      </c>
      <c r="F22" s="25" t="str">
        <f t="shared" si="1"/>
        <v>H2</v>
      </c>
      <c r="G22" s="33">
        <f t="shared" si="2"/>
        <v>6.4386999999999999</v>
      </c>
      <c r="H22" s="22">
        <f t="shared" si="3"/>
        <v>2.73</v>
      </c>
      <c r="I22" s="23">
        <f t="shared" si="4"/>
        <v>0</v>
      </c>
      <c r="J22" s="23">
        <f t="shared" si="5"/>
        <v>8.18</v>
      </c>
    </row>
    <row r="23" spans="4:10">
      <c r="D23" s="58">
        <v>43821</v>
      </c>
      <c r="E23" s="25">
        <f t="shared" si="0"/>
        <v>43821</v>
      </c>
      <c r="F23" s="25" t="str">
        <f t="shared" si="1"/>
        <v>H3</v>
      </c>
      <c r="G23" s="33">
        <f t="shared" si="2"/>
        <v>6.4386999999999999</v>
      </c>
      <c r="H23" s="22" t="str">
        <f t="shared" si="3"/>
        <v xml:space="preserve"> </v>
      </c>
      <c r="I23" s="23" t="str">
        <f t="shared" si="4"/>
        <v xml:space="preserve"> </v>
      </c>
      <c r="J23" s="23" t="str">
        <f t="shared" si="5"/>
        <v xml:space="preserve"> </v>
      </c>
    </row>
    <row r="24" spans="4:10">
      <c r="D24" s="58">
        <v>43822</v>
      </c>
      <c r="E24" s="25">
        <f t="shared" si="0"/>
        <v>43822</v>
      </c>
      <c r="F24" s="25" t="str">
        <f t="shared" si="1"/>
        <v>H1</v>
      </c>
      <c r="G24" s="33">
        <f t="shared" si="2"/>
        <v>6.4386999999999999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43823</v>
      </c>
      <c r="E25" s="25">
        <f t="shared" si="0"/>
        <v>43823</v>
      </c>
      <c r="F25" s="25" t="str">
        <f t="shared" si="1"/>
        <v>H1</v>
      </c>
      <c r="G25" s="33">
        <f t="shared" si="2"/>
        <v>6.4386999999999999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5">
        <v>43824</v>
      </c>
      <c r="E26" s="19">
        <f t="shared" si="0"/>
        <v>43824</v>
      </c>
      <c r="F26" s="19" t="s">
        <v>11</v>
      </c>
      <c r="G26" s="38">
        <f t="shared" si="2"/>
        <v>6.4386999999999999</v>
      </c>
      <c r="H26" s="20" t="str">
        <f t="shared" si="3"/>
        <v xml:space="preserve"> </v>
      </c>
      <c r="I26" s="21" t="str">
        <f t="shared" si="4"/>
        <v xml:space="preserve"> </v>
      </c>
      <c r="J26" s="21" t="str">
        <f t="shared" si="5"/>
        <v xml:space="preserve"> </v>
      </c>
    </row>
    <row r="27" spans="4:10">
      <c r="D27" s="58">
        <v>43825</v>
      </c>
      <c r="E27" s="25">
        <f t="shared" si="0"/>
        <v>43825</v>
      </c>
      <c r="F27" s="25" t="str">
        <f t="shared" si="1"/>
        <v>H1</v>
      </c>
      <c r="G27" s="33">
        <f t="shared" si="2"/>
        <v>6.4386999999999999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43826</v>
      </c>
      <c r="E28" s="25">
        <f t="shared" si="0"/>
        <v>43826</v>
      </c>
      <c r="F28" s="25" t="str">
        <f t="shared" si="1"/>
        <v>H1</v>
      </c>
      <c r="G28" s="33">
        <f t="shared" si="2"/>
        <v>6.4386999999999999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43827</v>
      </c>
      <c r="E29" s="25">
        <f t="shared" si="0"/>
        <v>43827</v>
      </c>
      <c r="F29" s="25" t="str">
        <f t="shared" si="1"/>
        <v>H2</v>
      </c>
      <c r="G29" s="33">
        <f t="shared" si="2"/>
        <v>6.4386999999999999</v>
      </c>
      <c r="H29" s="22">
        <f t="shared" si="3"/>
        <v>2.73</v>
      </c>
      <c r="I29" s="23">
        <f t="shared" si="4"/>
        <v>0</v>
      </c>
      <c r="J29" s="23">
        <f t="shared" si="5"/>
        <v>8.18</v>
      </c>
    </row>
    <row r="30" spans="4:10">
      <c r="D30" s="58">
        <v>43828</v>
      </c>
      <c r="E30" s="25">
        <f t="shared" si="0"/>
        <v>43828</v>
      </c>
      <c r="F30" s="25" t="str">
        <f t="shared" si="1"/>
        <v>H3</v>
      </c>
      <c r="G30" s="33">
        <f t="shared" si="2"/>
        <v>6.4386999999999999</v>
      </c>
      <c r="H30" s="22" t="str">
        <f t="shared" si="3"/>
        <v xml:space="preserve"> </v>
      </c>
      <c r="I30" s="23" t="str">
        <f t="shared" si="4"/>
        <v xml:space="preserve"> </v>
      </c>
      <c r="J30" s="23" t="str">
        <f t="shared" si="5"/>
        <v xml:space="preserve"> </v>
      </c>
    </row>
    <row r="31" spans="4:10">
      <c r="D31" s="58">
        <v>43829</v>
      </c>
      <c r="E31" s="25">
        <f t="shared" si="0"/>
        <v>43829</v>
      </c>
      <c r="F31" s="25" t="str">
        <f t="shared" si="1"/>
        <v>H1</v>
      </c>
      <c r="G31" s="33">
        <f t="shared" si="2"/>
        <v>6.4386999999999999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43830</v>
      </c>
      <c r="E32" s="25">
        <f t="shared" si="0"/>
        <v>43830</v>
      </c>
      <c r="F32" s="25" t="str">
        <f t="shared" si="1"/>
        <v>H1</v>
      </c>
      <c r="G32" s="33">
        <f>IF(D$32="",P11,P10)</f>
        <v>6.4386999999999999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199.6</v>
      </c>
      <c r="H33" s="5">
        <f>SUM(H2:H32)</f>
        <v>125.37</v>
      </c>
      <c r="I33" s="7">
        <f>SUM(I2:I32)</f>
        <v>171.78</v>
      </c>
      <c r="J33" s="5">
        <f>SUM(J2:J32)</f>
        <v>204.5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6.44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12.88</v>
      </c>
      <c r="H37" s="5">
        <f>SUM(H$2:H3)</f>
        <v>5.45</v>
      </c>
      <c r="I37" s="5">
        <f>SUM(I$2:I3)</f>
        <v>8.18</v>
      </c>
      <c r="J37" s="5">
        <f>SUM(J$2:J3)</f>
        <v>8.18</v>
      </c>
    </row>
    <row r="38" spans="4:10">
      <c r="F38" s="11">
        <v>3</v>
      </c>
      <c r="G38" s="37">
        <f>SUM(G$2:G4)</f>
        <v>19.32</v>
      </c>
      <c r="H38" s="5">
        <f>SUM(H$2:H4)</f>
        <v>10.9</v>
      </c>
      <c r="I38" s="5">
        <f>SUM(I$2:I4)</f>
        <v>16.36</v>
      </c>
      <c r="J38" s="5">
        <f>SUM(J$2:J4)</f>
        <v>16.36</v>
      </c>
    </row>
    <row r="39" spans="4:10">
      <c r="F39" s="11">
        <v>4</v>
      </c>
      <c r="G39" s="37">
        <f>SUM(G$2:G5)</f>
        <v>25.75</v>
      </c>
      <c r="H39" s="5">
        <f>SUM(H$2:H5)</f>
        <v>16.350000000000001</v>
      </c>
      <c r="I39" s="5">
        <f>SUM(I$2:I5)</f>
        <v>24.54</v>
      </c>
      <c r="J39" s="5">
        <f>SUM(J$2:J5)</f>
        <v>24.54</v>
      </c>
    </row>
    <row r="40" spans="4:10">
      <c r="F40" s="11">
        <v>5</v>
      </c>
      <c r="G40" s="37">
        <f>SUM(G$2:G6)</f>
        <v>32.19</v>
      </c>
      <c r="H40" s="5">
        <f>SUM(H$2:H6)</f>
        <v>21.8</v>
      </c>
      <c r="I40" s="5">
        <f>SUM(I$2:I6)</f>
        <v>32.72</v>
      </c>
      <c r="J40" s="5">
        <f>SUM(J$2:J6)</f>
        <v>32.72</v>
      </c>
    </row>
    <row r="41" spans="4:10">
      <c r="F41" s="11">
        <v>6</v>
      </c>
      <c r="G41" s="37">
        <f>SUM(G$2:G7)</f>
        <v>38.630000000000003</v>
      </c>
      <c r="H41" s="5">
        <f>SUM(H$2:H7)</f>
        <v>27.25</v>
      </c>
      <c r="I41" s="5">
        <f>SUM(I$2:I7)</f>
        <v>40.9</v>
      </c>
      <c r="J41" s="5">
        <f>SUM(J$2:J7)</f>
        <v>40.9</v>
      </c>
    </row>
    <row r="42" spans="4:10">
      <c r="F42" s="11">
        <v>7</v>
      </c>
      <c r="G42" s="37">
        <f>SUM(G$2:G8)</f>
        <v>45.07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51.51</v>
      </c>
      <c r="H43" s="5">
        <f>SUM(H$2:H9)</f>
        <v>29.98</v>
      </c>
      <c r="I43" s="5">
        <f>SUM(I$2:I9)</f>
        <v>40.9</v>
      </c>
      <c r="J43" s="5">
        <f>SUM(J$2:J9)</f>
        <v>49.08</v>
      </c>
    </row>
    <row r="44" spans="4:10">
      <c r="F44" s="11">
        <v>9</v>
      </c>
      <c r="G44" s="37">
        <f>SUM(G$2:G10)</f>
        <v>57.95</v>
      </c>
      <c r="H44" s="5">
        <f>SUM(H$2:H10)</f>
        <v>35.43</v>
      </c>
      <c r="I44" s="5">
        <f>SUM(I$2:I10)</f>
        <v>49.08</v>
      </c>
      <c r="J44" s="5">
        <f>SUM(J$2:J10)</f>
        <v>57.26</v>
      </c>
    </row>
    <row r="45" spans="4:10">
      <c r="F45" s="11">
        <v>10</v>
      </c>
      <c r="G45" s="37">
        <f>SUM(G$2:G11)</f>
        <v>64.39</v>
      </c>
      <c r="H45" s="5">
        <f>SUM(H$2:H11)</f>
        <v>40.880000000000003</v>
      </c>
      <c r="I45" s="5">
        <f>SUM(I$2:I11)</f>
        <v>57.26</v>
      </c>
      <c r="J45" s="5">
        <f>SUM(J$2:J11)</f>
        <v>65.44</v>
      </c>
    </row>
    <row r="46" spans="4:10">
      <c r="F46" s="11">
        <v>11</v>
      </c>
      <c r="G46" s="37">
        <f>SUM(G$2:G12)</f>
        <v>70.83</v>
      </c>
      <c r="H46" s="5">
        <f>SUM(H$2:H12)</f>
        <v>46.33</v>
      </c>
      <c r="I46" s="5">
        <f>SUM(I$2:I12)</f>
        <v>65.44</v>
      </c>
      <c r="J46" s="5">
        <f>SUM(J$2:J12)</f>
        <v>73.62</v>
      </c>
    </row>
    <row r="47" spans="4:10">
      <c r="F47" s="11">
        <v>12</v>
      </c>
      <c r="G47" s="37">
        <f>SUM(G$2:G13)</f>
        <v>77.260000000000005</v>
      </c>
      <c r="H47" s="5">
        <f>SUM(H$2:H13)</f>
        <v>51.78</v>
      </c>
      <c r="I47" s="5">
        <f>SUM(I$2:I13)</f>
        <v>73.62</v>
      </c>
      <c r="J47" s="5">
        <f>SUM(J$2:J13)</f>
        <v>81.8</v>
      </c>
    </row>
    <row r="48" spans="4:10">
      <c r="F48" s="11">
        <v>13</v>
      </c>
      <c r="G48" s="37">
        <f>SUM(G$2:G14)</f>
        <v>83.7</v>
      </c>
      <c r="H48" s="5">
        <f>SUM(H$2:H14)</f>
        <v>57.23</v>
      </c>
      <c r="I48" s="5">
        <f>SUM(I$2:I14)</f>
        <v>81.8</v>
      </c>
      <c r="J48" s="5">
        <f>SUM(J$2:J14)</f>
        <v>89.98</v>
      </c>
    </row>
    <row r="49" spans="6:10">
      <c r="F49" s="11">
        <v>14</v>
      </c>
      <c r="G49" s="37">
        <f>SUM(G$2:G15)</f>
        <v>90.14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96.58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103.02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109.46</v>
      </c>
      <c r="H52" s="5">
        <f>SUM(H$2:H18)</f>
        <v>70.86</v>
      </c>
      <c r="I52" s="5">
        <f>SUM(I$2:I18)</f>
        <v>98.16</v>
      </c>
      <c r="J52" s="5">
        <f>SUM(J$2:J18)</f>
        <v>114.52</v>
      </c>
    </row>
    <row r="53" spans="6:10">
      <c r="F53" s="11">
        <v>18</v>
      </c>
      <c r="G53" s="37">
        <f>SUM(G$2:G19)</f>
        <v>115.9</v>
      </c>
      <c r="H53" s="5">
        <f>SUM(H$2:H19)</f>
        <v>76.31</v>
      </c>
      <c r="I53" s="5">
        <f>SUM(I$2:I19)</f>
        <v>106.34</v>
      </c>
      <c r="J53" s="5">
        <f>SUM(J$2:J19)</f>
        <v>122.7</v>
      </c>
    </row>
    <row r="54" spans="6:10">
      <c r="F54" s="11">
        <v>19</v>
      </c>
      <c r="G54" s="37">
        <f>SUM(G$2:G20)</f>
        <v>122.34</v>
      </c>
      <c r="H54" s="5">
        <f>SUM(H$2:H20)</f>
        <v>81.760000000000005</v>
      </c>
      <c r="I54" s="5">
        <f>SUM(I$2:I20)</f>
        <v>114.52</v>
      </c>
      <c r="J54" s="5">
        <f>SUM(J$2:J20)</f>
        <v>130.88</v>
      </c>
    </row>
    <row r="55" spans="6:10">
      <c r="F55" s="11">
        <v>20</v>
      </c>
      <c r="G55" s="37">
        <f>SUM(G$2:G21)</f>
        <v>128.77000000000001</v>
      </c>
      <c r="H55" s="5">
        <f>SUM(H$2:H21)</f>
        <v>87.21</v>
      </c>
      <c r="I55" s="5">
        <f>SUM(I$2:I21)</f>
        <v>122.7</v>
      </c>
      <c r="J55" s="5">
        <f>SUM(J$2:J21)</f>
        <v>139.06</v>
      </c>
    </row>
    <row r="56" spans="6:10">
      <c r="F56" s="11">
        <v>21</v>
      </c>
      <c r="G56" s="37">
        <f>SUM(G$2:G22)</f>
        <v>135.21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141.65</v>
      </c>
      <c r="H57" s="5">
        <f>SUM(H$2:H23)</f>
        <v>89.94</v>
      </c>
      <c r="I57" s="5">
        <f>SUM(I$2:I23)</f>
        <v>122.7</v>
      </c>
      <c r="J57" s="5">
        <f>SUM(J$2:J23)</f>
        <v>147.24</v>
      </c>
    </row>
    <row r="58" spans="6:10">
      <c r="F58" s="11">
        <v>23</v>
      </c>
      <c r="G58" s="37">
        <f>SUM(G$2:G24)</f>
        <v>148.09</v>
      </c>
      <c r="H58" s="5">
        <f>SUM(H$2:H24)</f>
        <v>95.39</v>
      </c>
      <c r="I58" s="5">
        <f>SUM(I$2:I24)</f>
        <v>130.88</v>
      </c>
      <c r="J58" s="5">
        <f>SUM(J$2:J24)</f>
        <v>155.41999999999999</v>
      </c>
    </row>
    <row r="59" spans="6:10">
      <c r="F59" s="11">
        <v>24</v>
      </c>
      <c r="G59" s="37">
        <f>SUM(G$2:G25)</f>
        <v>154.53</v>
      </c>
      <c r="H59" s="5">
        <f>SUM(H$2:H25)</f>
        <v>100.84</v>
      </c>
      <c r="I59" s="5">
        <f>SUM(I$2:I25)</f>
        <v>139.06</v>
      </c>
      <c r="J59" s="5">
        <f>SUM(J$2:J25)</f>
        <v>163.6</v>
      </c>
    </row>
    <row r="60" spans="6:10">
      <c r="F60" s="11">
        <v>25</v>
      </c>
      <c r="G60" s="37">
        <f>SUM(G$2:G26)</f>
        <v>160.97</v>
      </c>
      <c r="H60" s="5">
        <f>SUM(H$2:H26)</f>
        <v>100.84</v>
      </c>
      <c r="I60" s="5">
        <f>SUM(I$2:I26)</f>
        <v>139.06</v>
      </c>
      <c r="J60" s="5">
        <f>SUM(J$2:J26)</f>
        <v>163.6</v>
      </c>
    </row>
    <row r="61" spans="6:10">
      <c r="F61" s="11">
        <v>26</v>
      </c>
      <c r="G61" s="37">
        <f>SUM(G$2:G27)</f>
        <v>167.41</v>
      </c>
      <c r="H61" s="5">
        <f>SUM(H$2:H27)</f>
        <v>106.29</v>
      </c>
      <c r="I61" s="5">
        <f>SUM(I$2:I27)</f>
        <v>147.24</v>
      </c>
      <c r="J61" s="5">
        <f>SUM(J$2:J27)</f>
        <v>171.78</v>
      </c>
    </row>
    <row r="62" spans="6:10">
      <c r="F62" s="11">
        <v>27</v>
      </c>
      <c r="G62" s="37">
        <f>SUM(G$2:G28)</f>
        <v>173.84</v>
      </c>
      <c r="H62" s="5">
        <f>SUM(H$2:H28)</f>
        <v>111.74</v>
      </c>
      <c r="I62" s="5">
        <f>SUM(I$2:I28)</f>
        <v>155.41999999999999</v>
      </c>
      <c r="J62" s="5">
        <f>SUM(J$2:J28)</f>
        <v>179.96</v>
      </c>
    </row>
    <row r="63" spans="6:10">
      <c r="F63" s="11">
        <v>28</v>
      </c>
      <c r="G63" s="37">
        <f>SUM(G$2:G29)</f>
        <v>180.28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186.72</v>
      </c>
      <c r="H64" s="5">
        <f>SUM(H$2:H30)</f>
        <v>114.47</v>
      </c>
      <c r="I64" s="5">
        <f>SUM(I$2:I30)</f>
        <v>155.41999999999999</v>
      </c>
      <c r="J64" s="5">
        <f>SUM(J$2:J30)</f>
        <v>188.14</v>
      </c>
    </row>
    <row r="65" spans="5:10">
      <c r="F65" s="11">
        <v>30</v>
      </c>
      <c r="G65" s="37">
        <f>SUM(G$2:G31)</f>
        <v>193.16</v>
      </c>
      <c r="H65" s="5">
        <f>SUM(H$2:H31)</f>
        <v>119.92</v>
      </c>
      <c r="I65" s="5">
        <f>SUM(I$2:I31)</f>
        <v>163.6</v>
      </c>
      <c r="J65" s="5">
        <f>SUM(J$2:J31)</f>
        <v>196.32</v>
      </c>
    </row>
    <row r="66" spans="5:10">
      <c r="F66" s="11">
        <v>31</v>
      </c>
      <c r="G66" s="37">
        <f>SUM(G$2:G32)</f>
        <v>199.6</v>
      </c>
      <c r="H66" s="5">
        <f>SUM(H$2:H32)</f>
        <v>125.37</v>
      </c>
      <c r="I66" s="5">
        <f>SUM(I$2:I32)</f>
        <v>171.78</v>
      </c>
      <c r="J66" s="5">
        <f>SUM(J$2:J32)</f>
        <v>204.5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199.6</v>
      </c>
      <c r="H68" s="5">
        <f>SUM(H2:H$32)</f>
        <v>125.37</v>
      </c>
      <c r="I68" s="5">
        <f>SUM(I2:I$32)</f>
        <v>171.78</v>
      </c>
      <c r="J68" s="5">
        <f>SUM(J2:J$32)</f>
        <v>204.5</v>
      </c>
    </row>
    <row r="69" spans="5:10">
      <c r="F69" s="12">
        <v>2</v>
      </c>
      <c r="G69" s="37">
        <f>SUM(G3:G$32)</f>
        <v>193.16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186.72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180.28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173.84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167.41</v>
      </c>
      <c r="H73" s="5">
        <f>SUM(H7:H$32)</f>
        <v>103.57</v>
      </c>
      <c r="I73" s="5">
        <f>SUM(I7:I$32)</f>
        <v>139.06</v>
      </c>
      <c r="J73" s="5">
        <f>SUM(J7:J$32)</f>
        <v>171.78</v>
      </c>
    </row>
    <row r="74" spans="5:10">
      <c r="F74" s="11">
        <v>7</v>
      </c>
      <c r="G74" s="37">
        <f>SUM(G8:G$32)</f>
        <v>160.97</v>
      </c>
      <c r="H74" s="5">
        <f>SUM(H8:H$32)</f>
        <v>98.12</v>
      </c>
      <c r="I74" s="5">
        <f>SUM(I8:I$32)</f>
        <v>130.88</v>
      </c>
      <c r="J74" s="5">
        <f>SUM(J8:J$32)</f>
        <v>163.6</v>
      </c>
    </row>
    <row r="75" spans="5:10">
      <c r="F75" s="12">
        <v>8</v>
      </c>
      <c r="G75" s="37">
        <f>SUM(G9:G$32)</f>
        <v>154.53</v>
      </c>
      <c r="H75" s="5">
        <f>SUM(H9:H$32)</f>
        <v>95.39</v>
      </c>
      <c r="I75" s="5">
        <f>SUM(I9:I$32)</f>
        <v>130.88</v>
      </c>
      <c r="J75" s="5">
        <f>SUM(J9:J$32)</f>
        <v>155.41999999999999</v>
      </c>
    </row>
    <row r="76" spans="5:10">
      <c r="F76" s="11">
        <v>9</v>
      </c>
      <c r="G76" s="37">
        <f>SUM(G10:G$32)</f>
        <v>148.09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141.65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135.21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128.77000000000001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122.34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115.9</v>
      </c>
      <c r="H81" s="5">
        <f>SUM(H15:H$32)</f>
        <v>68.14</v>
      </c>
      <c r="I81" s="5">
        <f>SUM(I15:I$32)</f>
        <v>89.98</v>
      </c>
      <c r="J81" s="5">
        <f>SUM(J15:J$32)</f>
        <v>114.52</v>
      </c>
    </row>
    <row r="82" spans="6:10">
      <c r="F82" s="11">
        <v>15</v>
      </c>
      <c r="G82" s="37">
        <f>SUM(G16:G$32)</f>
        <v>109.46</v>
      </c>
      <c r="H82" s="5">
        <f>SUM(H16:H$32)</f>
        <v>65.41</v>
      </c>
      <c r="I82" s="5">
        <f>SUM(I16:I$32)</f>
        <v>89.98</v>
      </c>
      <c r="J82" s="5">
        <f>SUM(J16:J$32)</f>
        <v>106.34</v>
      </c>
    </row>
    <row r="83" spans="6:10">
      <c r="F83" s="12">
        <v>16</v>
      </c>
      <c r="G83" s="37">
        <f>SUM(G17:G$32)</f>
        <v>103.02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96.58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90.14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83.7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77.260000000000005</v>
      </c>
      <c r="H87" s="5">
        <f>SUM(H21:H$32)</f>
        <v>43.61</v>
      </c>
      <c r="I87" s="5">
        <f>SUM(I21:I$32)</f>
        <v>57.26</v>
      </c>
      <c r="J87" s="5">
        <f>SUM(J21:J$32)</f>
        <v>73.62</v>
      </c>
    </row>
    <row r="88" spans="6:10">
      <c r="F88" s="11">
        <v>21</v>
      </c>
      <c r="G88" s="37">
        <f>SUM(G22:G$32)</f>
        <v>70.83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64.39</v>
      </c>
      <c r="H89" s="5">
        <f>SUM(H23:H$32)</f>
        <v>35.43</v>
      </c>
      <c r="I89" s="5">
        <f>SUM(I23:I$32)</f>
        <v>49.08</v>
      </c>
      <c r="J89" s="5">
        <f>SUM(J23:J$32)</f>
        <v>57.26</v>
      </c>
    </row>
    <row r="90" spans="6:10">
      <c r="F90" s="11">
        <v>23</v>
      </c>
      <c r="G90" s="37">
        <f>SUM(G24:G$32)</f>
        <v>57.95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51.51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45.07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38.630000000000003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32.19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25.75</v>
      </c>
      <c r="H95" s="5">
        <f>SUM(H29:H$32)</f>
        <v>13.63</v>
      </c>
      <c r="I95" s="5">
        <f>SUM(I29:I$32)</f>
        <v>16.36</v>
      </c>
      <c r="J95" s="5">
        <f>SUM(J29:J$32)</f>
        <v>24.54</v>
      </c>
    </row>
    <row r="96" spans="6:10">
      <c r="F96" s="11">
        <v>29</v>
      </c>
      <c r="G96" s="37">
        <f>SUM(G30:G$32)</f>
        <v>19.32</v>
      </c>
      <c r="H96" s="5">
        <f>SUM(H30:H$32)</f>
        <v>10.9</v>
      </c>
      <c r="I96" s="5">
        <f>SUM(I30:I$32)</f>
        <v>16.36</v>
      </c>
      <c r="J96" s="5">
        <f>SUM(J30:J$32)</f>
        <v>16.36</v>
      </c>
    </row>
    <row r="97" spans="6:10">
      <c r="F97" s="12">
        <v>30</v>
      </c>
      <c r="G97" s="37">
        <f>SUM(G31:G$32)</f>
        <v>12.88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6.44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Jan_20</v>
      </c>
      <c r="D1" s="41" t="str">
        <f>TEXT(D2,"AAAAMM")</f>
        <v>202001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5">
        <v>43831</v>
      </c>
      <c r="E2" s="19">
        <f t="shared" ref="E2:E32" si="0">IF(D2&lt;&gt;" ",D2," ")</f>
        <v>43831</v>
      </c>
      <c r="F2" s="19" t="s">
        <v>17</v>
      </c>
      <c r="G2" s="38">
        <f>IF(D$32="",P$9,P$10)</f>
        <v>6.7031999999999998</v>
      </c>
      <c r="H2" s="20" t="str">
        <f>IF(F2=$C$9,N$2,IF(F2=$C$10,O$2,IF(F2=$C$11," "," ")))</f>
        <v xml:space="preserve"> </v>
      </c>
      <c r="I2" s="21" t="str">
        <f>IF(F2=$C$9,M$2,IF(F2=$C$10,P$2,IF(F2=$C$11," "," ")))</f>
        <v xml:space="preserve"> </v>
      </c>
      <c r="J2" s="21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43832</v>
      </c>
      <c r="E3" s="25">
        <f t="shared" si="0"/>
        <v>43832</v>
      </c>
      <c r="F3" s="25" t="str">
        <f t="shared" ref="F3:F32" si="1">IF(D3&lt;&gt;" ",LOOKUP(WEEKDAY(E3,2),$B$9:$B$11,$C$9:$C$11)," ")</f>
        <v>H1</v>
      </c>
      <c r="G3" s="33">
        <f t="shared" ref="G3:G31" si="2">IF(D$32="",P$9,P$10)</f>
        <v>6.7031999999999998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43833</v>
      </c>
      <c r="E4" s="25">
        <f t="shared" si="0"/>
        <v>43833</v>
      </c>
      <c r="F4" s="25" t="str">
        <f t="shared" si="1"/>
        <v>H1</v>
      </c>
      <c r="G4" s="33">
        <f t="shared" si="2"/>
        <v>6.7031999999999998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43834</v>
      </c>
      <c r="E5" s="25">
        <f t="shared" si="0"/>
        <v>43834</v>
      </c>
      <c r="F5" s="25" t="str">
        <f t="shared" si="1"/>
        <v>H2</v>
      </c>
      <c r="G5" s="33">
        <f t="shared" si="2"/>
        <v>6.7031999999999998</v>
      </c>
      <c r="H5" s="22">
        <f t="shared" si="3"/>
        <v>2.73</v>
      </c>
      <c r="I5" s="23">
        <f t="shared" si="4"/>
        <v>0</v>
      </c>
      <c r="J5" s="23">
        <f t="shared" si="5"/>
        <v>8.18</v>
      </c>
    </row>
    <row r="6" spans="1:19">
      <c r="D6" s="58">
        <v>43835</v>
      </c>
      <c r="E6" s="25">
        <f t="shared" si="0"/>
        <v>43835</v>
      </c>
      <c r="F6" s="25" t="str">
        <f t="shared" si="1"/>
        <v>H3</v>
      </c>
      <c r="G6" s="33">
        <f t="shared" si="2"/>
        <v>6.7031999999999998</v>
      </c>
      <c r="H6" s="22" t="str">
        <f t="shared" si="3"/>
        <v xml:space="preserve"> </v>
      </c>
      <c r="I6" s="23" t="str">
        <f t="shared" si="4"/>
        <v xml:space="preserve"> </v>
      </c>
      <c r="J6" s="23" t="str">
        <f t="shared" si="5"/>
        <v xml:space="preserve"> </v>
      </c>
    </row>
    <row r="7" spans="1:19">
      <c r="D7" s="58">
        <v>43836</v>
      </c>
      <c r="E7" s="25">
        <f t="shared" si="0"/>
        <v>43836</v>
      </c>
      <c r="F7" s="25" t="str">
        <f t="shared" si="1"/>
        <v>H1</v>
      </c>
      <c r="G7" s="33">
        <f t="shared" si="2"/>
        <v>6.7031999999999998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1039</v>
      </c>
    </row>
    <row r="8" spans="1:19">
      <c r="D8" s="58">
        <v>43837</v>
      </c>
      <c r="E8" s="25">
        <f t="shared" si="0"/>
        <v>43837</v>
      </c>
      <c r="F8" s="25" t="str">
        <f t="shared" si="1"/>
        <v>H1</v>
      </c>
      <c r="G8" s="33">
        <f t="shared" si="2"/>
        <v>6.7031999999999998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207.8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43838</v>
      </c>
      <c r="E9" s="25">
        <f t="shared" si="0"/>
        <v>43838</v>
      </c>
      <c r="F9" s="25" t="str">
        <f t="shared" si="1"/>
        <v>H1</v>
      </c>
      <c r="G9" s="33">
        <f t="shared" si="2"/>
        <v>6.7031999999999998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6.9267000000000003</v>
      </c>
      <c r="Q9" s="51">
        <f>Q8/30</f>
        <v>6.9267000000000003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43839</v>
      </c>
      <c r="E10" s="25">
        <f t="shared" si="0"/>
        <v>43839</v>
      </c>
      <c r="F10" s="25" t="str">
        <f t="shared" si="1"/>
        <v>H1</v>
      </c>
      <c r="G10" s="33">
        <f t="shared" si="2"/>
        <v>6.7031999999999998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6.7031999999999998</v>
      </c>
      <c r="Q10" s="51">
        <f>Q8/31</f>
        <v>6.7031999999999998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43840</v>
      </c>
      <c r="E11" s="25">
        <f t="shared" si="0"/>
        <v>43840</v>
      </c>
      <c r="F11" s="25" t="str">
        <f t="shared" si="1"/>
        <v>H1</v>
      </c>
      <c r="G11" s="33">
        <f t="shared" si="2"/>
        <v>6.7031999999999998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43841</v>
      </c>
      <c r="E12" s="25">
        <f t="shared" si="0"/>
        <v>43841</v>
      </c>
      <c r="F12" s="25" t="str">
        <f t="shared" si="1"/>
        <v>H2</v>
      </c>
      <c r="G12" s="33">
        <f t="shared" si="2"/>
        <v>6.7031999999999998</v>
      </c>
      <c r="H12" s="22">
        <f t="shared" si="3"/>
        <v>2.73</v>
      </c>
      <c r="I12" s="23">
        <f t="shared" si="4"/>
        <v>0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43842</v>
      </c>
      <c r="E13" s="25">
        <f t="shared" si="0"/>
        <v>43842</v>
      </c>
      <c r="F13" s="25" t="str">
        <f t="shared" si="1"/>
        <v>H3</v>
      </c>
      <c r="G13" s="33">
        <f t="shared" si="2"/>
        <v>6.7031999999999998</v>
      </c>
      <c r="H13" s="22" t="str">
        <f t="shared" si="3"/>
        <v xml:space="preserve"> </v>
      </c>
      <c r="I13" s="23" t="str">
        <f t="shared" si="4"/>
        <v xml:space="preserve"> </v>
      </c>
      <c r="J13" s="23" t="str">
        <f t="shared" si="5"/>
        <v xml:space="preserve"> </v>
      </c>
      <c r="K13" s="50"/>
      <c r="M13" s="9"/>
      <c r="N13" s="9"/>
      <c r="O13" s="9"/>
      <c r="Q13" s="1"/>
      <c r="R13" s="1"/>
      <c r="S13" s="1"/>
    </row>
    <row r="14" spans="1:19">
      <c r="D14" s="58">
        <v>43843</v>
      </c>
      <c r="E14" s="25">
        <f t="shared" si="0"/>
        <v>43843</v>
      </c>
      <c r="F14" s="25" t="str">
        <f t="shared" si="1"/>
        <v>H1</v>
      </c>
      <c r="G14" s="33">
        <f t="shared" si="2"/>
        <v>6.7031999999999998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43844</v>
      </c>
      <c r="E15" s="25">
        <f t="shared" si="0"/>
        <v>43844</v>
      </c>
      <c r="F15" s="25" t="str">
        <f t="shared" si="1"/>
        <v>H1</v>
      </c>
      <c r="G15" s="33">
        <f t="shared" si="2"/>
        <v>6.7031999999999998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43845</v>
      </c>
      <c r="E16" s="25">
        <f t="shared" si="0"/>
        <v>43845</v>
      </c>
      <c r="F16" s="25" t="str">
        <f t="shared" si="1"/>
        <v>H1</v>
      </c>
      <c r="G16" s="33">
        <f t="shared" si="2"/>
        <v>6.7031999999999998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43846</v>
      </c>
      <c r="E17" s="25">
        <f t="shared" si="0"/>
        <v>43846</v>
      </c>
      <c r="F17" s="25" t="str">
        <f t="shared" si="1"/>
        <v>H1</v>
      </c>
      <c r="G17" s="33">
        <f t="shared" si="2"/>
        <v>6.7031999999999998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43847</v>
      </c>
      <c r="E18" s="25">
        <f t="shared" si="0"/>
        <v>43847</v>
      </c>
      <c r="F18" s="25" t="str">
        <f t="shared" si="1"/>
        <v>H1</v>
      </c>
      <c r="G18" s="33">
        <f t="shared" si="2"/>
        <v>6.7031999999999998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43848</v>
      </c>
      <c r="E19" s="25">
        <f t="shared" si="0"/>
        <v>43848</v>
      </c>
      <c r="F19" s="25" t="str">
        <f t="shared" si="1"/>
        <v>H2</v>
      </c>
      <c r="G19" s="33">
        <f t="shared" si="2"/>
        <v>6.7031999999999998</v>
      </c>
      <c r="H19" s="22">
        <f t="shared" si="3"/>
        <v>2.73</v>
      </c>
      <c r="I19" s="23">
        <f t="shared" si="4"/>
        <v>0</v>
      </c>
      <c r="J19" s="23">
        <f t="shared" si="5"/>
        <v>8.18</v>
      </c>
    </row>
    <row r="20" spans="4:10">
      <c r="D20" s="58">
        <v>43849</v>
      </c>
      <c r="E20" s="25">
        <f t="shared" si="0"/>
        <v>43849</v>
      </c>
      <c r="F20" s="25" t="str">
        <f t="shared" si="1"/>
        <v>H3</v>
      </c>
      <c r="G20" s="33">
        <f t="shared" si="2"/>
        <v>6.7031999999999998</v>
      </c>
      <c r="H20" s="22" t="str">
        <f t="shared" si="3"/>
        <v xml:space="preserve"> </v>
      </c>
      <c r="I20" s="23" t="str">
        <f t="shared" si="4"/>
        <v xml:space="preserve"> </v>
      </c>
      <c r="J20" s="23" t="str">
        <f t="shared" si="5"/>
        <v xml:space="preserve"> </v>
      </c>
    </row>
    <row r="21" spans="4:10">
      <c r="D21" s="55">
        <v>43850</v>
      </c>
      <c r="E21" s="19">
        <f t="shared" si="0"/>
        <v>43850</v>
      </c>
      <c r="F21" s="19" t="s">
        <v>17</v>
      </c>
      <c r="G21" s="38">
        <f t="shared" si="2"/>
        <v>6.7031999999999998</v>
      </c>
      <c r="H21" s="20" t="str">
        <f t="shared" si="3"/>
        <v xml:space="preserve"> </v>
      </c>
      <c r="I21" s="21" t="str">
        <f t="shared" si="4"/>
        <v xml:space="preserve"> </v>
      </c>
      <c r="J21" s="21" t="str">
        <f t="shared" si="5"/>
        <v xml:space="preserve"> </v>
      </c>
    </row>
    <row r="22" spans="4:10">
      <c r="D22" s="58">
        <v>43851</v>
      </c>
      <c r="E22" s="25">
        <f t="shared" si="0"/>
        <v>43851</v>
      </c>
      <c r="F22" s="25" t="str">
        <f t="shared" si="1"/>
        <v>H1</v>
      </c>
      <c r="G22" s="33">
        <f t="shared" si="2"/>
        <v>6.7031999999999998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43852</v>
      </c>
      <c r="E23" s="25">
        <f t="shared" si="0"/>
        <v>43852</v>
      </c>
      <c r="F23" s="25" t="str">
        <f t="shared" si="1"/>
        <v>H1</v>
      </c>
      <c r="G23" s="33">
        <f t="shared" si="2"/>
        <v>6.7031999999999998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43853</v>
      </c>
      <c r="E24" s="25">
        <f t="shared" si="0"/>
        <v>43853</v>
      </c>
      <c r="F24" s="25" t="str">
        <f t="shared" si="1"/>
        <v>H1</v>
      </c>
      <c r="G24" s="33">
        <f t="shared" si="2"/>
        <v>6.7031999999999998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43854</v>
      </c>
      <c r="E25" s="25">
        <f t="shared" si="0"/>
        <v>43854</v>
      </c>
      <c r="F25" s="25" t="str">
        <f t="shared" si="1"/>
        <v>H1</v>
      </c>
      <c r="G25" s="33">
        <f t="shared" si="2"/>
        <v>6.7031999999999998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43855</v>
      </c>
      <c r="E26" s="25">
        <f t="shared" si="0"/>
        <v>43855</v>
      </c>
      <c r="F26" s="25" t="str">
        <f t="shared" si="1"/>
        <v>H2</v>
      </c>
      <c r="G26" s="33">
        <f t="shared" si="2"/>
        <v>6.7031999999999998</v>
      </c>
      <c r="H26" s="22">
        <f t="shared" si="3"/>
        <v>2.73</v>
      </c>
      <c r="I26" s="23">
        <f t="shared" si="4"/>
        <v>0</v>
      </c>
      <c r="J26" s="23">
        <f t="shared" si="5"/>
        <v>8.18</v>
      </c>
    </row>
    <row r="27" spans="4:10">
      <c r="D27" s="58">
        <v>43856</v>
      </c>
      <c r="E27" s="25">
        <f t="shared" si="0"/>
        <v>43856</v>
      </c>
      <c r="F27" s="25" t="str">
        <f t="shared" si="1"/>
        <v>H3</v>
      </c>
      <c r="G27" s="33">
        <f t="shared" si="2"/>
        <v>6.7031999999999998</v>
      </c>
      <c r="H27" s="22" t="str">
        <f t="shared" si="3"/>
        <v xml:space="preserve"> </v>
      </c>
      <c r="I27" s="23" t="str">
        <f t="shared" si="4"/>
        <v xml:space="preserve"> </v>
      </c>
      <c r="J27" s="23" t="str">
        <f t="shared" si="5"/>
        <v xml:space="preserve"> </v>
      </c>
    </row>
    <row r="28" spans="4:10">
      <c r="D28" s="58">
        <v>43857</v>
      </c>
      <c r="E28" s="25">
        <f t="shared" si="0"/>
        <v>43857</v>
      </c>
      <c r="F28" s="25" t="str">
        <f t="shared" si="1"/>
        <v>H1</v>
      </c>
      <c r="G28" s="33">
        <f t="shared" si="2"/>
        <v>6.7031999999999998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43858</v>
      </c>
      <c r="E29" s="25">
        <f t="shared" si="0"/>
        <v>43858</v>
      </c>
      <c r="F29" s="25" t="str">
        <f t="shared" si="1"/>
        <v>H1</v>
      </c>
      <c r="G29" s="33">
        <f t="shared" si="2"/>
        <v>6.7031999999999998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43859</v>
      </c>
      <c r="E30" s="25">
        <f t="shared" si="0"/>
        <v>43859</v>
      </c>
      <c r="F30" s="25" t="str">
        <f t="shared" si="1"/>
        <v>H1</v>
      </c>
      <c r="G30" s="33">
        <f t="shared" si="2"/>
        <v>6.7031999999999998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43860</v>
      </c>
      <c r="E31" s="25">
        <f t="shared" si="0"/>
        <v>43860</v>
      </c>
      <c r="F31" s="25" t="str">
        <f t="shared" si="1"/>
        <v>H1</v>
      </c>
      <c r="G31" s="33">
        <f t="shared" si="2"/>
        <v>6.7031999999999998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43861</v>
      </c>
      <c r="E32" s="25">
        <f t="shared" si="0"/>
        <v>43861</v>
      </c>
      <c r="F32" s="25" t="str">
        <f t="shared" si="1"/>
        <v>H1</v>
      </c>
      <c r="G32" s="33">
        <f>IF(D$32="",P11,P10)</f>
        <v>6.7031999999999998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207.8</v>
      </c>
      <c r="H33" s="5">
        <f>SUM(H2:H32)</f>
        <v>125.37</v>
      </c>
      <c r="I33" s="7">
        <f>SUM(I2:I32)</f>
        <v>171.78</v>
      </c>
      <c r="J33" s="5">
        <f>SUM(J2:J32)</f>
        <v>204.5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13.41</v>
      </c>
      <c r="H37" s="5">
        <f>SUM(H$2:H3)</f>
        <v>5.45</v>
      </c>
      <c r="I37" s="5">
        <f>SUM(I$2:I3)</f>
        <v>8.18</v>
      </c>
      <c r="J37" s="5">
        <f>SUM(J$2:J3)</f>
        <v>8.18</v>
      </c>
    </row>
    <row r="38" spans="4:10">
      <c r="F38" s="11">
        <v>3</v>
      </c>
      <c r="G38" s="37">
        <f>SUM(G$2:G4)</f>
        <v>20.11</v>
      </c>
      <c r="H38" s="5">
        <f>SUM(H$2:H4)</f>
        <v>10.9</v>
      </c>
      <c r="I38" s="5">
        <f>SUM(I$2:I4)</f>
        <v>16.36</v>
      </c>
      <c r="J38" s="5">
        <f>SUM(J$2:J4)</f>
        <v>16.36</v>
      </c>
    </row>
    <row r="39" spans="4:10">
      <c r="F39" s="11">
        <v>4</v>
      </c>
      <c r="G39" s="37">
        <f>SUM(G$2:G5)</f>
        <v>26.81</v>
      </c>
      <c r="H39" s="5">
        <f>SUM(H$2:H5)</f>
        <v>13.63</v>
      </c>
      <c r="I39" s="5">
        <f>SUM(I$2:I5)</f>
        <v>16.36</v>
      </c>
      <c r="J39" s="5">
        <f>SUM(J$2:J5)</f>
        <v>24.54</v>
      </c>
    </row>
    <row r="40" spans="4:10">
      <c r="F40" s="11">
        <v>5</v>
      </c>
      <c r="G40" s="37">
        <f>SUM(G$2:G6)</f>
        <v>33.520000000000003</v>
      </c>
      <c r="H40" s="5">
        <f>SUM(H$2:H6)</f>
        <v>13.63</v>
      </c>
      <c r="I40" s="5">
        <f>SUM(I$2:I6)</f>
        <v>16.36</v>
      </c>
      <c r="J40" s="5">
        <f>SUM(J$2:J6)</f>
        <v>24.54</v>
      </c>
    </row>
    <row r="41" spans="4:10">
      <c r="F41" s="11">
        <v>6</v>
      </c>
      <c r="G41" s="37">
        <f>SUM(G$2:G7)</f>
        <v>40.22</v>
      </c>
      <c r="H41" s="5">
        <f>SUM(H$2:H7)</f>
        <v>19.079999999999998</v>
      </c>
      <c r="I41" s="5">
        <f>SUM(I$2:I7)</f>
        <v>24.54</v>
      </c>
      <c r="J41" s="5">
        <f>SUM(J$2:J7)</f>
        <v>32.72</v>
      </c>
    </row>
    <row r="42" spans="4:10">
      <c r="F42" s="11">
        <v>7</v>
      </c>
      <c r="G42" s="37">
        <f>SUM(G$2:G8)</f>
        <v>46.92</v>
      </c>
      <c r="H42" s="5">
        <f>SUM(H$2:H8)</f>
        <v>24.53</v>
      </c>
      <c r="I42" s="5">
        <f>SUM(I$2:I8)</f>
        <v>32.72</v>
      </c>
      <c r="J42" s="5">
        <f>SUM(J$2:J8)</f>
        <v>40.9</v>
      </c>
    </row>
    <row r="43" spans="4:10">
      <c r="F43" s="11">
        <v>8</v>
      </c>
      <c r="G43" s="37">
        <f>SUM(G$2:G9)</f>
        <v>53.63</v>
      </c>
      <c r="H43" s="5">
        <f>SUM(H$2:H9)</f>
        <v>29.98</v>
      </c>
      <c r="I43" s="5">
        <f>SUM(I$2:I9)</f>
        <v>40.9</v>
      </c>
      <c r="J43" s="5">
        <f>SUM(J$2:J9)</f>
        <v>49.08</v>
      </c>
    </row>
    <row r="44" spans="4:10">
      <c r="F44" s="11">
        <v>9</v>
      </c>
      <c r="G44" s="37">
        <f>SUM(G$2:G10)</f>
        <v>60.33</v>
      </c>
      <c r="H44" s="5">
        <f>SUM(H$2:H10)</f>
        <v>35.43</v>
      </c>
      <c r="I44" s="5">
        <f>SUM(I$2:I10)</f>
        <v>49.08</v>
      </c>
      <c r="J44" s="5">
        <f>SUM(J$2:J10)</f>
        <v>57.26</v>
      </c>
    </row>
    <row r="45" spans="4:10">
      <c r="F45" s="11">
        <v>10</v>
      </c>
      <c r="G45" s="37">
        <f>SUM(G$2:G11)</f>
        <v>67.03</v>
      </c>
      <c r="H45" s="5">
        <f>SUM(H$2:H11)</f>
        <v>40.880000000000003</v>
      </c>
      <c r="I45" s="5">
        <f>SUM(I$2:I11)</f>
        <v>57.26</v>
      </c>
      <c r="J45" s="5">
        <f>SUM(J$2:J11)</f>
        <v>65.44</v>
      </c>
    </row>
    <row r="46" spans="4:10">
      <c r="F46" s="11">
        <v>11</v>
      </c>
      <c r="G46" s="37">
        <f>SUM(G$2:G12)</f>
        <v>73.739999999999995</v>
      </c>
      <c r="H46" s="5">
        <f>SUM(H$2:H12)</f>
        <v>43.61</v>
      </c>
      <c r="I46" s="5">
        <f>SUM(I$2:I12)</f>
        <v>57.26</v>
      </c>
      <c r="J46" s="5">
        <f>SUM(J$2:J12)</f>
        <v>73.62</v>
      </c>
    </row>
    <row r="47" spans="4:10">
      <c r="F47" s="11">
        <v>12</v>
      </c>
      <c r="G47" s="37">
        <f>SUM(G$2:G13)</f>
        <v>80.44</v>
      </c>
      <c r="H47" s="5">
        <f>SUM(H$2:H13)</f>
        <v>43.61</v>
      </c>
      <c r="I47" s="5">
        <f>SUM(I$2:I13)</f>
        <v>57.26</v>
      </c>
      <c r="J47" s="5">
        <f>SUM(J$2:J13)</f>
        <v>73.62</v>
      </c>
    </row>
    <row r="48" spans="4:10">
      <c r="F48" s="11">
        <v>13</v>
      </c>
      <c r="G48" s="37">
        <f>SUM(G$2:G14)</f>
        <v>87.14</v>
      </c>
      <c r="H48" s="5">
        <f>SUM(H$2:H14)</f>
        <v>49.06</v>
      </c>
      <c r="I48" s="5">
        <f>SUM(I$2:I14)</f>
        <v>65.44</v>
      </c>
      <c r="J48" s="5">
        <f>SUM(J$2:J14)</f>
        <v>81.8</v>
      </c>
    </row>
    <row r="49" spans="6:10">
      <c r="F49" s="11">
        <v>14</v>
      </c>
      <c r="G49" s="37">
        <f>SUM(G$2:G15)</f>
        <v>93.84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100.55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107.25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113.95</v>
      </c>
      <c r="H52" s="5">
        <f>SUM(H$2:H18)</f>
        <v>70.86</v>
      </c>
      <c r="I52" s="5">
        <f>SUM(I$2:I18)</f>
        <v>98.16</v>
      </c>
      <c r="J52" s="5">
        <f>SUM(J$2:J18)</f>
        <v>114.52</v>
      </c>
    </row>
    <row r="53" spans="6:10">
      <c r="F53" s="11">
        <v>18</v>
      </c>
      <c r="G53" s="37">
        <f>SUM(G$2:G19)</f>
        <v>120.66</v>
      </c>
      <c r="H53" s="5">
        <f>SUM(H$2:H19)</f>
        <v>73.59</v>
      </c>
      <c r="I53" s="5">
        <f>SUM(I$2:I19)</f>
        <v>98.16</v>
      </c>
      <c r="J53" s="5">
        <f>SUM(J$2:J19)</f>
        <v>122.7</v>
      </c>
    </row>
    <row r="54" spans="6:10">
      <c r="F54" s="11">
        <v>19</v>
      </c>
      <c r="G54" s="37">
        <f>SUM(G$2:G20)</f>
        <v>127.36</v>
      </c>
      <c r="H54" s="5">
        <f>SUM(H$2:H20)</f>
        <v>73.59</v>
      </c>
      <c r="I54" s="5">
        <f>SUM(I$2:I20)</f>
        <v>98.16</v>
      </c>
      <c r="J54" s="5">
        <f>SUM(J$2:J20)</f>
        <v>122.7</v>
      </c>
    </row>
    <row r="55" spans="6:10">
      <c r="F55" s="11">
        <v>20</v>
      </c>
      <c r="G55" s="37">
        <f>SUM(G$2:G21)</f>
        <v>134.06</v>
      </c>
      <c r="H55" s="5">
        <f>SUM(H$2:H21)</f>
        <v>73.59</v>
      </c>
      <c r="I55" s="5">
        <f>SUM(I$2:I21)</f>
        <v>98.16</v>
      </c>
      <c r="J55" s="5">
        <f>SUM(J$2:J21)</f>
        <v>122.7</v>
      </c>
    </row>
    <row r="56" spans="6:10">
      <c r="F56" s="11">
        <v>21</v>
      </c>
      <c r="G56" s="37">
        <f>SUM(G$2:G22)</f>
        <v>140.77000000000001</v>
      </c>
      <c r="H56" s="5">
        <f>SUM(H$2:H22)</f>
        <v>79.040000000000006</v>
      </c>
      <c r="I56" s="5">
        <f>SUM(I$2:I22)</f>
        <v>106.34</v>
      </c>
      <c r="J56" s="5">
        <f>SUM(J$2:J22)</f>
        <v>130.88</v>
      </c>
    </row>
    <row r="57" spans="6:10">
      <c r="F57" s="11">
        <v>22</v>
      </c>
      <c r="G57" s="37">
        <f>SUM(G$2:G23)</f>
        <v>147.47</v>
      </c>
      <c r="H57" s="5">
        <f>SUM(H$2:H23)</f>
        <v>84.49</v>
      </c>
      <c r="I57" s="5">
        <f>SUM(I$2:I23)</f>
        <v>114.52</v>
      </c>
      <c r="J57" s="5">
        <f>SUM(J$2:J23)</f>
        <v>139.06</v>
      </c>
    </row>
    <row r="58" spans="6:10">
      <c r="F58" s="11">
        <v>23</v>
      </c>
      <c r="G58" s="37">
        <f>SUM(G$2:G24)</f>
        <v>154.16999999999999</v>
      </c>
      <c r="H58" s="5">
        <f>SUM(H$2:H24)</f>
        <v>89.94</v>
      </c>
      <c r="I58" s="5">
        <f>SUM(I$2:I24)</f>
        <v>122.7</v>
      </c>
      <c r="J58" s="5">
        <f>SUM(J$2:J24)</f>
        <v>147.24</v>
      </c>
    </row>
    <row r="59" spans="6:10">
      <c r="F59" s="11">
        <v>24</v>
      </c>
      <c r="G59" s="37">
        <f>SUM(G$2:G25)</f>
        <v>160.88</v>
      </c>
      <c r="H59" s="5">
        <f>SUM(H$2:H25)</f>
        <v>95.39</v>
      </c>
      <c r="I59" s="5">
        <f>SUM(I$2:I25)</f>
        <v>130.88</v>
      </c>
      <c r="J59" s="5">
        <f>SUM(J$2:J25)</f>
        <v>155.41999999999999</v>
      </c>
    </row>
    <row r="60" spans="6:10">
      <c r="F60" s="11">
        <v>25</v>
      </c>
      <c r="G60" s="37">
        <f>SUM(G$2:G26)</f>
        <v>167.58</v>
      </c>
      <c r="H60" s="5">
        <f>SUM(H$2:H26)</f>
        <v>98.12</v>
      </c>
      <c r="I60" s="5">
        <f>SUM(I$2:I26)</f>
        <v>130.88</v>
      </c>
      <c r="J60" s="5">
        <f>SUM(J$2:J26)</f>
        <v>163.6</v>
      </c>
    </row>
    <row r="61" spans="6:10">
      <c r="F61" s="11">
        <v>26</v>
      </c>
      <c r="G61" s="37">
        <f>SUM(G$2:G27)</f>
        <v>174.28</v>
      </c>
      <c r="H61" s="5">
        <f>SUM(H$2:H27)</f>
        <v>98.12</v>
      </c>
      <c r="I61" s="5">
        <f>SUM(I$2:I27)</f>
        <v>130.88</v>
      </c>
      <c r="J61" s="5">
        <f>SUM(J$2:J27)</f>
        <v>163.6</v>
      </c>
    </row>
    <row r="62" spans="6:10">
      <c r="F62" s="11">
        <v>27</v>
      </c>
      <c r="G62" s="37">
        <f>SUM(G$2:G28)</f>
        <v>180.99</v>
      </c>
      <c r="H62" s="5">
        <f>SUM(H$2:H28)</f>
        <v>103.57</v>
      </c>
      <c r="I62" s="5">
        <f>SUM(I$2:I28)</f>
        <v>139.06</v>
      </c>
      <c r="J62" s="5">
        <f>SUM(J$2:J28)</f>
        <v>171.78</v>
      </c>
    </row>
    <row r="63" spans="6:10">
      <c r="F63" s="11">
        <v>28</v>
      </c>
      <c r="G63" s="37">
        <f>SUM(G$2:G29)</f>
        <v>187.69</v>
      </c>
      <c r="H63" s="5">
        <f>SUM(H$2:H29)</f>
        <v>109.02</v>
      </c>
      <c r="I63" s="5">
        <f>SUM(I$2:I29)</f>
        <v>147.24</v>
      </c>
      <c r="J63" s="5">
        <f>SUM(J$2:J29)</f>
        <v>179.96</v>
      </c>
    </row>
    <row r="64" spans="6:10">
      <c r="F64" s="11">
        <v>29</v>
      </c>
      <c r="G64" s="37">
        <f>SUM(G$2:G30)</f>
        <v>194.39</v>
      </c>
      <c r="H64" s="5">
        <f>SUM(H$2:H30)</f>
        <v>114.47</v>
      </c>
      <c r="I64" s="5">
        <f>SUM(I$2:I30)</f>
        <v>155.41999999999999</v>
      </c>
      <c r="J64" s="5">
        <f>SUM(J$2:J30)</f>
        <v>188.14</v>
      </c>
    </row>
    <row r="65" spans="5:10">
      <c r="F65" s="11">
        <v>30</v>
      </c>
      <c r="G65" s="37">
        <f>SUM(G$2:G31)</f>
        <v>201.1</v>
      </c>
      <c r="H65" s="5">
        <f>SUM(H$2:H31)</f>
        <v>119.92</v>
      </c>
      <c r="I65" s="5">
        <f>SUM(I$2:I31)</f>
        <v>163.6</v>
      </c>
      <c r="J65" s="5">
        <f>SUM(J$2:J31)</f>
        <v>196.32</v>
      </c>
    </row>
    <row r="66" spans="5:10">
      <c r="F66" s="11">
        <v>31</v>
      </c>
      <c r="G66" s="37">
        <f>SUM(G$2:G32)</f>
        <v>207.8</v>
      </c>
      <c r="H66" s="5">
        <f>SUM(H$2:H32)</f>
        <v>125.37</v>
      </c>
      <c r="I66" s="5">
        <f>SUM(I$2:I32)</f>
        <v>171.78</v>
      </c>
      <c r="J66" s="5">
        <f>SUM(J$2:J32)</f>
        <v>204.5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207.8</v>
      </c>
      <c r="H68" s="5">
        <f>SUM(H2:H$32)</f>
        <v>125.37</v>
      </c>
      <c r="I68" s="5">
        <f>SUM(I2:I$32)</f>
        <v>171.78</v>
      </c>
      <c r="J68" s="5">
        <f>SUM(J2:J$32)</f>
        <v>204.5</v>
      </c>
    </row>
    <row r="69" spans="5:10">
      <c r="F69" s="12">
        <v>2</v>
      </c>
      <c r="G69" s="37">
        <f>SUM(G3:G$32)</f>
        <v>201.1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194.39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187.69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180.99</v>
      </c>
      <c r="H72" s="5">
        <f>SUM(H6:H$32)</f>
        <v>111.74</v>
      </c>
      <c r="I72" s="5">
        <f>SUM(I6:I$32)</f>
        <v>155.41999999999999</v>
      </c>
      <c r="J72" s="5">
        <f>SUM(J6:J$32)</f>
        <v>179.96</v>
      </c>
    </row>
    <row r="73" spans="5:10">
      <c r="F73" s="12">
        <v>6</v>
      </c>
      <c r="G73" s="37">
        <f>SUM(G7:G$32)</f>
        <v>174.28</v>
      </c>
      <c r="H73" s="5">
        <f>SUM(H7:H$32)</f>
        <v>111.74</v>
      </c>
      <c r="I73" s="5">
        <f>SUM(I7:I$32)</f>
        <v>155.41999999999999</v>
      </c>
      <c r="J73" s="5">
        <f>SUM(J7:J$32)</f>
        <v>179.96</v>
      </c>
    </row>
    <row r="74" spans="5:10">
      <c r="F74" s="11">
        <v>7</v>
      </c>
      <c r="G74" s="37">
        <f>SUM(G8:G$32)</f>
        <v>167.58</v>
      </c>
      <c r="H74" s="5">
        <f>SUM(H8:H$32)</f>
        <v>106.29</v>
      </c>
      <c r="I74" s="5">
        <f>SUM(I8:I$32)</f>
        <v>147.24</v>
      </c>
      <c r="J74" s="5">
        <f>SUM(J8:J$32)</f>
        <v>171.78</v>
      </c>
    </row>
    <row r="75" spans="5:10">
      <c r="F75" s="12">
        <v>8</v>
      </c>
      <c r="G75" s="37">
        <f>SUM(G9:G$32)</f>
        <v>160.88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154.16999999999999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147.47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140.77000000000001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134.06</v>
      </c>
      <c r="H79" s="5">
        <f>SUM(H13:H$32)</f>
        <v>81.760000000000005</v>
      </c>
      <c r="I79" s="5">
        <f>SUM(I13:I$32)</f>
        <v>114.52</v>
      </c>
      <c r="J79" s="5">
        <f>SUM(J13:J$32)</f>
        <v>130.88</v>
      </c>
    </row>
    <row r="80" spans="5:10">
      <c r="F80" s="11">
        <v>13</v>
      </c>
      <c r="G80" s="37">
        <f>SUM(G14:G$32)</f>
        <v>127.36</v>
      </c>
      <c r="H80" s="5">
        <f>SUM(H14:H$32)</f>
        <v>81.760000000000005</v>
      </c>
      <c r="I80" s="5">
        <f>SUM(I14:I$32)</f>
        <v>114.52</v>
      </c>
      <c r="J80" s="5">
        <f>SUM(J14:J$32)</f>
        <v>130.88</v>
      </c>
    </row>
    <row r="81" spans="6:10">
      <c r="F81" s="12">
        <v>14</v>
      </c>
      <c r="G81" s="37">
        <f>SUM(G15:G$32)</f>
        <v>120.66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113.95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107.25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100.55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93.84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87.14</v>
      </c>
      <c r="H86" s="5">
        <f>SUM(H20:H$32)</f>
        <v>51.78</v>
      </c>
      <c r="I86" s="5">
        <f>SUM(I20:I$32)</f>
        <v>73.62</v>
      </c>
      <c r="J86" s="5">
        <f>SUM(J20:J$32)</f>
        <v>81.8</v>
      </c>
    </row>
    <row r="87" spans="6:10">
      <c r="F87" s="12">
        <v>20</v>
      </c>
      <c r="G87" s="37">
        <f>SUM(G21:G$32)</f>
        <v>80.44</v>
      </c>
      <c r="H87" s="5">
        <f>SUM(H21:H$32)</f>
        <v>51.78</v>
      </c>
      <c r="I87" s="5">
        <f>SUM(I21:I$32)</f>
        <v>73.62</v>
      </c>
      <c r="J87" s="5">
        <f>SUM(J21:J$32)</f>
        <v>81.8</v>
      </c>
    </row>
    <row r="88" spans="6:10">
      <c r="F88" s="11">
        <v>21</v>
      </c>
      <c r="G88" s="37">
        <f>SUM(G22:G$32)</f>
        <v>73.739999999999995</v>
      </c>
      <c r="H88" s="5">
        <f>SUM(H22:H$32)</f>
        <v>51.78</v>
      </c>
      <c r="I88" s="5">
        <f>SUM(I22:I$32)</f>
        <v>73.62</v>
      </c>
      <c r="J88" s="5">
        <f>SUM(J22:J$32)</f>
        <v>81.8</v>
      </c>
    </row>
    <row r="89" spans="6:10">
      <c r="F89" s="12">
        <v>22</v>
      </c>
      <c r="G89" s="37">
        <f>SUM(G23:G$32)</f>
        <v>67.03</v>
      </c>
      <c r="H89" s="5">
        <f>SUM(H23:H$32)</f>
        <v>46.33</v>
      </c>
      <c r="I89" s="5">
        <f>SUM(I23:I$32)</f>
        <v>65.44</v>
      </c>
      <c r="J89" s="5">
        <f>SUM(J23:J$32)</f>
        <v>73.62</v>
      </c>
    </row>
    <row r="90" spans="6:10">
      <c r="F90" s="11">
        <v>23</v>
      </c>
      <c r="G90" s="37">
        <f>SUM(G24:G$32)</f>
        <v>60.33</v>
      </c>
      <c r="H90" s="5">
        <f>SUM(H24:H$32)</f>
        <v>40.880000000000003</v>
      </c>
      <c r="I90" s="5">
        <f>SUM(I24:I$32)</f>
        <v>57.26</v>
      </c>
      <c r="J90" s="5">
        <f>SUM(J24:J$32)</f>
        <v>65.44</v>
      </c>
    </row>
    <row r="91" spans="6:10">
      <c r="F91" s="12">
        <v>24</v>
      </c>
      <c r="G91" s="37">
        <f>SUM(G25:G$32)</f>
        <v>53.63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46.92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40.22</v>
      </c>
      <c r="H93" s="5">
        <f>SUM(H27:H$32)</f>
        <v>27.25</v>
      </c>
      <c r="I93" s="5">
        <f>SUM(I27:I$32)</f>
        <v>40.9</v>
      </c>
      <c r="J93" s="5">
        <f>SUM(J27:J$32)</f>
        <v>40.9</v>
      </c>
    </row>
    <row r="94" spans="6:10">
      <c r="F94" s="11">
        <v>27</v>
      </c>
      <c r="G94" s="37">
        <f>SUM(G28:G$32)</f>
        <v>33.520000000000003</v>
      </c>
      <c r="H94" s="5">
        <f>SUM(H28:H$32)</f>
        <v>27.25</v>
      </c>
      <c r="I94" s="5">
        <f>SUM(I28:I$32)</f>
        <v>40.9</v>
      </c>
      <c r="J94" s="5">
        <f>SUM(J28:J$32)</f>
        <v>40.9</v>
      </c>
    </row>
    <row r="95" spans="6:10">
      <c r="F95" s="12">
        <v>28</v>
      </c>
      <c r="G95" s="37">
        <f>SUM(G29:G$32)</f>
        <v>26.81</v>
      </c>
      <c r="H95" s="5">
        <f>SUM(H29:H$32)</f>
        <v>21.8</v>
      </c>
      <c r="I95" s="5">
        <f>SUM(I29:I$32)</f>
        <v>32.72</v>
      </c>
      <c r="J95" s="5">
        <f>SUM(J29:J$32)</f>
        <v>32.72</v>
      </c>
    </row>
    <row r="96" spans="6:10">
      <c r="F96" s="11">
        <v>29</v>
      </c>
      <c r="G96" s="37">
        <f>SUM(G30:G$32)</f>
        <v>20.11</v>
      </c>
      <c r="H96" s="5">
        <f>SUM(H30:H$32)</f>
        <v>16.350000000000001</v>
      </c>
      <c r="I96" s="5">
        <f>SUM(I30:I$32)</f>
        <v>24.54</v>
      </c>
      <c r="J96" s="5">
        <f>SUM(J30:J$32)</f>
        <v>24.54</v>
      </c>
    </row>
    <row r="97" spans="6:10">
      <c r="F97" s="12">
        <v>30</v>
      </c>
      <c r="G97" s="37">
        <f>SUM(G31:G$32)</f>
        <v>13.41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6.7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3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Fev_20</v>
      </c>
      <c r="D1" s="41" t="str">
        <f>TEXT(D2,"AAAAMM")</f>
        <v>202002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43862</v>
      </c>
      <c r="E2" s="25">
        <f t="shared" ref="E2:E30" si="0">IF(D2&lt;&gt;" ",D2," ")</f>
        <v>43862</v>
      </c>
      <c r="F2" s="25" t="s">
        <v>17</v>
      </c>
      <c r="G2" s="33">
        <f>IF(D$32="",P$9,P$10)</f>
        <v>6.9667000000000003</v>
      </c>
      <c r="H2" s="22" t="str">
        <f>IF(F2=$C$9,N$2,IF(F2=$C$10,O$2,IF(F2=$C$11," "," ")))</f>
        <v xml:space="preserve"> </v>
      </c>
      <c r="I2" s="23" t="str">
        <f>IF(F2=$C$9,M$2,IF(F2=$C$10,P$2,IF(F2=$C$11," "," ")))</f>
        <v xml:space="preserve"> </v>
      </c>
      <c r="J2" s="23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43863</v>
      </c>
      <c r="E3" s="25">
        <f t="shared" si="0"/>
        <v>43863</v>
      </c>
      <c r="F3" s="25" t="str">
        <f t="shared" ref="F3:F30" si="1">IF(D3&lt;&gt;" ",LOOKUP(WEEKDAY(E3,2),$B$9:$B$11,$C$9:$C$11)," ")</f>
        <v>H3</v>
      </c>
      <c r="G3" s="33">
        <f t="shared" ref="G3:G31" si="2">IF(D$32="",P$9,P$10)</f>
        <v>6.9667000000000003</v>
      </c>
      <c r="H3" s="22" t="str">
        <f t="shared" ref="H3:H32" si="3">IF(F3=$C$9,N$2,IF(F3=$C$10,O$2,IF(F3=$C$11," "," ")))</f>
        <v xml:space="preserve"> </v>
      </c>
      <c r="I3" s="23" t="str">
        <f t="shared" ref="I3:I32" si="4">IF(F3=$C$9,M$2,IF(F3=$C$10,P$2,IF(F3=$C$11," "," ")))</f>
        <v xml:space="preserve"> </v>
      </c>
      <c r="J3" s="23" t="str">
        <f t="shared" ref="J3:J32" si="5">IF(F3=$C$9,M$2,IF(F3=$C$10,M$2,IF(I3=$C$11," "," ")))</f>
        <v xml:space="preserve"> </v>
      </c>
      <c r="Q3" s="26"/>
    </row>
    <row r="4" spans="1:19">
      <c r="D4" s="58">
        <v>43864</v>
      </c>
      <c r="E4" s="25">
        <f t="shared" si="0"/>
        <v>43864</v>
      </c>
      <c r="F4" s="25" t="str">
        <f t="shared" si="1"/>
        <v>H1</v>
      </c>
      <c r="G4" s="33">
        <f t="shared" si="2"/>
        <v>6.9667000000000003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43865</v>
      </c>
      <c r="E5" s="25">
        <f t="shared" si="0"/>
        <v>43865</v>
      </c>
      <c r="F5" s="25" t="str">
        <f t="shared" si="1"/>
        <v>H1</v>
      </c>
      <c r="G5" s="33">
        <f t="shared" si="2"/>
        <v>6.9667000000000003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43866</v>
      </c>
      <c r="E6" s="25">
        <f t="shared" si="0"/>
        <v>43866</v>
      </c>
      <c r="F6" s="25" t="str">
        <f t="shared" si="1"/>
        <v>H1</v>
      </c>
      <c r="G6" s="33">
        <f t="shared" si="2"/>
        <v>6.9667000000000003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43867</v>
      </c>
      <c r="E7" s="25">
        <f t="shared" si="0"/>
        <v>43867</v>
      </c>
      <c r="F7" s="25" t="str">
        <f t="shared" si="1"/>
        <v>H1</v>
      </c>
      <c r="G7" s="33">
        <f t="shared" si="2"/>
        <v>6.9667000000000003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43868</v>
      </c>
      <c r="E8" s="25">
        <f t="shared" si="0"/>
        <v>43868</v>
      </c>
      <c r="F8" s="25" t="str">
        <f t="shared" si="1"/>
        <v>H1</v>
      </c>
      <c r="G8" s="33">
        <f t="shared" si="2"/>
        <v>6.9667000000000003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43869</v>
      </c>
      <c r="E9" s="25">
        <f t="shared" si="0"/>
        <v>43869</v>
      </c>
      <c r="F9" s="25" t="str">
        <f t="shared" si="1"/>
        <v>H2</v>
      </c>
      <c r="G9" s="33">
        <f t="shared" si="2"/>
        <v>6.9667000000000003</v>
      </c>
      <c r="H9" s="22">
        <f t="shared" si="3"/>
        <v>2.73</v>
      </c>
      <c r="I9" s="23">
        <f t="shared" si="4"/>
        <v>0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43870</v>
      </c>
      <c r="E10" s="25">
        <f t="shared" si="0"/>
        <v>43870</v>
      </c>
      <c r="F10" s="25" t="str">
        <f t="shared" si="1"/>
        <v>H3</v>
      </c>
      <c r="G10" s="33">
        <f t="shared" si="2"/>
        <v>6.9667000000000003</v>
      </c>
      <c r="H10" s="22" t="str">
        <f t="shared" si="3"/>
        <v xml:space="preserve"> </v>
      </c>
      <c r="I10" s="23" t="str">
        <f t="shared" si="4"/>
        <v xml:space="preserve"> </v>
      </c>
      <c r="J10" s="23" t="str">
        <f t="shared" si="5"/>
        <v xml:space="preserve"> 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43871</v>
      </c>
      <c r="E11" s="25">
        <f t="shared" si="0"/>
        <v>43871</v>
      </c>
      <c r="F11" s="25" t="str">
        <f t="shared" si="1"/>
        <v>H1</v>
      </c>
      <c r="G11" s="33">
        <f t="shared" si="2"/>
        <v>6.9667000000000003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43872</v>
      </c>
      <c r="E12" s="25">
        <f t="shared" si="0"/>
        <v>43872</v>
      </c>
      <c r="F12" s="25" t="str">
        <f t="shared" si="1"/>
        <v>H1</v>
      </c>
      <c r="G12" s="33">
        <f t="shared" si="2"/>
        <v>6.9667000000000003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43873</v>
      </c>
      <c r="E13" s="25">
        <f t="shared" si="0"/>
        <v>43873</v>
      </c>
      <c r="F13" s="25" t="str">
        <f t="shared" si="1"/>
        <v>H1</v>
      </c>
      <c r="G13" s="33">
        <f t="shared" si="2"/>
        <v>6.9667000000000003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43874</v>
      </c>
      <c r="E14" s="25">
        <f t="shared" si="0"/>
        <v>43874</v>
      </c>
      <c r="F14" s="25" t="str">
        <f t="shared" si="1"/>
        <v>H1</v>
      </c>
      <c r="G14" s="33">
        <f t="shared" si="2"/>
        <v>6.9667000000000003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43875</v>
      </c>
      <c r="E15" s="25">
        <f t="shared" si="0"/>
        <v>43875</v>
      </c>
      <c r="F15" s="25" t="str">
        <f t="shared" si="1"/>
        <v>H1</v>
      </c>
      <c r="G15" s="33">
        <f t="shared" si="2"/>
        <v>6.9667000000000003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43876</v>
      </c>
      <c r="E16" s="25">
        <f t="shared" si="0"/>
        <v>43876</v>
      </c>
      <c r="F16" s="25" t="str">
        <f t="shared" si="1"/>
        <v>H2</v>
      </c>
      <c r="G16" s="33">
        <f t="shared" si="2"/>
        <v>6.9667000000000003</v>
      </c>
      <c r="H16" s="22">
        <f t="shared" si="3"/>
        <v>2.73</v>
      </c>
      <c r="I16" s="23">
        <f t="shared" si="4"/>
        <v>0</v>
      </c>
      <c r="J16" s="23">
        <f t="shared" si="5"/>
        <v>8.18</v>
      </c>
    </row>
    <row r="17" spans="4:10">
      <c r="D17" s="58">
        <v>43877</v>
      </c>
      <c r="E17" s="25">
        <f t="shared" si="0"/>
        <v>43877</v>
      </c>
      <c r="F17" s="25" t="str">
        <f t="shared" si="1"/>
        <v>H3</v>
      </c>
      <c r="G17" s="33">
        <f t="shared" si="2"/>
        <v>6.9667000000000003</v>
      </c>
      <c r="H17" s="22" t="str">
        <f t="shared" si="3"/>
        <v xml:space="preserve"> </v>
      </c>
      <c r="I17" s="23" t="str">
        <f t="shared" si="4"/>
        <v xml:space="preserve"> </v>
      </c>
      <c r="J17" s="23" t="str">
        <f t="shared" si="5"/>
        <v xml:space="preserve"> </v>
      </c>
    </row>
    <row r="18" spans="4:10">
      <c r="D18" s="58">
        <v>43878</v>
      </c>
      <c r="E18" s="25">
        <f t="shared" si="0"/>
        <v>43878</v>
      </c>
      <c r="F18" s="25" t="str">
        <f t="shared" si="1"/>
        <v>H1</v>
      </c>
      <c r="G18" s="33">
        <f t="shared" si="2"/>
        <v>6.9667000000000003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43879</v>
      </c>
      <c r="E19" s="25">
        <f t="shared" si="0"/>
        <v>43879</v>
      </c>
      <c r="F19" s="25" t="str">
        <f t="shared" si="1"/>
        <v>H1</v>
      </c>
      <c r="G19" s="33">
        <f t="shared" si="2"/>
        <v>6.9667000000000003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43880</v>
      </c>
      <c r="E20" s="25">
        <f t="shared" si="0"/>
        <v>43880</v>
      </c>
      <c r="F20" s="25" t="str">
        <f t="shared" si="1"/>
        <v>H1</v>
      </c>
      <c r="G20" s="33">
        <f t="shared" si="2"/>
        <v>6.9667000000000003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43881</v>
      </c>
      <c r="E21" s="25">
        <f t="shared" si="0"/>
        <v>43881</v>
      </c>
      <c r="F21" s="25" t="s">
        <v>17</v>
      </c>
      <c r="G21" s="33">
        <f t="shared" si="2"/>
        <v>6.9667000000000003</v>
      </c>
      <c r="H21" s="22" t="str">
        <f t="shared" si="3"/>
        <v xml:space="preserve"> </v>
      </c>
      <c r="I21" s="23" t="str">
        <f t="shared" si="4"/>
        <v xml:space="preserve"> </v>
      </c>
      <c r="J21" s="23" t="str">
        <f t="shared" si="5"/>
        <v xml:space="preserve"> </v>
      </c>
    </row>
    <row r="22" spans="4:10">
      <c r="D22" s="58">
        <v>43882</v>
      </c>
      <c r="E22" s="25">
        <f t="shared" si="0"/>
        <v>43882</v>
      </c>
      <c r="F22" s="25" t="str">
        <f t="shared" si="1"/>
        <v>H1</v>
      </c>
      <c r="G22" s="33">
        <f t="shared" si="2"/>
        <v>6.9667000000000003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43883</v>
      </c>
      <c r="E23" s="25">
        <f t="shared" si="0"/>
        <v>43883</v>
      </c>
      <c r="F23" s="25" t="str">
        <f t="shared" si="1"/>
        <v>H2</v>
      </c>
      <c r="G23" s="33">
        <f t="shared" si="2"/>
        <v>6.9667000000000003</v>
      </c>
      <c r="H23" s="22">
        <f t="shared" si="3"/>
        <v>2.73</v>
      </c>
      <c r="I23" s="23">
        <f t="shared" si="4"/>
        <v>0</v>
      </c>
      <c r="J23" s="23">
        <f t="shared" si="5"/>
        <v>8.18</v>
      </c>
    </row>
    <row r="24" spans="4:10">
      <c r="D24" s="58">
        <v>43884</v>
      </c>
      <c r="E24" s="25">
        <f t="shared" si="0"/>
        <v>43884</v>
      </c>
      <c r="F24" s="25" t="str">
        <f t="shared" si="1"/>
        <v>H3</v>
      </c>
      <c r="G24" s="33">
        <f t="shared" si="2"/>
        <v>6.9667000000000003</v>
      </c>
      <c r="H24" s="22" t="str">
        <f t="shared" si="3"/>
        <v xml:space="preserve"> </v>
      </c>
      <c r="I24" s="23" t="str">
        <f t="shared" si="4"/>
        <v xml:space="preserve"> </v>
      </c>
      <c r="J24" s="23" t="str">
        <f t="shared" si="5"/>
        <v xml:space="preserve"> </v>
      </c>
    </row>
    <row r="25" spans="4:10">
      <c r="D25" s="58">
        <v>43885</v>
      </c>
      <c r="E25" s="25">
        <f t="shared" si="0"/>
        <v>43885</v>
      </c>
      <c r="F25" s="25" t="str">
        <f t="shared" si="1"/>
        <v>H1</v>
      </c>
      <c r="G25" s="33">
        <f t="shared" si="2"/>
        <v>6.9667000000000003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43886</v>
      </c>
      <c r="E26" s="25">
        <f t="shared" si="0"/>
        <v>43886</v>
      </c>
      <c r="F26" s="25" t="str">
        <f t="shared" si="1"/>
        <v>H1</v>
      </c>
      <c r="G26" s="33">
        <f t="shared" si="2"/>
        <v>6.9667000000000003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43887</v>
      </c>
      <c r="E27" s="25">
        <f t="shared" si="0"/>
        <v>43887</v>
      </c>
      <c r="F27" s="25" t="str">
        <f t="shared" si="1"/>
        <v>H1</v>
      </c>
      <c r="G27" s="33">
        <f t="shared" si="2"/>
        <v>6.9667000000000003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43888</v>
      </c>
      <c r="E28" s="25">
        <f t="shared" si="0"/>
        <v>43888</v>
      </c>
      <c r="F28" s="25" t="str">
        <f t="shared" si="1"/>
        <v>H1</v>
      </c>
      <c r="G28" s="33">
        <f t="shared" si="2"/>
        <v>6.9667000000000003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43889</v>
      </c>
      <c r="E29" s="25">
        <f t="shared" si="0"/>
        <v>43889</v>
      </c>
      <c r="F29" s="25" t="str">
        <f t="shared" si="1"/>
        <v>H1</v>
      </c>
      <c r="G29" s="33">
        <f t="shared" si="2"/>
        <v>6.9667000000000003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43890</v>
      </c>
      <c r="E30" s="25">
        <f t="shared" si="0"/>
        <v>43890</v>
      </c>
      <c r="F30" s="25" t="str">
        <f t="shared" si="1"/>
        <v>H2</v>
      </c>
      <c r="G30" s="33">
        <f t="shared" si="2"/>
        <v>6.9667000000000003</v>
      </c>
      <c r="H30" s="22">
        <f t="shared" si="3"/>
        <v>2.73</v>
      </c>
      <c r="I30" s="23">
        <f t="shared" si="4"/>
        <v>0</v>
      </c>
      <c r="J30" s="23">
        <f t="shared" si="5"/>
        <v>8.18</v>
      </c>
    </row>
    <row r="31" spans="4:10">
      <c r="D31" s="58"/>
      <c r="E31" s="25"/>
      <c r="F31" s="25"/>
      <c r="G31" s="33">
        <f t="shared" si="2"/>
        <v>6.9667000000000003</v>
      </c>
      <c r="H31" s="22" t="str">
        <f t="shared" si="3"/>
        <v xml:space="preserve"> </v>
      </c>
      <c r="I31" s="23" t="str">
        <f t="shared" si="4"/>
        <v xml:space="preserve"> </v>
      </c>
      <c r="J31" s="23" t="str">
        <f t="shared" si="5"/>
        <v xml:space="preserve"> </v>
      </c>
    </row>
    <row r="32" spans="4:10">
      <c r="D32" s="58"/>
      <c r="E32" s="25"/>
      <c r="F32" s="25"/>
      <c r="G32" s="33">
        <f>IF(D$32="",P11,P10)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114.47</v>
      </c>
      <c r="I33" s="7">
        <f>SUM(I2:I32)</f>
        <v>155.41999999999999</v>
      </c>
      <c r="J33" s="5">
        <f>SUM(J2:J32)</f>
        <v>188.14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6.97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13.93</v>
      </c>
      <c r="H37" s="5">
        <f>SUM(H$2:H3)</f>
        <v>0</v>
      </c>
      <c r="I37" s="5">
        <f>SUM(I$2:I3)</f>
        <v>0</v>
      </c>
      <c r="J37" s="5">
        <f>SUM(J$2:J3)</f>
        <v>0</v>
      </c>
    </row>
    <row r="38" spans="4:10">
      <c r="F38" s="11">
        <v>3</v>
      </c>
      <c r="G38" s="37">
        <f>SUM(G$2:G4)</f>
        <v>20.9</v>
      </c>
      <c r="H38" s="5">
        <f>SUM(H$2:H4)</f>
        <v>5.45</v>
      </c>
      <c r="I38" s="5">
        <f>SUM(I$2:I4)</f>
        <v>8.18</v>
      </c>
      <c r="J38" s="5">
        <f>SUM(J$2:J4)</f>
        <v>8.18</v>
      </c>
    </row>
    <row r="39" spans="4:10">
      <c r="F39" s="11">
        <v>4</v>
      </c>
      <c r="G39" s="37">
        <f>SUM(G$2:G5)</f>
        <v>27.87</v>
      </c>
      <c r="H39" s="5">
        <f>SUM(H$2:H5)</f>
        <v>10.9</v>
      </c>
      <c r="I39" s="5">
        <f>SUM(I$2:I5)</f>
        <v>16.36</v>
      </c>
      <c r="J39" s="5">
        <f>SUM(J$2:J5)</f>
        <v>16.36</v>
      </c>
    </row>
    <row r="40" spans="4:10">
      <c r="F40" s="11">
        <v>5</v>
      </c>
      <c r="G40" s="37">
        <f>SUM(G$2:G6)</f>
        <v>34.83</v>
      </c>
      <c r="H40" s="5">
        <f>SUM(H$2:H6)</f>
        <v>16.350000000000001</v>
      </c>
      <c r="I40" s="5">
        <f>SUM(I$2:I6)</f>
        <v>24.54</v>
      </c>
      <c r="J40" s="5">
        <f>SUM(J$2:J6)</f>
        <v>24.54</v>
      </c>
    </row>
    <row r="41" spans="4:10">
      <c r="F41" s="11">
        <v>6</v>
      </c>
      <c r="G41" s="37">
        <f>SUM(G$2:G7)</f>
        <v>41.8</v>
      </c>
      <c r="H41" s="5">
        <f>SUM(H$2:H7)</f>
        <v>21.8</v>
      </c>
      <c r="I41" s="5">
        <f>SUM(I$2:I7)</f>
        <v>32.72</v>
      </c>
      <c r="J41" s="5">
        <f>SUM(J$2:J7)</f>
        <v>32.72</v>
      </c>
    </row>
    <row r="42" spans="4:10">
      <c r="F42" s="11">
        <v>7</v>
      </c>
      <c r="G42" s="37">
        <f>SUM(G$2:G8)</f>
        <v>48.77</v>
      </c>
      <c r="H42" s="5">
        <f>SUM(H$2:H8)</f>
        <v>27.25</v>
      </c>
      <c r="I42" s="5">
        <f>SUM(I$2:I8)</f>
        <v>40.9</v>
      </c>
      <c r="J42" s="5">
        <f>SUM(J$2:J8)</f>
        <v>40.9</v>
      </c>
    </row>
    <row r="43" spans="4:10">
      <c r="F43" s="11">
        <v>8</v>
      </c>
      <c r="G43" s="37">
        <f>SUM(G$2:G9)</f>
        <v>55.73</v>
      </c>
      <c r="H43" s="5">
        <f>SUM(H$2:H9)</f>
        <v>29.98</v>
      </c>
      <c r="I43" s="5">
        <f>SUM(I$2:I9)</f>
        <v>40.9</v>
      </c>
      <c r="J43" s="5">
        <f>SUM(J$2:J9)</f>
        <v>49.08</v>
      </c>
    </row>
    <row r="44" spans="4:10">
      <c r="F44" s="11">
        <v>9</v>
      </c>
      <c r="G44" s="37">
        <f>SUM(G$2:G10)</f>
        <v>62.7</v>
      </c>
      <c r="H44" s="5">
        <f>SUM(H$2:H10)</f>
        <v>29.98</v>
      </c>
      <c r="I44" s="5">
        <f>SUM(I$2:I10)</f>
        <v>40.9</v>
      </c>
      <c r="J44" s="5">
        <f>SUM(J$2:J10)</f>
        <v>49.08</v>
      </c>
    </row>
    <row r="45" spans="4:10">
      <c r="F45" s="11">
        <v>10</v>
      </c>
      <c r="G45" s="37">
        <f>SUM(G$2:G11)</f>
        <v>69.67</v>
      </c>
      <c r="H45" s="5">
        <f>SUM(H$2:H11)</f>
        <v>35.43</v>
      </c>
      <c r="I45" s="5">
        <f>SUM(I$2:I11)</f>
        <v>49.08</v>
      </c>
      <c r="J45" s="5">
        <f>SUM(J$2:J11)</f>
        <v>57.26</v>
      </c>
    </row>
    <row r="46" spans="4:10">
      <c r="F46" s="11">
        <v>11</v>
      </c>
      <c r="G46" s="37">
        <f>SUM(G$2:G12)</f>
        <v>76.63</v>
      </c>
      <c r="H46" s="5">
        <f>SUM(H$2:H12)</f>
        <v>40.880000000000003</v>
      </c>
      <c r="I46" s="5">
        <f>SUM(I$2:I12)</f>
        <v>57.26</v>
      </c>
      <c r="J46" s="5">
        <f>SUM(J$2:J12)</f>
        <v>65.44</v>
      </c>
    </row>
    <row r="47" spans="4:10">
      <c r="F47" s="11">
        <v>12</v>
      </c>
      <c r="G47" s="37">
        <f>SUM(G$2:G13)</f>
        <v>83.6</v>
      </c>
      <c r="H47" s="5">
        <f>SUM(H$2:H13)</f>
        <v>46.33</v>
      </c>
      <c r="I47" s="5">
        <f>SUM(I$2:I13)</f>
        <v>65.44</v>
      </c>
      <c r="J47" s="5">
        <f>SUM(J$2:J13)</f>
        <v>73.62</v>
      </c>
    </row>
    <row r="48" spans="4:10">
      <c r="F48" s="11">
        <v>13</v>
      </c>
      <c r="G48" s="37">
        <f>SUM(G$2:G14)</f>
        <v>90.57</v>
      </c>
      <c r="H48" s="5">
        <f>SUM(H$2:H14)</f>
        <v>51.78</v>
      </c>
      <c r="I48" s="5">
        <f>SUM(I$2:I14)</f>
        <v>73.62</v>
      </c>
      <c r="J48" s="5">
        <f>SUM(J$2:J14)</f>
        <v>81.8</v>
      </c>
    </row>
    <row r="49" spans="6:10">
      <c r="F49" s="11">
        <v>14</v>
      </c>
      <c r="G49" s="37">
        <f>SUM(G$2:G15)</f>
        <v>97.53</v>
      </c>
      <c r="H49" s="5">
        <f>SUM(H$2:H15)</f>
        <v>57.23</v>
      </c>
      <c r="I49" s="5">
        <f>SUM(I$2:I15)</f>
        <v>81.8</v>
      </c>
      <c r="J49" s="5">
        <f>SUM(J$2:J15)</f>
        <v>89.98</v>
      </c>
    </row>
    <row r="50" spans="6:10">
      <c r="F50" s="11">
        <v>15</v>
      </c>
      <c r="G50" s="37">
        <f>SUM(G$2:G16)</f>
        <v>104.5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111.47</v>
      </c>
      <c r="H51" s="5">
        <f>SUM(H$2:H17)</f>
        <v>59.96</v>
      </c>
      <c r="I51" s="5">
        <f>SUM(I$2:I17)</f>
        <v>81.8</v>
      </c>
      <c r="J51" s="5">
        <f>SUM(J$2:J17)</f>
        <v>98.16</v>
      </c>
    </row>
    <row r="52" spans="6:10">
      <c r="F52" s="11">
        <v>17</v>
      </c>
      <c r="G52" s="37">
        <f>SUM(G$2:G18)</f>
        <v>118.43</v>
      </c>
      <c r="H52" s="5">
        <f>SUM(H$2:H18)</f>
        <v>65.41</v>
      </c>
      <c r="I52" s="5">
        <f>SUM(I$2:I18)</f>
        <v>89.98</v>
      </c>
      <c r="J52" s="5">
        <f>SUM(J$2:J18)</f>
        <v>106.34</v>
      </c>
    </row>
    <row r="53" spans="6:10">
      <c r="F53" s="11">
        <v>18</v>
      </c>
      <c r="G53" s="37">
        <f>SUM(G$2:G19)</f>
        <v>125.4</v>
      </c>
      <c r="H53" s="5">
        <f>SUM(H$2:H19)</f>
        <v>70.86</v>
      </c>
      <c r="I53" s="5">
        <f>SUM(I$2:I19)</f>
        <v>98.16</v>
      </c>
      <c r="J53" s="5">
        <f>SUM(J$2:J19)</f>
        <v>114.52</v>
      </c>
    </row>
    <row r="54" spans="6:10">
      <c r="F54" s="11">
        <v>19</v>
      </c>
      <c r="G54" s="37">
        <f>SUM(G$2:G20)</f>
        <v>132.37</v>
      </c>
      <c r="H54" s="5">
        <f>SUM(H$2:H20)</f>
        <v>76.31</v>
      </c>
      <c r="I54" s="5">
        <f>SUM(I$2:I20)</f>
        <v>106.34</v>
      </c>
      <c r="J54" s="5">
        <f>SUM(J$2:J20)</f>
        <v>122.7</v>
      </c>
    </row>
    <row r="55" spans="6:10">
      <c r="F55" s="11">
        <v>20</v>
      </c>
      <c r="G55" s="37">
        <f>SUM(G$2:G21)</f>
        <v>139.33000000000001</v>
      </c>
      <c r="H55" s="5">
        <f>SUM(H$2:H21)</f>
        <v>76.31</v>
      </c>
      <c r="I55" s="5">
        <f>SUM(I$2:I21)</f>
        <v>106.34</v>
      </c>
      <c r="J55" s="5">
        <f>SUM(J$2:J21)</f>
        <v>122.7</v>
      </c>
    </row>
    <row r="56" spans="6:10">
      <c r="F56" s="11">
        <v>21</v>
      </c>
      <c r="G56" s="37">
        <f>SUM(G$2:G22)</f>
        <v>146.30000000000001</v>
      </c>
      <c r="H56" s="5">
        <f>SUM(H$2:H22)</f>
        <v>81.760000000000005</v>
      </c>
      <c r="I56" s="5">
        <f>SUM(I$2:I22)</f>
        <v>114.52</v>
      </c>
      <c r="J56" s="5">
        <f>SUM(J$2:J22)</f>
        <v>130.88</v>
      </c>
    </row>
    <row r="57" spans="6:10">
      <c r="F57" s="11">
        <v>22</v>
      </c>
      <c r="G57" s="37">
        <f>SUM(G$2:G23)</f>
        <v>153.27000000000001</v>
      </c>
      <c r="H57" s="5">
        <f>SUM(H$2:H23)</f>
        <v>84.49</v>
      </c>
      <c r="I57" s="5">
        <f>SUM(I$2:I23)</f>
        <v>114.52</v>
      </c>
      <c r="J57" s="5">
        <f>SUM(J$2:J23)</f>
        <v>139.06</v>
      </c>
    </row>
    <row r="58" spans="6:10">
      <c r="F58" s="11">
        <v>23</v>
      </c>
      <c r="G58" s="37">
        <f>SUM(G$2:G24)</f>
        <v>160.22999999999999</v>
      </c>
      <c r="H58" s="5">
        <f>SUM(H$2:H24)</f>
        <v>84.49</v>
      </c>
      <c r="I58" s="5">
        <f>SUM(I$2:I24)</f>
        <v>114.52</v>
      </c>
      <c r="J58" s="5">
        <f>SUM(J$2:J24)</f>
        <v>139.06</v>
      </c>
    </row>
    <row r="59" spans="6:10">
      <c r="F59" s="11">
        <v>24</v>
      </c>
      <c r="G59" s="37">
        <f>SUM(G$2:G25)</f>
        <v>167.2</v>
      </c>
      <c r="H59" s="5">
        <f>SUM(H$2:H25)</f>
        <v>89.94</v>
      </c>
      <c r="I59" s="5">
        <f>SUM(I$2:I25)</f>
        <v>122.7</v>
      </c>
      <c r="J59" s="5">
        <f>SUM(J$2:J25)</f>
        <v>147.24</v>
      </c>
    </row>
    <row r="60" spans="6:10">
      <c r="F60" s="11">
        <v>25</v>
      </c>
      <c r="G60" s="37">
        <f>SUM(G$2:G26)</f>
        <v>174.17</v>
      </c>
      <c r="H60" s="5">
        <f>SUM(H$2:H26)</f>
        <v>95.39</v>
      </c>
      <c r="I60" s="5">
        <f>SUM(I$2:I26)</f>
        <v>130.88</v>
      </c>
      <c r="J60" s="5">
        <f>SUM(J$2:J26)</f>
        <v>155.41999999999999</v>
      </c>
    </row>
    <row r="61" spans="6:10">
      <c r="F61" s="11">
        <v>26</v>
      </c>
      <c r="G61" s="37">
        <f>SUM(G$2:G27)</f>
        <v>181.13</v>
      </c>
      <c r="H61" s="5">
        <f>SUM(H$2:H27)</f>
        <v>100.84</v>
      </c>
      <c r="I61" s="5">
        <f>SUM(I$2:I27)</f>
        <v>139.06</v>
      </c>
      <c r="J61" s="5">
        <f>SUM(J$2:J27)</f>
        <v>163.6</v>
      </c>
    </row>
    <row r="62" spans="6:10">
      <c r="F62" s="11">
        <v>27</v>
      </c>
      <c r="G62" s="37">
        <f>SUM(G$2:G28)</f>
        <v>188.1</v>
      </c>
      <c r="H62" s="5">
        <f>SUM(H$2:H28)</f>
        <v>106.29</v>
      </c>
      <c r="I62" s="5">
        <f>SUM(I$2:I28)</f>
        <v>147.24</v>
      </c>
      <c r="J62" s="5">
        <f>SUM(J$2:J28)</f>
        <v>171.78</v>
      </c>
    </row>
    <row r="63" spans="6:10">
      <c r="F63" s="11">
        <v>28</v>
      </c>
      <c r="G63" s="37">
        <f>SUM(G$2:G29)</f>
        <v>195.07</v>
      </c>
      <c r="H63" s="5">
        <f>SUM(H$2:H29)</f>
        <v>111.74</v>
      </c>
      <c r="I63" s="5">
        <f>SUM(I$2:I29)</f>
        <v>155.41999999999999</v>
      </c>
      <c r="J63" s="5">
        <f>SUM(J$2:J29)</f>
        <v>179.96</v>
      </c>
    </row>
    <row r="64" spans="6:10">
      <c r="F64" s="11">
        <v>29</v>
      </c>
      <c r="G64" s="37">
        <f>SUM(G$2:G30)</f>
        <v>202.03</v>
      </c>
      <c r="H64" s="5">
        <f>SUM(H$2:H30)</f>
        <v>114.47</v>
      </c>
      <c r="I64" s="5">
        <f>SUM(I$2:I30)</f>
        <v>155.41999999999999</v>
      </c>
      <c r="J64" s="5">
        <f>SUM(J$2:J30)</f>
        <v>188.14</v>
      </c>
    </row>
    <row r="65" spans="5:10">
      <c r="F65" s="11">
        <v>30</v>
      </c>
      <c r="G65" s="37">
        <f>SUM(G$2:G31)</f>
        <v>209</v>
      </c>
      <c r="H65" s="5">
        <f>SUM(H$2:H31)</f>
        <v>114.47</v>
      </c>
      <c r="I65" s="5">
        <f>SUM(I$2:I31)</f>
        <v>155.41999999999999</v>
      </c>
      <c r="J65" s="5">
        <f>SUM(J$2:J31)</f>
        <v>188.14</v>
      </c>
    </row>
    <row r="66" spans="5:10">
      <c r="F66" s="11">
        <v>31</v>
      </c>
      <c r="G66" s="37">
        <f>SUM(G$2:G32)</f>
        <v>209</v>
      </c>
      <c r="H66" s="5">
        <f>SUM(H$2:H32)</f>
        <v>114.47</v>
      </c>
      <c r="I66" s="5">
        <f>SUM(I$2:I32)</f>
        <v>155.41999999999999</v>
      </c>
      <c r="J66" s="5">
        <f>SUM(J$2:J32)</f>
        <v>188.14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114.47</v>
      </c>
      <c r="I68" s="5">
        <f>SUM(I2:I$32)</f>
        <v>155.41999999999999</v>
      </c>
      <c r="J68" s="5">
        <f>SUM(J2:J$32)</f>
        <v>188.14</v>
      </c>
    </row>
    <row r="69" spans="5:10">
      <c r="F69" s="12">
        <v>2</v>
      </c>
      <c r="G69" s="37">
        <f>SUM(G3:G$32)</f>
        <v>202.03</v>
      </c>
      <c r="H69" s="5">
        <f>SUM(H3:H$32)</f>
        <v>114.47</v>
      </c>
      <c r="I69" s="5">
        <f>SUM(I3:I$32)</f>
        <v>155.41999999999999</v>
      </c>
      <c r="J69" s="5">
        <f>SUM(J3:J$32)</f>
        <v>188.14</v>
      </c>
    </row>
    <row r="70" spans="5:10">
      <c r="E70" s="28"/>
      <c r="F70" s="11">
        <v>3</v>
      </c>
      <c r="G70" s="37">
        <f>SUM(G4:G$32)</f>
        <v>195.07</v>
      </c>
      <c r="H70" s="5">
        <f>SUM(H4:H$32)</f>
        <v>114.47</v>
      </c>
      <c r="I70" s="5">
        <f>SUM(I4:I$32)</f>
        <v>155.41999999999999</v>
      </c>
      <c r="J70" s="5">
        <f>SUM(J4:J$32)</f>
        <v>188.14</v>
      </c>
    </row>
    <row r="71" spans="5:10">
      <c r="F71" s="12">
        <v>4</v>
      </c>
      <c r="G71" s="37">
        <f>SUM(G5:G$32)</f>
        <v>188.1</v>
      </c>
      <c r="H71" s="5">
        <f>SUM(H5:H$32)</f>
        <v>109.02</v>
      </c>
      <c r="I71" s="5">
        <f>SUM(I5:I$32)</f>
        <v>147.24</v>
      </c>
      <c r="J71" s="5">
        <f>SUM(J5:J$32)</f>
        <v>179.96</v>
      </c>
    </row>
    <row r="72" spans="5:10">
      <c r="F72" s="11">
        <v>5</v>
      </c>
      <c r="G72" s="37">
        <f>SUM(G6:G$32)</f>
        <v>181.13</v>
      </c>
      <c r="H72" s="5">
        <f>SUM(H6:H$32)</f>
        <v>103.57</v>
      </c>
      <c r="I72" s="5">
        <f>SUM(I6:I$32)</f>
        <v>139.06</v>
      </c>
      <c r="J72" s="5">
        <f>SUM(J6:J$32)</f>
        <v>171.78</v>
      </c>
    </row>
    <row r="73" spans="5:10">
      <c r="F73" s="12">
        <v>6</v>
      </c>
      <c r="G73" s="37">
        <f>SUM(G7:G$32)</f>
        <v>174.17</v>
      </c>
      <c r="H73" s="5">
        <f>SUM(H7:H$32)</f>
        <v>98.12</v>
      </c>
      <c r="I73" s="5">
        <f>SUM(I7:I$32)</f>
        <v>130.88</v>
      </c>
      <c r="J73" s="5">
        <f>SUM(J7:J$32)</f>
        <v>163.6</v>
      </c>
    </row>
    <row r="74" spans="5:10">
      <c r="F74" s="11">
        <v>7</v>
      </c>
      <c r="G74" s="37">
        <f>SUM(G8:G$32)</f>
        <v>167.2</v>
      </c>
      <c r="H74" s="5">
        <f>SUM(H8:H$32)</f>
        <v>92.67</v>
      </c>
      <c r="I74" s="5">
        <f>SUM(I8:I$32)</f>
        <v>122.7</v>
      </c>
      <c r="J74" s="5">
        <f>SUM(J8:J$32)</f>
        <v>155.41999999999999</v>
      </c>
    </row>
    <row r="75" spans="5:10">
      <c r="F75" s="12">
        <v>8</v>
      </c>
      <c r="G75" s="37">
        <f>SUM(G9:G$32)</f>
        <v>160.22999999999999</v>
      </c>
      <c r="H75" s="5">
        <f>SUM(H9:H$32)</f>
        <v>87.22</v>
      </c>
      <c r="I75" s="5">
        <f>SUM(I9:I$32)</f>
        <v>114.52</v>
      </c>
      <c r="J75" s="5">
        <f>SUM(J9:J$32)</f>
        <v>147.24</v>
      </c>
    </row>
    <row r="76" spans="5:10">
      <c r="F76" s="11">
        <v>9</v>
      </c>
      <c r="G76" s="37">
        <f>SUM(G10:G$32)</f>
        <v>153.27000000000001</v>
      </c>
      <c r="H76" s="5">
        <f>SUM(H10:H$32)</f>
        <v>84.49</v>
      </c>
      <c r="I76" s="5">
        <f>SUM(I10:I$32)</f>
        <v>114.52</v>
      </c>
      <c r="J76" s="5">
        <f>SUM(J10:J$32)</f>
        <v>139.06</v>
      </c>
    </row>
    <row r="77" spans="5:10">
      <c r="F77" s="12">
        <v>10</v>
      </c>
      <c r="G77" s="37">
        <f>SUM(G11:G$32)</f>
        <v>146.30000000000001</v>
      </c>
      <c r="H77" s="5">
        <f>SUM(H11:H$32)</f>
        <v>84.49</v>
      </c>
      <c r="I77" s="5">
        <f>SUM(I11:I$32)</f>
        <v>114.52</v>
      </c>
      <c r="J77" s="5">
        <f>SUM(J11:J$32)</f>
        <v>139.06</v>
      </c>
    </row>
    <row r="78" spans="5:10">
      <c r="F78" s="11">
        <v>11</v>
      </c>
      <c r="G78" s="37">
        <f>SUM(G12:G$32)</f>
        <v>139.33000000000001</v>
      </c>
      <c r="H78" s="5">
        <f>SUM(H12:H$32)</f>
        <v>79.040000000000006</v>
      </c>
      <c r="I78" s="5">
        <f>SUM(I12:I$32)</f>
        <v>106.34</v>
      </c>
      <c r="J78" s="5">
        <f>SUM(J12:J$32)</f>
        <v>130.88</v>
      </c>
    </row>
    <row r="79" spans="5:10">
      <c r="F79" s="12">
        <v>12</v>
      </c>
      <c r="G79" s="37">
        <f>SUM(G13:G$32)</f>
        <v>132.37</v>
      </c>
      <c r="H79" s="5">
        <f>SUM(H13:H$32)</f>
        <v>73.59</v>
      </c>
      <c r="I79" s="5">
        <f>SUM(I13:I$32)</f>
        <v>98.16</v>
      </c>
      <c r="J79" s="5">
        <f>SUM(J13:J$32)</f>
        <v>122.7</v>
      </c>
    </row>
    <row r="80" spans="5:10">
      <c r="F80" s="11">
        <v>13</v>
      </c>
      <c r="G80" s="37">
        <f>SUM(G14:G$32)</f>
        <v>125.4</v>
      </c>
      <c r="H80" s="5">
        <f>SUM(H14:H$32)</f>
        <v>68.14</v>
      </c>
      <c r="I80" s="5">
        <f>SUM(I14:I$32)</f>
        <v>89.98</v>
      </c>
      <c r="J80" s="5">
        <f>SUM(J14:J$32)</f>
        <v>114.52</v>
      </c>
    </row>
    <row r="81" spans="6:10">
      <c r="F81" s="12">
        <v>14</v>
      </c>
      <c r="G81" s="37">
        <f>SUM(G15:G$32)</f>
        <v>118.43</v>
      </c>
      <c r="H81" s="5">
        <f>SUM(H15:H$32)</f>
        <v>62.69</v>
      </c>
      <c r="I81" s="5">
        <f>SUM(I15:I$32)</f>
        <v>81.8</v>
      </c>
      <c r="J81" s="5">
        <f>SUM(J15:J$32)</f>
        <v>106.34</v>
      </c>
    </row>
    <row r="82" spans="6:10">
      <c r="F82" s="11">
        <v>15</v>
      </c>
      <c r="G82" s="37">
        <f>SUM(G16:G$32)</f>
        <v>111.47</v>
      </c>
      <c r="H82" s="5">
        <f>SUM(H16:H$32)</f>
        <v>57.24</v>
      </c>
      <c r="I82" s="5">
        <f>SUM(I16:I$32)</f>
        <v>73.62</v>
      </c>
      <c r="J82" s="5">
        <f>SUM(J16:J$32)</f>
        <v>98.16</v>
      </c>
    </row>
    <row r="83" spans="6:10">
      <c r="F83" s="12">
        <v>16</v>
      </c>
      <c r="G83" s="37">
        <f>SUM(G17:G$32)</f>
        <v>104.5</v>
      </c>
      <c r="H83" s="5">
        <f>SUM(H17:H$32)</f>
        <v>54.51</v>
      </c>
      <c r="I83" s="5">
        <f>SUM(I17:I$32)</f>
        <v>73.62</v>
      </c>
      <c r="J83" s="5">
        <f>SUM(J17:J$32)</f>
        <v>89.98</v>
      </c>
    </row>
    <row r="84" spans="6:10">
      <c r="F84" s="11">
        <v>17</v>
      </c>
      <c r="G84" s="37">
        <f>SUM(G18:G$32)</f>
        <v>97.53</v>
      </c>
      <c r="H84" s="5">
        <f>SUM(H18:H$32)</f>
        <v>54.51</v>
      </c>
      <c r="I84" s="5">
        <f>SUM(I18:I$32)</f>
        <v>73.62</v>
      </c>
      <c r="J84" s="5">
        <f>SUM(J18:J$32)</f>
        <v>89.98</v>
      </c>
    </row>
    <row r="85" spans="6:10">
      <c r="F85" s="12">
        <v>18</v>
      </c>
      <c r="G85" s="37">
        <f>SUM(G19:G$32)</f>
        <v>90.57</v>
      </c>
      <c r="H85" s="5">
        <f>SUM(H19:H$32)</f>
        <v>49.06</v>
      </c>
      <c r="I85" s="5">
        <f>SUM(I19:I$32)</f>
        <v>65.44</v>
      </c>
      <c r="J85" s="5">
        <f>SUM(J19:J$32)</f>
        <v>81.8</v>
      </c>
    </row>
    <row r="86" spans="6:10">
      <c r="F86" s="11">
        <v>19</v>
      </c>
      <c r="G86" s="37">
        <f>SUM(G20:G$32)</f>
        <v>83.6</v>
      </c>
      <c r="H86" s="5">
        <f>SUM(H20:H$32)</f>
        <v>43.61</v>
      </c>
      <c r="I86" s="5">
        <f>SUM(I20:I$32)</f>
        <v>57.26</v>
      </c>
      <c r="J86" s="5">
        <f>SUM(J20:J$32)</f>
        <v>73.62</v>
      </c>
    </row>
    <row r="87" spans="6:10">
      <c r="F87" s="12">
        <v>20</v>
      </c>
      <c r="G87" s="37">
        <f>SUM(G21:G$32)</f>
        <v>76.63</v>
      </c>
      <c r="H87" s="5">
        <f>SUM(H21:H$32)</f>
        <v>38.159999999999997</v>
      </c>
      <c r="I87" s="5">
        <f>SUM(I21:I$32)</f>
        <v>49.08</v>
      </c>
      <c r="J87" s="5">
        <f>SUM(J21:J$32)</f>
        <v>65.44</v>
      </c>
    </row>
    <row r="88" spans="6:10">
      <c r="F88" s="11">
        <v>21</v>
      </c>
      <c r="G88" s="37">
        <f>SUM(G22:G$32)</f>
        <v>69.67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62.7</v>
      </c>
      <c r="H89" s="5">
        <f>SUM(H23:H$32)</f>
        <v>32.71</v>
      </c>
      <c r="I89" s="5">
        <f>SUM(I23:I$32)</f>
        <v>40.9</v>
      </c>
      <c r="J89" s="5">
        <f>SUM(J23:J$32)</f>
        <v>57.26</v>
      </c>
    </row>
    <row r="90" spans="6:10">
      <c r="F90" s="11">
        <v>23</v>
      </c>
      <c r="G90" s="37">
        <f>SUM(G24:G$32)</f>
        <v>55.73</v>
      </c>
      <c r="H90" s="5">
        <f>SUM(H24:H$32)</f>
        <v>29.98</v>
      </c>
      <c r="I90" s="5">
        <f>SUM(I24:I$32)</f>
        <v>40.9</v>
      </c>
      <c r="J90" s="5">
        <f>SUM(J24:J$32)</f>
        <v>49.08</v>
      </c>
    </row>
    <row r="91" spans="6:10">
      <c r="F91" s="12">
        <v>24</v>
      </c>
      <c r="G91" s="37">
        <f>SUM(G25:G$32)</f>
        <v>48.77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41.8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34.83</v>
      </c>
      <c r="H93" s="5">
        <f>SUM(H27:H$32)</f>
        <v>19.079999999999998</v>
      </c>
      <c r="I93" s="5">
        <f>SUM(I27:I$32)</f>
        <v>24.54</v>
      </c>
      <c r="J93" s="5">
        <f>SUM(J27:J$32)</f>
        <v>32.72</v>
      </c>
    </row>
    <row r="94" spans="6:10">
      <c r="F94" s="11">
        <v>27</v>
      </c>
      <c r="G94" s="37">
        <f>SUM(G28:G$32)</f>
        <v>27.87</v>
      </c>
      <c r="H94" s="5">
        <f>SUM(H28:H$32)</f>
        <v>13.63</v>
      </c>
      <c r="I94" s="5">
        <f>SUM(I28:I$32)</f>
        <v>16.36</v>
      </c>
      <c r="J94" s="5">
        <f>SUM(J28:J$32)</f>
        <v>24.54</v>
      </c>
    </row>
    <row r="95" spans="6:10">
      <c r="F95" s="12">
        <v>28</v>
      </c>
      <c r="G95" s="37">
        <f>SUM(G29:G$32)</f>
        <v>20.9</v>
      </c>
      <c r="H95" s="5">
        <f>SUM(H29:H$32)</f>
        <v>8.18</v>
      </c>
      <c r="I95" s="5">
        <f>SUM(I29:I$32)</f>
        <v>8.18</v>
      </c>
      <c r="J95" s="5">
        <f>SUM(J29:J$32)</f>
        <v>16.36</v>
      </c>
    </row>
    <row r="96" spans="6:10">
      <c r="F96" s="11">
        <v>29</v>
      </c>
      <c r="G96" s="37">
        <f>SUM(G30:G$32)</f>
        <v>13.93</v>
      </c>
      <c r="H96" s="5">
        <f>SUM(H30:H$32)</f>
        <v>2.73</v>
      </c>
      <c r="I96" s="5">
        <f>SUM(I30:I$32)</f>
        <v>0</v>
      </c>
      <c r="J96" s="5">
        <f>SUM(J30:J$32)</f>
        <v>8.18</v>
      </c>
    </row>
    <row r="97" spans="6:10">
      <c r="F97" s="12">
        <v>30</v>
      </c>
      <c r="G97" s="37">
        <f>SUM(G31:G$32)</f>
        <v>6.97</v>
      </c>
      <c r="H97" s="5">
        <f>SUM(H31:H$32)</f>
        <v>0</v>
      </c>
      <c r="I97" s="5">
        <f>SUM(I31:I$32)</f>
        <v>0</v>
      </c>
      <c r="J97" s="5">
        <f>SUM(J31:J$32)</f>
        <v>0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11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Mar_20</v>
      </c>
      <c r="D1" s="41" t="str">
        <f>TEXT(D2,"AAAAMM")</f>
        <v>202003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43891</v>
      </c>
      <c r="E2" s="25">
        <f t="shared" ref="E2:E32" si="0">IF(D2&lt;&gt;" ",D2," ")</f>
        <v>43891</v>
      </c>
      <c r="F2" s="25" t="str">
        <f t="shared" ref="F2:F32" si="1">IF(D2&lt;&gt;" ",LOOKUP(WEEKDAY(E2,2),$B$9:$B$11,$C$9:$C$11)," ")</f>
        <v>H3</v>
      </c>
      <c r="G2" s="33">
        <f>IF(D$32="",P$9,P$10)</f>
        <v>6.7419000000000002</v>
      </c>
      <c r="H2" s="22" t="str">
        <f>IF(F2=$C$9,N$2,IF(F2=$C$10,O$2,IF(F2=$C$11," "," ")))</f>
        <v xml:space="preserve"> </v>
      </c>
      <c r="I2" s="23" t="str">
        <f>IF(F2=$C$9,M$2,IF(F2=$C$10,P$2,IF(F2=$C$11," "," ")))</f>
        <v xml:space="preserve"> </v>
      </c>
      <c r="J2" s="23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43892</v>
      </c>
      <c r="E3" s="25">
        <f t="shared" si="0"/>
        <v>43892</v>
      </c>
      <c r="F3" s="25" t="str">
        <f t="shared" si="1"/>
        <v>H1</v>
      </c>
      <c r="G3" s="33">
        <f t="shared" ref="G3:G31" si="2">IF(D$32="",P$9,P$10)</f>
        <v>6.7419000000000002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43893</v>
      </c>
      <c r="E4" s="25">
        <f t="shared" si="0"/>
        <v>43893</v>
      </c>
      <c r="F4" s="25" t="str">
        <f t="shared" si="1"/>
        <v>H1</v>
      </c>
      <c r="G4" s="33">
        <f t="shared" si="2"/>
        <v>6.7419000000000002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43894</v>
      </c>
      <c r="E5" s="25">
        <f t="shared" si="0"/>
        <v>43894</v>
      </c>
      <c r="F5" s="25" t="str">
        <f t="shared" si="1"/>
        <v>H1</v>
      </c>
      <c r="G5" s="33">
        <f t="shared" si="2"/>
        <v>6.7419000000000002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43895</v>
      </c>
      <c r="E6" s="25">
        <f t="shared" si="0"/>
        <v>43895</v>
      </c>
      <c r="F6" s="25" t="str">
        <f t="shared" si="1"/>
        <v>H1</v>
      </c>
      <c r="G6" s="33">
        <f t="shared" si="2"/>
        <v>6.7419000000000002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43896</v>
      </c>
      <c r="E7" s="25">
        <f t="shared" si="0"/>
        <v>43896</v>
      </c>
      <c r="F7" s="25" t="str">
        <f t="shared" si="1"/>
        <v>H1</v>
      </c>
      <c r="G7" s="33">
        <f t="shared" si="2"/>
        <v>6.7419000000000002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43897</v>
      </c>
      <c r="E8" s="25">
        <f t="shared" si="0"/>
        <v>43897</v>
      </c>
      <c r="F8" s="25" t="str">
        <f t="shared" si="1"/>
        <v>H2</v>
      </c>
      <c r="G8" s="33">
        <f t="shared" si="2"/>
        <v>6.7419000000000002</v>
      </c>
      <c r="H8" s="22">
        <f t="shared" si="3"/>
        <v>2.73</v>
      </c>
      <c r="I8" s="23">
        <f t="shared" si="4"/>
        <v>0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43898</v>
      </c>
      <c r="E9" s="25">
        <f t="shared" si="0"/>
        <v>43898</v>
      </c>
      <c r="F9" s="25" t="str">
        <f t="shared" si="1"/>
        <v>H3</v>
      </c>
      <c r="G9" s="33">
        <f t="shared" si="2"/>
        <v>6.7419000000000002</v>
      </c>
      <c r="H9" s="22" t="str">
        <f t="shared" si="3"/>
        <v xml:space="preserve"> </v>
      </c>
      <c r="I9" s="23" t="str">
        <f t="shared" si="4"/>
        <v xml:space="preserve"> </v>
      </c>
      <c r="J9" s="23" t="str">
        <f t="shared" si="5"/>
        <v xml:space="preserve"> 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43899</v>
      </c>
      <c r="E10" s="25">
        <f t="shared" si="0"/>
        <v>43899</v>
      </c>
      <c r="F10" s="25" t="str">
        <f t="shared" si="1"/>
        <v>H1</v>
      </c>
      <c r="G10" s="33">
        <f t="shared" si="2"/>
        <v>6.7419000000000002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43900</v>
      </c>
      <c r="E11" s="25">
        <f t="shared" si="0"/>
        <v>43900</v>
      </c>
      <c r="F11" s="25" t="str">
        <f t="shared" si="1"/>
        <v>H1</v>
      </c>
      <c r="G11" s="33">
        <f t="shared" si="2"/>
        <v>6.7419000000000002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43901</v>
      </c>
      <c r="E12" s="25">
        <f t="shared" si="0"/>
        <v>43901</v>
      </c>
      <c r="F12" s="25" t="str">
        <f t="shared" si="1"/>
        <v>H1</v>
      </c>
      <c r="G12" s="33">
        <f t="shared" si="2"/>
        <v>6.7419000000000002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43902</v>
      </c>
      <c r="E13" s="25">
        <f t="shared" si="0"/>
        <v>43902</v>
      </c>
      <c r="F13" s="25" t="str">
        <f t="shared" si="1"/>
        <v>H1</v>
      </c>
      <c r="G13" s="33">
        <f t="shared" si="2"/>
        <v>6.7419000000000002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43903</v>
      </c>
      <c r="E14" s="25">
        <f t="shared" si="0"/>
        <v>43903</v>
      </c>
      <c r="F14" s="25" t="str">
        <f t="shared" si="1"/>
        <v>H1</v>
      </c>
      <c r="G14" s="33">
        <f t="shared" si="2"/>
        <v>6.7419000000000002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43904</v>
      </c>
      <c r="E15" s="25">
        <f t="shared" si="0"/>
        <v>43904</v>
      </c>
      <c r="F15" s="25" t="str">
        <f t="shared" si="1"/>
        <v>H2</v>
      </c>
      <c r="G15" s="33">
        <f t="shared" si="2"/>
        <v>6.7419000000000002</v>
      </c>
      <c r="H15" s="22">
        <f t="shared" si="3"/>
        <v>2.73</v>
      </c>
      <c r="I15" s="23">
        <f t="shared" si="4"/>
        <v>0</v>
      </c>
      <c r="J15" s="23">
        <f t="shared" si="5"/>
        <v>8.18</v>
      </c>
    </row>
    <row r="16" spans="1:19">
      <c r="A16" s="49"/>
      <c r="D16" s="58">
        <v>43905</v>
      </c>
      <c r="E16" s="25">
        <f t="shared" si="0"/>
        <v>43905</v>
      </c>
      <c r="F16" s="25" t="str">
        <f t="shared" si="1"/>
        <v>H3</v>
      </c>
      <c r="G16" s="33">
        <f t="shared" si="2"/>
        <v>6.7419000000000002</v>
      </c>
      <c r="H16" s="22" t="str">
        <f t="shared" si="3"/>
        <v xml:space="preserve"> </v>
      </c>
      <c r="I16" s="23" t="str">
        <f t="shared" si="4"/>
        <v xml:space="preserve"> </v>
      </c>
      <c r="J16" s="23" t="str">
        <f t="shared" si="5"/>
        <v xml:space="preserve"> </v>
      </c>
    </row>
    <row r="17" spans="4:10">
      <c r="D17" s="58">
        <v>43906</v>
      </c>
      <c r="E17" s="25">
        <f t="shared" si="0"/>
        <v>43906</v>
      </c>
      <c r="F17" s="25" t="str">
        <f t="shared" si="1"/>
        <v>H1</v>
      </c>
      <c r="G17" s="33">
        <f t="shared" si="2"/>
        <v>6.7419000000000002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43907</v>
      </c>
      <c r="E18" s="25">
        <f t="shared" si="0"/>
        <v>43907</v>
      </c>
      <c r="F18" s="25" t="str">
        <f t="shared" si="1"/>
        <v>H1</v>
      </c>
      <c r="G18" s="33">
        <f t="shared" si="2"/>
        <v>6.7419000000000002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43908</v>
      </c>
      <c r="E19" s="25">
        <f t="shared" si="0"/>
        <v>43908</v>
      </c>
      <c r="F19" s="25" t="str">
        <f t="shared" si="1"/>
        <v>H1</v>
      </c>
      <c r="G19" s="33">
        <f t="shared" si="2"/>
        <v>6.7419000000000002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43909</v>
      </c>
      <c r="E20" s="25">
        <f t="shared" si="0"/>
        <v>43909</v>
      </c>
      <c r="F20" s="25" t="str">
        <f t="shared" si="1"/>
        <v>H1</v>
      </c>
      <c r="G20" s="33">
        <f t="shared" si="2"/>
        <v>6.7419000000000002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43910</v>
      </c>
      <c r="E21" s="25">
        <f t="shared" si="0"/>
        <v>43910</v>
      </c>
      <c r="F21" s="25" t="str">
        <f t="shared" si="1"/>
        <v>H1</v>
      </c>
      <c r="G21" s="33">
        <f t="shared" si="2"/>
        <v>6.7419000000000002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43911</v>
      </c>
      <c r="E22" s="25">
        <f t="shared" si="0"/>
        <v>43911</v>
      </c>
      <c r="F22" s="25" t="str">
        <f t="shared" si="1"/>
        <v>H2</v>
      </c>
      <c r="G22" s="33">
        <f t="shared" si="2"/>
        <v>6.7419000000000002</v>
      </c>
      <c r="H22" s="22">
        <f t="shared" si="3"/>
        <v>2.73</v>
      </c>
      <c r="I22" s="23">
        <f t="shared" si="4"/>
        <v>0</v>
      </c>
      <c r="J22" s="23">
        <f t="shared" si="5"/>
        <v>8.18</v>
      </c>
    </row>
    <row r="23" spans="4:10">
      <c r="D23" s="58">
        <v>43912</v>
      </c>
      <c r="E23" s="25">
        <f t="shared" si="0"/>
        <v>43912</v>
      </c>
      <c r="F23" s="25" t="str">
        <f t="shared" si="1"/>
        <v>H3</v>
      </c>
      <c r="G23" s="33">
        <f t="shared" si="2"/>
        <v>6.7419000000000002</v>
      </c>
      <c r="H23" s="22" t="str">
        <f t="shared" si="3"/>
        <v xml:space="preserve"> </v>
      </c>
      <c r="I23" s="23" t="str">
        <f t="shared" si="4"/>
        <v xml:space="preserve"> </v>
      </c>
      <c r="J23" s="23" t="str">
        <f t="shared" si="5"/>
        <v xml:space="preserve"> </v>
      </c>
    </row>
    <row r="24" spans="4:10">
      <c r="D24" s="58">
        <v>43913</v>
      </c>
      <c r="E24" s="25">
        <f t="shared" si="0"/>
        <v>43913</v>
      </c>
      <c r="F24" s="25" t="str">
        <f t="shared" si="1"/>
        <v>H1</v>
      </c>
      <c r="G24" s="33">
        <f t="shared" si="2"/>
        <v>6.7419000000000002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43914</v>
      </c>
      <c r="E25" s="25">
        <f t="shared" si="0"/>
        <v>43914</v>
      </c>
      <c r="F25" s="25" t="str">
        <f t="shared" si="1"/>
        <v>H1</v>
      </c>
      <c r="G25" s="33">
        <f t="shared" si="2"/>
        <v>6.7419000000000002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43915</v>
      </c>
      <c r="E26" s="25">
        <f t="shared" si="0"/>
        <v>43915</v>
      </c>
      <c r="F26" s="25" t="str">
        <f t="shared" si="1"/>
        <v>H1</v>
      </c>
      <c r="G26" s="33">
        <f t="shared" si="2"/>
        <v>6.7419000000000002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43916</v>
      </c>
      <c r="E27" s="25">
        <f t="shared" si="0"/>
        <v>43916</v>
      </c>
      <c r="F27" s="25" t="str">
        <f t="shared" si="1"/>
        <v>H1</v>
      </c>
      <c r="G27" s="33">
        <f t="shared" si="2"/>
        <v>6.7419000000000002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43917</v>
      </c>
      <c r="E28" s="25">
        <f t="shared" si="0"/>
        <v>43917</v>
      </c>
      <c r="F28" s="25" t="str">
        <f t="shared" si="1"/>
        <v>H1</v>
      </c>
      <c r="G28" s="33">
        <f t="shared" si="2"/>
        <v>6.7419000000000002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43918</v>
      </c>
      <c r="E29" s="25">
        <f t="shared" si="0"/>
        <v>43918</v>
      </c>
      <c r="F29" s="25" t="str">
        <f t="shared" si="1"/>
        <v>H2</v>
      </c>
      <c r="G29" s="33">
        <f t="shared" si="2"/>
        <v>6.7419000000000002</v>
      </c>
      <c r="H29" s="22">
        <f t="shared" si="3"/>
        <v>2.73</v>
      </c>
      <c r="I29" s="23">
        <f t="shared" si="4"/>
        <v>0</v>
      </c>
      <c r="J29" s="23">
        <f t="shared" si="5"/>
        <v>8.18</v>
      </c>
    </row>
    <row r="30" spans="4:10">
      <c r="D30" s="58">
        <v>43919</v>
      </c>
      <c r="E30" s="25">
        <f t="shared" si="0"/>
        <v>43919</v>
      </c>
      <c r="F30" s="25" t="str">
        <f t="shared" si="1"/>
        <v>H3</v>
      </c>
      <c r="G30" s="33">
        <f t="shared" si="2"/>
        <v>6.7419000000000002</v>
      </c>
      <c r="H30" s="22" t="str">
        <f t="shared" si="3"/>
        <v xml:space="preserve"> </v>
      </c>
      <c r="I30" s="23" t="str">
        <f t="shared" si="4"/>
        <v xml:space="preserve"> </v>
      </c>
      <c r="J30" s="23" t="str">
        <f t="shared" si="5"/>
        <v xml:space="preserve"> </v>
      </c>
    </row>
    <row r="31" spans="4:10">
      <c r="D31" s="58">
        <v>43920</v>
      </c>
      <c r="E31" s="25">
        <f t="shared" si="0"/>
        <v>43920</v>
      </c>
      <c r="F31" s="25" t="str">
        <f t="shared" si="1"/>
        <v>H1</v>
      </c>
      <c r="G31" s="33">
        <f t="shared" si="2"/>
        <v>6.7419000000000002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43921</v>
      </c>
      <c r="E32" s="25">
        <f t="shared" si="0"/>
        <v>43921</v>
      </c>
      <c r="F32" s="25" t="str">
        <f t="shared" si="1"/>
        <v>H1</v>
      </c>
      <c r="G32" s="33">
        <f>IF(D$32="",P11,P10)</f>
        <v>6.7419000000000002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130.82</v>
      </c>
      <c r="I33" s="7">
        <f>SUM(I2:I32)</f>
        <v>179.96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6.74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13.48</v>
      </c>
      <c r="H37" s="5">
        <f>SUM(H$2:H3)</f>
        <v>5.45</v>
      </c>
      <c r="I37" s="5">
        <f>SUM(I$2:I3)</f>
        <v>8.18</v>
      </c>
      <c r="J37" s="5">
        <f>SUM(J$2:J3)</f>
        <v>8.18</v>
      </c>
    </row>
    <row r="38" spans="4:10">
      <c r="F38" s="11">
        <v>3</v>
      </c>
      <c r="G38" s="37">
        <f>SUM(G$2:G4)</f>
        <v>20.23</v>
      </c>
      <c r="H38" s="5">
        <f>SUM(H$2:H4)</f>
        <v>10.9</v>
      </c>
      <c r="I38" s="5">
        <f>SUM(I$2:I4)</f>
        <v>16.36</v>
      </c>
      <c r="J38" s="5">
        <f>SUM(J$2:J4)</f>
        <v>16.36</v>
      </c>
    </row>
    <row r="39" spans="4:10">
      <c r="F39" s="11">
        <v>4</v>
      </c>
      <c r="G39" s="37">
        <f>SUM(G$2:G5)</f>
        <v>26.97</v>
      </c>
      <c r="H39" s="5">
        <f>SUM(H$2:H5)</f>
        <v>16.350000000000001</v>
      </c>
      <c r="I39" s="5">
        <f>SUM(I$2:I5)</f>
        <v>24.54</v>
      </c>
      <c r="J39" s="5">
        <f>SUM(J$2:J5)</f>
        <v>24.54</v>
      </c>
    </row>
    <row r="40" spans="4:10">
      <c r="F40" s="11">
        <v>5</v>
      </c>
      <c r="G40" s="37">
        <f>SUM(G$2:G6)</f>
        <v>33.71</v>
      </c>
      <c r="H40" s="5">
        <f>SUM(H$2:H6)</f>
        <v>21.8</v>
      </c>
      <c r="I40" s="5">
        <f>SUM(I$2:I6)</f>
        <v>32.72</v>
      </c>
      <c r="J40" s="5">
        <f>SUM(J$2:J6)</f>
        <v>32.72</v>
      </c>
    </row>
    <row r="41" spans="4:10">
      <c r="F41" s="11">
        <v>6</v>
      </c>
      <c r="G41" s="37">
        <f>SUM(G$2:G7)</f>
        <v>40.450000000000003</v>
      </c>
      <c r="H41" s="5">
        <f>SUM(H$2:H7)</f>
        <v>27.25</v>
      </c>
      <c r="I41" s="5">
        <f>SUM(I$2:I7)</f>
        <v>40.9</v>
      </c>
      <c r="J41" s="5">
        <f>SUM(J$2:J7)</f>
        <v>40.9</v>
      </c>
    </row>
    <row r="42" spans="4:10">
      <c r="F42" s="11">
        <v>7</v>
      </c>
      <c r="G42" s="37">
        <f>SUM(G$2:G8)</f>
        <v>47.19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53.94</v>
      </c>
      <c r="H43" s="5">
        <f>SUM(H$2:H9)</f>
        <v>29.98</v>
      </c>
      <c r="I43" s="5">
        <f>SUM(I$2:I9)</f>
        <v>40.9</v>
      </c>
      <c r="J43" s="5">
        <f>SUM(J$2:J9)</f>
        <v>49.08</v>
      </c>
    </row>
    <row r="44" spans="4:10">
      <c r="F44" s="11">
        <v>9</v>
      </c>
      <c r="G44" s="37">
        <f>SUM(G$2:G10)</f>
        <v>60.68</v>
      </c>
      <c r="H44" s="5">
        <f>SUM(H$2:H10)</f>
        <v>35.43</v>
      </c>
      <c r="I44" s="5">
        <f>SUM(I$2:I10)</f>
        <v>49.08</v>
      </c>
      <c r="J44" s="5">
        <f>SUM(J$2:J10)</f>
        <v>57.26</v>
      </c>
    </row>
    <row r="45" spans="4:10">
      <c r="F45" s="11">
        <v>10</v>
      </c>
      <c r="G45" s="37">
        <f>SUM(G$2:G11)</f>
        <v>67.42</v>
      </c>
      <c r="H45" s="5">
        <f>SUM(H$2:H11)</f>
        <v>40.880000000000003</v>
      </c>
      <c r="I45" s="5">
        <f>SUM(I$2:I11)</f>
        <v>57.26</v>
      </c>
      <c r="J45" s="5">
        <f>SUM(J$2:J11)</f>
        <v>65.44</v>
      </c>
    </row>
    <row r="46" spans="4:10">
      <c r="F46" s="11">
        <v>11</v>
      </c>
      <c r="G46" s="37">
        <f>SUM(G$2:G12)</f>
        <v>74.16</v>
      </c>
      <c r="H46" s="5">
        <f>SUM(H$2:H12)</f>
        <v>46.33</v>
      </c>
      <c r="I46" s="5">
        <f>SUM(I$2:I12)</f>
        <v>65.44</v>
      </c>
      <c r="J46" s="5">
        <f>SUM(J$2:J12)</f>
        <v>73.62</v>
      </c>
    </row>
    <row r="47" spans="4:10">
      <c r="F47" s="11">
        <v>12</v>
      </c>
      <c r="G47" s="37">
        <f>SUM(G$2:G13)</f>
        <v>80.900000000000006</v>
      </c>
      <c r="H47" s="5">
        <f>SUM(H$2:H13)</f>
        <v>51.78</v>
      </c>
      <c r="I47" s="5">
        <f>SUM(I$2:I13)</f>
        <v>73.62</v>
      </c>
      <c r="J47" s="5">
        <f>SUM(J$2:J13)</f>
        <v>81.8</v>
      </c>
    </row>
    <row r="48" spans="4:10">
      <c r="F48" s="11">
        <v>13</v>
      </c>
      <c r="G48" s="37">
        <f>SUM(G$2:G14)</f>
        <v>87.64</v>
      </c>
      <c r="H48" s="5">
        <f>SUM(H$2:H14)</f>
        <v>57.23</v>
      </c>
      <c r="I48" s="5">
        <f>SUM(I$2:I14)</f>
        <v>81.8</v>
      </c>
      <c r="J48" s="5">
        <f>SUM(J$2:J14)</f>
        <v>89.98</v>
      </c>
    </row>
    <row r="49" spans="6:10">
      <c r="F49" s="11">
        <v>14</v>
      </c>
      <c r="G49" s="37">
        <f>SUM(G$2:G15)</f>
        <v>94.39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101.13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107.87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114.61</v>
      </c>
      <c r="H52" s="5">
        <f>SUM(H$2:H18)</f>
        <v>70.86</v>
      </c>
      <c r="I52" s="5">
        <f>SUM(I$2:I18)</f>
        <v>98.16</v>
      </c>
      <c r="J52" s="5">
        <f>SUM(J$2:J18)</f>
        <v>114.52</v>
      </c>
    </row>
    <row r="53" spans="6:10">
      <c r="F53" s="11">
        <v>18</v>
      </c>
      <c r="G53" s="37">
        <f>SUM(G$2:G19)</f>
        <v>121.35</v>
      </c>
      <c r="H53" s="5">
        <f>SUM(H$2:H19)</f>
        <v>76.31</v>
      </c>
      <c r="I53" s="5">
        <f>SUM(I$2:I19)</f>
        <v>106.34</v>
      </c>
      <c r="J53" s="5">
        <f>SUM(J$2:J19)</f>
        <v>122.7</v>
      </c>
    </row>
    <row r="54" spans="6:10">
      <c r="F54" s="11">
        <v>19</v>
      </c>
      <c r="G54" s="37">
        <f>SUM(G$2:G20)</f>
        <v>128.1</v>
      </c>
      <c r="H54" s="5">
        <f>SUM(H$2:H20)</f>
        <v>81.760000000000005</v>
      </c>
      <c r="I54" s="5">
        <f>SUM(I$2:I20)</f>
        <v>114.52</v>
      </c>
      <c r="J54" s="5">
        <f>SUM(J$2:J20)</f>
        <v>130.88</v>
      </c>
    </row>
    <row r="55" spans="6:10">
      <c r="F55" s="11">
        <v>20</v>
      </c>
      <c r="G55" s="37">
        <f>SUM(G$2:G21)</f>
        <v>134.84</v>
      </c>
      <c r="H55" s="5">
        <f>SUM(H$2:H21)</f>
        <v>87.21</v>
      </c>
      <c r="I55" s="5">
        <f>SUM(I$2:I21)</f>
        <v>122.7</v>
      </c>
      <c r="J55" s="5">
        <f>SUM(J$2:J21)</f>
        <v>139.06</v>
      </c>
    </row>
    <row r="56" spans="6:10">
      <c r="F56" s="11">
        <v>21</v>
      </c>
      <c r="G56" s="37">
        <f>SUM(G$2:G22)</f>
        <v>141.58000000000001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148.32</v>
      </c>
      <c r="H57" s="5">
        <f>SUM(H$2:H23)</f>
        <v>89.94</v>
      </c>
      <c r="I57" s="5">
        <f>SUM(I$2:I23)</f>
        <v>122.7</v>
      </c>
      <c r="J57" s="5">
        <f>SUM(J$2:J23)</f>
        <v>147.24</v>
      </c>
    </row>
    <row r="58" spans="6:10">
      <c r="F58" s="11">
        <v>23</v>
      </c>
      <c r="G58" s="37">
        <f>SUM(G$2:G24)</f>
        <v>155.06</v>
      </c>
      <c r="H58" s="5">
        <f>SUM(H$2:H24)</f>
        <v>95.39</v>
      </c>
      <c r="I58" s="5">
        <f>SUM(I$2:I24)</f>
        <v>130.88</v>
      </c>
      <c r="J58" s="5">
        <f>SUM(J$2:J24)</f>
        <v>155.41999999999999</v>
      </c>
    </row>
    <row r="59" spans="6:10">
      <c r="F59" s="11">
        <v>24</v>
      </c>
      <c r="G59" s="37">
        <f>SUM(G$2:G25)</f>
        <v>161.81</v>
      </c>
      <c r="H59" s="5">
        <f>SUM(H$2:H25)</f>
        <v>100.84</v>
      </c>
      <c r="I59" s="5">
        <f>SUM(I$2:I25)</f>
        <v>139.06</v>
      </c>
      <c r="J59" s="5">
        <f>SUM(J$2:J25)</f>
        <v>163.6</v>
      </c>
    </row>
    <row r="60" spans="6:10">
      <c r="F60" s="11">
        <v>25</v>
      </c>
      <c r="G60" s="37">
        <f>SUM(G$2:G26)</f>
        <v>168.55</v>
      </c>
      <c r="H60" s="5">
        <f>SUM(H$2:H26)</f>
        <v>106.29</v>
      </c>
      <c r="I60" s="5">
        <f>SUM(I$2:I26)</f>
        <v>147.24</v>
      </c>
      <c r="J60" s="5">
        <f>SUM(J$2:J26)</f>
        <v>171.78</v>
      </c>
    </row>
    <row r="61" spans="6:10">
      <c r="F61" s="11">
        <v>26</v>
      </c>
      <c r="G61" s="37">
        <f>SUM(G$2:G27)</f>
        <v>175.29</v>
      </c>
      <c r="H61" s="5">
        <f>SUM(H$2:H27)</f>
        <v>111.74</v>
      </c>
      <c r="I61" s="5">
        <f>SUM(I$2:I27)</f>
        <v>155.41999999999999</v>
      </c>
      <c r="J61" s="5">
        <f>SUM(J$2:J27)</f>
        <v>179.96</v>
      </c>
    </row>
    <row r="62" spans="6:10">
      <c r="F62" s="11">
        <v>27</v>
      </c>
      <c r="G62" s="37">
        <f>SUM(G$2:G28)</f>
        <v>182.03</v>
      </c>
      <c r="H62" s="5">
        <f>SUM(H$2:H28)</f>
        <v>117.19</v>
      </c>
      <c r="I62" s="5">
        <f>SUM(I$2:I28)</f>
        <v>163.6</v>
      </c>
      <c r="J62" s="5">
        <f>SUM(J$2:J28)</f>
        <v>188.14</v>
      </c>
    </row>
    <row r="63" spans="6:10">
      <c r="F63" s="11">
        <v>28</v>
      </c>
      <c r="G63" s="37">
        <f>SUM(G$2:G29)</f>
        <v>188.77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195.52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202.26</v>
      </c>
      <c r="H65" s="5">
        <f>SUM(H$2:H31)</f>
        <v>125.37</v>
      </c>
      <c r="I65" s="5">
        <f>SUM(I$2:I31)</f>
        <v>171.78</v>
      </c>
      <c r="J65" s="5">
        <f>SUM(J$2:J31)</f>
        <v>204.5</v>
      </c>
    </row>
    <row r="66" spans="5:10">
      <c r="F66" s="11">
        <v>31</v>
      </c>
      <c r="G66" s="37">
        <f>SUM(G$2:G32)</f>
        <v>209</v>
      </c>
      <c r="H66" s="5">
        <f>SUM(H$2:H32)</f>
        <v>130.82</v>
      </c>
      <c r="I66" s="5">
        <f>SUM(I$2:I32)</f>
        <v>179.96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130.82</v>
      </c>
      <c r="I68" s="5">
        <f>SUM(I2:I$32)</f>
        <v>179.96</v>
      </c>
      <c r="J68" s="5">
        <f>SUM(J2:J$32)</f>
        <v>212.68</v>
      </c>
    </row>
    <row r="69" spans="5:10">
      <c r="F69" s="12">
        <v>2</v>
      </c>
      <c r="G69" s="37">
        <f>SUM(G3:G$32)</f>
        <v>202.26</v>
      </c>
      <c r="H69" s="5">
        <f>SUM(H3:H$32)</f>
        <v>130.82</v>
      </c>
      <c r="I69" s="5">
        <f>SUM(I3:I$32)</f>
        <v>179.96</v>
      </c>
      <c r="J69" s="5">
        <f>SUM(J3:J$32)</f>
        <v>212.68</v>
      </c>
    </row>
    <row r="70" spans="5:10">
      <c r="E70" s="28"/>
      <c r="F70" s="11">
        <v>3</v>
      </c>
      <c r="G70" s="37">
        <f>SUM(G4:G$32)</f>
        <v>195.52</v>
      </c>
      <c r="H70" s="5">
        <f>SUM(H4:H$32)</f>
        <v>125.37</v>
      </c>
      <c r="I70" s="5">
        <f>SUM(I4:I$32)</f>
        <v>171.78</v>
      </c>
      <c r="J70" s="5">
        <f>SUM(J4:J$32)</f>
        <v>204.5</v>
      </c>
    </row>
    <row r="71" spans="5:10">
      <c r="F71" s="12">
        <v>4</v>
      </c>
      <c r="G71" s="37">
        <f>SUM(G5:G$32)</f>
        <v>188.77</v>
      </c>
      <c r="H71" s="5">
        <f>SUM(H5:H$32)</f>
        <v>119.92</v>
      </c>
      <c r="I71" s="5">
        <f>SUM(I5:I$32)</f>
        <v>163.6</v>
      </c>
      <c r="J71" s="5">
        <f>SUM(J5:J$32)</f>
        <v>196.32</v>
      </c>
    </row>
    <row r="72" spans="5:10">
      <c r="F72" s="11">
        <v>5</v>
      </c>
      <c r="G72" s="37">
        <f>SUM(G6:G$32)</f>
        <v>182.03</v>
      </c>
      <c r="H72" s="5">
        <f>SUM(H6:H$32)</f>
        <v>114.47</v>
      </c>
      <c r="I72" s="5">
        <f>SUM(I6:I$32)</f>
        <v>155.41999999999999</v>
      </c>
      <c r="J72" s="5">
        <f>SUM(J6:J$32)</f>
        <v>188.14</v>
      </c>
    </row>
    <row r="73" spans="5:10">
      <c r="F73" s="12">
        <v>6</v>
      </c>
      <c r="G73" s="37">
        <f>SUM(G7:G$32)</f>
        <v>175.29</v>
      </c>
      <c r="H73" s="5">
        <f>SUM(H7:H$32)</f>
        <v>109.02</v>
      </c>
      <c r="I73" s="5">
        <f>SUM(I7:I$32)</f>
        <v>147.24</v>
      </c>
      <c r="J73" s="5">
        <f>SUM(J7:J$32)</f>
        <v>179.96</v>
      </c>
    </row>
    <row r="74" spans="5:10">
      <c r="F74" s="11">
        <v>7</v>
      </c>
      <c r="G74" s="37">
        <f>SUM(G8:G$32)</f>
        <v>168.55</v>
      </c>
      <c r="H74" s="5">
        <f>SUM(H8:H$32)</f>
        <v>103.57</v>
      </c>
      <c r="I74" s="5">
        <f>SUM(I8:I$32)</f>
        <v>139.06</v>
      </c>
      <c r="J74" s="5">
        <f>SUM(J8:J$32)</f>
        <v>171.78</v>
      </c>
    </row>
    <row r="75" spans="5:10">
      <c r="F75" s="12">
        <v>8</v>
      </c>
      <c r="G75" s="37">
        <f>SUM(G9:G$32)</f>
        <v>161.81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155.06</v>
      </c>
      <c r="H76" s="5">
        <f>SUM(H10:H$32)</f>
        <v>100.84</v>
      </c>
      <c r="I76" s="5">
        <f>SUM(I10:I$32)</f>
        <v>139.06</v>
      </c>
      <c r="J76" s="5">
        <f>SUM(J10:J$32)</f>
        <v>163.6</v>
      </c>
    </row>
    <row r="77" spans="5:10">
      <c r="F77" s="12">
        <v>10</v>
      </c>
      <c r="G77" s="37">
        <f>SUM(G11:G$32)</f>
        <v>148.32</v>
      </c>
      <c r="H77" s="5">
        <f>SUM(H11:H$32)</f>
        <v>95.39</v>
      </c>
      <c r="I77" s="5">
        <f>SUM(I11:I$32)</f>
        <v>130.88</v>
      </c>
      <c r="J77" s="5">
        <f>SUM(J11:J$32)</f>
        <v>155.41999999999999</v>
      </c>
    </row>
    <row r="78" spans="5:10">
      <c r="F78" s="11">
        <v>11</v>
      </c>
      <c r="G78" s="37">
        <f>SUM(G12:G$32)</f>
        <v>141.58000000000001</v>
      </c>
      <c r="H78" s="5">
        <f>SUM(H12:H$32)</f>
        <v>89.94</v>
      </c>
      <c r="I78" s="5">
        <f>SUM(I12:I$32)</f>
        <v>122.7</v>
      </c>
      <c r="J78" s="5">
        <f>SUM(J12:J$32)</f>
        <v>147.24</v>
      </c>
    </row>
    <row r="79" spans="5:10">
      <c r="F79" s="12">
        <v>12</v>
      </c>
      <c r="G79" s="37">
        <f>SUM(G13:G$32)</f>
        <v>134.84</v>
      </c>
      <c r="H79" s="5">
        <f>SUM(H13:H$32)</f>
        <v>84.49</v>
      </c>
      <c r="I79" s="5">
        <f>SUM(I13:I$32)</f>
        <v>114.52</v>
      </c>
      <c r="J79" s="5">
        <f>SUM(J13:J$32)</f>
        <v>139.06</v>
      </c>
    </row>
    <row r="80" spans="5:10">
      <c r="F80" s="11">
        <v>13</v>
      </c>
      <c r="G80" s="37">
        <f>SUM(G14:G$32)</f>
        <v>128.1</v>
      </c>
      <c r="H80" s="5">
        <f>SUM(H14:H$32)</f>
        <v>79.040000000000006</v>
      </c>
      <c r="I80" s="5">
        <f>SUM(I14:I$32)</f>
        <v>106.34</v>
      </c>
      <c r="J80" s="5">
        <f>SUM(J14:J$32)</f>
        <v>130.88</v>
      </c>
    </row>
    <row r="81" spans="6:10">
      <c r="F81" s="12">
        <v>14</v>
      </c>
      <c r="G81" s="37">
        <f>SUM(G15:G$32)</f>
        <v>121.35</v>
      </c>
      <c r="H81" s="5">
        <f>SUM(H15:H$32)</f>
        <v>73.59</v>
      </c>
      <c r="I81" s="5">
        <f>SUM(I15:I$32)</f>
        <v>98.16</v>
      </c>
      <c r="J81" s="5">
        <f>SUM(J15:J$32)</f>
        <v>122.7</v>
      </c>
    </row>
    <row r="82" spans="6:10">
      <c r="F82" s="11">
        <v>15</v>
      </c>
      <c r="G82" s="37">
        <f>SUM(G16:G$32)</f>
        <v>114.61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107.87</v>
      </c>
      <c r="H83" s="5">
        <f>SUM(H17:H$32)</f>
        <v>70.86</v>
      </c>
      <c r="I83" s="5">
        <f>SUM(I17:I$32)</f>
        <v>98.16</v>
      </c>
      <c r="J83" s="5">
        <f>SUM(J17:J$32)</f>
        <v>114.52</v>
      </c>
    </row>
    <row r="84" spans="6:10">
      <c r="F84" s="11">
        <v>17</v>
      </c>
      <c r="G84" s="37">
        <f>SUM(G18:G$32)</f>
        <v>101.13</v>
      </c>
      <c r="H84" s="5">
        <f>SUM(H18:H$32)</f>
        <v>65.41</v>
      </c>
      <c r="I84" s="5">
        <f>SUM(I18:I$32)</f>
        <v>89.98</v>
      </c>
      <c r="J84" s="5">
        <f>SUM(J18:J$32)</f>
        <v>106.34</v>
      </c>
    </row>
    <row r="85" spans="6:10">
      <c r="F85" s="12">
        <v>18</v>
      </c>
      <c r="G85" s="37">
        <f>SUM(G19:G$32)</f>
        <v>94.39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87.64</v>
      </c>
      <c r="H86" s="5">
        <f>SUM(H20:H$32)</f>
        <v>54.51</v>
      </c>
      <c r="I86" s="5">
        <f>SUM(I20:I$32)</f>
        <v>73.62</v>
      </c>
      <c r="J86" s="5">
        <f>SUM(J20:J$32)</f>
        <v>89.98</v>
      </c>
    </row>
    <row r="87" spans="6:10">
      <c r="F87" s="12">
        <v>20</v>
      </c>
      <c r="G87" s="37">
        <f>SUM(G21:G$32)</f>
        <v>80.900000000000006</v>
      </c>
      <c r="H87" s="5">
        <f>SUM(H21:H$32)</f>
        <v>49.06</v>
      </c>
      <c r="I87" s="5">
        <f>SUM(I21:I$32)</f>
        <v>65.44</v>
      </c>
      <c r="J87" s="5">
        <f>SUM(J21:J$32)</f>
        <v>81.8</v>
      </c>
    </row>
    <row r="88" spans="6:10">
      <c r="F88" s="11">
        <v>21</v>
      </c>
      <c r="G88" s="37">
        <f>SUM(G22:G$32)</f>
        <v>74.16</v>
      </c>
      <c r="H88" s="5">
        <f>SUM(H22:H$32)</f>
        <v>43.61</v>
      </c>
      <c r="I88" s="5">
        <f>SUM(I22:I$32)</f>
        <v>57.26</v>
      </c>
      <c r="J88" s="5">
        <f>SUM(J22:J$32)</f>
        <v>73.62</v>
      </c>
    </row>
    <row r="89" spans="6:10">
      <c r="F89" s="12">
        <v>22</v>
      </c>
      <c r="G89" s="37">
        <f>SUM(G23:G$32)</f>
        <v>67.42</v>
      </c>
      <c r="H89" s="5">
        <f>SUM(H23:H$32)</f>
        <v>40.880000000000003</v>
      </c>
      <c r="I89" s="5">
        <f>SUM(I23:I$32)</f>
        <v>57.26</v>
      </c>
      <c r="J89" s="5">
        <f>SUM(J23:J$32)</f>
        <v>65.44</v>
      </c>
    </row>
    <row r="90" spans="6:10">
      <c r="F90" s="11">
        <v>23</v>
      </c>
      <c r="G90" s="37">
        <f>SUM(G24:G$32)</f>
        <v>60.68</v>
      </c>
      <c r="H90" s="5">
        <f>SUM(H24:H$32)</f>
        <v>40.880000000000003</v>
      </c>
      <c r="I90" s="5">
        <f>SUM(I24:I$32)</f>
        <v>57.26</v>
      </c>
      <c r="J90" s="5">
        <f>SUM(J24:J$32)</f>
        <v>65.44</v>
      </c>
    </row>
    <row r="91" spans="6:10">
      <c r="F91" s="12">
        <v>24</v>
      </c>
      <c r="G91" s="37">
        <f>SUM(G25:G$32)</f>
        <v>53.94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47.19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40.450000000000003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33.71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26.97</v>
      </c>
      <c r="H95" s="5">
        <f>SUM(H29:H$32)</f>
        <v>13.63</v>
      </c>
      <c r="I95" s="5">
        <f>SUM(I29:I$32)</f>
        <v>16.36</v>
      </c>
      <c r="J95" s="5">
        <f>SUM(J29:J$32)</f>
        <v>24.54</v>
      </c>
    </row>
    <row r="96" spans="6:10">
      <c r="F96" s="11">
        <v>29</v>
      </c>
      <c r="G96" s="37">
        <f>SUM(G30:G$32)</f>
        <v>20.23</v>
      </c>
      <c r="H96" s="5">
        <f>SUM(H30:H$32)</f>
        <v>10.9</v>
      </c>
      <c r="I96" s="5">
        <f>SUM(I30:I$32)</f>
        <v>16.36</v>
      </c>
      <c r="J96" s="5">
        <f>SUM(J30:J$32)</f>
        <v>16.36</v>
      </c>
    </row>
    <row r="97" spans="6:10">
      <c r="F97" s="12">
        <v>30</v>
      </c>
      <c r="G97" s="37">
        <f>SUM(G31:G$32)</f>
        <v>13.48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6.74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2" width="6.5703125" style="10" customWidth="1"/>
    <col min="13" max="13" width="7.5703125" style="10" customWidth="1"/>
    <col min="14" max="14" width="6.5703125" style="10" customWidth="1"/>
  </cols>
  <sheetData>
    <row r="1" spans="1:18">
      <c r="D1" s="41" t="str">
        <f>TEXT(D2,"AAAAMM")</f>
        <v>201802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12</v>
      </c>
      <c r="L1" s="8" t="s">
        <v>13</v>
      </c>
      <c r="M1" s="8" t="s">
        <v>14</v>
      </c>
      <c r="N1" s="8" t="s">
        <v>15</v>
      </c>
    </row>
    <row r="2" spans="1:18">
      <c r="D2" s="58">
        <v>43132</v>
      </c>
      <c r="E2" s="25">
        <f t="shared" ref="E2:E29" si="0">IF(D2&lt;&gt;" ",D2," ")</f>
        <v>43132</v>
      </c>
      <c r="F2" s="25" t="str">
        <f t="shared" ref="F2:F29" si="1">IF(D2&lt;&gt;" ",LOOKUP(WEEKDAY(E2,2),$B$9:$B$11,$C$9:$C$11)," ")</f>
        <v>H1</v>
      </c>
      <c r="G2" s="22">
        <f t="shared" ref="G2:G32" si="2">IF(F2=$C$9,L$2,IF(F2=$C$10,M$2,IF(F2=$C$11," "," ")))</f>
        <v>6.42</v>
      </c>
      <c r="H2" s="23">
        <f t="shared" ref="H2:H32" si="3">IF(F2=$C$9,K$2,IF(F2=$C$10,N$2,IF(F2=$C$11," "," ")))</f>
        <v>7.7</v>
      </c>
      <c r="I2" s="23">
        <f t="shared" ref="I2:I32" si="4">IF(F2=$C$9,K$2,IF(F2=$C$10,K$2,IF(H2=$C$11," "," ")))</f>
        <v>7.7</v>
      </c>
      <c r="K2" s="9">
        <f>M10</f>
        <v>7.7</v>
      </c>
      <c r="L2" s="9">
        <f>M11</f>
        <v>6.42</v>
      </c>
      <c r="M2" s="9">
        <f>M12</f>
        <v>2.57</v>
      </c>
      <c r="N2" s="9">
        <v>0</v>
      </c>
    </row>
    <row r="3" spans="1:18">
      <c r="D3" s="58">
        <v>43133</v>
      </c>
      <c r="E3" s="25">
        <f t="shared" si="0"/>
        <v>43133</v>
      </c>
      <c r="F3" s="25" t="str">
        <f t="shared" si="1"/>
        <v>H1</v>
      </c>
      <c r="G3" s="22">
        <f t="shared" si="2"/>
        <v>6.42</v>
      </c>
      <c r="H3" s="23">
        <f t="shared" si="3"/>
        <v>7.7</v>
      </c>
      <c r="I3" s="23">
        <f t="shared" si="4"/>
        <v>7.7</v>
      </c>
      <c r="P3" s="26"/>
    </row>
    <row r="4" spans="1:18">
      <c r="D4" s="58">
        <v>43134</v>
      </c>
      <c r="E4" s="25">
        <f t="shared" si="0"/>
        <v>43134</v>
      </c>
      <c r="F4" s="25" t="str">
        <f t="shared" si="1"/>
        <v>H2</v>
      </c>
      <c r="G4" s="22">
        <f t="shared" si="2"/>
        <v>2.57</v>
      </c>
      <c r="H4" s="23">
        <f t="shared" si="3"/>
        <v>0</v>
      </c>
      <c r="I4" s="23">
        <f t="shared" si="4"/>
        <v>7.7</v>
      </c>
    </row>
    <row r="5" spans="1:18">
      <c r="D5" s="58">
        <v>43135</v>
      </c>
      <c r="E5" s="25">
        <f t="shared" si="0"/>
        <v>43135</v>
      </c>
      <c r="F5" s="25" t="str">
        <f t="shared" si="1"/>
        <v>H3</v>
      </c>
      <c r="G5" s="22" t="str">
        <f t="shared" si="2"/>
        <v xml:space="preserve"> </v>
      </c>
      <c r="H5" s="23" t="str">
        <f t="shared" si="3"/>
        <v xml:space="preserve"> </v>
      </c>
      <c r="I5" s="23" t="str">
        <f t="shared" si="4"/>
        <v xml:space="preserve"> </v>
      </c>
    </row>
    <row r="6" spans="1:18">
      <c r="D6" s="58">
        <v>43136</v>
      </c>
      <c r="E6" s="25">
        <f t="shared" si="0"/>
        <v>43136</v>
      </c>
      <c r="F6" s="25" t="str">
        <f t="shared" si="1"/>
        <v>H1</v>
      </c>
      <c r="G6" s="22">
        <f t="shared" si="2"/>
        <v>6.42</v>
      </c>
      <c r="H6" s="23">
        <f t="shared" si="3"/>
        <v>7.7</v>
      </c>
      <c r="I6" s="23">
        <f t="shared" si="4"/>
        <v>7.7</v>
      </c>
    </row>
    <row r="7" spans="1:18">
      <c r="D7" s="58">
        <v>43137</v>
      </c>
      <c r="E7" s="25">
        <f t="shared" si="0"/>
        <v>43137</v>
      </c>
      <c r="F7" s="25" t="str">
        <f t="shared" si="1"/>
        <v>H1</v>
      </c>
      <c r="G7" s="22">
        <f t="shared" si="2"/>
        <v>6.42</v>
      </c>
      <c r="H7" s="23">
        <f t="shared" si="3"/>
        <v>7.7</v>
      </c>
      <c r="I7" s="23">
        <f t="shared" si="4"/>
        <v>7.7</v>
      </c>
    </row>
    <row r="8" spans="1:18">
      <c r="D8" s="58">
        <v>43138</v>
      </c>
      <c r="E8" s="25">
        <f t="shared" si="0"/>
        <v>43138</v>
      </c>
      <c r="F8" s="25" t="str">
        <f t="shared" si="1"/>
        <v>H1</v>
      </c>
      <c r="G8" s="22">
        <f t="shared" si="2"/>
        <v>6.42</v>
      </c>
      <c r="H8" s="23">
        <f t="shared" si="3"/>
        <v>7.7</v>
      </c>
      <c r="I8" s="23">
        <f t="shared" si="4"/>
        <v>7.7</v>
      </c>
      <c r="L8" s="27"/>
      <c r="M8" s="27">
        <v>1128.3800000000001</v>
      </c>
      <c r="N8" s="27"/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43139</v>
      </c>
      <c r="E9" s="25">
        <f t="shared" si="0"/>
        <v>43139</v>
      </c>
      <c r="F9" s="25" t="str">
        <f t="shared" si="1"/>
        <v>H1</v>
      </c>
      <c r="G9" s="22">
        <f t="shared" si="2"/>
        <v>6.42</v>
      </c>
      <c r="H9" s="23">
        <f t="shared" si="3"/>
        <v>7.7</v>
      </c>
      <c r="I9" s="23">
        <f t="shared" si="4"/>
        <v>7.7</v>
      </c>
      <c r="L9" s="27"/>
      <c r="M9" s="27">
        <f>M8/220</f>
        <v>5.13</v>
      </c>
      <c r="N9" s="27"/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43140</v>
      </c>
      <c r="E10" s="25">
        <f t="shared" si="0"/>
        <v>43140</v>
      </c>
      <c r="F10" s="25" t="str">
        <f t="shared" si="1"/>
        <v>H1</v>
      </c>
      <c r="G10" s="22">
        <f t="shared" si="2"/>
        <v>6.42</v>
      </c>
      <c r="H10" s="23">
        <f t="shared" si="3"/>
        <v>7.7</v>
      </c>
      <c r="I10" s="23">
        <f t="shared" si="4"/>
        <v>7.7</v>
      </c>
      <c r="L10" s="27"/>
      <c r="M10" s="27">
        <f>M9*1.5</f>
        <v>7.7</v>
      </c>
      <c r="N10" s="27"/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43141</v>
      </c>
      <c r="E11" s="25">
        <f t="shared" si="0"/>
        <v>43141</v>
      </c>
      <c r="F11" s="25" t="str">
        <f t="shared" si="1"/>
        <v>H2</v>
      </c>
      <c r="G11" s="22">
        <f t="shared" si="2"/>
        <v>2.57</v>
      </c>
      <c r="H11" s="23">
        <f t="shared" si="3"/>
        <v>0</v>
      </c>
      <c r="I11" s="23">
        <f t="shared" si="4"/>
        <v>7.7</v>
      </c>
      <c r="L11" s="27"/>
      <c r="M11" s="27">
        <f>M10/60*50</f>
        <v>6.42</v>
      </c>
      <c r="N11" s="27"/>
      <c r="P11" s="1"/>
      <c r="Q11" s="1"/>
      <c r="R11" s="1"/>
    </row>
    <row r="12" spans="1:18">
      <c r="D12" s="58">
        <v>43142</v>
      </c>
      <c r="E12" s="25">
        <f t="shared" si="0"/>
        <v>43142</v>
      </c>
      <c r="F12" s="25" t="str">
        <f t="shared" si="1"/>
        <v>H3</v>
      </c>
      <c r="G12" s="22" t="str">
        <f t="shared" si="2"/>
        <v xml:space="preserve"> </v>
      </c>
      <c r="H12" s="23" t="str">
        <f t="shared" si="3"/>
        <v xml:space="preserve"> </v>
      </c>
      <c r="I12" s="23" t="str">
        <f t="shared" si="4"/>
        <v xml:space="preserve"> </v>
      </c>
      <c r="L12" s="27"/>
      <c r="M12" s="27">
        <f>M10/60*20</f>
        <v>2.57</v>
      </c>
      <c r="N12" s="27"/>
      <c r="P12" s="1"/>
      <c r="Q12" s="1"/>
      <c r="R12" s="1"/>
    </row>
    <row r="13" spans="1:18">
      <c r="D13" s="58">
        <v>43143</v>
      </c>
      <c r="E13" s="25">
        <f t="shared" si="0"/>
        <v>43143</v>
      </c>
      <c r="F13" s="25" t="str">
        <f t="shared" si="1"/>
        <v>H1</v>
      </c>
      <c r="G13" s="22">
        <f t="shared" si="2"/>
        <v>6.42</v>
      </c>
      <c r="H13" s="23">
        <f t="shared" si="3"/>
        <v>7.7</v>
      </c>
      <c r="I13" s="23">
        <f t="shared" si="4"/>
        <v>7.7</v>
      </c>
      <c r="L13" s="9"/>
      <c r="M13" s="9"/>
      <c r="N13" s="9"/>
      <c r="P13" s="1"/>
      <c r="Q13" s="1"/>
      <c r="R13" s="1"/>
    </row>
    <row r="14" spans="1:18">
      <c r="D14" s="55">
        <v>43144</v>
      </c>
      <c r="E14" s="19">
        <f t="shared" si="0"/>
        <v>43144</v>
      </c>
      <c r="F14" s="19" t="s">
        <v>17</v>
      </c>
      <c r="G14" s="20" t="str">
        <f t="shared" si="2"/>
        <v xml:space="preserve"> </v>
      </c>
      <c r="H14" s="21" t="str">
        <f t="shared" si="3"/>
        <v xml:space="preserve"> </v>
      </c>
      <c r="I14" s="21" t="str">
        <f t="shared" si="4"/>
        <v xml:space="preserve"> </v>
      </c>
    </row>
    <row r="15" spans="1:18">
      <c r="D15" s="58">
        <v>43145</v>
      </c>
      <c r="E15" s="25">
        <f t="shared" si="0"/>
        <v>43145</v>
      </c>
      <c r="F15" s="25" t="str">
        <f t="shared" si="1"/>
        <v>H1</v>
      </c>
      <c r="G15" s="22">
        <f t="shared" si="2"/>
        <v>6.42</v>
      </c>
      <c r="H15" s="23">
        <f t="shared" si="3"/>
        <v>7.7</v>
      </c>
      <c r="I15" s="23">
        <f t="shared" si="4"/>
        <v>7.7</v>
      </c>
    </row>
    <row r="16" spans="1:18">
      <c r="D16" s="58">
        <v>43146</v>
      </c>
      <c r="E16" s="25">
        <f t="shared" si="0"/>
        <v>43146</v>
      </c>
      <c r="F16" s="25" t="str">
        <f t="shared" si="1"/>
        <v>H1</v>
      </c>
      <c r="G16" s="22">
        <f t="shared" si="2"/>
        <v>6.42</v>
      </c>
      <c r="H16" s="23">
        <f t="shared" si="3"/>
        <v>7.7</v>
      </c>
      <c r="I16" s="23">
        <f t="shared" si="4"/>
        <v>7.7</v>
      </c>
    </row>
    <row r="17" spans="4:9">
      <c r="D17" s="58">
        <v>43147</v>
      </c>
      <c r="E17" s="25">
        <f t="shared" si="0"/>
        <v>43147</v>
      </c>
      <c r="F17" s="25" t="str">
        <f t="shared" si="1"/>
        <v>H1</v>
      </c>
      <c r="G17" s="22">
        <f t="shared" si="2"/>
        <v>6.42</v>
      </c>
      <c r="H17" s="23">
        <f t="shared" si="3"/>
        <v>7.7</v>
      </c>
      <c r="I17" s="23">
        <f t="shared" si="4"/>
        <v>7.7</v>
      </c>
    </row>
    <row r="18" spans="4:9">
      <c r="D18" s="58">
        <v>43148</v>
      </c>
      <c r="E18" s="25">
        <f t="shared" si="0"/>
        <v>43148</v>
      </c>
      <c r="F18" s="25" t="str">
        <f t="shared" si="1"/>
        <v>H2</v>
      </c>
      <c r="G18" s="22">
        <f t="shared" si="2"/>
        <v>2.57</v>
      </c>
      <c r="H18" s="23">
        <f t="shared" si="3"/>
        <v>0</v>
      </c>
      <c r="I18" s="23">
        <f t="shared" si="4"/>
        <v>7.7</v>
      </c>
    </row>
    <row r="19" spans="4:9">
      <c r="D19" s="58">
        <v>43149</v>
      </c>
      <c r="E19" s="25">
        <f t="shared" si="0"/>
        <v>43149</v>
      </c>
      <c r="F19" s="25" t="str">
        <f t="shared" si="1"/>
        <v>H3</v>
      </c>
      <c r="G19" s="22" t="str">
        <f t="shared" si="2"/>
        <v xml:space="preserve"> </v>
      </c>
      <c r="H19" s="23" t="str">
        <f t="shared" si="3"/>
        <v xml:space="preserve"> </v>
      </c>
      <c r="I19" s="23" t="str">
        <f t="shared" si="4"/>
        <v xml:space="preserve"> </v>
      </c>
    </row>
    <row r="20" spans="4:9">
      <c r="D20" s="58">
        <v>43150</v>
      </c>
      <c r="E20" s="25">
        <f t="shared" si="0"/>
        <v>43150</v>
      </c>
      <c r="F20" s="25" t="str">
        <f t="shared" si="1"/>
        <v>H1</v>
      </c>
      <c r="G20" s="22">
        <f t="shared" si="2"/>
        <v>6.42</v>
      </c>
      <c r="H20" s="23">
        <f t="shared" si="3"/>
        <v>7.7</v>
      </c>
      <c r="I20" s="23">
        <f t="shared" si="4"/>
        <v>7.7</v>
      </c>
    </row>
    <row r="21" spans="4:9">
      <c r="D21" s="58">
        <v>43151</v>
      </c>
      <c r="E21" s="25">
        <f t="shared" si="0"/>
        <v>43151</v>
      </c>
      <c r="F21" s="25" t="str">
        <f t="shared" si="1"/>
        <v>H1</v>
      </c>
      <c r="G21" s="22">
        <f t="shared" si="2"/>
        <v>6.42</v>
      </c>
      <c r="H21" s="23">
        <f t="shared" si="3"/>
        <v>7.7</v>
      </c>
      <c r="I21" s="23">
        <f t="shared" si="4"/>
        <v>7.7</v>
      </c>
    </row>
    <row r="22" spans="4:9">
      <c r="D22" s="58">
        <v>43152</v>
      </c>
      <c r="E22" s="25">
        <f t="shared" si="0"/>
        <v>43152</v>
      </c>
      <c r="F22" s="25" t="str">
        <f t="shared" si="1"/>
        <v>H1</v>
      </c>
      <c r="G22" s="22">
        <f t="shared" si="2"/>
        <v>6.42</v>
      </c>
      <c r="H22" s="23">
        <f t="shared" si="3"/>
        <v>7.7</v>
      </c>
      <c r="I22" s="23">
        <f t="shared" si="4"/>
        <v>7.7</v>
      </c>
    </row>
    <row r="23" spans="4:9">
      <c r="D23" s="58">
        <v>43153</v>
      </c>
      <c r="E23" s="25">
        <f t="shared" si="0"/>
        <v>43153</v>
      </c>
      <c r="F23" s="25" t="str">
        <f t="shared" si="1"/>
        <v>H1</v>
      </c>
      <c r="G23" s="22">
        <f t="shared" si="2"/>
        <v>6.42</v>
      </c>
      <c r="H23" s="23">
        <f t="shared" si="3"/>
        <v>7.7</v>
      </c>
      <c r="I23" s="23">
        <f t="shared" si="4"/>
        <v>7.7</v>
      </c>
    </row>
    <row r="24" spans="4:9">
      <c r="D24" s="58">
        <v>43154</v>
      </c>
      <c r="E24" s="25">
        <f t="shared" si="0"/>
        <v>43154</v>
      </c>
      <c r="F24" s="25" t="str">
        <f t="shared" si="1"/>
        <v>H1</v>
      </c>
      <c r="G24" s="22">
        <f t="shared" si="2"/>
        <v>6.42</v>
      </c>
      <c r="H24" s="23">
        <f t="shared" si="3"/>
        <v>7.7</v>
      </c>
      <c r="I24" s="23">
        <f t="shared" si="4"/>
        <v>7.7</v>
      </c>
    </row>
    <row r="25" spans="4:9">
      <c r="D25" s="58">
        <v>43155</v>
      </c>
      <c r="E25" s="25">
        <f t="shared" si="0"/>
        <v>43155</v>
      </c>
      <c r="F25" s="25" t="str">
        <f t="shared" si="1"/>
        <v>H2</v>
      </c>
      <c r="G25" s="22">
        <f t="shared" si="2"/>
        <v>2.57</v>
      </c>
      <c r="H25" s="23">
        <f t="shared" si="3"/>
        <v>0</v>
      </c>
      <c r="I25" s="23">
        <f t="shared" si="4"/>
        <v>7.7</v>
      </c>
    </row>
    <row r="26" spans="4:9">
      <c r="D26" s="58">
        <v>43156</v>
      </c>
      <c r="E26" s="25">
        <f t="shared" si="0"/>
        <v>43156</v>
      </c>
      <c r="F26" s="25" t="str">
        <f t="shared" si="1"/>
        <v>H3</v>
      </c>
      <c r="G26" s="22" t="str">
        <f t="shared" si="2"/>
        <v xml:space="preserve"> </v>
      </c>
      <c r="H26" s="23" t="str">
        <f t="shared" si="3"/>
        <v xml:space="preserve"> </v>
      </c>
      <c r="I26" s="23" t="str">
        <f t="shared" si="4"/>
        <v xml:space="preserve"> </v>
      </c>
    </row>
    <row r="27" spans="4:9">
      <c r="D27" s="58">
        <v>43157</v>
      </c>
      <c r="E27" s="25">
        <f t="shared" si="0"/>
        <v>43157</v>
      </c>
      <c r="F27" s="25" t="str">
        <f t="shared" si="1"/>
        <v>H1</v>
      </c>
      <c r="G27" s="22">
        <f t="shared" si="2"/>
        <v>6.42</v>
      </c>
      <c r="H27" s="23">
        <f t="shared" si="3"/>
        <v>7.7</v>
      </c>
      <c r="I27" s="23">
        <f t="shared" si="4"/>
        <v>7.7</v>
      </c>
    </row>
    <row r="28" spans="4:9">
      <c r="D28" s="58">
        <v>43158</v>
      </c>
      <c r="E28" s="25">
        <f t="shared" si="0"/>
        <v>43158</v>
      </c>
      <c r="F28" s="25" t="str">
        <f t="shared" si="1"/>
        <v>H1</v>
      </c>
      <c r="G28" s="22">
        <f t="shared" si="2"/>
        <v>6.42</v>
      </c>
      <c r="H28" s="23">
        <f t="shared" si="3"/>
        <v>7.7</v>
      </c>
      <c r="I28" s="23">
        <f t="shared" si="4"/>
        <v>7.7</v>
      </c>
    </row>
    <row r="29" spans="4:9">
      <c r="D29" s="58">
        <v>43159</v>
      </c>
      <c r="E29" s="25">
        <f t="shared" si="0"/>
        <v>43159</v>
      </c>
      <c r="F29" s="25" t="str">
        <f t="shared" si="1"/>
        <v>H1</v>
      </c>
      <c r="G29" s="22">
        <f t="shared" si="2"/>
        <v>6.42</v>
      </c>
      <c r="H29" s="23">
        <f t="shared" si="3"/>
        <v>7.7</v>
      </c>
      <c r="I29" s="23">
        <f t="shared" si="4"/>
        <v>7.7</v>
      </c>
    </row>
    <row r="30" spans="4:9">
      <c r="D30" s="58"/>
      <c r="E30" s="25"/>
      <c r="F30" s="25"/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/>
      <c r="E31" s="25"/>
      <c r="F31" s="25"/>
      <c r="G31" s="22" t="str">
        <f t="shared" si="2"/>
        <v xml:space="preserve"> </v>
      </c>
      <c r="H31" s="23" t="str">
        <f t="shared" si="3"/>
        <v xml:space="preserve"> </v>
      </c>
      <c r="I31" s="23" t="str">
        <f t="shared" si="4"/>
        <v xml:space="preserve"> </v>
      </c>
    </row>
    <row r="32" spans="4:9">
      <c r="D32" s="58"/>
      <c r="E32" s="25"/>
      <c r="F32" s="25"/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132.26</v>
      </c>
      <c r="H33" s="7">
        <f>SUM(H2:H32)</f>
        <v>146.30000000000001</v>
      </c>
      <c r="I33" s="5">
        <f>SUM(I2:I32)</f>
        <v>177.1</v>
      </c>
    </row>
    <row r="34" spans="4:9">
      <c r="D34" s="56"/>
      <c r="E34" s="15"/>
      <c r="F34" s="15"/>
      <c r="G34" s="15"/>
      <c r="H34" s="16"/>
      <c r="I34" s="13"/>
    </row>
    <row r="35" spans="4:9">
      <c r="F35" t="s">
        <v>18</v>
      </c>
      <c r="G35" t="s">
        <v>1</v>
      </c>
      <c r="H35" s="1" t="s">
        <v>0</v>
      </c>
      <c r="I35" s="1" t="s">
        <v>2</v>
      </c>
    </row>
    <row r="36" spans="4:9">
      <c r="F36" s="11"/>
      <c r="G36" s="5"/>
      <c r="H36" s="24"/>
      <c r="I36" s="24"/>
    </row>
    <row r="37" spans="4:9">
      <c r="F37" s="11"/>
      <c r="G37" s="5"/>
      <c r="H37" s="7"/>
      <c r="I37" s="5"/>
    </row>
    <row r="38" spans="4:9">
      <c r="F38" s="11"/>
      <c r="G38" s="5"/>
      <c r="H38" s="5"/>
      <c r="I38" s="5"/>
    </row>
    <row r="39" spans="4:9">
      <c r="F39" s="11"/>
      <c r="G39" s="5"/>
      <c r="H39" s="5"/>
      <c r="I39" s="5"/>
    </row>
    <row r="40" spans="4:9">
      <c r="F40" s="11"/>
      <c r="G40" s="5"/>
      <c r="H40" s="5"/>
      <c r="I40" s="5"/>
    </row>
    <row r="41" spans="4:9">
      <c r="F41" s="11"/>
      <c r="G41" s="5"/>
      <c r="H41" s="5"/>
      <c r="I41" s="5"/>
    </row>
    <row r="42" spans="4:9">
      <c r="F42" s="11"/>
      <c r="G42" s="5"/>
      <c r="H42" s="5"/>
      <c r="I42" s="5"/>
    </row>
    <row r="43" spans="4:9">
      <c r="F43" s="11"/>
      <c r="G43" s="5"/>
      <c r="H43" s="7"/>
      <c r="I43" s="5"/>
    </row>
    <row r="44" spans="4:9">
      <c r="F44" s="11"/>
      <c r="G44" s="5"/>
      <c r="H44" s="5"/>
      <c r="I44" s="5"/>
    </row>
    <row r="45" spans="4:9">
      <c r="F45" s="11"/>
      <c r="G45" s="5"/>
      <c r="H45" s="7"/>
      <c r="I45" s="5"/>
    </row>
    <row r="46" spans="4:9">
      <c r="F46" s="11"/>
      <c r="G46" s="5"/>
      <c r="H46" s="5"/>
      <c r="I46" s="5"/>
    </row>
    <row r="47" spans="4:9">
      <c r="F47" s="11"/>
      <c r="G47" s="5"/>
      <c r="H47" s="7"/>
      <c r="I47" s="5"/>
    </row>
    <row r="48" spans="4:9">
      <c r="F48" s="11"/>
      <c r="G48" s="5"/>
      <c r="H48" s="5"/>
      <c r="I48" s="5"/>
    </row>
    <row r="49" spans="5:9">
      <c r="E49" t="s">
        <v>16</v>
      </c>
      <c r="F49" s="11"/>
      <c r="G49" s="5"/>
      <c r="H49" s="7"/>
      <c r="I49" s="5"/>
    </row>
    <row r="50" spans="5:9">
      <c r="F50" s="12"/>
      <c r="G50" s="18"/>
      <c r="H50" s="5"/>
      <c r="I50" s="5"/>
    </row>
    <row r="51" spans="5:9">
      <c r="F51" s="12"/>
      <c r="G51" s="18"/>
      <c r="H51" s="5"/>
      <c r="I51" s="5"/>
    </row>
    <row r="52" spans="5:9">
      <c r="F52" s="11"/>
      <c r="G52" s="5"/>
      <c r="H52" s="5"/>
      <c r="I52" s="5"/>
    </row>
    <row r="53" spans="5:9">
      <c r="F53" s="12"/>
      <c r="G53" s="18"/>
      <c r="H53" s="5"/>
      <c r="I53" s="5"/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Abr_20</v>
      </c>
      <c r="D1" s="41" t="str">
        <f>TEXT(D2,"AAAAMM")</f>
        <v>202004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43922</v>
      </c>
      <c r="E2" s="25">
        <f t="shared" ref="E2:E31" si="0">IF(D2&lt;&gt;" ",D2," ")</f>
        <v>43922</v>
      </c>
      <c r="F2" s="25" t="str">
        <f t="shared" ref="F2:F31" si="1">IF(D2&lt;&gt;" ",LOOKUP(WEEKDAY(E2,2),$B$9:$B$11,$C$9:$C$11)," ")</f>
        <v>H1</v>
      </c>
      <c r="G2" s="33">
        <f>IF(D$32="",P$9,P$10)</f>
        <v>6.9667000000000003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43923</v>
      </c>
      <c r="E3" s="25">
        <f t="shared" si="0"/>
        <v>43923</v>
      </c>
      <c r="F3" s="25" t="str">
        <f t="shared" si="1"/>
        <v>H1</v>
      </c>
      <c r="G3" s="33">
        <f t="shared" ref="G3:G31" si="2">IF(D$32="",P$9,P$10)</f>
        <v>6.9667000000000003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43924</v>
      </c>
      <c r="E4" s="25">
        <f t="shared" si="0"/>
        <v>43924</v>
      </c>
      <c r="F4" s="25" t="str">
        <f t="shared" si="1"/>
        <v>H1</v>
      </c>
      <c r="G4" s="33">
        <f t="shared" si="2"/>
        <v>6.9667000000000003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43925</v>
      </c>
      <c r="E5" s="25">
        <f t="shared" si="0"/>
        <v>43925</v>
      </c>
      <c r="F5" s="25" t="str">
        <f t="shared" si="1"/>
        <v>H2</v>
      </c>
      <c r="G5" s="33">
        <f t="shared" si="2"/>
        <v>6.9667000000000003</v>
      </c>
      <c r="H5" s="22">
        <f t="shared" si="3"/>
        <v>2.73</v>
      </c>
      <c r="I5" s="23">
        <f t="shared" si="4"/>
        <v>0</v>
      </c>
      <c r="J5" s="23">
        <f t="shared" si="5"/>
        <v>8.18</v>
      </c>
    </row>
    <row r="6" spans="1:19">
      <c r="D6" s="58">
        <v>43926</v>
      </c>
      <c r="E6" s="25">
        <f t="shared" si="0"/>
        <v>43926</v>
      </c>
      <c r="F6" s="25" t="str">
        <f t="shared" si="1"/>
        <v>H3</v>
      </c>
      <c r="G6" s="33">
        <f t="shared" si="2"/>
        <v>6.9667000000000003</v>
      </c>
      <c r="H6" s="22" t="str">
        <f t="shared" si="3"/>
        <v xml:space="preserve"> </v>
      </c>
      <c r="I6" s="23" t="str">
        <f t="shared" si="4"/>
        <v xml:space="preserve"> </v>
      </c>
      <c r="J6" s="23" t="str">
        <f t="shared" si="5"/>
        <v xml:space="preserve"> </v>
      </c>
    </row>
    <row r="7" spans="1:19">
      <c r="D7" s="58">
        <v>43927</v>
      </c>
      <c r="E7" s="25">
        <f t="shared" si="0"/>
        <v>43927</v>
      </c>
      <c r="F7" s="25" t="str">
        <f t="shared" si="1"/>
        <v>H1</v>
      </c>
      <c r="G7" s="33">
        <f t="shared" si="2"/>
        <v>6.9667000000000003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43928</v>
      </c>
      <c r="E8" s="25">
        <f t="shared" si="0"/>
        <v>43928</v>
      </c>
      <c r="F8" s="25" t="str">
        <f t="shared" si="1"/>
        <v>H1</v>
      </c>
      <c r="G8" s="33">
        <f t="shared" si="2"/>
        <v>6.9667000000000003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43929</v>
      </c>
      <c r="E9" s="25">
        <f t="shared" si="0"/>
        <v>43929</v>
      </c>
      <c r="F9" s="25" t="str">
        <f t="shared" si="1"/>
        <v>H1</v>
      </c>
      <c r="G9" s="33">
        <f t="shared" si="2"/>
        <v>6.9667000000000003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43930</v>
      </c>
      <c r="E10" s="25">
        <f t="shared" si="0"/>
        <v>43930</v>
      </c>
      <c r="F10" s="25" t="str">
        <f t="shared" si="1"/>
        <v>H1</v>
      </c>
      <c r="G10" s="33">
        <f t="shared" si="2"/>
        <v>6.9667000000000003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43931</v>
      </c>
      <c r="E11" s="25">
        <f t="shared" si="0"/>
        <v>43931</v>
      </c>
      <c r="F11" s="25" t="str">
        <f t="shared" si="1"/>
        <v>H1</v>
      </c>
      <c r="G11" s="33">
        <f t="shared" si="2"/>
        <v>6.9667000000000003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43932</v>
      </c>
      <c r="E12" s="25">
        <f t="shared" si="0"/>
        <v>43932</v>
      </c>
      <c r="F12" s="25" t="str">
        <f t="shared" si="1"/>
        <v>H2</v>
      </c>
      <c r="G12" s="33">
        <f t="shared" si="2"/>
        <v>6.9667000000000003</v>
      </c>
      <c r="H12" s="22">
        <f t="shared" si="3"/>
        <v>2.73</v>
      </c>
      <c r="I12" s="23">
        <f t="shared" si="4"/>
        <v>0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43933</v>
      </c>
      <c r="E13" s="25">
        <f t="shared" si="0"/>
        <v>43933</v>
      </c>
      <c r="F13" s="25" t="str">
        <f t="shared" si="1"/>
        <v>H3</v>
      </c>
      <c r="G13" s="33">
        <f t="shared" si="2"/>
        <v>6.9667000000000003</v>
      </c>
      <c r="H13" s="22" t="str">
        <f t="shared" si="3"/>
        <v xml:space="preserve"> </v>
      </c>
      <c r="I13" s="23" t="str">
        <f t="shared" si="4"/>
        <v xml:space="preserve"> </v>
      </c>
      <c r="J13" s="23" t="str">
        <f t="shared" si="5"/>
        <v xml:space="preserve"> </v>
      </c>
      <c r="K13" s="50"/>
      <c r="M13" s="9"/>
      <c r="N13" s="9"/>
      <c r="O13" s="9"/>
      <c r="Q13" s="1"/>
      <c r="R13" s="1"/>
      <c r="S13" s="1"/>
    </row>
    <row r="14" spans="1:19">
      <c r="D14" s="58">
        <v>43934</v>
      </c>
      <c r="E14" s="25">
        <f t="shared" si="0"/>
        <v>43934</v>
      </c>
      <c r="F14" s="25" t="str">
        <f t="shared" si="1"/>
        <v>H1</v>
      </c>
      <c r="G14" s="33">
        <f t="shared" si="2"/>
        <v>6.9667000000000003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43935</v>
      </c>
      <c r="E15" s="25">
        <f t="shared" si="0"/>
        <v>43935</v>
      </c>
      <c r="F15" s="25" t="str">
        <f t="shared" si="1"/>
        <v>H1</v>
      </c>
      <c r="G15" s="33">
        <f t="shared" si="2"/>
        <v>6.9667000000000003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43936</v>
      </c>
      <c r="E16" s="25">
        <f t="shared" si="0"/>
        <v>43936</v>
      </c>
      <c r="F16" s="25" t="str">
        <f t="shared" si="1"/>
        <v>H1</v>
      </c>
      <c r="G16" s="33">
        <f t="shared" si="2"/>
        <v>6.9667000000000003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43937</v>
      </c>
      <c r="E17" s="25">
        <f t="shared" si="0"/>
        <v>43937</v>
      </c>
      <c r="F17" s="25" t="str">
        <f t="shared" si="1"/>
        <v>H1</v>
      </c>
      <c r="G17" s="33">
        <f t="shared" si="2"/>
        <v>6.9667000000000003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43938</v>
      </c>
      <c r="E18" s="25">
        <f t="shared" si="0"/>
        <v>43938</v>
      </c>
      <c r="F18" s="25" t="str">
        <f t="shared" si="1"/>
        <v>H1</v>
      </c>
      <c r="G18" s="33">
        <f t="shared" si="2"/>
        <v>6.9667000000000003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43939</v>
      </c>
      <c r="E19" s="25">
        <f t="shared" si="0"/>
        <v>43939</v>
      </c>
      <c r="F19" s="25" t="str">
        <f t="shared" si="1"/>
        <v>H2</v>
      </c>
      <c r="G19" s="33">
        <f t="shared" si="2"/>
        <v>6.9667000000000003</v>
      </c>
      <c r="H19" s="22">
        <f t="shared" si="3"/>
        <v>2.73</v>
      </c>
      <c r="I19" s="23">
        <f t="shared" si="4"/>
        <v>0</v>
      </c>
      <c r="J19" s="23">
        <f t="shared" si="5"/>
        <v>8.18</v>
      </c>
    </row>
    <row r="20" spans="4:10">
      <c r="D20" s="58">
        <v>43940</v>
      </c>
      <c r="E20" s="25">
        <f t="shared" si="0"/>
        <v>43940</v>
      </c>
      <c r="F20" s="25" t="str">
        <f t="shared" si="1"/>
        <v>H3</v>
      </c>
      <c r="G20" s="33">
        <f t="shared" si="2"/>
        <v>6.9667000000000003</v>
      </c>
      <c r="H20" s="22" t="str">
        <f t="shared" si="3"/>
        <v xml:space="preserve"> </v>
      </c>
      <c r="I20" s="23" t="str">
        <f t="shared" si="4"/>
        <v xml:space="preserve"> </v>
      </c>
      <c r="J20" s="23" t="str">
        <f t="shared" si="5"/>
        <v xml:space="preserve"> </v>
      </c>
    </row>
    <row r="21" spans="4:10">
      <c r="D21" s="58">
        <v>43941</v>
      </c>
      <c r="E21" s="25">
        <f t="shared" si="0"/>
        <v>43941</v>
      </c>
      <c r="F21" s="25" t="str">
        <f t="shared" si="1"/>
        <v>H1</v>
      </c>
      <c r="G21" s="33">
        <f t="shared" si="2"/>
        <v>6.9667000000000003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43942</v>
      </c>
      <c r="E22" s="25">
        <f t="shared" si="0"/>
        <v>43942</v>
      </c>
      <c r="F22" s="25" t="str">
        <f t="shared" si="1"/>
        <v>H1</v>
      </c>
      <c r="G22" s="33">
        <f t="shared" si="2"/>
        <v>6.9667000000000003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43943</v>
      </c>
      <c r="E23" s="25">
        <f t="shared" si="0"/>
        <v>43943</v>
      </c>
      <c r="F23" s="25" t="str">
        <f t="shared" si="1"/>
        <v>H1</v>
      </c>
      <c r="G23" s="33">
        <f t="shared" si="2"/>
        <v>6.9667000000000003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43944</v>
      </c>
      <c r="E24" s="25">
        <f t="shared" si="0"/>
        <v>43944</v>
      </c>
      <c r="F24" s="25" t="str">
        <f t="shared" si="1"/>
        <v>H1</v>
      </c>
      <c r="G24" s="33">
        <f t="shared" si="2"/>
        <v>6.9667000000000003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43945</v>
      </c>
      <c r="E25" s="25">
        <f t="shared" si="0"/>
        <v>43945</v>
      </c>
      <c r="F25" s="25" t="str">
        <f t="shared" si="1"/>
        <v>H1</v>
      </c>
      <c r="G25" s="33">
        <f t="shared" si="2"/>
        <v>6.9667000000000003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43946</v>
      </c>
      <c r="E26" s="25">
        <f t="shared" si="0"/>
        <v>43946</v>
      </c>
      <c r="F26" s="25" t="str">
        <f t="shared" si="1"/>
        <v>H2</v>
      </c>
      <c r="G26" s="33">
        <f t="shared" si="2"/>
        <v>6.9667000000000003</v>
      </c>
      <c r="H26" s="22">
        <f t="shared" si="3"/>
        <v>2.73</v>
      </c>
      <c r="I26" s="23">
        <f t="shared" si="4"/>
        <v>0</v>
      </c>
      <c r="J26" s="23">
        <f t="shared" si="5"/>
        <v>8.18</v>
      </c>
    </row>
    <row r="27" spans="4:10">
      <c r="D27" s="58">
        <v>43947</v>
      </c>
      <c r="E27" s="25">
        <f t="shared" si="0"/>
        <v>43947</v>
      </c>
      <c r="F27" s="25" t="str">
        <f t="shared" si="1"/>
        <v>H3</v>
      </c>
      <c r="G27" s="33">
        <f t="shared" si="2"/>
        <v>6.9667000000000003</v>
      </c>
      <c r="H27" s="22" t="str">
        <f t="shared" si="3"/>
        <v xml:space="preserve"> </v>
      </c>
      <c r="I27" s="23" t="str">
        <f t="shared" si="4"/>
        <v xml:space="preserve"> </v>
      </c>
      <c r="J27" s="23" t="str">
        <f t="shared" si="5"/>
        <v xml:space="preserve"> </v>
      </c>
    </row>
    <row r="28" spans="4:10">
      <c r="D28" s="58">
        <v>43948</v>
      </c>
      <c r="E28" s="25">
        <f t="shared" si="0"/>
        <v>43948</v>
      </c>
      <c r="F28" s="25" t="str">
        <f t="shared" si="1"/>
        <v>H1</v>
      </c>
      <c r="G28" s="33">
        <f t="shared" si="2"/>
        <v>6.9667000000000003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43949</v>
      </c>
      <c r="E29" s="25">
        <f t="shared" si="0"/>
        <v>43949</v>
      </c>
      <c r="F29" s="25" t="str">
        <f t="shared" si="1"/>
        <v>H1</v>
      </c>
      <c r="G29" s="33">
        <f t="shared" si="2"/>
        <v>6.9667000000000003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43950</v>
      </c>
      <c r="E30" s="25">
        <f t="shared" si="0"/>
        <v>43950</v>
      </c>
      <c r="F30" s="25" t="str">
        <f t="shared" si="1"/>
        <v>H1</v>
      </c>
      <c r="G30" s="33">
        <f t="shared" si="2"/>
        <v>6.9667000000000003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43951</v>
      </c>
      <c r="E31" s="25">
        <f t="shared" si="0"/>
        <v>43951</v>
      </c>
      <c r="F31" s="25" t="str">
        <f t="shared" si="1"/>
        <v>H1</v>
      </c>
      <c r="G31" s="33">
        <f t="shared" si="2"/>
        <v>6.9667000000000003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/>
      <c r="E32" s="25"/>
      <c r="F32" s="25"/>
      <c r="G32" s="33">
        <f>IF(D$32="",P11,P10)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130.82</v>
      </c>
      <c r="I33" s="7">
        <f>SUM(I2:I32)</f>
        <v>179.96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6.97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13.93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20.9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27.87</v>
      </c>
      <c r="H39" s="5">
        <f>SUM(H$2:H5)</f>
        <v>19.079999999999998</v>
      </c>
      <c r="I39" s="5">
        <f>SUM(I$2:I5)</f>
        <v>24.54</v>
      </c>
      <c r="J39" s="5">
        <f>SUM(J$2:J5)</f>
        <v>32.72</v>
      </c>
    </row>
    <row r="40" spans="4:10">
      <c r="F40" s="11">
        <v>5</v>
      </c>
      <c r="G40" s="37">
        <f>SUM(G$2:G6)</f>
        <v>34.83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41.8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48.77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55.73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62.7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69.67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76.63</v>
      </c>
      <c r="H46" s="5">
        <f>SUM(H$2:H12)</f>
        <v>49.06</v>
      </c>
      <c r="I46" s="5">
        <f>SUM(I$2:I12)</f>
        <v>65.44</v>
      </c>
      <c r="J46" s="5">
        <f>SUM(J$2:J12)</f>
        <v>81.8</v>
      </c>
    </row>
    <row r="47" spans="4:10">
      <c r="F47" s="11">
        <v>12</v>
      </c>
      <c r="G47" s="37">
        <f>SUM(G$2:G13)</f>
        <v>83.6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90.57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97.53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104.5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111.47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118.43</v>
      </c>
      <c r="H52" s="5">
        <f>SUM(H$2:H18)</f>
        <v>76.31</v>
      </c>
      <c r="I52" s="5">
        <f>SUM(I$2:I18)</f>
        <v>106.34</v>
      </c>
      <c r="J52" s="5">
        <f>SUM(J$2:J18)</f>
        <v>122.7</v>
      </c>
    </row>
    <row r="53" spans="6:10">
      <c r="F53" s="11">
        <v>18</v>
      </c>
      <c r="G53" s="37">
        <f>SUM(G$2:G19)</f>
        <v>125.4</v>
      </c>
      <c r="H53" s="5">
        <f>SUM(H$2:H19)</f>
        <v>79.040000000000006</v>
      </c>
      <c r="I53" s="5">
        <f>SUM(I$2:I19)</f>
        <v>106.34</v>
      </c>
      <c r="J53" s="5">
        <f>SUM(J$2:J19)</f>
        <v>130.88</v>
      </c>
    </row>
    <row r="54" spans="6:10">
      <c r="F54" s="11">
        <v>19</v>
      </c>
      <c r="G54" s="37">
        <f>SUM(G$2:G20)</f>
        <v>132.37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139.33000000000001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146.30000000000001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153.27000000000001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160.22999999999999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167.2</v>
      </c>
      <c r="H59" s="5">
        <f>SUM(H$2:H25)</f>
        <v>106.29</v>
      </c>
      <c r="I59" s="5">
        <f>SUM(I$2:I25)</f>
        <v>147.24</v>
      </c>
      <c r="J59" s="5">
        <f>SUM(J$2:J25)</f>
        <v>171.78</v>
      </c>
    </row>
    <row r="60" spans="6:10">
      <c r="F60" s="11">
        <v>25</v>
      </c>
      <c r="G60" s="37">
        <f>SUM(G$2:G26)</f>
        <v>174.17</v>
      </c>
      <c r="H60" s="5">
        <f>SUM(H$2:H26)</f>
        <v>109.02</v>
      </c>
      <c r="I60" s="5">
        <f>SUM(I$2:I26)</f>
        <v>147.24</v>
      </c>
      <c r="J60" s="5">
        <f>SUM(J$2:J26)</f>
        <v>179.96</v>
      </c>
    </row>
    <row r="61" spans="6:10">
      <c r="F61" s="11">
        <v>26</v>
      </c>
      <c r="G61" s="37">
        <f>SUM(G$2:G27)</f>
        <v>181.13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188.1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195.07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202.03</v>
      </c>
      <c r="H64" s="5">
        <f>SUM(H$2:H30)</f>
        <v>125.37</v>
      </c>
      <c r="I64" s="5">
        <f>SUM(I$2:I30)</f>
        <v>171.78</v>
      </c>
      <c r="J64" s="5">
        <f>SUM(J$2:J30)</f>
        <v>204.5</v>
      </c>
    </row>
    <row r="65" spans="5:10">
      <c r="F65" s="11">
        <v>30</v>
      </c>
      <c r="G65" s="37">
        <f>SUM(G$2:G31)</f>
        <v>209</v>
      </c>
      <c r="H65" s="5">
        <f>SUM(H$2:H31)</f>
        <v>130.82</v>
      </c>
      <c r="I65" s="5">
        <f>SUM(I$2:I31)</f>
        <v>179.96</v>
      </c>
      <c r="J65" s="5">
        <f>SUM(J$2:J31)</f>
        <v>212.68</v>
      </c>
    </row>
    <row r="66" spans="5:10">
      <c r="F66" s="11">
        <v>31</v>
      </c>
      <c r="G66" s="37">
        <f>SUM(G$2:G32)</f>
        <v>209</v>
      </c>
      <c r="H66" s="5">
        <f>SUM(H$2:H32)</f>
        <v>130.82</v>
      </c>
      <c r="I66" s="5">
        <f>SUM(I$2:I32)</f>
        <v>179.96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130.82</v>
      </c>
      <c r="I68" s="5">
        <f>SUM(I2:I$32)</f>
        <v>179.96</v>
      </c>
      <c r="J68" s="5">
        <f>SUM(J2:J$32)</f>
        <v>212.68</v>
      </c>
    </row>
    <row r="69" spans="5:10">
      <c r="F69" s="12">
        <v>2</v>
      </c>
      <c r="G69" s="37">
        <f>SUM(G3:G$32)</f>
        <v>202.03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195.07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188.1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181.13</v>
      </c>
      <c r="H72" s="5">
        <f>SUM(H6:H$32)</f>
        <v>111.74</v>
      </c>
      <c r="I72" s="5">
        <f>SUM(I6:I$32)</f>
        <v>155.41999999999999</v>
      </c>
      <c r="J72" s="5">
        <f>SUM(J6:J$32)</f>
        <v>179.96</v>
      </c>
    </row>
    <row r="73" spans="5:10">
      <c r="F73" s="12">
        <v>6</v>
      </c>
      <c r="G73" s="37">
        <f>SUM(G7:G$32)</f>
        <v>174.17</v>
      </c>
      <c r="H73" s="5">
        <f>SUM(H7:H$32)</f>
        <v>111.74</v>
      </c>
      <c r="I73" s="5">
        <f>SUM(I7:I$32)</f>
        <v>155.41999999999999</v>
      </c>
      <c r="J73" s="5">
        <f>SUM(J7:J$32)</f>
        <v>179.96</v>
      </c>
    </row>
    <row r="74" spans="5:10">
      <c r="F74" s="11">
        <v>7</v>
      </c>
      <c r="G74" s="37">
        <f>SUM(G8:G$32)</f>
        <v>167.2</v>
      </c>
      <c r="H74" s="5">
        <f>SUM(H8:H$32)</f>
        <v>106.29</v>
      </c>
      <c r="I74" s="5">
        <f>SUM(I8:I$32)</f>
        <v>147.24</v>
      </c>
      <c r="J74" s="5">
        <f>SUM(J8:J$32)</f>
        <v>171.78</v>
      </c>
    </row>
    <row r="75" spans="5:10">
      <c r="F75" s="12">
        <v>8</v>
      </c>
      <c r="G75" s="37">
        <f>SUM(G9:G$32)</f>
        <v>160.22999999999999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153.27000000000001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146.30000000000001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139.33000000000001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132.37</v>
      </c>
      <c r="H79" s="5">
        <f>SUM(H13:H$32)</f>
        <v>81.760000000000005</v>
      </c>
      <c r="I79" s="5">
        <f>SUM(I13:I$32)</f>
        <v>114.52</v>
      </c>
      <c r="J79" s="5">
        <f>SUM(J13:J$32)</f>
        <v>130.88</v>
      </c>
    </row>
    <row r="80" spans="5:10">
      <c r="F80" s="11">
        <v>13</v>
      </c>
      <c r="G80" s="37">
        <f>SUM(G14:G$32)</f>
        <v>125.4</v>
      </c>
      <c r="H80" s="5">
        <f>SUM(H14:H$32)</f>
        <v>81.760000000000005</v>
      </c>
      <c r="I80" s="5">
        <f>SUM(I14:I$32)</f>
        <v>114.52</v>
      </c>
      <c r="J80" s="5">
        <f>SUM(J14:J$32)</f>
        <v>130.88</v>
      </c>
    </row>
    <row r="81" spans="6:10">
      <c r="F81" s="12">
        <v>14</v>
      </c>
      <c r="G81" s="37">
        <f>SUM(G15:G$32)</f>
        <v>118.43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111.47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104.5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97.53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90.57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83.6</v>
      </c>
      <c r="H86" s="5">
        <f>SUM(H20:H$32)</f>
        <v>51.78</v>
      </c>
      <c r="I86" s="5">
        <f>SUM(I20:I$32)</f>
        <v>73.62</v>
      </c>
      <c r="J86" s="5">
        <f>SUM(J20:J$32)</f>
        <v>81.8</v>
      </c>
    </row>
    <row r="87" spans="6:10">
      <c r="F87" s="12">
        <v>20</v>
      </c>
      <c r="G87" s="37">
        <f>SUM(G21:G$32)</f>
        <v>76.63</v>
      </c>
      <c r="H87" s="5">
        <f>SUM(H21:H$32)</f>
        <v>51.78</v>
      </c>
      <c r="I87" s="5">
        <f>SUM(I21:I$32)</f>
        <v>73.62</v>
      </c>
      <c r="J87" s="5">
        <f>SUM(J21:J$32)</f>
        <v>81.8</v>
      </c>
    </row>
    <row r="88" spans="6:10">
      <c r="F88" s="11">
        <v>21</v>
      </c>
      <c r="G88" s="37">
        <f>SUM(G22:G$32)</f>
        <v>69.67</v>
      </c>
      <c r="H88" s="5">
        <f>SUM(H22:H$32)</f>
        <v>46.33</v>
      </c>
      <c r="I88" s="5">
        <f>SUM(I22:I$32)</f>
        <v>65.44</v>
      </c>
      <c r="J88" s="5">
        <f>SUM(J22:J$32)</f>
        <v>73.62</v>
      </c>
    </row>
    <row r="89" spans="6:10">
      <c r="F89" s="12">
        <v>22</v>
      </c>
      <c r="G89" s="37">
        <f>SUM(G23:G$32)</f>
        <v>62.7</v>
      </c>
      <c r="H89" s="5">
        <f>SUM(H23:H$32)</f>
        <v>40.880000000000003</v>
      </c>
      <c r="I89" s="5">
        <f>SUM(I23:I$32)</f>
        <v>57.26</v>
      </c>
      <c r="J89" s="5">
        <f>SUM(J23:J$32)</f>
        <v>65.44</v>
      </c>
    </row>
    <row r="90" spans="6:10">
      <c r="F90" s="11">
        <v>23</v>
      </c>
      <c r="G90" s="37">
        <f>SUM(G24:G$32)</f>
        <v>55.73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48.77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41.8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34.83</v>
      </c>
      <c r="H93" s="5">
        <f>SUM(H27:H$32)</f>
        <v>21.8</v>
      </c>
      <c r="I93" s="5">
        <f>SUM(I27:I$32)</f>
        <v>32.72</v>
      </c>
      <c r="J93" s="5">
        <f>SUM(J27:J$32)</f>
        <v>32.72</v>
      </c>
    </row>
    <row r="94" spans="6:10">
      <c r="F94" s="11">
        <v>27</v>
      </c>
      <c r="G94" s="37">
        <f>SUM(G28:G$32)</f>
        <v>27.87</v>
      </c>
      <c r="H94" s="5">
        <f>SUM(H28:H$32)</f>
        <v>21.8</v>
      </c>
      <c r="I94" s="5">
        <f>SUM(I28:I$32)</f>
        <v>32.72</v>
      </c>
      <c r="J94" s="5">
        <f>SUM(J28:J$32)</f>
        <v>32.72</v>
      </c>
    </row>
    <row r="95" spans="6:10">
      <c r="F95" s="12">
        <v>28</v>
      </c>
      <c r="G95" s="37">
        <f>SUM(G29:G$32)</f>
        <v>20.9</v>
      </c>
      <c r="H95" s="5">
        <f>SUM(H29:H$32)</f>
        <v>16.350000000000001</v>
      </c>
      <c r="I95" s="5">
        <f>SUM(I29:I$32)</f>
        <v>24.54</v>
      </c>
      <c r="J95" s="5">
        <f>SUM(J29:J$32)</f>
        <v>24.54</v>
      </c>
    </row>
    <row r="96" spans="6:10">
      <c r="F96" s="11">
        <v>29</v>
      </c>
      <c r="G96" s="37">
        <f>SUM(G30:G$32)</f>
        <v>13.93</v>
      </c>
      <c r="H96" s="5">
        <f>SUM(H30:H$32)</f>
        <v>10.9</v>
      </c>
      <c r="I96" s="5">
        <f>SUM(I30:I$32)</f>
        <v>16.36</v>
      </c>
      <c r="J96" s="5">
        <f>SUM(J30:J$32)</f>
        <v>16.36</v>
      </c>
    </row>
    <row r="97" spans="6:10">
      <c r="F97" s="12">
        <v>30</v>
      </c>
      <c r="G97" s="37">
        <f>SUM(G31:G$32)</f>
        <v>6.97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14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Mai_20</v>
      </c>
      <c r="D1" s="41" t="str">
        <f>TEXT(D2,"AAAAMM")</f>
        <v>202005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5">
        <v>43952</v>
      </c>
      <c r="E2" s="19">
        <f t="shared" ref="E2:E32" si="0">IF(D2&lt;&gt;" ",D2," ")</f>
        <v>43952</v>
      </c>
      <c r="F2" s="19" t="s">
        <v>17</v>
      </c>
      <c r="G2" s="38">
        <f>IF(D$32="",P$9,P$10)</f>
        <v>6.7419000000000002</v>
      </c>
      <c r="H2" s="20" t="str">
        <f>IF(F2=$C$9,N$2,IF(F2=$C$10,O$2,IF(F2=$C$11," "," ")))</f>
        <v xml:space="preserve"> </v>
      </c>
      <c r="I2" s="21" t="str">
        <f>IF(F2=$C$9,M$2,IF(F2=$C$10,P$2,IF(F2=$C$11," "," ")))</f>
        <v xml:space="preserve"> </v>
      </c>
      <c r="J2" s="21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43953</v>
      </c>
      <c r="E3" s="25">
        <f t="shared" si="0"/>
        <v>43953</v>
      </c>
      <c r="F3" s="25" t="str">
        <f t="shared" ref="F3:F32" si="1">IF(D3&lt;&gt;" ",LOOKUP(WEEKDAY(E3,2),$B$9:$B$11,$C$9:$C$11)," ")</f>
        <v>H2</v>
      </c>
      <c r="G3" s="33">
        <f t="shared" ref="G3:G31" si="2">IF(D$32="",P$9,P$10)</f>
        <v>6.7419000000000002</v>
      </c>
      <c r="H3" s="22">
        <f t="shared" ref="H3:H32" si="3">IF(F3=$C$9,N$2,IF(F3=$C$10,O$2,IF(F3=$C$11," "," ")))</f>
        <v>2.73</v>
      </c>
      <c r="I3" s="23">
        <f t="shared" ref="I3:I32" si="4">IF(F3=$C$9,M$2,IF(F3=$C$10,P$2,IF(F3=$C$11," "," ")))</f>
        <v>0</v>
      </c>
      <c r="J3" s="23">
        <f t="shared" ref="J3:J32" si="5">IF(F3=$C$9,M$2,IF(F3=$C$10,M$2,IF(I3=$C$11," "," ")))</f>
        <v>8.18</v>
      </c>
      <c r="Q3" s="26"/>
    </row>
    <row r="4" spans="1:19">
      <c r="D4" s="58">
        <v>43954</v>
      </c>
      <c r="E4" s="25">
        <f t="shared" si="0"/>
        <v>43954</v>
      </c>
      <c r="F4" s="25" t="str">
        <f t="shared" si="1"/>
        <v>H3</v>
      </c>
      <c r="G4" s="33">
        <f t="shared" si="2"/>
        <v>6.7419000000000002</v>
      </c>
      <c r="H4" s="22" t="str">
        <f t="shared" si="3"/>
        <v xml:space="preserve"> </v>
      </c>
      <c r="I4" s="23" t="str">
        <f t="shared" si="4"/>
        <v xml:space="preserve"> </v>
      </c>
      <c r="J4" s="23" t="str">
        <f t="shared" si="5"/>
        <v xml:space="preserve"> </v>
      </c>
    </row>
    <row r="5" spans="1:19">
      <c r="D5" s="55">
        <v>43955</v>
      </c>
      <c r="E5" s="19">
        <f t="shared" si="0"/>
        <v>43955</v>
      </c>
      <c r="F5" s="19" t="s">
        <v>17</v>
      </c>
      <c r="G5" s="38">
        <f t="shared" si="2"/>
        <v>6.7419000000000002</v>
      </c>
      <c r="H5" s="20" t="str">
        <f t="shared" si="3"/>
        <v xml:space="preserve"> </v>
      </c>
      <c r="I5" s="21" t="str">
        <f t="shared" si="4"/>
        <v xml:space="preserve"> </v>
      </c>
      <c r="J5" s="21" t="str">
        <f t="shared" si="5"/>
        <v xml:space="preserve"> </v>
      </c>
    </row>
    <row r="6" spans="1:19">
      <c r="D6" s="58">
        <v>43956</v>
      </c>
      <c r="E6" s="25">
        <f t="shared" si="0"/>
        <v>43956</v>
      </c>
      <c r="F6" s="25" t="str">
        <f t="shared" si="1"/>
        <v>H1</v>
      </c>
      <c r="G6" s="33">
        <f t="shared" si="2"/>
        <v>6.7419000000000002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43957</v>
      </c>
      <c r="E7" s="25">
        <f t="shared" si="0"/>
        <v>43957</v>
      </c>
      <c r="F7" s="25" t="str">
        <f t="shared" si="1"/>
        <v>H1</v>
      </c>
      <c r="G7" s="33">
        <f t="shared" si="2"/>
        <v>6.7419000000000002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43958</v>
      </c>
      <c r="E8" s="25">
        <f t="shared" si="0"/>
        <v>43958</v>
      </c>
      <c r="F8" s="25" t="str">
        <f t="shared" si="1"/>
        <v>H1</v>
      </c>
      <c r="G8" s="33">
        <f t="shared" si="2"/>
        <v>6.7419000000000002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43959</v>
      </c>
      <c r="E9" s="25">
        <f t="shared" si="0"/>
        <v>43959</v>
      </c>
      <c r="F9" s="25" t="str">
        <f t="shared" si="1"/>
        <v>H1</v>
      </c>
      <c r="G9" s="33">
        <f t="shared" si="2"/>
        <v>6.7419000000000002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43960</v>
      </c>
      <c r="E10" s="25">
        <f t="shared" si="0"/>
        <v>43960</v>
      </c>
      <c r="F10" s="25" t="str">
        <f t="shared" si="1"/>
        <v>H2</v>
      </c>
      <c r="G10" s="33">
        <f t="shared" si="2"/>
        <v>6.7419000000000002</v>
      </c>
      <c r="H10" s="22">
        <f t="shared" si="3"/>
        <v>2.73</v>
      </c>
      <c r="I10" s="23">
        <f t="shared" si="4"/>
        <v>0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43961</v>
      </c>
      <c r="E11" s="25">
        <f t="shared" si="0"/>
        <v>43961</v>
      </c>
      <c r="F11" s="25" t="str">
        <f t="shared" si="1"/>
        <v>H3</v>
      </c>
      <c r="G11" s="33">
        <f t="shared" si="2"/>
        <v>6.7419000000000002</v>
      </c>
      <c r="H11" s="22" t="str">
        <f t="shared" si="3"/>
        <v xml:space="preserve"> </v>
      </c>
      <c r="I11" s="23" t="str">
        <f t="shared" si="4"/>
        <v xml:space="preserve"> </v>
      </c>
      <c r="J11" s="23" t="str">
        <f t="shared" si="5"/>
        <v xml:space="preserve"> 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43962</v>
      </c>
      <c r="E12" s="25">
        <f t="shared" si="0"/>
        <v>43962</v>
      </c>
      <c r="F12" s="25" t="str">
        <f t="shared" si="1"/>
        <v>H1</v>
      </c>
      <c r="G12" s="33">
        <f t="shared" si="2"/>
        <v>6.7419000000000002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43963</v>
      </c>
      <c r="E13" s="25">
        <f t="shared" si="0"/>
        <v>43963</v>
      </c>
      <c r="F13" s="25" t="str">
        <f t="shared" si="1"/>
        <v>H1</v>
      </c>
      <c r="G13" s="33">
        <f t="shared" si="2"/>
        <v>6.7419000000000002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43964</v>
      </c>
      <c r="E14" s="25">
        <f t="shared" si="0"/>
        <v>43964</v>
      </c>
      <c r="F14" s="25" t="str">
        <f t="shared" si="1"/>
        <v>H1</v>
      </c>
      <c r="G14" s="33">
        <f t="shared" si="2"/>
        <v>6.7419000000000002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43965</v>
      </c>
      <c r="E15" s="25">
        <f t="shared" si="0"/>
        <v>43965</v>
      </c>
      <c r="F15" s="25" t="str">
        <f t="shared" si="1"/>
        <v>H1</v>
      </c>
      <c r="G15" s="33">
        <f t="shared" si="2"/>
        <v>6.7419000000000002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43966</v>
      </c>
      <c r="E16" s="25">
        <f t="shared" si="0"/>
        <v>43966</v>
      </c>
      <c r="F16" s="25" t="str">
        <f t="shared" si="1"/>
        <v>H1</v>
      </c>
      <c r="G16" s="33">
        <f t="shared" si="2"/>
        <v>6.7419000000000002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43967</v>
      </c>
      <c r="E17" s="25">
        <f t="shared" si="0"/>
        <v>43967</v>
      </c>
      <c r="F17" s="25" t="str">
        <f t="shared" si="1"/>
        <v>H2</v>
      </c>
      <c r="G17" s="33">
        <f t="shared" si="2"/>
        <v>6.7419000000000002</v>
      </c>
      <c r="H17" s="22">
        <f t="shared" si="3"/>
        <v>2.73</v>
      </c>
      <c r="I17" s="23">
        <f t="shared" si="4"/>
        <v>0</v>
      </c>
      <c r="J17" s="23">
        <f t="shared" si="5"/>
        <v>8.18</v>
      </c>
    </row>
    <row r="18" spans="4:10">
      <c r="D18" s="58">
        <v>43968</v>
      </c>
      <c r="E18" s="25">
        <f t="shared" si="0"/>
        <v>43968</v>
      </c>
      <c r="F18" s="25" t="str">
        <f t="shared" si="1"/>
        <v>H3</v>
      </c>
      <c r="G18" s="33">
        <f t="shared" si="2"/>
        <v>6.7419000000000002</v>
      </c>
      <c r="H18" s="22" t="str">
        <f t="shared" si="3"/>
        <v xml:space="preserve"> </v>
      </c>
      <c r="I18" s="23" t="str">
        <f t="shared" si="4"/>
        <v xml:space="preserve"> </v>
      </c>
      <c r="J18" s="23" t="str">
        <f t="shared" si="5"/>
        <v xml:space="preserve"> </v>
      </c>
    </row>
    <row r="19" spans="4:10">
      <c r="D19" s="58">
        <v>43969</v>
      </c>
      <c r="E19" s="25">
        <f t="shared" si="0"/>
        <v>43969</v>
      </c>
      <c r="F19" s="25" t="str">
        <f t="shared" si="1"/>
        <v>H1</v>
      </c>
      <c r="G19" s="33">
        <f t="shared" si="2"/>
        <v>6.7419000000000002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43970</v>
      </c>
      <c r="E20" s="25">
        <f t="shared" si="0"/>
        <v>43970</v>
      </c>
      <c r="F20" s="25" t="str">
        <f t="shared" si="1"/>
        <v>H1</v>
      </c>
      <c r="G20" s="33">
        <f t="shared" si="2"/>
        <v>6.7419000000000002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43971</v>
      </c>
      <c r="E21" s="25">
        <f t="shared" si="0"/>
        <v>43971</v>
      </c>
      <c r="F21" s="25" t="str">
        <f t="shared" si="1"/>
        <v>H1</v>
      </c>
      <c r="G21" s="33">
        <f t="shared" si="2"/>
        <v>6.7419000000000002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43972</v>
      </c>
      <c r="E22" s="25">
        <f t="shared" si="0"/>
        <v>43972</v>
      </c>
      <c r="F22" s="25" t="str">
        <f t="shared" si="1"/>
        <v>H1</v>
      </c>
      <c r="G22" s="33">
        <f t="shared" si="2"/>
        <v>6.7419000000000002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43973</v>
      </c>
      <c r="E23" s="25">
        <f t="shared" si="0"/>
        <v>43973</v>
      </c>
      <c r="F23" s="25" t="str">
        <f t="shared" si="1"/>
        <v>H1</v>
      </c>
      <c r="G23" s="33">
        <f t="shared" si="2"/>
        <v>6.7419000000000002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43974</v>
      </c>
      <c r="E24" s="25">
        <f t="shared" si="0"/>
        <v>43974</v>
      </c>
      <c r="F24" s="25" t="str">
        <f t="shared" si="1"/>
        <v>H2</v>
      </c>
      <c r="G24" s="33">
        <f t="shared" si="2"/>
        <v>6.7419000000000002</v>
      </c>
      <c r="H24" s="22">
        <f t="shared" si="3"/>
        <v>2.73</v>
      </c>
      <c r="I24" s="23">
        <f t="shared" si="4"/>
        <v>0</v>
      </c>
      <c r="J24" s="23">
        <f t="shared" si="5"/>
        <v>8.18</v>
      </c>
    </row>
    <row r="25" spans="4:10">
      <c r="D25" s="58">
        <v>43975</v>
      </c>
      <c r="E25" s="25">
        <f t="shared" si="0"/>
        <v>43975</v>
      </c>
      <c r="F25" s="25" t="str">
        <f t="shared" si="1"/>
        <v>H3</v>
      </c>
      <c r="G25" s="33">
        <f t="shared" si="2"/>
        <v>6.7419000000000002</v>
      </c>
      <c r="H25" s="22" t="str">
        <f t="shared" si="3"/>
        <v xml:space="preserve"> </v>
      </c>
      <c r="I25" s="23" t="str">
        <f t="shared" si="4"/>
        <v xml:space="preserve"> </v>
      </c>
      <c r="J25" s="23" t="str">
        <f t="shared" si="5"/>
        <v xml:space="preserve"> </v>
      </c>
    </row>
    <row r="26" spans="4:10">
      <c r="D26" s="55">
        <v>43976</v>
      </c>
      <c r="E26" s="19">
        <f t="shared" si="0"/>
        <v>43976</v>
      </c>
      <c r="F26" s="19" t="s">
        <v>17</v>
      </c>
      <c r="G26" s="38">
        <f t="shared" si="2"/>
        <v>6.7419000000000002</v>
      </c>
      <c r="H26" s="20" t="str">
        <f t="shared" si="3"/>
        <v xml:space="preserve"> </v>
      </c>
      <c r="I26" s="21" t="str">
        <f t="shared" si="4"/>
        <v xml:space="preserve"> </v>
      </c>
      <c r="J26" s="21" t="str">
        <f t="shared" si="5"/>
        <v xml:space="preserve"> </v>
      </c>
    </row>
    <row r="27" spans="4:10">
      <c r="D27" s="58">
        <v>43977</v>
      </c>
      <c r="E27" s="25">
        <f t="shared" si="0"/>
        <v>43977</v>
      </c>
      <c r="F27" s="25" t="str">
        <f t="shared" si="1"/>
        <v>H1</v>
      </c>
      <c r="G27" s="33">
        <f t="shared" si="2"/>
        <v>6.7419000000000002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43978</v>
      </c>
      <c r="E28" s="25">
        <f t="shared" si="0"/>
        <v>43978</v>
      </c>
      <c r="F28" s="25" t="str">
        <f t="shared" si="1"/>
        <v>H1</v>
      </c>
      <c r="G28" s="33">
        <f t="shared" si="2"/>
        <v>6.7419000000000002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43979</v>
      </c>
      <c r="E29" s="25">
        <f t="shared" si="0"/>
        <v>43979</v>
      </c>
      <c r="F29" s="25" t="str">
        <f t="shared" si="1"/>
        <v>H1</v>
      </c>
      <c r="G29" s="33">
        <f t="shared" si="2"/>
        <v>6.7419000000000002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43980</v>
      </c>
      <c r="E30" s="25">
        <f t="shared" si="0"/>
        <v>43980</v>
      </c>
      <c r="F30" s="25" t="str">
        <f t="shared" si="1"/>
        <v>H1</v>
      </c>
      <c r="G30" s="33">
        <f t="shared" si="2"/>
        <v>6.7419000000000002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43981</v>
      </c>
      <c r="E31" s="25">
        <f t="shared" si="0"/>
        <v>43981</v>
      </c>
      <c r="F31" s="25" t="str">
        <f t="shared" si="1"/>
        <v>H2</v>
      </c>
      <c r="G31" s="33">
        <f t="shared" si="2"/>
        <v>6.7419000000000002</v>
      </c>
      <c r="H31" s="22">
        <f t="shared" si="3"/>
        <v>2.73</v>
      </c>
      <c r="I31" s="23">
        <f t="shared" si="4"/>
        <v>0</v>
      </c>
      <c r="J31" s="23">
        <f t="shared" si="5"/>
        <v>8.18</v>
      </c>
    </row>
    <row r="32" spans="4:10">
      <c r="D32" s="58">
        <v>43982</v>
      </c>
      <c r="E32" s="25">
        <f t="shared" si="0"/>
        <v>43982</v>
      </c>
      <c r="F32" s="25" t="str">
        <f t="shared" si="1"/>
        <v>H3</v>
      </c>
      <c r="G32" s="33">
        <f>IF(D$32="",P11,P10)</f>
        <v>6.7419000000000002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111.75</v>
      </c>
      <c r="I33" s="7">
        <f>SUM(I2:I32)</f>
        <v>147.24</v>
      </c>
      <c r="J33" s="5">
        <f>SUM(J2:J32)</f>
        <v>188.14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6.74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13.48</v>
      </c>
      <c r="H37" s="5">
        <f>SUM(H$2:H3)</f>
        <v>2.73</v>
      </c>
      <c r="I37" s="5">
        <f>SUM(I$2:I3)</f>
        <v>0</v>
      </c>
      <c r="J37" s="5">
        <f>SUM(J$2:J3)</f>
        <v>8.18</v>
      </c>
    </row>
    <row r="38" spans="4:10">
      <c r="F38" s="11">
        <v>3</v>
      </c>
      <c r="G38" s="37">
        <f>SUM(G$2:G4)</f>
        <v>20.23</v>
      </c>
      <c r="H38" s="5">
        <f>SUM(H$2:H4)</f>
        <v>2.73</v>
      </c>
      <c r="I38" s="5">
        <f>SUM(I$2:I4)</f>
        <v>0</v>
      </c>
      <c r="J38" s="5">
        <f>SUM(J$2:J4)</f>
        <v>8.18</v>
      </c>
    </row>
    <row r="39" spans="4:10">
      <c r="F39" s="11">
        <v>4</v>
      </c>
      <c r="G39" s="37">
        <f>SUM(G$2:G5)</f>
        <v>26.97</v>
      </c>
      <c r="H39" s="5">
        <f>SUM(H$2:H5)</f>
        <v>2.73</v>
      </c>
      <c r="I39" s="5">
        <f>SUM(I$2:I5)</f>
        <v>0</v>
      </c>
      <c r="J39" s="5">
        <f>SUM(J$2:J5)</f>
        <v>8.18</v>
      </c>
    </row>
    <row r="40" spans="4:10">
      <c r="F40" s="11">
        <v>5</v>
      </c>
      <c r="G40" s="37">
        <f>SUM(G$2:G6)</f>
        <v>33.71</v>
      </c>
      <c r="H40" s="5">
        <f>SUM(H$2:H6)</f>
        <v>8.18</v>
      </c>
      <c r="I40" s="5">
        <f>SUM(I$2:I6)</f>
        <v>8.18</v>
      </c>
      <c r="J40" s="5">
        <f>SUM(J$2:J6)</f>
        <v>16.36</v>
      </c>
    </row>
    <row r="41" spans="4:10">
      <c r="F41" s="11">
        <v>6</v>
      </c>
      <c r="G41" s="37">
        <f>SUM(G$2:G7)</f>
        <v>40.450000000000003</v>
      </c>
      <c r="H41" s="5">
        <f>SUM(H$2:H7)</f>
        <v>13.63</v>
      </c>
      <c r="I41" s="5">
        <f>SUM(I$2:I7)</f>
        <v>16.36</v>
      </c>
      <c r="J41" s="5">
        <f>SUM(J$2:J7)</f>
        <v>24.54</v>
      </c>
    </row>
    <row r="42" spans="4:10">
      <c r="F42" s="11">
        <v>7</v>
      </c>
      <c r="G42" s="37">
        <f>SUM(G$2:G8)</f>
        <v>47.19</v>
      </c>
      <c r="H42" s="5">
        <f>SUM(H$2:H8)</f>
        <v>19.079999999999998</v>
      </c>
      <c r="I42" s="5">
        <f>SUM(I$2:I8)</f>
        <v>24.54</v>
      </c>
      <c r="J42" s="5">
        <f>SUM(J$2:J8)</f>
        <v>32.72</v>
      </c>
    </row>
    <row r="43" spans="4:10">
      <c r="F43" s="11">
        <v>8</v>
      </c>
      <c r="G43" s="37">
        <f>SUM(G$2:G9)</f>
        <v>53.94</v>
      </c>
      <c r="H43" s="5">
        <f>SUM(H$2:H9)</f>
        <v>24.53</v>
      </c>
      <c r="I43" s="5">
        <f>SUM(I$2:I9)</f>
        <v>32.72</v>
      </c>
      <c r="J43" s="5">
        <f>SUM(J$2:J9)</f>
        <v>40.9</v>
      </c>
    </row>
    <row r="44" spans="4:10">
      <c r="F44" s="11">
        <v>9</v>
      </c>
      <c r="G44" s="37">
        <f>SUM(G$2:G10)</f>
        <v>60.68</v>
      </c>
      <c r="H44" s="5">
        <f>SUM(H$2:H10)</f>
        <v>27.26</v>
      </c>
      <c r="I44" s="5">
        <f>SUM(I$2:I10)</f>
        <v>32.72</v>
      </c>
      <c r="J44" s="5">
        <f>SUM(J$2:J10)</f>
        <v>49.08</v>
      </c>
    </row>
    <row r="45" spans="4:10">
      <c r="F45" s="11">
        <v>10</v>
      </c>
      <c r="G45" s="37">
        <f>SUM(G$2:G11)</f>
        <v>67.42</v>
      </c>
      <c r="H45" s="5">
        <f>SUM(H$2:H11)</f>
        <v>27.26</v>
      </c>
      <c r="I45" s="5">
        <f>SUM(I$2:I11)</f>
        <v>32.72</v>
      </c>
      <c r="J45" s="5">
        <f>SUM(J$2:J11)</f>
        <v>49.08</v>
      </c>
    </row>
    <row r="46" spans="4:10">
      <c r="F46" s="11">
        <v>11</v>
      </c>
      <c r="G46" s="37">
        <f>SUM(G$2:G12)</f>
        <v>74.16</v>
      </c>
      <c r="H46" s="5">
        <f>SUM(H$2:H12)</f>
        <v>32.71</v>
      </c>
      <c r="I46" s="5">
        <f>SUM(I$2:I12)</f>
        <v>40.9</v>
      </c>
      <c r="J46" s="5">
        <f>SUM(J$2:J12)</f>
        <v>57.26</v>
      </c>
    </row>
    <row r="47" spans="4:10">
      <c r="F47" s="11">
        <v>12</v>
      </c>
      <c r="G47" s="37">
        <f>SUM(G$2:G13)</f>
        <v>80.900000000000006</v>
      </c>
      <c r="H47" s="5">
        <f>SUM(H$2:H13)</f>
        <v>38.159999999999997</v>
      </c>
      <c r="I47" s="5">
        <f>SUM(I$2:I13)</f>
        <v>49.08</v>
      </c>
      <c r="J47" s="5">
        <f>SUM(J$2:J13)</f>
        <v>65.44</v>
      </c>
    </row>
    <row r="48" spans="4:10">
      <c r="F48" s="11">
        <v>13</v>
      </c>
      <c r="G48" s="37">
        <f>SUM(G$2:G14)</f>
        <v>87.64</v>
      </c>
      <c r="H48" s="5">
        <f>SUM(H$2:H14)</f>
        <v>43.61</v>
      </c>
      <c r="I48" s="5">
        <f>SUM(I$2:I14)</f>
        <v>57.26</v>
      </c>
      <c r="J48" s="5">
        <f>SUM(J$2:J14)</f>
        <v>73.62</v>
      </c>
    </row>
    <row r="49" spans="6:10">
      <c r="F49" s="11">
        <v>14</v>
      </c>
      <c r="G49" s="37">
        <f>SUM(G$2:G15)</f>
        <v>94.39</v>
      </c>
      <c r="H49" s="5">
        <f>SUM(H$2:H15)</f>
        <v>49.06</v>
      </c>
      <c r="I49" s="5">
        <f>SUM(I$2:I15)</f>
        <v>65.44</v>
      </c>
      <c r="J49" s="5">
        <f>SUM(J$2:J15)</f>
        <v>81.8</v>
      </c>
    </row>
    <row r="50" spans="6:10">
      <c r="F50" s="11">
        <v>15</v>
      </c>
      <c r="G50" s="37">
        <f>SUM(G$2:G16)</f>
        <v>101.13</v>
      </c>
      <c r="H50" s="5">
        <f>SUM(H$2:H16)</f>
        <v>54.51</v>
      </c>
      <c r="I50" s="5">
        <f>SUM(I$2:I16)</f>
        <v>73.62</v>
      </c>
      <c r="J50" s="5">
        <f>SUM(J$2:J16)</f>
        <v>89.98</v>
      </c>
    </row>
    <row r="51" spans="6:10">
      <c r="F51" s="11">
        <v>16</v>
      </c>
      <c r="G51" s="37">
        <f>SUM(G$2:G17)</f>
        <v>107.87</v>
      </c>
      <c r="H51" s="5">
        <f>SUM(H$2:H17)</f>
        <v>57.24</v>
      </c>
      <c r="I51" s="5">
        <f>SUM(I$2:I17)</f>
        <v>73.62</v>
      </c>
      <c r="J51" s="5">
        <f>SUM(J$2:J17)</f>
        <v>98.16</v>
      </c>
    </row>
    <row r="52" spans="6:10">
      <c r="F52" s="11">
        <v>17</v>
      </c>
      <c r="G52" s="37">
        <f>SUM(G$2:G18)</f>
        <v>114.61</v>
      </c>
      <c r="H52" s="5">
        <f>SUM(H$2:H18)</f>
        <v>57.24</v>
      </c>
      <c r="I52" s="5">
        <f>SUM(I$2:I18)</f>
        <v>73.62</v>
      </c>
      <c r="J52" s="5">
        <f>SUM(J$2:J18)</f>
        <v>98.16</v>
      </c>
    </row>
    <row r="53" spans="6:10">
      <c r="F53" s="11">
        <v>18</v>
      </c>
      <c r="G53" s="37">
        <f>SUM(G$2:G19)</f>
        <v>121.35</v>
      </c>
      <c r="H53" s="5">
        <f>SUM(H$2:H19)</f>
        <v>62.69</v>
      </c>
      <c r="I53" s="5">
        <f>SUM(I$2:I19)</f>
        <v>81.8</v>
      </c>
      <c r="J53" s="5">
        <f>SUM(J$2:J19)</f>
        <v>106.34</v>
      </c>
    </row>
    <row r="54" spans="6:10">
      <c r="F54" s="11">
        <v>19</v>
      </c>
      <c r="G54" s="37">
        <f>SUM(G$2:G20)</f>
        <v>128.1</v>
      </c>
      <c r="H54" s="5">
        <f>SUM(H$2:H20)</f>
        <v>68.14</v>
      </c>
      <c r="I54" s="5">
        <f>SUM(I$2:I20)</f>
        <v>89.98</v>
      </c>
      <c r="J54" s="5">
        <f>SUM(J$2:J20)</f>
        <v>114.52</v>
      </c>
    </row>
    <row r="55" spans="6:10">
      <c r="F55" s="11">
        <v>20</v>
      </c>
      <c r="G55" s="37">
        <f>SUM(G$2:G21)</f>
        <v>134.84</v>
      </c>
      <c r="H55" s="5">
        <f>SUM(H$2:H21)</f>
        <v>73.59</v>
      </c>
      <c r="I55" s="5">
        <f>SUM(I$2:I21)</f>
        <v>98.16</v>
      </c>
      <c r="J55" s="5">
        <f>SUM(J$2:J21)</f>
        <v>122.7</v>
      </c>
    </row>
    <row r="56" spans="6:10">
      <c r="F56" s="11">
        <v>21</v>
      </c>
      <c r="G56" s="37">
        <f>SUM(G$2:G22)</f>
        <v>141.58000000000001</v>
      </c>
      <c r="H56" s="5">
        <f>SUM(H$2:H22)</f>
        <v>79.040000000000006</v>
      </c>
      <c r="I56" s="5">
        <f>SUM(I$2:I22)</f>
        <v>106.34</v>
      </c>
      <c r="J56" s="5">
        <f>SUM(J$2:J22)</f>
        <v>130.88</v>
      </c>
    </row>
    <row r="57" spans="6:10">
      <c r="F57" s="11">
        <v>22</v>
      </c>
      <c r="G57" s="37">
        <f>SUM(G$2:G23)</f>
        <v>148.32</v>
      </c>
      <c r="H57" s="5">
        <f>SUM(H$2:H23)</f>
        <v>84.49</v>
      </c>
      <c r="I57" s="5">
        <f>SUM(I$2:I23)</f>
        <v>114.52</v>
      </c>
      <c r="J57" s="5">
        <f>SUM(J$2:J23)</f>
        <v>139.06</v>
      </c>
    </row>
    <row r="58" spans="6:10">
      <c r="F58" s="11">
        <v>23</v>
      </c>
      <c r="G58" s="37">
        <f>SUM(G$2:G24)</f>
        <v>155.06</v>
      </c>
      <c r="H58" s="5">
        <f>SUM(H$2:H24)</f>
        <v>87.22</v>
      </c>
      <c r="I58" s="5">
        <f>SUM(I$2:I24)</f>
        <v>114.52</v>
      </c>
      <c r="J58" s="5">
        <f>SUM(J$2:J24)</f>
        <v>147.24</v>
      </c>
    </row>
    <row r="59" spans="6:10">
      <c r="F59" s="11">
        <v>24</v>
      </c>
      <c r="G59" s="37">
        <f>SUM(G$2:G25)</f>
        <v>161.81</v>
      </c>
      <c r="H59" s="5">
        <f>SUM(H$2:H25)</f>
        <v>87.22</v>
      </c>
      <c r="I59" s="5">
        <f>SUM(I$2:I25)</f>
        <v>114.52</v>
      </c>
      <c r="J59" s="5">
        <f>SUM(J$2:J25)</f>
        <v>147.24</v>
      </c>
    </row>
    <row r="60" spans="6:10">
      <c r="F60" s="11">
        <v>25</v>
      </c>
      <c r="G60" s="37">
        <f>SUM(G$2:G26)</f>
        <v>168.55</v>
      </c>
      <c r="H60" s="5">
        <f>SUM(H$2:H26)</f>
        <v>87.22</v>
      </c>
      <c r="I60" s="5">
        <f>SUM(I$2:I26)</f>
        <v>114.52</v>
      </c>
      <c r="J60" s="5">
        <f>SUM(J$2:J26)</f>
        <v>147.24</v>
      </c>
    </row>
    <row r="61" spans="6:10">
      <c r="F61" s="11">
        <v>26</v>
      </c>
      <c r="G61" s="37">
        <f>SUM(G$2:G27)</f>
        <v>175.29</v>
      </c>
      <c r="H61" s="5">
        <f>SUM(H$2:H27)</f>
        <v>92.67</v>
      </c>
      <c r="I61" s="5">
        <f>SUM(I$2:I27)</f>
        <v>122.7</v>
      </c>
      <c r="J61" s="5">
        <f>SUM(J$2:J27)</f>
        <v>155.41999999999999</v>
      </c>
    </row>
    <row r="62" spans="6:10">
      <c r="F62" s="11">
        <v>27</v>
      </c>
      <c r="G62" s="37">
        <f>SUM(G$2:G28)</f>
        <v>182.03</v>
      </c>
      <c r="H62" s="5">
        <f>SUM(H$2:H28)</f>
        <v>98.12</v>
      </c>
      <c r="I62" s="5">
        <f>SUM(I$2:I28)</f>
        <v>130.88</v>
      </c>
      <c r="J62" s="5">
        <f>SUM(J$2:J28)</f>
        <v>163.6</v>
      </c>
    </row>
    <row r="63" spans="6:10">
      <c r="F63" s="11">
        <v>28</v>
      </c>
      <c r="G63" s="37">
        <f>SUM(G$2:G29)</f>
        <v>188.77</v>
      </c>
      <c r="H63" s="5">
        <f>SUM(H$2:H29)</f>
        <v>103.57</v>
      </c>
      <c r="I63" s="5">
        <f>SUM(I$2:I29)</f>
        <v>139.06</v>
      </c>
      <c r="J63" s="5">
        <f>SUM(J$2:J29)</f>
        <v>171.78</v>
      </c>
    </row>
    <row r="64" spans="6:10">
      <c r="F64" s="11">
        <v>29</v>
      </c>
      <c r="G64" s="37">
        <f>SUM(G$2:G30)</f>
        <v>195.52</v>
      </c>
      <c r="H64" s="5">
        <f>SUM(H$2:H30)</f>
        <v>109.02</v>
      </c>
      <c r="I64" s="5">
        <f>SUM(I$2:I30)</f>
        <v>147.24</v>
      </c>
      <c r="J64" s="5">
        <f>SUM(J$2:J30)</f>
        <v>179.96</v>
      </c>
    </row>
    <row r="65" spans="5:10">
      <c r="F65" s="11">
        <v>30</v>
      </c>
      <c r="G65" s="37">
        <f>SUM(G$2:G31)</f>
        <v>202.26</v>
      </c>
      <c r="H65" s="5">
        <f>SUM(H$2:H31)</f>
        <v>111.75</v>
      </c>
      <c r="I65" s="5">
        <f>SUM(I$2:I31)</f>
        <v>147.24</v>
      </c>
      <c r="J65" s="5">
        <f>SUM(J$2:J31)</f>
        <v>188.14</v>
      </c>
    </row>
    <row r="66" spans="5:10">
      <c r="F66" s="11">
        <v>31</v>
      </c>
      <c r="G66" s="37">
        <f>SUM(G$2:G32)</f>
        <v>209</v>
      </c>
      <c r="H66" s="5">
        <f>SUM(H$2:H32)</f>
        <v>111.75</v>
      </c>
      <c r="I66" s="5">
        <f>SUM(I$2:I32)</f>
        <v>147.24</v>
      </c>
      <c r="J66" s="5">
        <f>SUM(J$2:J32)</f>
        <v>188.14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111.75</v>
      </c>
      <c r="I68" s="5">
        <f>SUM(I2:I$32)</f>
        <v>147.24</v>
      </c>
      <c r="J68" s="5">
        <f>SUM(J2:J$32)</f>
        <v>188.14</v>
      </c>
    </row>
    <row r="69" spans="5:10">
      <c r="F69" s="12">
        <v>2</v>
      </c>
      <c r="G69" s="37">
        <f>SUM(G3:G$32)</f>
        <v>202.26</v>
      </c>
      <c r="H69" s="5">
        <f>SUM(H3:H$32)</f>
        <v>111.75</v>
      </c>
      <c r="I69" s="5">
        <f>SUM(I3:I$32)</f>
        <v>147.24</v>
      </c>
      <c r="J69" s="5">
        <f>SUM(J3:J$32)</f>
        <v>188.14</v>
      </c>
    </row>
    <row r="70" spans="5:10">
      <c r="E70" s="28"/>
      <c r="F70" s="11">
        <v>3</v>
      </c>
      <c r="G70" s="37">
        <f>SUM(G4:G$32)</f>
        <v>195.52</v>
      </c>
      <c r="H70" s="5">
        <f>SUM(H4:H$32)</f>
        <v>109.02</v>
      </c>
      <c r="I70" s="5">
        <f>SUM(I4:I$32)</f>
        <v>147.24</v>
      </c>
      <c r="J70" s="5">
        <f>SUM(J4:J$32)</f>
        <v>179.96</v>
      </c>
    </row>
    <row r="71" spans="5:10">
      <c r="F71" s="12">
        <v>4</v>
      </c>
      <c r="G71" s="37">
        <f>SUM(G5:G$32)</f>
        <v>188.77</v>
      </c>
      <c r="H71" s="5">
        <f>SUM(H5:H$32)</f>
        <v>109.02</v>
      </c>
      <c r="I71" s="5">
        <f>SUM(I5:I$32)</f>
        <v>147.24</v>
      </c>
      <c r="J71" s="5">
        <f>SUM(J5:J$32)</f>
        <v>179.96</v>
      </c>
    </row>
    <row r="72" spans="5:10">
      <c r="F72" s="11">
        <v>5</v>
      </c>
      <c r="G72" s="37">
        <f>SUM(G6:G$32)</f>
        <v>182.03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175.29</v>
      </c>
      <c r="H73" s="5">
        <f>SUM(H7:H$32)</f>
        <v>103.57</v>
      </c>
      <c r="I73" s="5">
        <f>SUM(I7:I$32)</f>
        <v>139.06</v>
      </c>
      <c r="J73" s="5">
        <f>SUM(J7:J$32)</f>
        <v>171.78</v>
      </c>
    </row>
    <row r="74" spans="5:10">
      <c r="F74" s="11">
        <v>7</v>
      </c>
      <c r="G74" s="37">
        <f>SUM(G8:G$32)</f>
        <v>168.55</v>
      </c>
      <c r="H74" s="5">
        <f>SUM(H8:H$32)</f>
        <v>98.12</v>
      </c>
      <c r="I74" s="5">
        <f>SUM(I8:I$32)</f>
        <v>130.88</v>
      </c>
      <c r="J74" s="5">
        <f>SUM(J8:J$32)</f>
        <v>163.6</v>
      </c>
    </row>
    <row r="75" spans="5:10">
      <c r="F75" s="12">
        <v>8</v>
      </c>
      <c r="G75" s="37">
        <f>SUM(G9:G$32)</f>
        <v>161.81</v>
      </c>
      <c r="H75" s="5">
        <f>SUM(H9:H$32)</f>
        <v>92.67</v>
      </c>
      <c r="I75" s="5">
        <f>SUM(I9:I$32)</f>
        <v>122.7</v>
      </c>
      <c r="J75" s="5">
        <f>SUM(J9:J$32)</f>
        <v>155.41999999999999</v>
      </c>
    </row>
    <row r="76" spans="5:10">
      <c r="F76" s="11">
        <v>9</v>
      </c>
      <c r="G76" s="37">
        <f>SUM(G10:G$32)</f>
        <v>155.06</v>
      </c>
      <c r="H76" s="5">
        <f>SUM(H10:H$32)</f>
        <v>87.22</v>
      </c>
      <c r="I76" s="5">
        <f>SUM(I10:I$32)</f>
        <v>114.52</v>
      </c>
      <c r="J76" s="5">
        <f>SUM(J10:J$32)</f>
        <v>147.24</v>
      </c>
    </row>
    <row r="77" spans="5:10">
      <c r="F77" s="12">
        <v>10</v>
      </c>
      <c r="G77" s="37">
        <f>SUM(G11:G$32)</f>
        <v>148.32</v>
      </c>
      <c r="H77" s="5">
        <f>SUM(H11:H$32)</f>
        <v>84.49</v>
      </c>
      <c r="I77" s="5">
        <f>SUM(I11:I$32)</f>
        <v>114.52</v>
      </c>
      <c r="J77" s="5">
        <f>SUM(J11:J$32)</f>
        <v>139.06</v>
      </c>
    </row>
    <row r="78" spans="5:10">
      <c r="F78" s="11">
        <v>11</v>
      </c>
      <c r="G78" s="37">
        <f>SUM(G12:G$32)</f>
        <v>141.58000000000001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134.84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128.1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121.35</v>
      </c>
      <c r="H81" s="5">
        <f>SUM(H15:H$32)</f>
        <v>68.14</v>
      </c>
      <c r="I81" s="5">
        <f>SUM(I15:I$32)</f>
        <v>89.98</v>
      </c>
      <c r="J81" s="5">
        <f>SUM(J15:J$32)</f>
        <v>114.52</v>
      </c>
    </row>
    <row r="82" spans="6:10">
      <c r="F82" s="11">
        <v>15</v>
      </c>
      <c r="G82" s="37">
        <f>SUM(G16:G$32)</f>
        <v>114.61</v>
      </c>
      <c r="H82" s="5">
        <f>SUM(H16:H$32)</f>
        <v>62.69</v>
      </c>
      <c r="I82" s="5">
        <f>SUM(I16:I$32)</f>
        <v>81.8</v>
      </c>
      <c r="J82" s="5">
        <f>SUM(J16:J$32)</f>
        <v>106.34</v>
      </c>
    </row>
    <row r="83" spans="6:10">
      <c r="F83" s="12">
        <v>16</v>
      </c>
      <c r="G83" s="37">
        <f>SUM(G17:G$32)</f>
        <v>107.87</v>
      </c>
      <c r="H83" s="5">
        <f>SUM(H17:H$32)</f>
        <v>57.24</v>
      </c>
      <c r="I83" s="5">
        <f>SUM(I17:I$32)</f>
        <v>73.62</v>
      </c>
      <c r="J83" s="5">
        <f>SUM(J17:J$32)</f>
        <v>98.16</v>
      </c>
    </row>
    <row r="84" spans="6:10">
      <c r="F84" s="11">
        <v>17</v>
      </c>
      <c r="G84" s="37">
        <f>SUM(G18:G$32)</f>
        <v>101.13</v>
      </c>
      <c r="H84" s="5">
        <f>SUM(H18:H$32)</f>
        <v>54.51</v>
      </c>
      <c r="I84" s="5">
        <f>SUM(I18:I$32)</f>
        <v>73.62</v>
      </c>
      <c r="J84" s="5">
        <f>SUM(J18:J$32)</f>
        <v>89.98</v>
      </c>
    </row>
    <row r="85" spans="6:10">
      <c r="F85" s="12">
        <v>18</v>
      </c>
      <c r="G85" s="37">
        <f>SUM(G19:G$32)</f>
        <v>94.39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87.64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80.900000000000006</v>
      </c>
      <c r="H87" s="5">
        <f>SUM(H21:H$32)</f>
        <v>43.61</v>
      </c>
      <c r="I87" s="5">
        <f>SUM(I21:I$32)</f>
        <v>57.26</v>
      </c>
      <c r="J87" s="5">
        <f>SUM(J21:J$32)</f>
        <v>73.62</v>
      </c>
    </row>
    <row r="88" spans="6:10">
      <c r="F88" s="11">
        <v>21</v>
      </c>
      <c r="G88" s="37">
        <f>SUM(G22:G$32)</f>
        <v>74.16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67.42</v>
      </c>
      <c r="H89" s="5">
        <f>SUM(H23:H$32)</f>
        <v>32.71</v>
      </c>
      <c r="I89" s="5">
        <f>SUM(I23:I$32)</f>
        <v>40.9</v>
      </c>
      <c r="J89" s="5">
        <f>SUM(J23:J$32)</f>
        <v>57.26</v>
      </c>
    </row>
    <row r="90" spans="6:10">
      <c r="F90" s="11">
        <v>23</v>
      </c>
      <c r="G90" s="37">
        <f>SUM(G24:G$32)</f>
        <v>60.68</v>
      </c>
      <c r="H90" s="5">
        <f>SUM(H24:H$32)</f>
        <v>27.26</v>
      </c>
      <c r="I90" s="5">
        <f>SUM(I24:I$32)</f>
        <v>32.72</v>
      </c>
      <c r="J90" s="5">
        <f>SUM(J24:J$32)</f>
        <v>49.08</v>
      </c>
    </row>
    <row r="91" spans="6:10">
      <c r="F91" s="12">
        <v>24</v>
      </c>
      <c r="G91" s="37">
        <f>SUM(G25:G$32)</f>
        <v>53.94</v>
      </c>
      <c r="H91" s="5">
        <f>SUM(H25:H$32)</f>
        <v>24.53</v>
      </c>
      <c r="I91" s="5">
        <f>SUM(I25:I$32)</f>
        <v>32.72</v>
      </c>
      <c r="J91" s="5">
        <f>SUM(J25:J$32)</f>
        <v>40.9</v>
      </c>
    </row>
    <row r="92" spans="6:10">
      <c r="F92" s="11">
        <v>25</v>
      </c>
      <c r="G92" s="37">
        <f>SUM(G26:G$32)</f>
        <v>47.19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40.450000000000003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33.71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26.97</v>
      </c>
      <c r="H95" s="5">
        <f>SUM(H29:H$32)</f>
        <v>13.63</v>
      </c>
      <c r="I95" s="5">
        <f>SUM(I29:I$32)</f>
        <v>16.36</v>
      </c>
      <c r="J95" s="5">
        <f>SUM(J29:J$32)</f>
        <v>24.54</v>
      </c>
    </row>
    <row r="96" spans="6:10">
      <c r="F96" s="11">
        <v>29</v>
      </c>
      <c r="G96" s="37">
        <f>SUM(G30:G$32)</f>
        <v>20.23</v>
      </c>
      <c r="H96" s="5">
        <f>SUM(H30:H$32)</f>
        <v>8.18</v>
      </c>
      <c r="I96" s="5">
        <f>SUM(I30:I$32)</f>
        <v>8.18</v>
      </c>
      <c r="J96" s="5">
        <f>SUM(J30:J$32)</f>
        <v>16.36</v>
      </c>
    </row>
    <row r="97" spans="6:10">
      <c r="F97" s="12">
        <v>30</v>
      </c>
      <c r="G97" s="37">
        <f>SUM(G31:G$32)</f>
        <v>13.48</v>
      </c>
      <c r="H97" s="5">
        <f>SUM(H31:H$32)</f>
        <v>2.73</v>
      </c>
      <c r="I97" s="5">
        <f>SUM(I31:I$32)</f>
        <v>0</v>
      </c>
      <c r="J97" s="5">
        <f>SUM(J31:J$32)</f>
        <v>8.18</v>
      </c>
    </row>
    <row r="98" spans="6:10">
      <c r="F98" s="11">
        <v>31</v>
      </c>
      <c r="G98" s="37">
        <f>SUM(G32:G$32)</f>
        <v>6.74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tabSelected="1"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1" sqref="D1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Jun_20</v>
      </c>
      <c r="D1" s="53" t="str">
        <f>TEXT(D2,"AAAAMM")</f>
        <v>202006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43983</v>
      </c>
      <c r="E2" s="25">
        <f t="shared" ref="E2:E31" si="0">IF(D2&lt;&gt;" ",D2," ")</f>
        <v>43983</v>
      </c>
      <c r="F2" s="25" t="str">
        <f t="shared" ref="F2:F31" si="1">IF(D2&lt;&gt;" ",LOOKUP(WEEKDAY(E2,2),$B$9:$B$11,$C$9:$C$11)," ")</f>
        <v>H1</v>
      </c>
      <c r="G2" s="33">
        <f>IF(D$32="",P$9,P$10)</f>
        <v>6.9667000000000003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43984</v>
      </c>
      <c r="E3" s="25">
        <f t="shared" si="0"/>
        <v>43984</v>
      </c>
      <c r="F3" s="25" t="str">
        <f t="shared" si="1"/>
        <v>H1</v>
      </c>
      <c r="G3" s="33">
        <f t="shared" ref="G3:G31" si="2">IF(D$32="",P$9,P$10)</f>
        <v>6.9667000000000003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43985</v>
      </c>
      <c r="E4" s="25">
        <f t="shared" si="0"/>
        <v>43985</v>
      </c>
      <c r="F4" s="25" t="str">
        <f t="shared" si="1"/>
        <v>H1</v>
      </c>
      <c r="G4" s="33">
        <f t="shared" si="2"/>
        <v>6.9667000000000003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43986</v>
      </c>
      <c r="E5" s="25">
        <f t="shared" si="0"/>
        <v>43986</v>
      </c>
      <c r="F5" s="25" t="str">
        <f t="shared" si="1"/>
        <v>H1</v>
      </c>
      <c r="G5" s="33">
        <f t="shared" si="2"/>
        <v>6.9667000000000003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43987</v>
      </c>
      <c r="E6" s="25">
        <f t="shared" si="0"/>
        <v>43987</v>
      </c>
      <c r="F6" s="25" t="str">
        <f t="shared" si="1"/>
        <v>H1</v>
      </c>
      <c r="G6" s="33">
        <f t="shared" si="2"/>
        <v>6.9667000000000003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43988</v>
      </c>
      <c r="E7" s="25">
        <f t="shared" si="0"/>
        <v>43988</v>
      </c>
      <c r="F7" s="25" t="str">
        <f t="shared" si="1"/>
        <v>H2</v>
      </c>
      <c r="G7" s="33">
        <f t="shared" si="2"/>
        <v>6.9667000000000003</v>
      </c>
      <c r="H7" s="22">
        <f t="shared" si="3"/>
        <v>2.73</v>
      </c>
      <c r="I7" s="23">
        <f t="shared" si="4"/>
        <v>0</v>
      </c>
      <c r="J7" s="23">
        <f t="shared" si="5"/>
        <v>8.18</v>
      </c>
      <c r="Q7" s="1">
        <v>1045</v>
      </c>
    </row>
    <row r="8" spans="1:19">
      <c r="D8" s="58">
        <v>43989</v>
      </c>
      <c r="E8" s="25">
        <f t="shared" si="0"/>
        <v>43989</v>
      </c>
      <c r="F8" s="25" t="str">
        <f t="shared" si="1"/>
        <v>H3</v>
      </c>
      <c r="G8" s="33">
        <f t="shared" si="2"/>
        <v>6.9667000000000003</v>
      </c>
      <c r="H8" s="22" t="str">
        <f t="shared" si="3"/>
        <v xml:space="preserve"> </v>
      </c>
      <c r="I8" s="23" t="str">
        <f t="shared" si="4"/>
        <v xml:space="preserve"> </v>
      </c>
      <c r="J8" s="23" t="str">
        <f t="shared" si="5"/>
        <v xml:space="preserve"> 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43990</v>
      </c>
      <c r="E9" s="25">
        <f t="shared" si="0"/>
        <v>43990</v>
      </c>
      <c r="F9" s="25" t="str">
        <f t="shared" si="1"/>
        <v>H1</v>
      </c>
      <c r="G9" s="33">
        <f t="shared" si="2"/>
        <v>6.9667000000000003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43991</v>
      </c>
      <c r="E10" s="25">
        <f t="shared" si="0"/>
        <v>43991</v>
      </c>
      <c r="F10" s="25" t="str">
        <f t="shared" si="1"/>
        <v>H1</v>
      </c>
      <c r="G10" s="33">
        <f t="shared" si="2"/>
        <v>6.9667000000000003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43992</v>
      </c>
      <c r="E11" s="25">
        <f t="shared" si="0"/>
        <v>43992</v>
      </c>
      <c r="F11" s="25" t="str">
        <f t="shared" si="1"/>
        <v>H1</v>
      </c>
      <c r="G11" s="33">
        <f t="shared" si="2"/>
        <v>6.9667000000000003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5">
        <v>43993</v>
      </c>
      <c r="E12" s="19">
        <f t="shared" si="0"/>
        <v>43993</v>
      </c>
      <c r="F12" s="19" t="s">
        <v>11</v>
      </c>
      <c r="G12" s="38">
        <f t="shared" si="2"/>
        <v>6.9667000000000003</v>
      </c>
      <c r="H12" s="20" t="str">
        <f t="shared" si="3"/>
        <v xml:space="preserve"> </v>
      </c>
      <c r="I12" s="21" t="str">
        <f t="shared" si="4"/>
        <v xml:space="preserve"> </v>
      </c>
      <c r="J12" s="21" t="str">
        <f t="shared" si="5"/>
        <v xml:space="preserve"> 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43994</v>
      </c>
      <c r="E13" s="25">
        <f t="shared" si="0"/>
        <v>43994</v>
      </c>
      <c r="F13" s="25" t="str">
        <f t="shared" si="1"/>
        <v>H1</v>
      </c>
      <c r="G13" s="33">
        <f t="shared" si="2"/>
        <v>6.9667000000000003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43995</v>
      </c>
      <c r="E14" s="25">
        <f t="shared" si="0"/>
        <v>43995</v>
      </c>
      <c r="F14" s="25" t="str">
        <f t="shared" si="1"/>
        <v>H2</v>
      </c>
      <c r="G14" s="33">
        <f t="shared" si="2"/>
        <v>6.9667000000000003</v>
      </c>
      <c r="H14" s="22">
        <f t="shared" si="3"/>
        <v>2.73</v>
      </c>
      <c r="I14" s="23">
        <f t="shared" si="4"/>
        <v>0</v>
      </c>
      <c r="J14" s="23">
        <f t="shared" si="5"/>
        <v>8.18</v>
      </c>
      <c r="L14" s="52"/>
    </row>
    <row r="15" spans="1:19">
      <c r="D15" s="58">
        <v>43996</v>
      </c>
      <c r="E15" s="25">
        <f t="shared" si="0"/>
        <v>43996</v>
      </c>
      <c r="F15" s="25" t="str">
        <f t="shared" si="1"/>
        <v>H3</v>
      </c>
      <c r="G15" s="33">
        <f t="shared" si="2"/>
        <v>6.9667000000000003</v>
      </c>
      <c r="H15" s="22" t="str">
        <f t="shared" si="3"/>
        <v xml:space="preserve"> </v>
      </c>
      <c r="I15" s="23" t="str">
        <f t="shared" si="4"/>
        <v xml:space="preserve"> </v>
      </c>
      <c r="J15" s="23" t="str">
        <f t="shared" si="5"/>
        <v xml:space="preserve"> </v>
      </c>
    </row>
    <row r="16" spans="1:19">
      <c r="A16" s="49"/>
      <c r="D16" s="58">
        <v>43997</v>
      </c>
      <c r="E16" s="25">
        <f t="shared" si="0"/>
        <v>43997</v>
      </c>
      <c r="F16" s="25" t="str">
        <f t="shared" si="1"/>
        <v>H1</v>
      </c>
      <c r="G16" s="33">
        <f t="shared" si="2"/>
        <v>6.9667000000000003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3">
      <c r="D17" s="58">
        <v>43998</v>
      </c>
      <c r="E17" s="25">
        <f t="shared" si="0"/>
        <v>43998</v>
      </c>
      <c r="F17" s="25" t="str">
        <f t="shared" si="1"/>
        <v>H1</v>
      </c>
      <c r="G17" s="33">
        <f t="shared" si="2"/>
        <v>6.9667000000000003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3">
      <c r="D18" s="58">
        <v>43999</v>
      </c>
      <c r="E18" s="25">
        <f t="shared" si="0"/>
        <v>43999</v>
      </c>
      <c r="F18" s="25" t="str">
        <f t="shared" si="1"/>
        <v>H1</v>
      </c>
      <c r="G18" s="33">
        <f t="shared" si="2"/>
        <v>6.9667000000000003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3">
      <c r="D19" s="58">
        <v>44000</v>
      </c>
      <c r="E19" s="25">
        <f t="shared" si="0"/>
        <v>44000</v>
      </c>
      <c r="F19" s="25" t="str">
        <f t="shared" si="1"/>
        <v>H1</v>
      </c>
      <c r="G19" s="33">
        <f t="shared" si="2"/>
        <v>6.9667000000000003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3">
      <c r="D20" s="58">
        <v>44001</v>
      </c>
      <c r="E20" s="25">
        <f t="shared" si="0"/>
        <v>44001</v>
      </c>
      <c r="F20" s="25" t="str">
        <f t="shared" si="1"/>
        <v>H1</v>
      </c>
      <c r="G20" s="33">
        <f t="shared" si="2"/>
        <v>6.9667000000000003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3">
      <c r="D21" s="58">
        <v>44002</v>
      </c>
      <c r="E21" s="25">
        <f t="shared" si="0"/>
        <v>44002</v>
      </c>
      <c r="F21" s="25" t="str">
        <f t="shared" si="1"/>
        <v>H2</v>
      </c>
      <c r="G21" s="33">
        <f t="shared" si="2"/>
        <v>6.9667000000000003</v>
      </c>
      <c r="H21" s="22">
        <f t="shared" si="3"/>
        <v>2.73</v>
      </c>
      <c r="I21" s="23">
        <f t="shared" si="4"/>
        <v>0</v>
      </c>
      <c r="J21" s="23">
        <f t="shared" si="5"/>
        <v>8.18</v>
      </c>
    </row>
    <row r="22" spans="4:13">
      <c r="D22" s="58">
        <v>44003</v>
      </c>
      <c r="E22" s="25">
        <f t="shared" si="0"/>
        <v>44003</v>
      </c>
      <c r="F22" s="25" t="str">
        <f t="shared" si="1"/>
        <v>H3</v>
      </c>
      <c r="G22" s="33">
        <f t="shared" si="2"/>
        <v>6.9667000000000003</v>
      </c>
      <c r="H22" s="22" t="str">
        <f t="shared" si="3"/>
        <v xml:space="preserve"> </v>
      </c>
      <c r="I22" s="23" t="str">
        <f t="shared" si="4"/>
        <v xml:space="preserve"> </v>
      </c>
      <c r="J22" s="23" t="str">
        <f t="shared" si="5"/>
        <v xml:space="preserve"> </v>
      </c>
    </row>
    <row r="23" spans="4:13">
      <c r="D23" s="58">
        <v>44004</v>
      </c>
      <c r="E23" s="25">
        <f t="shared" si="0"/>
        <v>44004</v>
      </c>
      <c r="F23" s="25" t="str">
        <f t="shared" si="1"/>
        <v>H1</v>
      </c>
      <c r="G23" s="33">
        <f t="shared" si="2"/>
        <v>6.9667000000000003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3">
      <c r="D24" s="58">
        <v>44005</v>
      </c>
      <c r="E24" s="25">
        <f t="shared" si="0"/>
        <v>44005</v>
      </c>
      <c r="F24" s="25" t="str">
        <f t="shared" si="1"/>
        <v>H1</v>
      </c>
      <c r="G24" s="33">
        <f t="shared" si="2"/>
        <v>6.9667000000000003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3">
      <c r="D25" s="58">
        <v>44006</v>
      </c>
      <c r="E25" s="25">
        <f t="shared" si="0"/>
        <v>44006</v>
      </c>
      <c r="F25" s="25" t="str">
        <f t="shared" si="1"/>
        <v>H1</v>
      </c>
      <c r="G25" s="33">
        <f t="shared" si="2"/>
        <v>6.9667000000000003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3">
      <c r="D26" s="58">
        <v>44007</v>
      </c>
      <c r="E26" s="25">
        <f t="shared" si="0"/>
        <v>44007</v>
      </c>
      <c r="F26" s="25" t="str">
        <f t="shared" si="1"/>
        <v>H1</v>
      </c>
      <c r="G26" s="33">
        <f t="shared" si="2"/>
        <v>6.9667000000000003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3">
      <c r="D27" s="58">
        <v>44008</v>
      </c>
      <c r="E27" s="25">
        <f t="shared" si="0"/>
        <v>44008</v>
      </c>
      <c r="F27" s="25" t="str">
        <f t="shared" si="1"/>
        <v>H1</v>
      </c>
      <c r="G27" s="33">
        <f t="shared" si="2"/>
        <v>6.9667000000000003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3">
      <c r="D28" s="58">
        <v>44009</v>
      </c>
      <c r="E28" s="25">
        <f t="shared" si="0"/>
        <v>44009</v>
      </c>
      <c r="F28" s="25" t="str">
        <f t="shared" si="1"/>
        <v>H2</v>
      </c>
      <c r="G28" s="33">
        <f t="shared" si="2"/>
        <v>6.9667000000000003</v>
      </c>
      <c r="H28" s="22">
        <f t="shared" si="3"/>
        <v>2.73</v>
      </c>
      <c r="I28" s="23">
        <f t="shared" si="4"/>
        <v>0</v>
      </c>
      <c r="J28" s="23">
        <f t="shared" si="5"/>
        <v>8.18</v>
      </c>
      <c r="M28" s="9"/>
    </row>
    <row r="29" spans="4:13">
      <c r="D29" s="58">
        <v>44010</v>
      </c>
      <c r="E29" s="25">
        <f t="shared" si="0"/>
        <v>44010</v>
      </c>
      <c r="F29" s="25" t="str">
        <f t="shared" si="1"/>
        <v>H3</v>
      </c>
      <c r="G29" s="33">
        <f t="shared" si="2"/>
        <v>6.9667000000000003</v>
      </c>
      <c r="H29" s="22" t="str">
        <f t="shared" si="3"/>
        <v xml:space="preserve"> </v>
      </c>
      <c r="I29" s="23" t="str">
        <f t="shared" si="4"/>
        <v xml:space="preserve"> </v>
      </c>
      <c r="J29" s="23" t="str">
        <f t="shared" si="5"/>
        <v xml:space="preserve"> </v>
      </c>
    </row>
    <row r="30" spans="4:13">
      <c r="D30" s="58">
        <v>44011</v>
      </c>
      <c r="E30" s="25">
        <f t="shared" si="0"/>
        <v>44011</v>
      </c>
      <c r="F30" s="25" t="str">
        <f t="shared" si="1"/>
        <v>H1</v>
      </c>
      <c r="G30" s="33">
        <f t="shared" si="2"/>
        <v>6.9667000000000003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3">
      <c r="D31" s="58">
        <v>44012</v>
      </c>
      <c r="E31" s="25">
        <f t="shared" si="0"/>
        <v>44012</v>
      </c>
      <c r="F31" s="25" t="str">
        <f t="shared" si="1"/>
        <v>H1</v>
      </c>
      <c r="G31" s="33">
        <f t="shared" si="2"/>
        <v>6.9667000000000003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3">
      <c r="D32" s="58"/>
      <c r="E32" s="25"/>
      <c r="F32" s="25"/>
      <c r="G32" s="33">
        <f>IF(D$32="",P11,P10)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125.37</v>
      </c>
      <c r="I33" s="7">
        <f>SUM(I2:I32)</f>
        <v>171.78</v>
      </c>
      <c r="J33" s="5">
        <f>SUM(J2:J32)</f>
        <v>204.5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6.97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13.93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20.9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27.87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34.83</v>
      </c>
      <c r="H40" s="5">
        <f>SUM(H$2:H6)</f>
        <v>27.25</v>
      </c>
      <c r="I40" s="5">
        <f>SUM(I$2:I6)</f>
        <v>40.9</v>
      </c>
      <c r="J40" s="5">
        <f>SUM(J$2:J6)</f>
        <v>40.9</v>
      </c>
    </row>
    <row r="41" spans="4:10">
      <c r="F41" s="11">
        <v>6</v>
      </c>
      <c r="G41" s="37">
        <f>SUM(G$2:G7)</f>
        <v>41.8</v>
      </c>
      <c r="H41" s="5">
        <f>SUM(H$2:H7)</f>
        <v>29.98</v>
      </c>
      <c r="I41" s="5">
        <f>SUM(I$2:I7)</f>
        <v>40.9</v>
      </c>
      <c r="J41" s="5">
        <f>SUM(J$2:J7)</f>
        <v>49.08</v>
      </c>
    </row>
    <row r="42" spans="4:10">
      <c r="F42" s="11">
        <v>7</v>
      </c>
      <c r="G42" s="37">
        <f>SUM(G$2:G8)</f>
        <v>48.77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55.73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62.7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69.67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76.63</v>
      </c>
      <c r="H46" s="5">
        <f>SUM(H$2:H12)</f>
        <v>46.33</v>
      </c>
      <c r="I46" s="5">
        <f>SUM(I$2:I12)</f>
        <v>65.44</v>
      </c>
      <c r="J46" s="5">
        <f>SUM(J$2:J12)</f>
        <v>73.62</v>
      </c>
    </row>
    <row r="47" spans="4:10">
      <c r="F47" s="11">
        <v>12</v>
      </c>
      <c r="G47" s="37">
        <f>SUM(G$2:G13)</f>
        <v>83.6</v>
      </c>
      <c r="H47" s="5">
        <f>SUM(H$2:H13)</f>
        <v>51.78</v>
      </c>
      <c r="I47" s="5">
        <f>SUM(I$2:I13)</f>
        <v>73.62</v>
      </c>
      <c r="J47" s="5">
        <f>SUM(J$2:J13)</f>
        <v>81.8</v>
      </c>
    </row>
    <row r="48" spans="4:10">
      <c r="F48" s="11">
        <v>13</v>
      </c>
      <c r="G48" s="37">
        <f>SUM(G$2:G14)</f>
        <v>90.57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97.53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104.5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111.47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118.43</v>
      </c>
      <c r="H52" s="5">
        <f>SUM(H$2:H18)</f>
        <v>70.86</v>
      </c>
      <c r="I52" s="5">
        <f>SUM(I$2:I18)</f>
        <v>98.16</v>
      </c>
      <c r="J52" s="5">
        <f>SUM(J$2:J18)</f>
        <v>114.52</v>
      </c>
    </row>
    <row r="53" spans="6:10">
      <c r="F53" s="11">
        <v>18</v>
      </c>
      <c r="G53" s="37">
        <f>SUM(G$2:G19)</f>
        <v>125.4</v>
      </c>
      <c r="H53" s="5">
        <f>SUM(H$2:H19)</f>
        <v>76.31</v>
      </c>
      <c r="I53" s="5">
        <f>SUM(I$2:I19)</f>
        <v>106.34</v>
      </c>
      <c r="J53" s="5">
        <f>SUM(J$2:J19)</f>
        <v>122.7</v>
      </c>
    </row>
    <row r="54" spans="6:10">
      <c r="F54" s="11">
        <v>19</v>
      </c>
      <c r="G54" s="37">
        <f>SUM(G$2:G20)</f>
        <v>132.37</v>
      </c>
      <c r="H54" s="5">
        <f>SUM(H$2:H20)</f>
        <v>81.760000000000005</v>
      </c>
      <c r="I54" s="5">
        <f>SUM(I$2:I20)</f>
        <v>114.52</v>
      </c>
      <c r="J54" s="5">
        <f>SUM(J$2:J20)</f>
        <v>130.88</v>
      </c>
    </row>
    <row r="55" spans="6:10">
      <c r="F55" s="11">
        <v>20</v>
      </c>
      <c r="G55" s="37">
        <f>SUM(G$2:G21)</f>
        <v>139.33000000000001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146.30000000000001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153.27000000000001</v>
      </c>
      <c r="H57" s="5">
        <f>SUM(H$2:H23)</f>
        <v>89.94</v>
      </c>
      <c r="I57" s="5">
        <f>SUM(I$2:I23)</f>
        <v>122.7</v>
      </c>
      <c r="J57" s="5">
        <f>SUM(J$2:J23)</f>
        <v>147.24</v>
      </c>
    </row>
    <row r="58" spans="6:10">
      <c r="F58" s="11">
        <v>23</v>
      </c>
      <c r="G58" s="37">
        <f>SUM(G$2:G24)</f>
        <v>160.22999999999999</v>
      </c>
      <c r="H58" s="5">
        <f>SUM(H$2:H24)</f>
        <v>95.39</v>
      </c>
      <c r="I58" s="5">
        <f>SUM(I$2:I24)</f>
        <v>130.88</v>
      </c>
      <c r="J58" s="5">
        <f>SUM(J$2:J24)</f>
        <v>155.41999999999999</v>
      </c>
    </row>
    <row r="59" spans="6:10">
      <c r="F59" s="11">
        <v>24</v>
      </c>
      <c r="G59" s="37">
        <f>SUM(G$2:G25)</f>
        <v>167.2</v>
      </c>
      <c r="H59" s="5">
        <f>SUM(H$2:H25)</f>
        <v>100.84</v>
      </c>
      <c r="I59" s="5">
        <f>SUM(I$2:I25)</f>
        <v>139.06</v>
      </c>
      <c r="J59" s="5">
        <f>SUM(J$2:J25)</f>
        <v>163.6</v>
      </c>
    </row>
    <row r="60" spans="6:10">
      <c r="F60" s="11">
        <v>25</v>
      </c>
      <c r="G60" s="37">
        <f>SUM(G$2:G26)</f>
        <v>174.17</v>
      </c>
      <c r="H60" s="5">
        <f>SUM(H$2:H26)</f>
        <v>106.29</v>
      </c>
      <c r="I60" s="5">
        <f>SUM(I$2:I26)</f>
        <v>147.24</v>
      </c>
      <c r="J60" s="5">
        <f>SUM(J$2:J26)</f>
        <v>171.78</v>
      </c>
    </row>
    <row r="61" spans="6:10">
      <c r="F61" s="11">
        <v>26</v>
      </c>
      <c r="G61" s="37">
        <f>SUM(G$2:G27)</f>
        <v>181.13</v>
      </c>
      <c r="H61" s="5">
        <f>SUM(H$2:H27)</f>
        <v>111.74</v>
      </c>
      <c r="I61" s="5">
        <f>SUM(I$2:I27)</f>
        <v>155.41999999999999</v>
      </c>
      <c r="J61" s="5">
        <f>SUM(J$2:J27)</f>
        <v>179.96</v>
      </c>
    </row>
    <row r="62" spans="6:10">
      <c r="F62" s="11">
        <v>27</v>
      </c>
      <c r="G62" s="37">
        <f>SUM(G$2:G28)</f>
        <v>188.1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195.07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202.03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209</v>
      </c>
      <c r="H65" s="5">
        <f>SUM(H$2:H31)</f>
        <v>125.37</v>
      </c>
      <c r="I65" s="5">
        <f>SUM(I$2:I31)</f>
        <v>171.78</v>
      </c>
      <c r="J65" s="5">
        <f>SUM(J$2:J31)</f>
        <v>204.5</v>
      </c>
    </row>
    <row r="66" spans="5:10">
      <c r="F66" s="11">
        <v>31</v>
      </c>
      <c r="G66" s="37">
        <f>SUM(G$2:G32)</f>
        <v>209</v>
      </c>
      <c r="H66" s="5">
        <f>SUM(H$2:H32)</f>
        <v>125.37</v>
      </c>
      <c r="I66" s="5">
        <f>SUM(I$2:I32)</f>
        <v>171.78</v>
      </c>
      <c r="J66" s="5">
        <f>SUM(J$2:J32)</f>
        <v>204.5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125.37</v>
      </c>
      <c r="I68" s="5">
        <f>SUM(I2:I$32)</f>
        <v>171.78</v>
      </c>
      <c r="J68" s="5">
        <f>SUM(J2:J$32)</f>
        <v>204.5</v>
      </c>
    </row>
    <row r="69" spans="5:10">
      <c r="F69" s="12">
        <v>2</v>
      </c>
      <c r="G69" s="37">
        <f>SUM(G3:G$32)</f>
        <v>202.03</v>
      </c>
      <c r="H69" s="5">
        <f>SUM(H3:H$32)</f>
        <v>119.92</v>
      </c>
      <c r="I69" s="5">
        <f>SUM(I3:I$32)</f>
        <v>163.6</v>
      </c>
      <c r="J69" s="5">
        <f>SUM(J3:J$32)</f>
        <v>196.32</v>
      </c>
    </row>
    <row r="70" spans="5:10">
      <c r="E70" s="28"/>
      <c r="F70" s="11">
        <v>3</v>
      </c>
      <c r="G70" s="37">
        <f>SUM(G4:G$32)</f>
        <v>195.07</v>
      </c>
      <c r="H70" s="5">
        <f>SUM(H4:H$32)</f>
        <v>114.47</v>
      </c>
      <c r="I70" s="5">
        <f>SUM(I4:I$32)</f>
        <v>155.41999999999999</v>
      </c>
      <c r="J70" s="5">
        <f>SUM(J4:J$32)</f>
        <v>188.14</v>
      </c>
    </row>
    <row r="71" spans="5:10">
      <c r="F71" s="12">
        <v>4</v>
      </c>
      <c r="G71" s="37">
        <f>SUM(G5:G$32)</f>
        <v>188.1</v>
      </c>
      <c r="H71" s="5">
        <f>SUM(H5:H$32)</f>
        <v>109.02</v>
      </c>
      <c r="I71" s="5">
        <f>SUM(I5:I$32)</f>
        <v>147.24</v>
      </c>
      <c r="J71" s="5">
        <f>SUM(J5:J$32)</f>
        <v>179.96</v>
      </c>
    </row>
    <row r="72" spans="5:10">
      <c r="F72" s="11">
        <v>5</v>
      </c>
      <c r="G72" s="37">
        <f>SUM(G6:G$32)</f>
        <v>181.13</v>
      </c>
      <c r="H72" s="5">
        <f>SUM(H6:H$32)</f>
        <v>103.57</v>
      </c>
      <c r="I72" s="5">
        <f>SUM(I6:I$32)</f>
        <v>139.06</v>
      </c>
      <c r="J72" s="5">
        <f>SUM(J6:J$32)</f>
        <v>171.78</v>
      </c>
    </row>
    <row r="73" spans="5:10">
      <c r="F73" s="12">
        <v>6</v>
      </c>
      <c r="G73" s="37">
        <f>SUM(G7:G$32)</f>
        <v>174.17</v>
      </c>
      <c r="H73" s="5">
        <f>SUM(H7:H$32)</f>
        <v>98.12</v>
      </c>
      <c r="I73" s="5">
        <f>SUM(I7:I$32)</f>
        <v>130.88</v>
      </c>
      <c r="J73" s="5">
        <f>SUM(J7:J$32)</f>
        <v>163.6</v>
      </c>
    </row>
    <row r="74" spans="5:10">
      <c r="F74" s="11">
        <v>7</v>
      </c>
      <c r="G74" s="37">
        <f>SUM(G8:G$32)</f>
        <v>167.2</v>
      </c>
      <c r="H74" s="5">
        <f>SUM(H8:H$32)</f>
        <v>95.39</v>
      </c>
      <c r="I74" s="5">
        <f>SUM(I8:I$32)</f>
        <v>130.88</v>
      </c>
      <c r="J74" s="5">
        <f>SUM(J8:J$32)</f>
        <v>155.41999999999999</v>
      </c>
    </row>
    <row r="75" spans="5:10">
      <c r="F75" s="12">
        <v>8</v>
      </c>
      <c r="G75" s="37">
        <f>SUM(G9:G$32)</f>
        <v>160.22999999999999</v>
      </c>
      <c r="H75" s="5">
        <f>SUM(H9:H$32)</f>
        <v>95.39</v>
      </c>
      <c r="I75" s="5">
        <f>SUM(I9:I$32)</f>
        <v>130.88</v>
      </c>
      <c r="J75" s="5">
        <f>SUM(J9:J$32)</f>
        <v>155.41999999999999</v>
      </c>
    </row>
    <row r="76" spans="5:10">
      <c r="F76" s="11">
        <v>9</v>
      </c>
      <c r="G76" s="37">
        <f>SUM(G10:G$32)</f>
        <v>153.27000000000001</v>
      </c>
      <c r="H76" s="5">
        <f>SUM(H10:H$32)</f>
        <v>89.94</v>
      </c>
      <c r="I76" s="5">
        <f>SUM(I10:I$32)</f>
        <v>122.7</v>
      </c>
      <c r="J76" s="5">
        <f>SUM(J10:J$32)</f>
        <v>147.24</v>
      </c>
    </row>
    <row r="77" spans="5:10">
      <c r="F77" s="12">
        <v>10</v>
      </c>
      <c r="G77" s="37">
        <f>SUM(G11:G$32)</f>
        <v>146.30000000000001</v>
      </c>
      <c r="H77" s="5">
        <f>SUM(H11:H$32)</f>
        <v>84.49</v>
      </c>
      <c r="I77" s="5">
        <f>SUM(I11:I$32)</f>
        <v>114.52</v>
      </c>
      <c r="J77" s="5">
        <f>SUM(J11:J$32)</f>
        <v>139.06</v>
      </c>
    </row>
    <row r="78" spans="5:10">
      <c r="F78" s="11">
        <v>11</v>
      </c>
      <c r="G78" s="37">
        <f>SUM(G12:G$32)</f>
        <v>139.33000000000001</v>
      </c>
      <c r="H78" s="5">
        <f>SUM(H12:H$32)</f>
        <v>79.040000000000006</v>
      </c>
      <c r="I78" s="5">
        <f>SUM(I12:I$32)</f>
        <v>106.34</v>
      </c>
      <c r="J78" s="5">
        <f>SUM(J12:J$32)</f>
        <v>130.88</v>
      </c>
    </row>
    <row r="79" spans="5:10">
      <c r="F79" s="12">
        <v>12</v>
      </c>
      <c r="G79" s="37">
        <f>SUM(G13:G$32)</f>
        <v>132.37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125.4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118.43</v>
      </c>
      <c r="H81" s="5">
        <f>SUM(H15:H$32)</f>
        <v>70.86</v>
      </c>
      <c r="I81" s="5">
        <f>SUM(I15:I$32)</f>
        <v>98.16</v>
      </c>
      <c r="J81" s="5">
        <f>SUM(J15:J$32)</f>
        <v>114.52</v>
      </c>
    </row>
    <row r="82" spans="6:10">
      <c r="F82" s="11">
        <v>15</v>
      </c>
      <c r="G82" s="37">
        <f>SUM(G16:G$32)</f>
        <v>111.47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104.5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97.53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90.57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83.6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76.63</v>
      </c>
      <c r="H87" s="5">
        <f>SUM(H21:H$32)</f>
        <v>43.61</v>
      </c>
      <c r="I87" s="5">
        <f>SUM(I21:I$32)</f>
        <v>57.26</v>
      </c>
      <c r="J87" s="5">
        <f>SUM(J21:J$32)</f>
        <v>73.62</v>
      </c>
    </row>
    <row r="88" spans="6:10">
      <c r="F88" s="11">
        <v>21</v>
      </c>
      <c r="G88" s="37">
        <f>SUM(G22:G$32)</f>
        <v>69.67</v>
      </c>
      <c r="H88" s="5">
        <f>SUM(H22:H$32)</f>
        <v>40.880000000000003</v>
      </c>
      <c r="I88" s="5">
        <f>SUM(I22:I$32)</f>
        <v>57.26</v>
      </c>
      <c r="J88" s="5">
        <f>SUM(J22:J$32)</f>
        <v>65.44</v>
      </c>
    </row>
    <row r="89" spans="6:10">
      <c r="F89" s="12">
        <v>22</v>
      </c>
      <c r="G89" s="37">
        <f>SUM(G23:G$32)</f>
        <v>62.7</v>
      </c>
      <c r="H89" s="5">
        <f>SUM(H23:H$32)</f>
        <v>40.880000000000003</v>
      </c>
      <c r="I89" s="5">
        <f>SUM(I23:I$32)</f>
        <v>57.26</v>
      </c>
      <c r="J89" s="5">
        <f>SUM(J23:J$32)</f>
        <v>65.44</v>
      </c>
    </row>
    <row r="90" spans="6:10">
      <c r="F90" s="11">
        <v>23</v>
      </c>
      <c r="G90" s="37">
        <f>SUM(G24:G$32)</f>
        <v>55.73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48.77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41.8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34.83</v>
      </c>
      <c r="H93" s="5">
        <f>SUM(H27:H$32)</f>
        <v>19.079999999999998</v>
      </c>
      <c r="I93" s="5">
        <f>SUM(I27:I$32)</f>
        <v>24.54</v>
      </c>
      <c r="J93" s="5">
        <f>SUM(J27:J$32)</f>
        <v>32.72</v>
      </c>
    </row>
    <row r="94" spans="6:10">
      <c r="F94" s="11">
        <v>27</v>
      </c>
      <c r="G94" s="37">
        <f>SUM(G28:G$32)</f>
        <v>27.87</v>
      </c>
      <c r="H94" s="5">
        <f>SUM(H28:H$32)</f>
        <v>13.63</v>
      </c>
      <c r="I94" s="5">
        <f>SUM(I28:I$32)</f>
        <v>16.36</v>
      </c>
      <c r="J94" s="5">
        <f>SUM(J28:J$32)</f>
        <v>24.54</v>
      </c>
    </row>
    <row r="95" spans="6:10">
      <c r="F95" s="12">
        <v>28</v>
      </c>
      <c r="G95" s="37">
        <f>SUM(G29:G$32)</f>
        <v>20.9</v>
      </c>
      <c r="H95" s="5">
        <f>SUM(H29:H$32)</f>
        <v>10.9</v>
      </c>
      <c r="I95" s="5">
        <f>SUM(I29:I$32)</f>
        <v>16.36</v>
      </c>
      <c r="J95" s="5">
        <f>SUM(J29:J$32)</f>
        <v>16.36</v>
      </c>
    </row>
    <row r="96" spans="6:10">
      <c r="F96" s="11">
        <v>29</v>
      </c>
      <c r="G96" s="37">
        <f>SUM(G30:G$32)</f>
        <v>13.93</v>
      </c>
      <c r="H96" s="5">
        <f>SUM(H30:H$32)</f>
        <v>10.9</v>
      </c>
      <c r="I96" s="5">
        <f>SUM(I30:I$32)</f>
        <v>16.36</v>
      </c>
      <c r="J96" s="5">
        <f>SUM(J30:J$32)</f>
        <v>16.36</v>
      </c>
    </row>
    <row r="97" spans="6:10">
      <c r="F97" s="12">
        <v>30</v>
      </c>
      <c r="G97" s="37">
        <f>SUM(G31:G$32)</f>
        <v>6.97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Jul_20</v>
      </c>
      <c r="D1" s="54" t="str">
        <f>TEXT(D2,"AAAAMM")</f>
        <v>202007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44013</v>
      </c>
      <c r="E2" s="25">
        <f t="shared" ref="E2:E32" si="0">IF(D2&lt;&gt;" ",D2," ")</f>
        <v>44013</v>
      </c>
      <c r="F2" s="25" t="str">
        <f t="shared" ref="F2:F32" si="1">IF(D2&lt;&gt;" ",LOOKUP(WEEKDAY(E2,2),$B$9:$B$11,$C$9:$C$11)," ")</f>
        <v>H1</v>
      </c>
      <c r="G2" s="33">
        <f>IF(D$32="",P$9,P$10)</f>
        <v>6.7419000000000002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44014</v>
      </c>
      <c r="E3" s="25">
        <f t="shared" si="0"/>
        <v>44014</v>
      </c>
      <c r="F3" s="25" t="str">
        <f t="shared" si="1"/>
        <v>H1</v>
      </c>
      <c r="G3" s="33">
        <f t="shared" ref="G3:G31" si="2">IF(D$32="",P$9,P$10)</f>
        <v>6.7419000000000002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44015</v>
      </c>
      <c r="E4" s="25">
        <f t="shared" si="0"/>
        <v>44015</v>
      </c>
      <c r="F4" s="25" t="str">
        <f t="shared" si="1"/>
        <v>H1</v>
      </c>
      <c r="G4" s="33">
        <f t="shared" si="2"/>
        <v>6.7419000000000002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44016</v>
      </c>
      <c r="E5" s="25">
        <f t="shared" si="0"/>
        <v>44016</v>
      </c>
      <c r="F5" s="25" t="str">
        <f t="shared" si="1"/>
        <v>H2</v>
      </c>
      <c r="G5" s="33">
        <f t="shared" si="2"/>
        <v>6.7419000000000002</v>
      </c>
      <c r="H5" s="22">
        <f t="shared" si="3"/>
        <v>2.73</v>
      </c>
      <c r="I5" s="23">
        <f t="shared" si="4"/>
        <v>0</v>
      </c>
      <c r="J5" s="23">
        <f t="shared" si="5"/>
        <v>8.18</v>
      </c>
    </row>
    <row r="6" spans="1:19">
      <c r="D6" s="58">
        <v>44017</v>
      </c>
      <c r="E6" s="25">
        <f t="shared" si="0"/>
        <v>44017</v>
      </c>
      <c r="F6" s="25" t="str">
        <f t="shared" si="1"/>
        <v>H3</v>
      </c>
      <c r="G6" s="33">
        <f t="shared" si="2"/>
        <v>6.7419000000000002</v>
      </c>
      <c r="H6" s="22" t="str">
        <f t="shared" si="3"/>
        <v xml:space="preserve"> </v>
      </c>
      <c r="I6" s="23" t="str">
        <f t="shared" si="4"/>
        <v xml:space="preserve"> </v>
      </c>
      <c r="J6" s="23" t="str">
        <f t="shared" si="5"/>
        <v xml:space="preserve"> </v>
      </c>
    </row>
    <row r="7" spans="1:19">
      <c r="D7" s="58">
        <v>44018</v>
      </c>
      <c r="E7" s="25">
        <f t="shared" si="0"/>
        <v>44018</v>
      </c>
      <c r="F7" s="25" t="str">
        <f t="shared" si="1"/>
        <v>H1</v>
      </c>
      <c r="G7" s="33">
        <f t="shared" si="2"/>
        <v>6.7419000000000002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44019</v>
      </c>
      <c r="E8" s="25">
        <f t="shared" si="0"/>
        <v>44019</v>
      </c>
      <c r="F8" s="25" t="str">
        <f t="shared" si="1"/>
        <v>H1</v>
      </c>
      <c r="G8" s="33">
        <f t="shared" si="2"/>
        <v>6.7419000000000002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44020</v>
      </c>
      <c r="E9" s="25">
        <f t="shared" si="0"/>
        <v>44020</v>
      </c>
      <c r="F9" s="25" t="str">
        <f t="shared" si="1"/>
        <v>H1</v>
      </c>
      <c r="G9" s="33">
        <f t="shared" si="2"/>
        <v>6.7419000000000002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44021</v>
      </c>
      <c r="E10" s="25">
        <f t="shared" si="0"/>
        <v>44021</v>
      </c>
      <c r="F10" s="25" t="str">
        <f t="shared" si="1"/>
        <v>H1</v>
      </c>
      <c r="G10" s="33">
        <f t="shared" si="2"/>
        <v>6.7419000000000002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44022</v>
      </c>
      <c r="E11" s="25">
        <f t="shared" si="0"/>
        <v>44022</v>
      </c>
      <c r="F11" s="25" t="str">
        <f t="shared" si="1"/>
        <v>H1</v>
      </c>
      <c r="G11" s="33">
        <f t="shared" si="2"/>
        <v>6.7419000000000002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44023</v>
      </c>
      <c r="E12" s="25">
        <f t="shared" si="0"/>
        <v>44023</v>
      </c>
      <c r="F12" s="25" t="str">
        <f t="shared" si="1"/>
        <v>H2</v>
      </c>
      <c r="G12" s="33">
        <f t="shared" si="2"/>
        <v>6.7419000000000002</v>
      </c>
      <c r="H12" s="22">
        <f t="shared" si="3"/>
        <v>2.73</v>
      </c>
      <c r="I12" s="23">
        <f t="shared" si="4"/>
        <v>0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44024</v>
      </c>
      <c r="E13" s="25">
        <f t="shared" si="0"/>
        <v>44024</v>
      </c>
      <c r="F13" s="25" t="str">
        <f t="shared" si="1"/>
        <v>H3</v>
      </c>
      <c r="G13" s="33">
        <f t="shared" si="2"/>
        <v>6.7419000000000002</v>
      </c>
      <c r="H13" s="22" t="str">
        <f t="shared" si="3"/>
        <v xml:space="preserve"> </v>
      </c>
      <c r="I13" s="23" t="str">
        <f t="shared" si="4"/>
        <v xml:space="preserve"> </v>
      </c>
      <c r="J13" s="23" t="str">
        <f t="shared" si="5"/>
        <v xml:space="preserve"> </v>
      </c>
      <c r="K13" s="50"/>
      <c r="M13" s="9"/>
      <c r="N13" s="9"/>
      <c r="O13" s="9"/>
      <c r="Q13" s="1"/>
      <c r="R13" s="1"/>
      <c r="S13" s="1"/>
    </row>
    <row r="14" spans="1:19">
      <c r="D14" s="58">
        <v>44025</v>
      </c>
      <c r="E14" s="25">
        <f t="shared" si="0"/>
        <v>44025</v>
      </c>
      <c r="F14" s="25" t="str">
        <f t="shared" si="1"/>
        <v>H1</v>
      </c>
      <c r="G14" s="33">
        <f t="shared" si="2"/>
        <v>6.7419000000000002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44026</v>
      </c>
      <c r="E15" s="25">
        <f t="shared" si="0"/>
        <v>44026</v>
      </c>
      <c r="F15" s="25" t="str">
        <f t="shared" si="1"/>
        <v>H1</v>
      </c>
      <c r="G15" s="33">
        <f t="shared" si="2"/>
        <v>6.7419000000000002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44027</v>
      </c>
      <c r="E16" s="25">
        <f t="shared" si="0"/>
        <v>44027</v>
      </c>
      <c r="F16" s="25" t="str">
        <f t="shared" si="1"/>
        <v>H1</v>
      </c>
      <c r="G16" s="33">
        <f t="shared" si="2"/>
        <v>6.7419000000000002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1:10">
      <c r="D17" s="58">
        <v>44028</v>
      </c>
      <c r="E17" s="25">
        <f t="shared" si="0"/>
        <v>44028</v>
      </c>
      <c r="F17" s="25" t="str">
        <f t="shared" si="1"/>
        <v>H1</v>
      </c>
      <c r="G17" s="33">
        <f t="shared" si="2"/>
        <v>6.7419000000000002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1:10">
      <c r="D18" s="58">
        <v>44029</v>
      </c>
      <c r="E18" s="25">
        <f t="shared" si="0"/>
        <v>44029</v>
      </c>
      <c r="F18" s="25" t="str">
        <f t="shared" si="1"/>
        <v>H1</v>
      </c>
      <c r="G18" s="33">
        <f t="shared" si="2"/>
        <v>6.7419000000000002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1:10">
      <c r="D19" s="58">
        <v>44030</v>
      </c>
      <c r="E19" s="25">
        <f t="shared" si="0"/>
        <v>44030</v>
      </c>
      <c r="F19" s="25" t="str">
        <f t="shared" si="1"/>
        <v>H2</v>
      </c>
      <c r="G19" s="33">
        <f t="shared" si="2"/>
        <v>6.7419000000000002</v>
      </c>
      <c r="H19" s="22">
        <f t="shared" si="3"/>
        <v>2.73</v>
      </c>
      <c r="I19" s="23">
        <f t="shared" si="4"/>
        <v>0</v>
      </c>
      <c r="J19" s="23">
        <f t="shared" si="5"/>
        <v>8.18</v>
      </c>
    </row>
    <row r="20" spans="1:10">
      <c r="D20" s="58">
        <v>44031</v>
      </c>
      <c r="E20" s="25">
        <f t="shared" si="0"/>
        <v>44031</v>
      </c>
      <c r="F20" s="25" t="str">
        <f t="shared" si="1"/>
        <v>H3</v>
      </c>
      <c r="G20" s="33">
        <f t="shared" si="2"/>
        <v>6.7419000000000002</v>
      </c>
      <c r="H20" s="22" t="str">
        <f t="shared" si="3"/>
        <v xml:space="preserve"> </v>
      </c>
      <c r="I20" s="23" t="str">
        <f t="shared" si="4"/>
        <v xml:space="preserve"> </v>
      </c>
      <c r="J20" s="23" t="str">
        <f t="shared" si="5"/>
        <v xml:space="preserve"> </v>
      </c>
    </row>
    <row r="21" spans="1:10">
      <c r="D21" s="58">
        <v>44032</v>
      </c>
      <c r="E21" s="25">
        <f t="shared" si="0"/>
        <v>44032</v>
      </c>
      <c r="F21" s="25" t="str">
        <f t="shared" si="1"/>
        <v>H1</v>
      </c>
      <c r="G21" s="33">
        <f t="shared" si="2"/>
        <v>6.7419000000000002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1:10">
      <c r="D22" s="58">
        <v>44033</v>
      </c>
      <c r="E22" s="25">
        <f t="shared" si="0"/>
        <v>44033</v>
      </c>
      <c r="F22" s="25" t="str">
        <f t="shared" si="1"/>
        <v>H1</v>
      </c>
      <c r="G22" s="33">
        <f t="shared" si="2"/>
        <v>6.7419000000000002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1:10">
      <c r="D23" s="58">
        <v>44034</v>
      </c>
      <c r="E23" s="25">
        <f t="shared" si="0"/>
        <v>44034</v>
      </c>
      <c r="F23" s="25" t="str">
        <f t="shared" si="1"/>
        <v>H1</v>
      </c>
      <c r="G23" s="33">
        <f t="shared" si="2"/>
        <v>6.7419000000000002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1:10">
      <c r="D24" s="58">
        <v>44035</v>
      </c>
      <c r="E24" s="25">
        <f t="shared" si="0"/>
        <v>44035</v>
      </c>
      <c r="F24" s="25" t="str">
        <f t="shared" si="1"/>
        <v>H1</v>
      </c>
      <c r="G24" s="33">
        <f t="shared" si="2"/>
        <v>6.7419000000000002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1:10">
      <c r="D25" s="58">
        <v>44036</v>
      </c>
      <c r="E25" s="25">
        <f t="shared" si="0"/>
        <v>44036</v>
      </c>
      <c r="F25" s="25" t="str">
        <f t="shared" si="1"/>
        <v>H1</v>
      </c>
      <c r="G25" s="33">
        <f t="shared" si="2"/>
        <v>6.7419000000000002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1:10">
      <c r="D26" s="58">
        <v>44037</v>
      </c>
      <c r="E26" s="25">
        <f t="shared" si="0"/>
        <v>44037</v>
      </c>
      <c r="F26" s="25" t="str">
        <f t="shared" si="1"/>
        <v>H2</v>
      </c>
      <c r="G26" s="33">
        <f t="shared" si="2"/>
        <v>6.7419000000000002</v>
      </c>
      <c r="H26" s="22">
        <f t="shared" si="3"/>
        <v>2.73</v>
      </c>
      <c r="I26" s="23">
        <f t="shared" si="4"/>
        <v>0</v>
      </c>
      <c r="J26" s="23">
        <f t="shared" si="5"/>
        <v>8.18</v>
      </c>
    </row>
    <row r="27" spans="1:10">
      <c r="D27" s="58">
        <v>44038</v>
      </c>
      <c r="E27" s="25">
        <f t="shared" si="0"/>
        <v>44038</v>
      </c>
      <c r="F27" s="25" t="str">
        <f t="shared" si="1"/>
        <v>H3</v>
      </c>
      <c r="G27" s="33">
        <f t="shared" si="2"/>
        <v>6.7419000000000002</v>
      </c>
      <c r="H27" s="22" t="str">
        <f t="shared" si="3"/>
        <v xml:space="preserve"> </v>
      </c>
      <c r="I27" s="23" t="str">
        <f t="shared" si="4"/>
        <v xml:space="preserve"> </v>
      </c>
      <c r="J27" s="23" t="str">
        <f t="shared" si="5"/>
        <v xml:space="preserve"> </v>
      </c>
    </row>
    <row r="28" spans="1:10">
      <c r="A28" t="s">
        <v>44</v>
      </c>
      <c r="D28" s="58">
        <v>44039</v>
      </c>
      <c r="E28" s="25">
        <f t="shared" si="0"/>
        <v>44039</v>
      </c>
      <c r="F28" s="25" t="str">
        <f t="shared" si="1"/>
        <v>H1</v>
      </c>
      <c r="G28" s="33">
        <f t="shared" si="2"/>
        <v>6.7419000000000002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1:10">
      <c r="D29" s="58">
        <v>44040</v>
      </c>
      <c r="E29" s="25">
        <f t="shared" si="0"/>
        <v>44040</v>
      </c>
      <c r="F29" s="25" t="str">
        <f t="shared" si="1"/>
        <v>H1</v>
      </c>
      <c r="G29" s="33">
        <f t="shared" si="2"/>
        <v>6.7419000000000002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1:10">
      <c r="D30" s="58">
        <v>44041</v>
      </c>
      <c r="E30" s="25">
        <f t="shared" si="0"/>
        <v>44041</v>
      </c>
      <c r="F30" s="25" t="str">
        <f t="shared" si="1"/>
        <v>H1</v>
      </c>
      <c r="G30" s="33">
        <f t="shared" si="2"/>
        <v>6.7419000000000002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1:10">
      <c r="D31" s="58">
        <v>44042</v>
      </c>
      <c r="E31" s="25">
        <f t="shared" si="0"/>
        <v>44042</v>
      </c>
      <c r="F31" s="25" t="str">
        <f t="shared" si="1"/>
        <v>H1</v>
      </c>
      <c r="G31" s="33">
        <f t="shared" si="2"/>
        <v>6.7419000000000002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1:10">
      <c r="D32" s="58">
        <v>44043</v>
      </c>
      <c r="E32" s="25">
        <f t="shared" si="0"/>
        <v>44043</v>
      </c>
      <c r="F32" s="25" t="str">
        <f t="shared" si="1"/>
        <v>H1</v>
      </c>
      <c r="G32" s="33">
        <f>IF(D$32="",P11,P10)</f>
        <v>6.7419000000000002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136.27000000000001</v>
      </c>
      <c r="I33" s="7">
        <f>SUM(I2:I32)</f>
        <v>188.14</v>
      </c>
      <c r="J33" s="5">
        <f>SUM(J2:J32)</f>
        <v>220.86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6.74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13.48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20.23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26.97</v>
      </c>
      <c r="H39" s="5">
        <f>SUM(H$2:H5)</f>
        <v>19.079999999999998</v>
      </c>
      <c r="I39" s="5">
        <f>SUM(I$2:I5)</f>
        <v>24.54</v>
      </c>
      <c r="J39" s="5">
        <f>SUM(J$2:J5)</f>
        <v>32.72</v>
      </c>
    </row>
    <row r="40" spans="4:10">
      <c r="F40" s="11">
        <v>5</v>
      </c>
      <c r="G40" s="37">
        <f>SUM(G$2:G6)</f>
        <v>33.71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40.450000000000003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47.19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53.94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60.68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67.42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74.16</v>
      </c>
      <c r="H46" s="5">
        <f>SUM(H$2:H12)</f>
        <v>49.06</v>
      </c>
      <c r="I46" s="5">
        <f>SUM(I$2:I12)</f>
        <v>65.44</v>
      </c>
      <c r="J46" s="5">
        <f>SUM(J$2:J12)</f>
        <v>81.8</v>
      </c>
    </row>
    <row r="47" spans="4:10">
      <c r="F47" s="11">
        <v>12</v>
      </c>
      <c r="G47" s="37">
        <f>SUM(G$2:G13)</f>
        <v>80.900000000000006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87.64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94.39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101.13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107.87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114.61</v>
      </c>
      <c r="H52" s="5">
        <f>SUM(H$2:H18)</f>
        <v>76.31</v>
      </c>
      <c r="I52" s="5">
        <f>SUM(I$2:I18)</f>
        <v>106.34</v>
      </c>
      <c r="J52" s="5">
        <f>SUM(J$2:J18)</f>
        <v>122.7</v>
      </c>
    </row>
    <row r="53" spans="6:10">
      <c r="F53" s="11">
        <v>18</v>
      </c>
      <c r="G53" s="37">
        <f>SUM(G$2:G19)</f>
        <v>121.35</v>
      </c>
      <c r="H53" s="5">
        <f>SUM(H$2:H19)</f>
        <v>79.040000000000006</v>
      </c>
      <c r="I53" s="5">
        <f>SUM(I$2:I19)</f>
        <v>106.34</v>
      </c>
      <c r="J53" s="5">
        <f>SUM(J$2:J19)</f>
        <v>130.88</v>
      </c>
    </row>
    <row r="54" spans="6:10">
      <c r="F54" s="11">
        <v>19</v>
      </c>
      <c r="G54" s="37">
        <f>SUM(G$2:G20)</f>
        <v>128.1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134.84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141.58000000000001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148.32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155.06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161.81</v>
      </c>
      <c r="H59" s="5">
        <f>SUM(H$2:H25)</f>
        <v>106.29</v>
      </c>
      <c r="I59" s="5">
        <f>SUM(I$2:I25)</f>
        <v>147.24</v>
      </c>
      <c r="J59" s="5">
        <f>SUM(J$2:J25)</f>
        <v>171.78</v>
      </c>
    </row>
    <row r="60" spans="6:10">
      <c r="F60" s="11">
        <v>25</v>
      </c>
      <c r="G60" s="37">
        <f>SUM(G$2:G26)</f>
        <v>168.55</v>
      </c>
      <c r="H60" s="5">
        <f>SUM(H$2:H26)</f>
        <v>109.02</v>
      </c>
      <c r="I60" s="5">
        <f>SUM(I$2:I26)</f>
        <v>147.24</v>
      </c>
      <c r="J60" s="5">
        <f>SUM(J$2:J26)</f>
        <v>179.96</v>
      </c>
    </row>
    <row r="61" spans="6:10">
      <c r="F61" s="11">
        <v>26</v>
      </c>
      <c r="G61" s="37">
        <f>SUM(G$2:G27)</f>
        <v>175.29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182.03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188.77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195.52</v>
      </c>
      <c r="H64" s="5">
        <f>SUM(H$2:H30)</f>
        <v>125.37</v>
      </c>
      <c r="I64" s="5">
        <f>SUM(I$2:I30)</f>
        <v>171.78</v>
      </c>
      <c r="J64" s="5">
        <f>SUM(J$2:J30)</f>
        <v>204.5</v>
      </c>
    </row>
    <row r="65" spans="5:10">
      <c r="F65" s="11">
        <v>30</v>
      </c>
      <c r="G65" s="37">
        <f>SUM(G$2:G31)</f>
        <v>202.26</v>
      </c>
      <c r="H65" s="5">
        <f>SUM(H$2:H31)</f>
        <v>130.82</v>
      </c>
      <c r="I65" s="5">
        <f>SUM(I$2:I31)</f>
        <v>179.96</v>
      </c>
      <c r="J65" s="5">
        <f>SUM(J$2:J31)</f>
        <v>212.68</v>
      </c>
    </row>
    <row r="66" spans="5:10">
      <c r="F66" s="11">
        <v>31</v>
      </c>
      <c r="G66" s="37">
        <f>SUM(G$2:G32)</f>
        <v>209</v>
      </c>
      <c r="H66" s="5">
        <f>SUM(H$2:H32)</f>
        <v>136.27000000000001</v>
      </c>
      <c r="I66" s="5">
        <f>SUM(I$2:I32)</f>
        <v>188.14</v>
      </c>
      <c r="J66" s="5">
        <f>SUM(J$2:J32)</f>
        <v>220.86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136.27000000000001</v>
      </c>
      <c r="I68" s="5">
        <f>SUM(I2:I$32)</f>
        <v>188.14</v>
      </c>
      <c r="J68" s="5">
        <f>SUM(J2:J$32)</f>
        <v>220.86</v>
      </c>
    </row>
    <row r="69" spans="5:10">
      <c r="F69" s="12">
        <v>2</v>
      </c>
      <c r="G69" s="37">
        <f>SUM(G3:G$32)</f>
        <v>202.26</v>
      </c>
      <c r="H69" s="5">
        <f>SUM(H3:H$32)</f>
        <v>130.82</v>
      </c>
      <c r="I69" s="5">
        <f>SUM(I3:I$32)</f>
        <v>179.96</v>
      </c>
      <c r="J69" s="5">
        <f>SUM(J3:J$32)</f>
        <v>212.68</v>
      </c>
    </row>
    <row r="70" spans="5:10">
      <c r="E70" s="28"/>
      <c r="F70" s="11">
        <v>3</v>
      </c>
      <c r="G70" s="37">
        <f>SUM(G4:G$32)</f>
        <v>195.52</v>
      </c>
      <c r="H70" s="5">
        <f>SUM(H4:H$32)</f>
        <v>125.37</v>
      </c>
      <c r="I70" s="5">
        <f>SUM(I4:I$32)</f>
        <v>171.78</v>
      </c>
      <c r="J70" s="5">
        <f>SUM(J4:J$32)</f>
        <v>204.5</v>
      </c>
    </row>
    <row r="71" spans="5:10">
      <c r="F71" s="12">
        <v>4</v>
      </c>
      <c r="G71" s="37">
        <f>SUM(G5:G$32)</f>
        <v>188.77</v>
      </c>
      <c r="H71" s="5">
        <f>SUM(H5:H$32)</f>
        <v>119.92</v>
      </c>
      <c r="I71" s="5">
        <f>SUM(I5:I$32)</f>
        <v>163.6</v>
      </c>
      <c r="J71" s="5">
        <f>SUM(J5:J$32)</f>
        <v>196.32</v>
      </c>
    </row>
    <row r="72" spans="5:10">
      <c r="F72" s="11">
        <v>5</v>
      </c>
      <c r="G72" s="37">
        <f>SUM(G6:G$32)</f>
        <v>182.03</v>
      </c>
      <c r="H72" s="5">
        <f>SUM(H6:H$32)</f>
        <v>117.19</v>
      </c>
      <c r="I72" s="5">
        <f>SUM(I6:I$32)</f>
        <v>163.6</v>
      </c>
      <c r="J72" s="5">
        <f>SUM(J6:J$32)</f>
        <v>188.14</v>
      </c>
    </row>
    <row r="73" spans="5:10">
      <c r="F73" s="12">
        <v>6</v>
      </c>
      <c r="G73" s="37">
        <f>SUM(G7:G$32)</f>
        <v>175.29</v>
      </c>
      <c r="H73" s="5">
        <f>SUM(H7:H$32)</f>
        <v>117.19</v>
      </c>
      <c r="I73" s="5">
        <f>SUM(I7:I$32)</f>
        <v>163.6</v>
      </c>
      <c r="J73" s="5">
        <f>SUM(J7:J$32)</f>
        <v>188.14</v>
      </c>
    </row>
    <row r="74" spans="5:10">
      <c r="F74" s="11">
        <v>7</v>
      </c>
      <c r="G74" s="37">
        <f>SUM(G8:G$32)</f>
        <v>168.55</v>
      </c>
      <c r="H74" s="5">
        <f>SUM(H8:H$32)</f>
        <v>111.74</v>
      </c>
      <c r="I74" s="5">
        <f>SUM(I8:I$32)</f>
        <v>155.41999999999999</v>
      </c>
      <c r="J74" s="5">
        <f>SUM(J8:J$32)</f>
        <v>179.96</v>
      </c>
    </row>
    <row r="75" spans="5:10">
      <c r="F75" s="12">
        <v>8</v>
      </c>
      <c r="G75" s="37">
        <f>SUM(G9:G$32)</f>
        <v>161.81</v>
      </c>
      <c r="H75" s="5">
        <f>SUM(H9:H$32)</f>
        <v>106.29</v>
      </c>
      <c r="I75" s="5">
        <f>SUM(I9:I$32)</f>
        <v>147.24</v>
      </c>
      <c r="J75" s="5">
        <f>SUM(J9:J$32)</f>
        <v>171.78</v>
      </c>
    </row>
    <row r="76" spans="5:10">
      <c r="F76" s="11">
        <v>9</v>
      </c>
      <c r="G76" s="37">
        <f>SUM(G10:G$32)</f>
        <v>155.06</v>
      </c>
      <c r="H76" s="5">
        <f>SUM(H10:H$32)</f>
        <v>100.84</v>
      </c>
      <c r="I76" s="5">
        <f>SUM(I10:I$32)</f>
        <v>139.06</v>
      </c>
      <c r="J76" s="5">
        <f>SUM(J10:J$32)</f>
        <v>163.6</v>
      </c>
    </row>
    <row r="77" spans="5:10">
      <c r="F77" s="12">
        <v>10</v>
      </c>
      <c r="G77" s="37">
        <f>SUM(G11:G$32)</f>
        <v>148.32</v>
      </c>
      <c r="H77" s="5">
        <f>SUM(H11:H$32)</f>
        <v>95.39</v>
      </c>
      <c r="I77" s="5">
        <f>SUM(I11:I$32)</f>
        <v>130.88</v>
      </c>
      <c r="J77" s="5">
        <f>SUM(J11:J$32)</f>
        <v>155.41999999999999</v>
      </c>
    </row>
    <row r="78" spans="5:10">
      <c r="F78" s="11">
        <v>11</v>
      </c>
      <c r="G78" s="37">
        <f>SUM(G12:G$32)</f>
        <v>141.58000000000001</v>
      </c>
      <c r="H78" s="5">
        <f>SUM(H12:H$32)</f>
        <v>89.94</v>
      </c>
      <c r="I78" s="5">
        <f>SUM(I12:I$32)</f>
        <v>122.7</v>
      </c>
      <c r="J78" s="5">
        <f>SUM(J12:J$32)</f>
        <v>147.24</v>
      </c>
    </row>
    <row r="79" spans="5:10">
      <c r="F79" s="12">
        <v>12</v>
      </c>
      <c r="G79" s="37">
        <f>SUM(G13:G$32)</f>
        <v>134.84</v>
      </c>
      <c r="H79" s="5">
        <f>SUM(H13:H$32)</f>
        <v>87.21</v>
      </c>
      <c r="I79" s="5">
        <f>SUM(I13:I$32)</f>
        <v>122.7</v>
      </c>
      <c r="J79" s="5">
        <f>SUM(J13:J$32)</f>
        <v>139.06</v>
      </c>
    </row>
    <row r="80" spans="5:10">
      <c r="F80" s="11">
        <v>13</v>
      </c>
      <c r="G80" s="37">
        <f>SUM(G14:G$32)</f>
        <v>128.1</v>
      </c>
      <c r="H80" s="5">
        <f>SUM(H14:H$32)</f>
        <v>87.21</v>
      </c>
      <c r="I80" s="5">
        <f>SUM(I14:I$32)</f>
        <v>122.7</v>
      </c>
      <c r="J80" s="5">
        <f>SUM(J14:J$32)</f>
        <v>139.06</v>
      </c>
    </row>
    <row r="81" spans="6:10">
      <c r="F81" s="12">
        <v>14</v>
      </c>
      <c r="G81" s="37">
        <f>SUM(G15:G$32)</f>
        <v>121.35</v>
      </c>
      <c r="H81" s="5">
        <f>SUM(H15:H$32)</f>
        <v>81.760000000000005</v>
      </c>
      <c r="I81" s="5">
        <f>SUM(I15:I$32)</f>
        <v>114.52</v>
      </c>
      <c r="J81" s="5">
        <f>SUM(J15:J$32)</f>
        <v>130.88</v>
      </c>
    </row>
    <row r="82" spans="6:10">
      <c r="F82" s="11">
        <v>15</v>
      </c>
      <c r="G82" s="37">
        <f>SUM(G16:G$32)</f>
        <v>114.61</v>
      </c>
      <c r="H82" s="5">
        <f>SUM(H16:H$32)</f>
        <v>76.31</v>
      </c>
      <c r="I82" s="5">
        <f>SUM(I16:I$32)</f>
        <v>106.34</v>
      </c>
      <c r="J82" s="5">
        <f>SUM(J16:J$32)</f>
        <v>122.7</v>
      </c>
    </row>
    <row r="83" spans="6:10">
      <c r="F83" s="12">
        <v>16</v>
      </c>
      <c r="G83" s="37">
        <f>SUM(G17:G$32)</f>
        <v>107.87</v>
      </c>
      <c r="H83" s="5">
        <f>SUM(H17:H$32)</f>
        <v>70.86</v>
      </c>
      <c r="I83" s="5">
        <f>SUM(I17:I$32)</f>
        <v>98.16</v>
      </c>
      <c r="J83" s="5">
        <f>SUM(J17:J$32)</f>
        <v>114.52</v>
      </c>
    </row>
    <row r="84" spans="6:10">
      <c r="F84" s="11">
        <v>17</v>
      </c>
      <c r="G84" s="37">
        <f>SUM(G18:G$32)</f>
        <v>101.13</v>
      </c>
      <c r="H84" s="5">
        <f>SUM(H18:H$32)</f>
        <v>65.41</v>
      </c>
      <c r="I84" s="5">
        <f>SUM(I18:I$32)</f>
        <v>89.98</v>
      </c>
      <c r="J84" s="5">
        <f>SUM(J18:J$32)</f>
        <v>106.34</v>
      </c>
    </row>
    <row r="85" spans="6:10">
      <c r="F85" s="12">
        <v>18</v>
      </c>
      <c r="G85" s="37">
        <f>SUM(G19:G$32)</f>
        <v>94.39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87.64</v>
      </c>
      <c r="H86" s="5">
        <f>SUM(H20:H$32)</f>
        <v>57.23</v>
      </c>
      <c r="I86" s="5">
        <f>SUM(I20:I$32)</f>
        <v>81.8</v>
      </c>
      <c r="J86" s="5">
        <f>SUM(J20:J$32)</f>
        <v>89.98</v>
      </c>
    </row>
    <row r="87" spans="6:10">
      <c r="F87" s="12">
        <v>20</v>
      </c>
      <c r="G87" s="37">
        <f>SUM(G21:G$32)</f>
        <v>80.900000000000006</v>
      </c>
      <c r="H87" s="5">
        <f>SUM(H21:H$32)</f>
        <v>57.23</v>
      </c>
      <c r="I87" s="5">
        <f>SUM(I21:I$32)</f>
        <v>81.8</v>
      </c>
      <c r="J87" s="5">
        <f>SUM(J21:J$32)</f>
        <v>89.98</v>
      </c>
    </row>
    <row r="88" spans="6:10">
      <c r="F88" s="11">
        <v>21</v>
      </c>
      <c r="G88" s="37">
        <f>SUM(G22:G$32)</f>
        <v>74.16</v>
      </c>
      <c r="H88" s="5">
        <f>SUM(H22:H$32)</f>
        <v>51.78</v>
      </c>
      <c r="I88" s="5">
        <f>SUM(I22:I$32)</f>
        <v>73.62</v>
      </c>
      <c r="J88" s="5">
        <f>SUM(J22:J$32)</f>
        <v>81.8</v>
      </c>
    </row>
    <row r="89" spans="6:10">
      <c r="F89" s="12">
        <v>22</v>
      </c>
      <c r="G89" s="37">
        <f>SUM(G23:G$32)</f>
        <v>67.42</v>
      </c>
      <c r="H89" s="5">
        <f>SUM(H23:H$32)</f>
        <v>46.33</v>
      </c>
      <c r="I89" s="5">
        <f>SUM(I23:I$32)</f>
        <v>65.44</v>
      </c>
      <c r="J89" s="5">
        <f>SUM(J23:J$32)</f>
        <v>73.62</v>
      </c>
    </row>
    <row r="90" spans="6:10">
      <c r="F90" s="11">
        <v>23</v>
      </c>
      <c r="G90" s="37">
        <f>SUM(G24:G$32)</f>
        <v>60.68</v>
      </c>
      <c r="H90" s="5">
        <f>SUM(H24:H$32)</f>
        <v>40.880000000000003</v>
      </c>
      <c r="I90" s="5">
        <f>SUM(I24:I$32)</f>
        <v>57.26</v>
      </c>
      <c r="J90" s="5">
        <f>SUM(J24:J$32)</f>
        <v>65.44</v>
      </c>
    </row>
    <row r="91" spans="6:10">
      <c r="F91" s="12">
        <v>24</v>
      </c>
      <c r="G91" s="37">
        <f>SUM(G25:G$32)</f>
        <v>53.94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47.19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40.450000000000003</v>
      </c>
      <c r="H93" s="5">
        <f>SUM(H27:H$32)</f>
        <v>27.25</v>
      </c>
      <c r="I93" s="5">
        <f>SUM(I27:I$32)</f>
        <v>40.9</v>
      </c>
      <c r="J93" s="5">
        <f>SUM(J27:J$32)</f>
        <v>40.9</v>
      </c>
    </row>
    <row r="94" spans="6:10">
      <c r="F94" s="11">
        <v>27</v>
      </c>
      <c r="G94" s="37">
        <f>SUM(G28:G$32)</f>
        <v>33.71</v>
      </c>
      <c r="H94" s="5">
        <f>SUM(H28:H$32)</f>
        <v>27.25</v>
      </c>
      <c r="I94" s="5">
        <f>SUM(I28:I$32)</f>
        <v>40.9</v>
      </c>
      <c r="J94" s="5">
        <f>SUM(J28:J$32)</f>
        <v>40.9</v>
      </c>
    </row>
    <row r="95" spans="6:10">
      <c r="F95" s="12">
        <v>28</v>
      </c>
      <c r="G95" s="37">
        <f>SUM(G29:G$32)</f>
        <v>26.97</v>
      </c>
      <c r="H95" s="5">
        <f>SUM(H29:H$32)</f>
        <v>21.8</v>
      </c>
      <c r="I95" s="5">
        <f>SUM(I29:I$32)</f>
        <v>32.72</v>
      </c>
      <c r="J95" s="5">
        <f>SUM(J29:J$32)</f>
        <v>32.72</v>
      </c>
    </row>
    <row r="96" spans="6:10">
      <c r="F96" s="11">
        <v>29</v>
      </c>
      <c r="G96" s="37">
        <f>SUM(G30:G$32)</f>
        <v>20.23</v>
      </c>
      <c r="H96" s="5">
        <f>SUM(H30:H$32)</f>
        <v>16.350000000000001</v>
      </c>
      <c r="I96" s="5">
        <f>SUM(I30:I$32)</f>
        <v>24.54</v>
      </c>
      <c r="J96" s="5">
        <f>SUM(J30:J$32)</f>
        <v>24.54</v>
      </c>
    </row>
    <row r="97" spans="6:10">
      <c r="F97" s="12">
        <v>30</v>
      </c>
      <c r="G97" s="37">
        <f>SUM(G31:G$32)</f>
        <v>13.48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6.74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Ago_20</v>
      </c>
      <c r="D1" s="41" t="str">
        <f>TEXT(D2,"AAAAMM")</f>
        <v>202008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44044</v>
      </c>
      <c r="E2" s="25">
        <f>IF(D2&lt;&gt;" ",D2," ")</f>
        <v>44044</v>
      </c>
      <c r="F2" s="25" t="str">
        <f t="shared" ref="F2:F32" si="0">IF(D2&lt;&gt;" ",LOOKUP(WEEKDAY(E2,2),$B$9:$B$11,$C$9:$C$11)," ")</f>
        <v>H2</v>
      </c>
      <c r="G2" s="33">
        <f>IF(D$32="",P$9,P$10)</f>
        <v>6.7419000000000002</v>
      </c>
      <c r="H2" s="22">
        <f>IF(F2=$C$9,N$2,IF(F2=$C$10,O$2,IF(F2=$C$11," "," ")))</f>
        <v>2.73</v>
      </c>
      <c r="I2" s="23">
        <f>IF(F2=$C$9,M$2,IF(F2=$C$10,P$2,IF(F2=$C$11," "," ")))</f>
        <v>0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44045</v>
      </c>
      <c r="E3" s="25">
        <f t="shared" ref="E3:E32" si="1">IF(D3&lt;&gt;" ",D3," ")</f>
        <v>44045</v>
      </c>
      <c r="F3" s="25" t="str">
        <f t="shared" si="0"/>
        <v>H3</v>
      </c>
      <c r="G3" s="33">
        <f t="shared" ref="G3:G32" si="2">IF(D$32="",P$9,P$10)</f>
        <v>6.7419000000000002</v>
      </c>
      <c r="H3" s="22" t="str">
        <f t="shared" ref="H3:H32" si="3">IF(F3=$C$9,N$2,IF(F3=$C$10,O$2,IF(F3=$C$11," "," ")))</f>
        <v xml:space="preserve"> </v>
      </c>
      <c r="I3" s="23" t="str">
        <f t="shared" ref="I3:I32" si="4">IF(F3=$C$9,M$2,IF(F3=$C$10,P$2,IF(F3=$C$11," "," ")))</f>
        <v xml:space="preserve"> </v>
      </c>
      <c r="J3" s="23" t="str">
        <f t="shared" ref="J3:J32" si="5">IF(F3=$C$9,M$2,IF(F3=$C$10,M$2,IF(I3=$C$11," "," ")))</f>
        <v xml:space="preserve"> </v>
      </c>
      <c r="Q3" s="26"/>
    </row>
    <row r="4" spans="1:19">
      <c r="D4" s="58">
        <v>44046</v>
      </c>
      <c r="E4" s="25">
        <f t="shared" si="1"/>
        <v>44046</v>
      </c>
      <c r="F4" s="25" t="str">
        <f t="shared" si="0"/>
        <v>H1</v>
      </c>
      <c r="G4" s="33">
        <f t="shared" si="2"/>
        <v>6.7419000000000002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44047</v>
      </c>
      <c r="E5" s="25">
        <f t="shared" si="1"/>
        <v>44047</v>
      </c>
      <c r="F5" s="25" t="str">
        <f t="shared" si="0"/>
        <v>H1</v>
      </c>
      <c r="G5" s="33">
        <f t="shared" si="2"/>
        <v>6.7419000000000002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44048</v>
      </c>
      <c r="E6" s="25">
        <f t="shared" si="1"/>
        <v>44048</v>
      </c>
      <c r="F6" s="25" t="str">
        <f t="shared" si="0"/>
        <v>H1</v>
      </c>
      <c r="G6" s="33">
        <f t="shared" si="2"/>
        <v>6.7419000000000002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44049</v>
      </c>
      <c r="E7" s="25">
        <f t="shared" si="1"/>
        <v>44049</v>
      </c>
      <c r="F7" s="25" t="str">
        <f t="shared" si="0"/>
        <v>H1</v>
      </c>
      <c r="G7" s="33">
        <f t="shared" si="2"/>
        <v>6.7419000000000002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44050</v>
      </c>
      <c r="E8" s="25">
        <f t="shared" si="1"/>
        <v>44050</v>
      </c>
      <c r="F8" s="25" t="str">
        <f t="shared" si="0"/>
        <v>H1</v>
      </c>
      <c r="G8" s="33">
        <f t="shared" si="2"/>
        <v>6.7419000000000002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44051</v>
      </c>
      <c r="E9" s="25">
        <f t="shared" si="1"/>
        <v>44051</v>
      </c>
      <c r="F9" s="25" t="str">
        <f t="shared" si="0"/>
        <v>H2</v>
      </c>
      <c r="G9" s="33">
        <f t="shared" si="2"/>
        <v>6.7419000000000002</v>
      </c>
      <c r="H9" s="22">
        <f t="shared" si="3"/>
        <v>2.73</v>
      </c>
      <c r="I9" s="23">
        <f t="shared" si="4"/>
        <v>0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44052</v>
      </c>
      <c r="E10" s="25">
        <f t="shared" si="1"/>
        <v>44052</v>
      </c>
      <c r="F10" s="25" t="str">
        <f t="shared" si="0"/>
        <v>H3</v>
      </c>
      <c r="G10" s="33">
        <f t="shared" si="2"/>
        <v>6.7419000000000002</v>
      </c>
      <c r="H10" s="22" t="str">
        <f t="shared" si="3"/>
        <v xml:space="preserve"> </v>
      </c>
      <c r="I10" s="23" t="str">
        <f t="shared" si="4"/>
        <v xml:space="preserve"> </v>
      </c>
      <c r="J10" s="23" t="str">
        <f t="shared" si="5"/>
        <v xml:space="preserve"> 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44053</v>
      </c>
      <c r="E11" s="25">
        <f t="shared" si="1"/>
        <v>44053</v>
      </c>
      <c r="F11" s="25" t="str">
        <f t="shared" si="0"/>
        <v>H1</v>
      </c>
      <c r="G11" s="33">
        <f t="shared" si="2"/>
        <v>6.7419000000000002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44054</v>
      </c>
      <c r="E12" s="25">
        <f t="shared" si="1"/>
        <v>44054</v>
      </c>
      <c r="F12" s="25" t="str">
        <f t="shared" si="0"/>
        <v>H1</v>
      </c>
      <c r="G12" s="33">
        <f t="shared" si="2"/>
        <v>6.7419000000000002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44055</v>
      </c>
      <c r="E13" s="25">
        <f t="shared" si="1"/>
        <v>44055</v>
      </c>
      <c r="F13" s="25" t="str">
        <f t="shared" si="0"/>
        <v>H1</v>
      </c>
      <c r="G13" s="33">
        <f t="shared" si="2"/>
        <v>6.7419000000000002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44056</v>
      </c>
      <c r="E14" s="25">
        <f t="shared" si="1"/>
        <v>44056</v>
      </c>
      <c r="F14" s="25" t="str">
        <f t="shared" si="0"/>
        <v>H1</v>
      </c>
      <c r="G14" s="33">
        <f t="shared" si="2"/>
        <v>6.7419000000000002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44057</v>
      </c>
      <c r="E15" s="25">
        <f t="shared" si="1"/>
        <v>44057</v>
      </c>
      <c r="F15" s="25" t="str">
        <f t="shared" si="0"/>
        <v>H1</v>
      </c>
      <c r="G15" s="33">
        <f t="shared" si="2"/>
        <v>6.7419000000000002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44058</v>
      </c>
      <c r="E16" s="25">
        <f t="shared" si="1"/>
        <v>44058</v>
      </c>
      <c r="F16" s="25" t="str">
        <f t="shared" si="0"/>
        <v>H2</v>
      </c>
      <c r="G16" s="33">
        <f t="shared" si="2"/>
        <v>6.7419000000000002</v>
      </c>
      <c r="H16" s="22">
        <f t="shared" si="3"/>
        <v>2.73</v>
      </c>
      <c r="I16" s="23">
        <f t="shared" si="4"/>
        <v>0</v>
      </c>
      <c r="J16" s="23">
        <f t="shared" si="5"/>
        <v>8.18</v>
      </c>
    </row>
    <row r="17" spans="4:10">
      <c r="D17" s="58">
        <v>44059</v>
      </c>
      <c r="E17" s="25">
        <f t="shared" si="1"/>
        <v>44059</v>
      </c>
      <c r="F17" s="25" t="str">
        <f t="shared" si="0"/>
        <v>H3</v>
      </c>
      <c r="G17" s="33">
        <f t="shared" si="2"/>
        <v>6.7419000000000002</v>
      </c>
      <c r="H17" s="22" t="str">
        <f t="shared" si="3"/>
        <v xml:space="preserve"> </v>
      </c>
      <c r="I17" s="23" t="str">
        <f t="shared" si="4"/>
        <v xml:space="preserve"> </v>
      </c>
      <c r="J17" s="23" t="str">
        <f t="shared" si="5"/>
        <v xml:space="preserve"> </v>
      </c>
    </row>
    <row r="18" spans="4:10">
      <c r="D18" s="58">
        <v>44060</v>
      </c>
      <c r="E18" s="25">
        <f t="shared" si="1"/>
        <v>44060</v>
      </c>
      <c r="F18" s="25" t="str">
        <f t="shared" si="0"/>
        <v>H1</v>
      </c>
      <c r="G18" s="33">
        <f t="shared" si="2"/>
        <v>6.7419000000000002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44061</v>
      </c>
      <c r="E19" s="25">
        <f t="shared" si="1"/>
        <v>44061</v>
      </c>
      <c r="F19" s="25" t="str">
        <f t="shared" si="0"/>
        <v>H1</v>
      </c>
      <c r="G19" s="33">
        <f t="shared" si="2"/>
        <v>6.7419000000000002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44062</v>
      </c>
      <c r="E20" s="25">
        <f t="shared" si="1"/>
        <v>44062</v>
      </c>
      <c r="F20" s="25" t="str">
        <f t="shared" si="0"/>
        <v>H1</v>
      </c>
      <c r="G20" s="33">
        <f t="shared" si="2"/>
        <v>6.7419000000000002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44063</v>
      </c>
      <c r="E21" s="25">
        <f t="shared" si="1"/>
        <v>44063</v>
      </c>
      <c r="F21" s="25" t="str">
        <f t="shared" si="0"/>
        <v>H1</v>
      </c>
      <c r="G21" s="33">
        <f t="shared" si="2"/>
        <v>6.7419000000000002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44064</v>
      </c>
      <c r="E22" s="25">
        <f t="shared" si="1"/>
        <v>44064</v>
      </c>
      <c r="F22" s="25" t="str">
        <f t="shared" si="0"/>
        <v>H1</v>
      </c>
      <c r="G22" s="33">
        <f t="shared" si="2"/>
        <v>6.7419000000000002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44065</v>
      </c>
      <c r="E23" s="25">
        <f t="shared" si="1"/>
        <v>44065</v>
      </c>
      <c r="F23" s="25" t="str">
        <f t="shared" si="0"/>
        <v>H2</v>
      </c>
      <c r="G23" s="33">
        <f t="shared" si="2"/>
        <v>6.7419000000000002</v>
      </c>
      <c r="H23" s="22">
        <f t="shared" si="3"/>
        <v>2.73</v>
      </c>
      <c r="I23" s="23">
        <f t="shared" si="4"/>
        <v>0</v>
      </c>
      <c r="J23" s="23">
        <f t="shared" si="5"/>
        <v>8.18</v>
      </c>
    </row>
    <row r="24" spans="4:10">
      <c r="D24" s="58">
        <v>44066</v>
      </c>
      <c r="E24" s="25">
        <f t="shared" si="1"/>
        <v>44066</v>
      </c>
      <c r="F24" s="25" t="str">
        <f t="shared" si="0"/>
        <v>H3</v>
      </c>
      <c r="G24" s="33">
        <f t="shared" si="2"/>
        <v>6.7419000000000002</v>
      </c>
      <c r="H24" s="22" t="str">
        <f t="shared" si="3"/>
        <v xml:space="preserve"> </v>
      </c>
      <c r="I24" s="23" t="str">
        <f t="shared" si="4"/>
        <v xml:space="preserve"> </v>
      </c>
      <c r="J24" s="23" t="str">
        <f t="shared" si="5"/>
        <v xml:space="preserve"> </v>
      </c>
    </row>
    <row r="25" spans="4:10">
      <c r="D25" s="58">
        <v>44067</v>
      </c>
      <c r="E25" s="25">
        <f t="shared" si="1"/>
        <v>44067</v>
      </c>
      <c r="F25" s="25" t="str">
        <f t="shared" si="0"/>
        <v>H1</v>
      </c>
      <c r="G25" s="33">
        <f t="shared" si="2"/>
        <v>6.7419000000000002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44068</v>
      </c>
      <c r="E26" s="25">
        <f t="shared" si="1"/>
        <v>44068</v>
      </c>
      <c r="F26" s="25" t="str">
        <f t="shared" si="0"/>
        <v>H1</v>
      </c>
      <c r="G26" s="33">
        <f t="shared" si="2"/>
        <v>6.7419000000000002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44069</v>
      </c>
      <c r="E27" s="25">
        <f t="shared" si="1"/>
        <v>44069</v>
      </c>
      <c r="F27" s="25" t="str">
        <f t="shared" si="0"/>
        <v>H1</v>
      </c>
      <c r="G27" s="33">
        <f t="shared" si="2"/>
        <v>6.7419000000000002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44070</v>
      </c>
      <c r="E28" s="25">
        <f t="shared" si="1"/>
        <v>44070</v>
      </c>
      <c r="F28" s="25" t="str">
        <f t="shared" si="0"/>
        <v>H1</v>
      </c>
      <c r="G28" s="33">
        <f t="shared" si="2"/>
        <v>6.7419000000000002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44071</v>
      </c>
      <c r="E29" s="25">
        <f t="shared" si="1"/>
        <v>44071</v>
      </c>
      <c r="F29" s="25" t="str">
        <f t="shared" si="0"/>
        <v>H1</v>
      </c>
      <c r="G29" s="33">
        <f t="shared" si="2"/>
        <v>6.7419000000000002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44072</v>
      </c>
      <c r="E30" s="25">
        <f t="shared" si="1"/>
        <v>44072</v>
      </c>
      <c r="F30" s="25" t="str">
        <f t="shared" si="0"/>
        <v>H2</v>
      </c>
      <c r="G30" s="33">
        <f t="shared" si="2"/>
        <v>6.7419000000000002</v>
      </c>
      <c r="H30" s="22">
        <f t="shared" si="3"/>
        <v>2.73</v>
      </c>
      <c r="I30" s="23">
        <f t="shared" si="4"/>
        <v>0</v>
      </c>
      <c r="J30" s="23">
        <f t="shared" si="5"/>
        <v>8.18</v>
      </c>
    </row>
    <row r="31" spans="4:10">
      <c r="D31" s="58">
        <v>44073</v>
      </c>
      <c r="E31" s="25">
        <f t="shared" si="1"/>
        <v>44073</v>
      </c>
      <c r="F31" s="25" t="str">
        <f t="shared" si="0"/>
        <v>H3</v>
      </c>
      <c r="G31" s="33">
        <f t="shared" si="2"/>
        <v>6.7419000000000002</v>
      </c>
      <c r="H31" s="22" t="str">
        <f t="shared" si="3"/>
        <v xml:space="preserve"> </v>
      </c>
      <c r="I31" s="23" t="str">
        <f t="shared" si="4"/>
        <v xml:space="preserve"> </v>
      </c>
      <c r="J31" s="23" t="str">
        <f t="shared" si="5"/>
        <v xml:space="preserve"> </v>
      </c>
    </row>
    <row r="32" spans="4:10">
      <c r="D32" s="58">
        <v>44074</v>
      </c>
      <c r="E32" s="25">
        <f t="shared" si="1"/>
        <v>44074</v>
      </c>
      <c r="F32" s="25" t="str">
        <f t="shared" si="0"/>
        <v>H1</v>
      </c>
      <c r="G32" s="33">
        <f t="shared" si="2"/>
        <v>6.7419000000000002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128.1</v>
      </c>
      <c r="I33" s="7">
        <f>SUM(I2:I32)</f>
        <v>171.78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6.74</v>
      </c>
      <c r="H36" s="5">
        <f>H2</f>
        <v>2.73</v>
      </c>
      <c r="I36" s="5">
        <f t="shared" ref="I36:J36" si="6">I2</f>
        <v>0</v>
      </c>
      <c r="J36" s="5">
        <f t="shared" si="6"/>
        <v>8.18</v>
      </c>
    </row>
    <row r="37" spans="4:10">
      <c r="F37" s="11">
        <v>2</v>
      </c>
      <c r="G37" s="37">
        <f>SUM(G$2:G3)</f>
        <v>13.48</v>
      </c>
      <c r="H37" s="5">
        <f>SUM(H$2:H3)</f>
        <v>2.73</v>
      </c>
      <c r="I37" s="5">
        <f>SUM(I$2:I3)</f>
        <v>0</v>
      </c>
      <c r="J37" s="5">
        <f>SUM(J$2:J3)</f>
        <v>8.18</v>
      </c>
    </row>
    <row r="38" spans="4:10">
      <c r="F38" s="11">
        <v>3</v>
      </c>
      <c r="G38" s="37">
        <f>SUM(G$2:G4)</f>
        <v>20.23</v>
      </c>
      <c r="H38" s="5">
        <f>SUM(H$2:H4)</f>
        <v>8.18</v>
      </c>
      <c r="I38" s="5">
        <f>SUM(I$2:I4)</f>
        <v>8.18</v>
      </c>
      <c r="J38" s="5">
        <f>SUM(J$2:J4)</f>
        <v>16.36</v>
      </c>
    </row>
    <row r="39" spans="4:10">
      <c r="F39" s="11">
        <v>4</v>
      </c>
      <c r="G39" s="37">
        <f>SUM(G$2:G5)</f>
        <v>26.97</v>
      </c>
      <c r="H39" s="5">
        <f>SUM(H$2:H5)</f>
        <v>13.63</v>
      </c>
      <c r="I39" s="5">
        <f>SUM(I$2:I5)</f>
        <v>16.36</v>
      </c>
      <c r="J39" s="5">
        <f>SUM(J$2:J5)</f>
        <v>24.54</v>
      </c>
    </row>
    <row r="40" spans="4:10">
      <c r="F40" s="11">
        <v>5</v>
      </c>
      <c r="G40" s="37">
        <f>SUM(G$2:G6)</f>
        <v>33.71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40.450000000000003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47.19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53.94</v>
      </c>
      <c r="H43" s="5">
        <f>SUM(H$2:H9)</f>
        <v>32.71</v>
      </c>
      <c r="I43" s="5">
        <f>SUM(I$2:I9)</f>
        <v>40.9</v>
      </c>
      <c r="J43" s="5">
        <f>SUM(J$2:J9)</f>
        <v>57.26</v>
      </c>
    </row>
    <row r="44" spans="4:10">
      <c r="F44" s="11">
        <v>9</v>
      </c>
      <c r="G44" s="37">
        <f>SUM(G$2:G10)</f>
        <v>60.68</v>
      </c>
      <c r="H44" s="5">
        <f>SUM(H$2:H10)</f>
        <v>32.71</v>
      </c>
      <c r="I44" s="5">
        <f>SUM(I$2:I10)</f>
        <v>40.9</v>
      </c>
      <c r="J44" s="5">
        <f>SUM(J$2:J10)</f>
        <v>57.26</v>
      </c>
    </row>
    <row r="45" spans="4:10">
      <c r="F45" s="11">
        <v>10</v>
      </c>
      <c r="G45" s="37">
        <f>SUM(G$2:G11)</f>
        <v>67.42</v>
      </c>
      <c r="H45" s="5">
        <f>SUM(H$2:H11)</f>
        <v>38.159999999999997</v>
      </c>
      <c r="I45" s="5">
        <f>SUM(I$2:I11)</f>
        <v>49.08</v>
      </c>
      <c r="J45" s="5">
        <f>SUM(J$2:J11)</f>
        <v>65.44</v>
      </c>
    </row>
    <row r="46" spans="4:10">
      <c r="F46" s="11">
        <v>11</v>
      </c>
      <c r="G46" s="37">
        <f>SUM(G$2:G12)</f>
        <v>74.16</v>
      </c>
      <c r="H46" s="5">
        <f>SUM(H$2:H12)</f>
        <v>43.61</v>
      </c>
      <c r="I46" s="5">
        <f>SUM(I$2:I12)</f>
        <v>57.26</v>
      </c>
      <c r="J46" s="5">
        <f>SUM(J$2:J12)</f>
        <v>73.62</v>
      </c>
    </row>
    <row r="47" spans="4:10">
      <c r="F47" s="11">
        <v>12</v>
      </c>
      <c r="G47" s="37">
        <f>SUM(G$2:G13)</f>
        <v>80.900000000000006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87.64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94.39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101.13</v>
      </c>
      <c r="H50" s="5">
        <f>SUM(H$2:H16)</f>
        <v>62.69</v>
      </c>
      <c r="I50" s="5">
        <f>SUM(I$2:I16)</f>
        <v>81.8</v>
      </c>
      <c r="J50" s="5">
        <f>SUM(J$2:J16)</f>
        <v>106.34</v>
      </c>
    </row>
    <row r="51" spans="6:10">
      <c r="F51" s="11">
        <v>16</v>
      </c>
      <c r="G51" s="37">
        <f>SUM(G$2:G17)</f>
        <v>107.87</v>
      </c>
      <c r="H51" s="5">
        <f>SUM(H$2:H17)</f>
        <v>62.69</v>
      </c>
      <c r="I51" s="5">
        <f>SUM(I$2:I17)</f>
        <v>81.8</v>
      </c>
      <c r="J51" s="5">
        <f>SUM(J$2:J17)</f>
        <v>106.34</v>
      </c>
    </row>
    <row r="52" spans="6:10">
      <c r="F52" s="11">
        <v>17</v>
      </c>
      <c r="G52" s="37">
        <f>SUM(G$2:G18)</f>
        <v>114.61</v>
      </c>
      <c r="H52" s="5">
        <f>SUM(H$2:H18)</f>
        <v>68.14</v>
      </c>
      <c r="I52" s="5">
        <f>SUM(I$2:I18)</f>
        <v>89.98</v>
      </c>
      <c r="J52" s="5">
        <f>SUM(J$2:J18)</f>
        <v>114.52</v>
      </c>
    </row>
    <row r="53" spans="6:10">
      <c r="F53" s="11">
        <v>18</v>
      </c>
      <c r="G53" s="37">
        <f>SUM(G$2:G19)</f>
        <v>121.35</v>
      </c>
      <c r="H53" s="5">
        <f>SUM(H$2:H19)</f>
        <v>73.59</v>
      </c>
      <c r="I53" s="5">
        <f>SUM(I$2:I19)</f>
        <v>98.16</v>
      </c>
      <c r="J53" s="5">
        <f>SUM(J$2:J19)</f>
        <v>122.7</v>
      </c>
    </row>
    <row r="54" spans="6:10">
      <c r="F54" s="11">
        <v>19</v>
      </c>
      <c r="G54" s="37">
        <f>SUM(G$2:G20)</f>
        <v>128.1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134.84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141.58000000000001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148.32</v>
      </c>
      <c r="H57" s="5">
        <f>SUM(H$2:H23)</f>
        <v>92.67</v>
      </c>
      <c r="I57" s="5">
        <f>SUM(I$2:I23)</f>
        <v>122.7</v>
      </c>
      <c r="J57" s="5">
        <f>SUM(J$2:J23)</f>
        <v>155.41999999999999</v>
      </c>
    </row>
    <row r="58" spans="6:10">
      <c r="F58" s="11">
        <v>23</v>
      </c>
      <c r="G58" s="37">
        <f>SUM(G$2:G24)</f>
        <v>155.06</v>
      </c>
      <c r="H58" s="5">
        <f>SUM(H$2:H24)</f>
        <v>92.67</v>
      </c>
      <c r="I58" s="5">
        <f>SUM(I$2:I24)</f>
        <v>122.7</v>
      </c>
      <c r="J58" s="5">
        <f>SUM(J$2:J24)</f>
        <v>155.41999999999999</v>
      </c>
    </row>
    <row r="59" spans="6:10">
      <c r="F59" s="11">
        <v>24</v>
      </c>
      <c r="G59" s="37">
        <f>SUM(G$2:G25)</f>
        <v>161.81</v>
      </c>
      <c r="H59" s="5">
        <f>SUM(H$2:H25)</f>
        <v>98.12</v>
      </c>
      <c r="I59" s="5">
        <f>SUM(I$2:I25)</f>
        <v>130.88</v>
      </c>
      <c r="J59" s="5">
        <f>SUM(J$2:J25)</f>
        <v>163.6</v>
      </c>
    </row>
    <row r="60" spans="6:10">
      <c r="F60" s="11">
        <v>25</v>
      </c>
      <c r="G60" s="37">
        <f>SUM(G$2:G26)</f>
        <v>168.55</v>
      </c>
      <c r="H60" s="5">
        <f>SUM(H$2:H26)</f>
        <v>103.57</v>
      </c>
      <c r="I60" s="5">
        <f>SUM(I$2:I26)</f>
        <v>139.06</v>
      </c>
      <c r="J60" s="5">
        <f>SUM(J$2:J26)</f>
        <v>171.78</v>
      </c>
    </row>
    <row r="61" spans="6:10">
      <c r="F61" s="11">
        <v>26</v>
      </c>
      <c r="G61" s="37">
        <f>SUM(G$2:G27)</f>
        <v>175.29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182.03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188.77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195.52</v>
      </c>
      <c r="H64" s="5">
        <f>SUM(H$2:H30)</f>
        <v>122.65</v>
      </c>
      <c r="I64" s="5">
        <f>SUM(I$2:I30)</f>
        <v>163.6</v>
      </c>
      <c r="J64" s="5">
        <f>SUM(J$2:J30)</f>
        <v>204.5</v>
      </c>
    </row>
    <row r="65" spans="5:10">
      <c r="F65" s="11">
        <v>30</v>
      </c>
      <c r="G65" s="37">
        <f>SUM(G$2:G31)</f>
        <v>202.26</v>
      </c>
      <c r="H65" s="5">
        <f>SUM(H$2:H31)</f>
        <v>122.65</v>
      </c>
      <c r="I65" s="5">
        <f>SUM(I$2:I31)</f>
        <v>163.6</v>
      </c>
      <c r="J65" s="5">
        <f>SUM(J$2:J31)</f>
        <v>204.5</v>
      </c>
    </row>
    <row r="66" spans="5:10">
      <c r="F66" s="11">
        <v>31</v>
      </c>
      <c r="G66" s="37">
        <f>SUM(G$2:G32)</f>
        <v>209</v>
      </c>
      <c r="H66" s="5">
        <f>SUM(H$2:H32)</f>
        <v>128.1</v>
      </c>
      <c r="I66" s="5">
        <f>SUM(I$2:I32)</f>
        <v>171.78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128.1</v>
      </c>
      <c r="I68" s="5">
        <f>SUM(I2:I$32)</f>
        <v>171.78</v>
      </c>
      <c r="J68" s="5">
        <f>SUM(J2:J$32)</f>
        <v>212.68</v>
      </c>
    </row>
    <row r="69" spans="5:10">
      <c r="F69" s="12">
        <v>2</v>
      </c>
      <c r="G69" s="37">
        <f>SUM(G3:G$32)</f>
        <v>202.26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195.52</v>
      </c>
      <c r="H70" s="5">
        <f>SUM(H4:H$32)</f>
        <v>125.37</v>
      </c>
      <c r="I70" s="5">
        <f>SUM(I4:I$32)</f>
        <v>171.78</v>
      </c>
      <c r="J70" s="5">
        <f>SUM(J4:J$32)</f>
        <v>204.5</v>
      </c>
    </row>
    <row r="71" spans="5:10">
      <c r="F71" s="12">
        <v>4</v>
      </c>
      <c r="G71" s="37">
        <f>SUM(G5:G$32)</f>
        <v>188.77</v>
      </c>
      <c r="H71" s="5">
        <f>SUM(H5:H$32)</f>
        <v>119.92</v>
      </c>
      <c r="I71" s="5">
        <f>SUM(I5:I$32)</f>
        <v>163.6</v>
      </c>
      <c r="J71" s="5">
        <f>SUM(J5:J$32)</f>
        <v>196.32</v>
      </c>
    </row>
    <row r="72" spans="5:10">
      <c r="F72" s="11">
        <v>5</v>
      </c>
      <c r="G72" s="37">
        <f>SUM(G6:G$32)</f>
        <v>182.03</v>
      </c>
      <c r="H72" s="5">
        <f>SUM(H6:H$32)</f>
        <v>114.47</v>
      </c>
      <c r="I72" s="5">
        <f>SUM(I6:I$32)</f>
        <v>155.41999999999999</v>
      </c>
      <c r="J72" s="5">
        <f>SUM(J6:J$32)</f>
        <v>188.14</v>
      </c>
    </row>
    <row r="73" spans="5:10">
      <c r="F73" s="12">
        <v>6</v>
      </c>
      <c r="G73" s="37">
        <f>SUM(G7:G$32)</f>
        <v>175.29</v>
      </c>
      <c r="H73" s="5">
        <f>SUM(H7:H$32)</f>
        <v>109.02</v>
      </c>
      <c r="I73" s="5">
        <f>SUM(I7:I$32)</f>
        <v>147.24</v>
      </c>
      <c r="J73" s="5">
        <f>SUM(J7:J$32)</f>
        <v>179.96</v>
      </c>
    </row>
    <row r="74" spans="5:10">
      <c r="F74" s="11">
        <v>7</v>
      </c>
      <c r="G74" s="37">
        <f>SUM(G8:G$32)</f>
        <v>168.55</v>
      </c>
      <c r="H74" s="5">
        <f>SUM(H8:H$32)</f>
        <v>103.57</v>
      </c>
      <c r="I74" s="5">
        <f>SUM(I8:I$32)</f>
        <v>139.06</v>
      </c>
      <c r="J74" s="5">
        <f>SUM(J8:J$32)</f>
        <v>171.78</v>
      </c>
    </row>
    <row r="75" spans="5:10">
      <c r="F75" s="12">
        <v>8</v>
      </c>
      <c r="G75" s="37">
        <f>SUM(G9:G$32)</f>
        <v>161.81</v>
      </c>
      <c r="H75" s="5">
        <f>SUM(H9:H$32)</f>
        <v>98.12</v>
      </c>
      <c r="I75" s="5">
        <f>SUM(I9:I$32)</f>
        <v>130.88</v>
      </c>
      <c r="J75" s="5">
        <f>SUM(J9:J$32)</f>
        <v>163.6</v>
      </c>
    </row>
    <row r="76" spans="5:10">
      <c r="F76" s="11">
        <v>9</v>
      </c>
      <c r="G76" s="37">
        <f>SUM(G10:G$32)</f>
        <v>155.06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148.32</v>
      </c>
      <c r="H77" s="5">
        <f>SUM(H11:H$32)</f>
        <v>95.39</v>
      </c>
      <c r="I77" s="5">
        <f>SUM(I11:I$32)</f>
        <v>130.88</v>
      </c>
      <c r="J77" s="5">
        <f>SUM(J11:J$32)</f>
        <v>155.41999999999999</v>
      </c>
    </row>
    <row r="78" spans="5:10">
      <c r="F78" s="11">
        <v>11</v>
      </c>
      <c r="G78" s="37">
        <f>SUM(G12:G$32)</f>
        <v>141.58000000000001</v>
      </c>
      <c r="H78" s="5">
        <f>SUM(H12:H$32)</f>
        <v>89.94</v>
      </c>
      <c r="I78" s="5">
        <f>SUM(I12:I$32)</f>
        <v>122.7</v>
      </c>
      <c r="J78" s="5">
        <f>SUM(J12:J$32)</f>
        <v>147.24</v>
      </c>
    </row>
    <row r="79" spans="5:10">
      <c r="F79" s="12">
        <v>12</v>
      </c>
      <c r="G79" s="37">
        <f>SUM(G13:G$32)</f>
        <v>134.84</v>
      </c>
      <c r="H79" s="5">
        <f>SUM(H13:H$32)</f>
        <v>84.49</v>
      </c>
      <c r="I79" s="5">
        <f>SUM(I13:I$32)</f>
        <v>114.52</v>
      </c>
      <c r="J79" s="5">
        <f>SUM(J13:J$32)</f>
        <v>139.06</v>
      </c>
    </row>
    <row r="80" spans="5:10">
      <c r="F80" s="11">
        <v>13</v>
      </c>
      <c r="G80" s="37">
        <f>SUM(G14:G$32)</f>
        <v>128.1</v>
      </c>
      <c r="H80" s="5">
        <f>SUM(H14:H$32)</f>
        <v>79.040000000000006</v>
      </c>
      <c r="I80" s="5">
        <f>SUM(I14:I$32)</f>
        <v>106.34</v>
      </c>
      <c r="J80" s="5">
        <f>SUM(J14:J$32)</f>
        <v>130.88</v>
      </c>
    </row>
    <row r="81" spans="6:10">
      <c r="F81" s="12">
        <v>14</v>
      </c>
      <c r="G81" s="37">
        <f>SUM(G15:G$32)</f>
        <v>121.35</v>
      </c>
      <c r="H81" s="5">
        <f>SUM(H15:H$32)</f>
        <v>73.59</v>
      </c>
      <c r="I81" s="5">
        <f>SUM(I15:I$32)</f>
        <v>98.16</v>
      </c>
      <c r="J81" s="5">
        <f>SUM(J15:J$32)</f>
        <v>122.7</v>
      </c>
    </row>
    <row r="82" spans="6:10">
      <c r="F82" s="11">
        <v>15</v>
      </c>
      <c r="G82" s="37">
        <f>SUM(G16:G$32)</f>
        <v>114.61</v>
      </c>
      <c r="H82" s="5">
        <f>SUM(H16:H$32)</f>
        <v>68.14</v>
      </c>
      <c r="I82" s="5">
        <f>SUM(I16:I$32)</f>
        <v>89.98</v>
      </c>
      <c r="J82" s="5">
        <f>SUM(J16:J$32)</f>
        <v>114.52</v>
      </c>
    </row>
    <row r="83" spans="6:10">
      <c r="F83" s="12">
        <v>16</v>
      </c>
      <c r="G83" s="37">
        <f>SUM(G17:G$32)</f>
        <v>107.87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101.13</v>
      </c>
      <c r="H84" s="5">
        <f>SUM(H18:H$32)</f>
        <v>65.41</v>
      </c>
      <c r="I84" s="5">
        <f>SUM(I18:I$32)</f>
        <v>89.98</v>
      </c>
      <c r="J84" s="5">
        <f>SUM(J18:J$32)</f>
        <v>106.34</v>
      </c>
    </row>
    <row r="85" spans="6:10">
      <c r="F85" s="12">
        <v>18</v>
      </c>
      <c r="G85" s="37">
        <f>SUM(G19:G$32)</f>
        <v>94.39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87.64</v>
      </c>
      <c r="H86" s="5">
        <f>SUM(H20:H$32)</f>
        <v>54.51</v>
      </c>
      <c r="I86" s="5">
        <f>SUM(I20:I$32)</f>
        <v>73.62</v>
      </c>
      <c r="J86" s="5">
        <f>SUM(J20:J$32)</f>
        <v>89.98</v>
      </c>
    </row>
    <row r="87" spans="6:10">
      <c r="F87" s="12">
        <v>20</v>
      </c>
      <c r="G87" s="37">
        <f>SUM(G21:G$32)</f>
        <v>80.900000000000006</v>
      </c>
      <c r="H87" s="5">
        <f>SUM(H21:H$32)</f>
        <v>49.06</v>
      </c>
      <c r="I87" s="5">
        <f>SUM(I21:I$32)</f>
        <v>65.44</v>
      </c>
      <c r="J87" s="5">
        <f>SUM(J21:J$32)</f>
        <v>81.8</v>
      </c>
    </row>
    <row r="88" spans="6:10">
      <c r="F88" s="11">
        <v>21</v>
      </c>
      <c r="G88" s="37">
        <f>SUM(G22:G$32)</f>
        <v>74.16</v>
      </c>
      <c r="H88" s="5">
        <f>SUM(H22:H$32)</f>
        <v>43.61</v>
      </c>
      <c r="I88" s="5">
        <f>SUM(I22:I$32)</f>
        <v>57.26</v>
      </c>
      <c r="J88" s="5">
        <f>SUM(J22:J$32)</f>
        <v>73.62</v>
      </c>
    </row>
    <row r="89" spans="6:10">
      <c r="F89" s="12">
        <v>22</v>
      </c>
      <c r="G89" s="37">
        <f>SUM(G23:G$32)</f>
        <v>67.42</v>
      </c>
      <c r="H89" s="5">
        <f>SUM(H23:H$32)</f>
        <v>38.159999999999997</v>
      </c>
      <c r="I89" s="5">
        <f>SUM(I23:I$32)</f>
        <v>49.08</v>
      </c>
      <c r="J89" s="5">
        <f>SUM(J23:J$32)</f>
        <v>65.44</v>
      </c>
    </row>
    <row r="90" spans="6:10">
      <c r="F90" s="11">
        <v>23</v>
      </c>
      <c r="G90" s="37">
        <f>SUM(G24:G$32)</f>
        <v>60.68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53.94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47.19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40.450000000000003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33.71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26.97</v>
      </c>
      <c r="H95" s="5">
        <f>SUM(H29:H$32)</f>
        <v>13.63</v>
      </c>
      <c r="I95" s="5">
        <f>SUM(I29:I$32)</f>
        <v>16.36</v>
      </c>
      <c r="J95" s="5">
        <f>SUM(J29:J$32)</f>
        <v>24.54</v>
      </c>
    </row>
    <row r="96" spans="6:10">
      <c r="F96" s="11">
        <v>29</v>
      </c>
      <c r="G96" s="37">
        <f>SUM(G30:G$32)</f>
        <v>20.23</v>
      </c>
      <c r="H96" s="5">
        <f>SUM(H30:H$32)</f>
        <v>8.18</v>
      </c>
      <c r="I96" s="5">
        <f>SUM(I30:I$32)</f>
        <v>8.18</v>
      </c>
      <c r="J96" s="5">
        <f>SUM(J30:J$32)</f>
        <v>16.36</v>
      </c>
    </row>
    <row r="97" spans="6:10">
      <c r="F97" s="12">
        <v>30</v>
      </c>
      <c r="G97" s="37">
        <f>SUM(G31:G$32)</f>
        <v>13.48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6.74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50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Set_20</v>
      </c>
      <c r="D1" s="41" t="str">
        <f>TEXT(D2,"AAAAMM")</f>
        <v>202009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44075</v>
      </c>
      <c r="E2" s="25">
        <f>IF(D2&lt;&gt;" ",D2," ")</f>
        <v>44075</v>
      </c>
      <c r="F2" s="25" t="str">
        <f t="shared" ref="F2:F31" si="0">IF(D2&lt;&gt;" ",LOOKUP(WEEKDAY(E2,2),$B$9:$B$11,$C$9:$C$11)," ")</f>
        <v>H1</v>
      </c>
      <c r="G2" s="33">
        <f>IF(D$32="",P$9,P$10)</f>
        <v>6.9667000000000003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44076</v>
      </c>
      <c r="E3" s="25">
        <f t="shared" ref="E3:E31" si="1">IF(D3&lt;&gt;" ",D3," ")</f>
        <v>44076</v>
      </c>
      <c r="F3" s="25" t="str">
        <f t="shared" si="0"/>
        <v>H1</v>
      </c>
      <c r="G3" s="33">
        <f t="shared" ref="G3:G31" si="2">IF(D$32="",P$9,P$10)</f>
        <v>6.9667000000000003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44077</v>
      </c>
      <c r="E4" s="25">
        <f t="shared" si="1"/>
        <v>44077</v>
      </c>
      <c r="F4" s="25" t="str">
        <f t="shared" si="0"/>
        <v>H1</v>
      </c>
      <c r="G4" s="33">
        <f t="shared" si="2"/>
        <v>6.9667000000000003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44078</v>
      </c>
      <c r="E5" s="25">
        <f t="shared" si="1"/>
        <v>44078</v>
      </c>
      <c r="F5" s="25" t="str">
        <f t="shared" si="0"/>
        <v>H1</v>
      </c>
      <c r="G5" s="33">
        <f t="shared" si="2"/>
        <v>6.9667000000000003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44079</v>
      </c>
      <c r="E6" s="25">
        <f t="shared" si="1"/>
        <v>44079</v>
      </c>
      <c r="F6" s="25" t="str">
        <f t="shared" si="0"/>
        <v>H2</v>
      </c>
      <c r="G6" s="33">
        <f t="shared" si="2"/>
        <v>6.9667000000000003</v>
      </c>
      <c r="H6" s="22">
        <f t="shared" si="3"/>
        <v>2.73</v>
      </c>
      <c r="I6" s="23">
        <f t="shared" si="4"/>
        <v>0</v>
      </c>
      <c r="J6" s="23">
        <f t="shared" si="5"/>
        <v>8.18</v>
      </c>
    </row>
    <row r="7" spans="1:19">
      <c r="D7" s="58">
        <v>44080</v>
      </c>
      <c r="E7" s="25">
        <f t="shared" si="1"/>
        <v>44080</v>
      </c>
      <c r="F7" s="25" t="str">
        <f t="shared" si="0"/>
        <v>H3</v>
      </c>
      <c r="G7" s="33">
        <f t="shared" si="2"/>
        <v>6.9667000000000003</v>
      </c>
      <c r="H7" s="22" t="str">
        <f t="shared" si="3"/>
        <v xml:space="preserve"> </v>
      </c>
      <c r="I7" s="23" t="str">
        <f t="shared" si="4"/>
        <v xml:space="preserve"> </v>
      </c>
      <c r="J7" s="23" t="str">
        <f t="shared" si="5"/>
        <v xml:space="preserve"> </v>
      </c>
      <c r="Q7" s="1">
        <v>1045</v>
      </c>
    </row>
    <row r="8" spans="1:19">
      <c r="D8" s="55">
        <v>44081</v>
      </c>
      <c r="E8" s="19">
        <f t="shared" si="1"/>
        <v>44081</v>
      </c>
      <c r="F8" s="19" t="s">
        <v>17</v>
      </c>
      <c r="G8" s="38">
        <f t="shared" si="2"/>
        <v>6.9667000000000003</v>
      </c>
      <c r="H8" s="20" t="str">
        <f t="shared" si="3"/>
        <v xml:space="preserve"> </v>
      </c>
      <c r="I8" s="21" t="str">
        <f t="shared" si="4"/>
        <v xml:space="preserve"> </v>
      </c>
      <c r="J8" s="21" t="str">
        <f t="shared" si="5"/>
        <v xml:space="preserve"> 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44082</v>
      </c>
      <c r="E9" s="25">
        <f t="shared" si="1"/>
        <v>44082</v>
      </c>
      <c r="F9" s="25" t="str">
        <f t="shared" si="0"/>
        <v>H1</v>
      </c>
      <c r="G9" s="33">
        <f t="shared" si="2"/>
        <v>6.9667000000000003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44083</v>
      </c>
      <c r="E10" s="25">
        <f t="shared" si="1"/>
        <v>44083</v>
      </c>
      <c r="F10" s="25" t="str">
        <f t="shared" si="0"/>
        <v>H1</v>
      </c>
      <c r="G10" s="33">
        <f t="shared" si="2"/>
        <v>6.9667000000000003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44084</v>
      </c>
      <c r="E11" s="25">
        <f t="shared" si="1"/>
        <v>44084</v>
      </c>
      <c r="F11" s="25" t="str">
        <f t="shared" si="0"/>
        <v>H1</v>
      </c>
      <c r="G11" s="33">
        <f t="shared" si="2"/>
        <v>6.9667000000000003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44085</v>
      </c>
      <c r="E12" s="25">
        <f t="shared" si="1"/>
        <v>44085</v>
      </c>
      <c r="F12" s="25" t="str">
        <f t="shared" si="0"/>
        <v>H1</v>
      </c>
      <c r="G12" s="33">
        <f t="shared" si="2"/>
        <v>6.9667000000000003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44086</v>
      </c>
      <c r="E13" s="25">
        <f t="shared" si="1"/>
        <v>44086</v>
      </c>
      <c r="F13" s="25" t="str">
        <f t="shared" si="0"/>
        <v>H2</v>
      </c>
      <c r="G13" s="33">
        <f t="shared" si="2"/>
        <v>6.9667000000000003</v>
      </c>
      <c r="H13" s="22">
        <f t="shared" si="3"/>
        <v>2.73</v>
      </c>
      <c r="I13" s="23">
        <f t="shared" si="4"/>
        <v>0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44087</v>
      </c>
      <c r="E14" s="25">
        <f t="shared" si="1"/>
        <v>44087</v>
      </c>
      <c r="F14" s="25" t="str">
        <f t="shared" si="0"/>
        <v>H3</v>
      </c>
      <c r="G14" s="33">
        <f t="shared" si="2"/>
        <v>6.9667000000000003</v>
      </c>
      <c r="H14" s="22" t="str">
        <f t="shared" si="3"/>
        <v xml:space="preserve"> </v>
      </c>
      <c r="I14" s="23" t="str">
        <f t="shared" si="4"/>
        <v xml:space="preserve"> </v>
      </c>
      <c r="J14" s="23" t="str">
        <f t="shared" si="5"/>
        <v xml:space="preserve"> </v>
      </c>
    </row>
    <row r="15" spans="1:19">
      <c r="D15" s="58">
        <v>44088</v>
      </c>
      <c r="E15" s="25">
        <f t="shared" si="1"/>
        <v>44088</v>
      </c>
      <c r="F15" s="25" t="str">
        <f t="shared" si="0"/>
        <v>H1</v>
      </c>
      <c r="G15" s="33">
        <f t="shared" si="2"/>
        <v>6.9667000000000003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44089</v>
      </c>
      <c r="E16" s="25">
        <f t="shared" si="1"/>
        <v>44089</v>
      </c>
      <c r="F16" s="25" t="str">
        <f t="shared" si="0"/>
        <v>H1</v>
      </c>
      <c r="G16" s="33">
        <f t="shared" si="2"/>
        <v>6.9667000000000003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44090</v>
      </c>
      <c r="E17" s="25">
        <f t="shared" si="1"/>
        <v>44090</v>
      </c>
      <c r="F17" s="25" t="str">
        <f t="shared" si="0"/>
        <v>H1</v>
      </c>
      <c r="G17" s="33">
        <f t="shared" si="2"/>
        <v>6.9667000000000003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44091</v>
      </c>
      <c r="E18" s="25">
        <f t="shared" si="1"/>
        <v>44091</v>
      </c>
      <c r="F18" s="25" t="str">
        <f t="shared" si="0"/>
        <v>H1</v>
      </c>
      <c r="G18" s="33">
        <f t="shared" si="2"/>
        <v>6.9667000000000003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44092</v>
      </c>
      <c r="E19" s="25">
        <f t="shared" si="1"/>
        <v>44092</v>
      </c>
      <c r="F19" s="25" t="str">
        <f t="shared" si="0"/>
        <v>H1</v>
      </c>
      <c r="G19" s="33">
        <f t="shared" si="2"/>
        <v>6.9667000000000003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44093</v>
      </c>
      <c r="E20" s="25">
        <f t="shared" si="1"/>
        <v>44093</v>
      </c>
      <c r="F20" s="25" t="str">
        <f t="shared" si="0"/>
        <v>H2</v>
      </c>
      <c r="G20" s="33">
        <f t="shared" si="2"/>
        <v>6.9667000000000003</v>
      </c>
      <c r="H20" s="22">
        <f t="shared" si="3"/>
        <v>2.73</v>
      </c>
      <c r="I20" s="23">
        <f t="shared" si="4"/>
        <v>0</v>
      </c>
      <c r="J20" s="23">
        <f t="shared" si="5"/>
        <v>8.18</v>
      </c>
    </row>
    <row r="21" spans="4:10">
      <c r="D21" s="58">
        <v>44094</v>
      </c>
      <c r="E21" s="25">
        <f t="shared" si="1"/>
        <v>44094</v>
      </c>
      <c r="F21" s="25" t="str">
        <f t="shared" si="0"/>
        <v>H3</v>
      </c>
      <c r="G21" s="33">
        <f t="shared" si="2"/>
        <v>6.9667000000000003</v>
      </c>
      <c r="H21" s="22" t="str">
        <f t="shared" si="3"/>
        <v xml:space="preserve"> </v>
      </c>
      <c r="I21" s="23" t="str">
        <f t="shared" si="4"/>
        <v xml:space="preserve"> </v>
      </c>
      <c r="J21" s="23" t="str">
        <f t="shared" si="5"/>
        <v xml:space="preserve"> </v>
      </c>
    </row>
    <row r="22" spans="4:10">
      <c r="D22" s="58">
        <v>44095</v>
      </c>
      <c r="E22" s="25">
        <f t="shared" si="1"/>
        <v>44095</v>
      </c>
      <c r="F22" s="25" t="str">
        <f t="shared" si="0"/>
        <v>H1</v>
      </c>
      <c r="G22" s="33">
        <f t="shared" si="2"/>
        <v>6.9667000000000003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44096</v>
      </c>
      <c r="E23" s="25">
        <f t="shared" si="1"/>
        <v>44096</v>
      </c>
      <c r="F23" s="25" t="str">
        <f t="shared" si="0"/>
        <v>H1</v>
      </c>
      <c r="G23" s="33">
        <f t="shared" si="2"/>
        <v>6.9667000000000003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44097</v>
      </c>
      <c r="E24" s="25">
        <f t="shared" si="1"/>
        <v>44097</v>
      </c>
      <c r="F24" s="25" t="str">
        <f t="shared" si="0"/>
        <v>H1</v>
      </c>
      <c r="G24" s="33">
        <f t="shared" si="2"/>
        <v>6.9667000000000003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44098</v>
      </c>
      <c r="E25" s="25">
        <f t="shared" si="1"/>
        <v>44098</v>
      </c>
      <c r="F25" s="25" t="str">
        <f t="shared" si="0"/>
        <v>H1</v>
      </c>
      <c r="G25" s="33">
        <f t="shared" si="2"/>
        <v>6.9667000000000003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44099</v>
      </c>
      <c r="E26" s="25">
        <f t="shared" si="1"/>
        <v>44099</v>
      </c>
      <c r="F26" s="25" t="str">
        <f t="shared" si="0"/>
        <v>H1</v>
      </c>
      <c r="G26" s="33">
        <f t="shared" si="2"/>
        <v>6.9667000000000003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44100</v>
      </c>
      <c r="E27" s="25">
        <f t="shared" si="1"/>
        <v>44100</v>
      </c>
      <c r="F27" s="25" t="str">
        <f t="shared" si="0"/>
        <v>H2</v>
      </c>
      <c r="G27" s="33">
        <f t="shared" si="2"/>
        <v>6.9667000000000003</v>
      </c>
      <c r="H27" s="22">
        <f t="shared" si="3"/>
        <v>2.73</v>
      </c>
      <c r="I27" s="23">
        <f t="shared" si="4"/>
        <v>0</v>
      </c>
      <c r="J27" s="23">
        <f t="shared" si="5"/>
        <v>8.18</v>
      </c>
    </row>
    <row r="28" spans="4:10">
      <c r="D28" s="58">
        <v>44101</v>
      </c>
      <c r="E28" s="25">
        <f t="shared" si="1"/>
        <v>44101</v>
      </c>
      <c r="F28" s="25" t="str">
        <f t="shared" si="0"/>
        <v>H3</v>
      </c>
      <c r="G28" s="33">
        <f t="shared" si="2"/>
        <v>6.9667000000000003</v>
      </c>
      <c r="H28" s="22" t="str">
        <f t="shared" si="3"/>
        <v xml:space="preserve"> </v>
      </c>
      <c r="I28" s="23" t="str">
        <f t="shared" si="4"/>
        <v xml:space="preserve"> </v>
      </c>
      <c r="J28" s="23" t="str">
        <f t="shared" si="5"/>
        <v xml:space="preserve"> </v>
      </c>
    </row>
    <row r="29" spans="4:10">
      <c r="D29" s="58">
        <v>44102</v>
      </c>
      <c r="E29" s="25">
        <f t="shared" si="1"/>
        <v>44102</v>
      </c>
      <c r="F29" s="25" t="str">
        <f t="shared" si="0"/>
        <v>H1</v>
      </c>
      <c r="G29" s="33">
        <f t="shared" si="2"/>
        <v>6.9667000000000003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44103</v>
      </c>
      <c r="E30" s="25">
        <f t="shared" si="1"/>
        <v>44103</v>
      </c>
      <c r="F30" s="25" t="str">
        <f t="shared" si="0"/>
        <v>H1</v>
      </c>
      <c r="G30" s="33">
        <f t="shared" si="2"/>
        <v>6.9667000000000003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44104</v>
      </c>
      <c r="E31" s="25">
        <f t="shared" si="1"/>
        <v>44104</v>
      </c>
      <c r="F31" s="25" t="str">
        <f t="shared" si="0"/>
        <v>H1</v>
      </c>
      <c r="G31" s="33">
        <f t="shared" si="2"/>
        <v>6.9667000000000003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/>
      <c r="E32" s="25"/>
      <c r="F32" s="25"/>
      <c r="G32" s="33"/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125.37</v>
      </c>
      <c r="I33" s="7">
        <f>SUM(I2:I32)</f>
        <v>171.78</v>
      </c>
      <c r="J33" s="5">
        <f>SUM(J2:J32)</f>
        <v>204.5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6.97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13.93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20.9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27.87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34.83</v>
      </c>
      <c r="H40" s="5">
        <f>SUM(H$2:H6)</f>
        <v>24.53</v>
      </c>
      <c r="I40" s="5">
        <f>SUM(I$2:I6)</f>
        <v>32.72</v>
      </c>
      <c r="J40" s="5">
        <f>SUM(J$2:J6)</f>
        <v>40.9</v>
      </c>
    </row>
    <row r="41" spans="4:10">
      <c r="F41" s="11">
        <v>6</v>
      </c>
      <c r="G41" s="37">
        <f>SUM(G$2:G7)</f>
        <v>41.8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48.77</v>
      </c>
      <c r="H42" s="5">
        <f>SUM(H$2:H8)</f>
        <v>24.53</v>
      </c>
      <c r="I42" s="5">
        <f>SUM(I$2:I8)</f>
        <v>32.72</v>
      </c>
      <c r="J42" s="5">
        <f>SUM(J$2:J8)</f>
        <v>40.9</v>
      </c>
    </row>
    <row r="43" spans="4:10">
      <c r="F43" s="11">
        <v>8</v>
      </c>
      <c r="G43" s="37">
        <f>SUM(G$2:G9)</f>
        <v>55.73</v>
      </c>
      <c r="H43" s="5">
        <f>SUM(H$2:H9)</f>
        <v>29.98</v>
      </c>
      <c r="I43" s="5">
        <f>SUM(I$2:I9)</f>
        <v>40.9</v>
      </c>
      <c r="J43" s="5">
        <f>SUM(J$2:J9)</f>
        <v>49.08</v>
      </c>
    </row>
    <row r="44" spans="4:10">
      <c r="F44" s="11">
        <v>9</v>
      </c>
      <c r="G44" s="37">
        <f>SUM(G$2:G10)</f>
        <v>62.7</v>
      </c>
      <c r="H44" s="5">
        <f>SUM(H$2:H10)</f>
        <v>35.43</v>
      </c>
      <c r="I44" s="5">
        <f>SUM(I$2:I10)</f>
        <v>49.08</v>
      </c>
      <c r="J44" s="5">
        <f>SUM(J$2:J10)</f>
        <v>57.26</v>
      </c>
    </row>
    <row r="45" spans="4:10">
      <c r="F45" s="11">
        <v>10</v>
      </c>
      <c r="G45" s="37">
        <f>SUM(G$2:G11)</f>
        <v>69.67</v>
      </c>
      <c r="H45" s="5">
        <f>SUM(H$2:H11)</f>
        <v>40.880000000000003</v>
      </c>
      <c r="I45" s="5">
        <f>SUM(I$2:I11)</f>
        <v>57.26</v>
      </c>
      <c r="J45" s="5">
        <f>SUM(J$2:J11)</f>
        <v>65.44</v>
      </c>
    </row>
    <row r="46" spans="4:10">
      <c r="F46" s="11">
        <v>11</v>
      </c>
      <c r="G46" s="37">
        <f>SUM(G$2:G12)</f>
        <v>76.63</v>
      </c>
      <c r="H46" s="5">
        <f>SUM(H$2:H12)</f>
        <v>46.33</v>
      </c>
      <c r="I46" s="5">
        <f>SUM(I$2:I12)</f>
        <v>65.44</v>
      </c>
      <c r="J46" s="5">
        <f>SUM(J$2:J12)</f>
        <v>73.62</v>
      </c>
    </row>
    <row r="47" spans="4:10">
      <c r="F47" s="11">
        <v>12</v>
      </c>
      <c r="G47" s="37">
        <f>SUM(G$2:G13)</f>
        <v>83.6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90.57</v>
      </c>
      <c r="H48" s="5">
        <f>SUM(H$2:H14)</f>
        <v>49.06</v>
      </c>
      <c r="I48" s="5">
        <f>SUM(I$2:I14)</f>
        <v>65.44</v>
      </c>
      <c r="J48" s="5">
        <f>SUM(J$2:J14)</f>
        <v>81.8</v>
      </c>
    </row>
    <row r="49" spans="6:10">
      <c r="F49" s="11">
        <v>14</v>
      </c>
      <c r="G49" s="37">
        <f>SUM(G$2:G15)</f>
        <v>97.53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104.5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111.47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118.43</v>
      </c>
      <c r="H52" s="5">
        <f>SUM(H$2:H18)</f>
        <v>70.86</v>
      </c>
      <c r="I52" s="5">
        <f>SUM(I$2:I18)</f>
        <v>98.16</v>
      </c>
      <c r="J52" s="5">
        <f>SUM(J$2:J18)</f>
        <v>114.52</v>
      </c>
    </row>
    <row r="53" spans="6:10">
      <c r="F53" s="11">
        <v>18</v>
      </c>
      <c r="G53" s="37">
        <f>SUM(G$2:G19)</f>
        <v>125.4</v>
      </c>
      <c r="H53" s="5">
        <f>SUM(H$2:H19)</f>
        <v>76.31</v>
      </c>
      <c r="I53" s="5">
        <f>SUM(I$2:I19)</f>
        <v>106.34</v>
      </c>
      <c r="J53" s="5">
        <f>SUM(J$2:J19)</f>
        <v>122.7</v>
      </c>
    </row>
    <row r="54" spans="6:10">
      <c r="F54" s="11">
        <v>19</v>
      </c>
      <c r="G54" s="37">
        <f>SUM(G$2:G20)</f>
        <v>132.37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139.33000000000001</v>
      </c>
      <c r="H55" s="5">
        <f>SUM(H$2:H21)</f>
        <v>79.040000000000006</v>
      </c>
      <c r="I55" s="5">
        <f>SUM(I$2:I21)</f>
        <v>106.34</v>
      </c>
      <c r="J55" s="5">
        <f>SUM(J$2:J21)</f>
        <v>130.88</v>
      </c>
    </row>
    <row r="56" spans="6:10">
      <c r="F56" s="11">
        <v>21</v>
      </c>
      <c r="G56" s="37">
        <f>SUM(G$2:G22)</f>
        <v>146.30000000000001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153.27000000000001</v>
      </c>
      <c r="H57" s="5">
        <f>SUM(H$2:H23)</f>
        <v>89.94</v>
      </c>
      <c r="I57" s="5">
        <f>SUM(I$2:I23)</f>
        <v>122.7</v>
      </c>
      <c r="J57" s="5">
        <f>SUM(J$2:J23)</f>
        <v>147.24</v>
      </c>
    </row>
    <row r="58" spans="6:10">
      <c r="F58" s="11">
        <v>23</v>
      </c>
      <c r="G58" s="37">
        <f>SUM(G$2:G24)</f>
        <v>160.22999999999999</v>
      </c>
      <c r="H58" s="5">
        <f>SUM(H$2:H24)</f>
        <v>95.39</v>
      </c>
      <c r="I58" s="5">
        <f>SUM(I$2:I24)</f>
        <v>130.88</v>
      </c>
      <c r="J58" s="5">
        <f>SUM(J$2:J24)</f>
        <v>155.41999999999999</v>
      </c>
    </row>
    <row r="59" spans="6:10">
      <c r="F59" s="11">
        <v>24</v>
      </c>
      <c r="G59" s="37">
        <f>SUM(G$2:G25)</f>
        <v>167.2</v>
      </c>
      <c r="H59" s="5">
        <f>SUM(H$2:H25)</f>
        <v>100.84</v>
      </c>
      <c r="I59" s="5">
        <f>SUM(I$2:I25)</f>
        <v>139.06</v>
      </c>
      <c r="J59" s="5">
        <f>SUM(J$2:J25)</f>
        <v>163.6</v>
      </c>
    </row>
    <row r="60" spans="6:10">
      <c r="F60" s="11">
        <v>25</v>
      </c>
      <c r="G60" s="37">
        <f>SUM(G$2:G26)</f>
        <v>174.17</v>
      </c>
      <c r="H60" s="5">
        <f>SUM(H$2:H26)</f>
        <v>106.29</v>
      </c>
      <c r="I60" s="5">
        <f>SUM(I$2:I26)</f>
        <v>147.24</v>
      </c>
      <c r="J60" s="5">
        <f>SUM(J$2:J26)</f>
        <v>171.78</v>
      </c>
    </row>
    <row r="61" spans="6:10">
      <c r="F61" s="11">
        <v>26</v>
      </c>
      <c r="G61" s="37">
        <f>SUM(G$2:G27)</f>
        <v>181.13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188.1</v>
      </c>
      <c r="H62" s="5">
        <f>SUM(H$2:H28)</f>
        <v>109.02</v>
      </c>
      <c r="I62" s="5">
        <f>SUM(I$2:I28)</f>
        <v>147.24</v>
      </c>
      <c r="J62" s="5">
        <f>SUM(J$2:J28)</f>
        <v>179.96</v>
      </c>
    </row>
    <row r="63" spans="6:10">
      <c r="F63" s="11">
        <v>28</v>
      </c>
      <c r="G63" s="37">
        <f>SUM(G$2:G29)</f>
        <v>195.07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202.03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209</v>
      </c>
      <c r="H65" s="5">
        <f>SUM(H$2:H31)</f>
        <v>125.37</v>
      </c>
      <c r="I65" s="5">
        <f>SUM(I$2:I31)</f>
        <v>171.78</v>
      </c>
      <c r="J65" s="5">
        <f>SUM(J$2:J31)</f>
        <v>204.5</v>
      </c>
    </row>
    <row r="66" spans="5:10">
      <c r="F66" s="11">
        <v>31</v>
      </c>
      <c r="G66" s="37">
        <f>SUM(G$2:G32)</f>
        <v>209</v>
      </c>
      <c r="H66" s="5">
        <f>SUM(H$2:H32)</f>
        <v>125.37</v>
      </c>
      <c r="I66" s="5">
        <f>SUM(I$2:I32)</f>
        <v>171.78</v>
      </c>
      <c r="J66" s="5">
        <f>SUM(J$2:J32)</f>
        <v>204.5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125.37</v>
      </c>
      <c r="I68" s="5">
        <f>SUM(I2:I$32)</f>
        <v>171.78</v>
      </c>
      <c r="J68" s="5">
        <f>SUM(J2:J$32)</f>
        <v>204.5</v>
      </c>
    </row>
    <row r="69" spans="5:10">
      <c r="F69" s="12">
        <v>2</v>
      </c>
      <c r="G69" s="37">
        <f>SUM(G3:G$32)</f>
        <v>202.03</v>
      </c>
      <c r="H69" s="5">
        <f>SUM(H3:H$32)</f>
        <v>119.92</v>
      </c>
      <c r="I69" s="5">
        <f>SUM(I3:I$32)</f>
        <v>163.6</v>
      </c>
      <c r="J69" s="5">
        <f>SUM(J3:J$32)</f>
        <v>196.32</v>
      </c>
    </row>
    <row r="70" spans="5:10">
      <c r="E70" s="28"/>
      <c r="F70" s="11">
        <v>3</v>
      </c>
      <c r="G70" s="37">
        <f>SUM(G4:G$32)</f>
        <v>195.07</v>
      </c>
      <c r="H70" s="5">
        <f>SUM(H4:H$32)</f>
        <v>114.47</v>
      </c>
      <c r="I70" s="5">
        <f>SUM(I4:I$32)</f>
        <v>155.41999999999999</v>
      </c>
      <c r="J70" s="5">
        <f>SUM(J4:J$32)</f>
        <v>188.14</v>
      </c>
    </row>
    <row r="71" spans="5:10">
      <c r="F71" s="12">
        <v>4</v>
      </c>
      <c r="G71" s="37">
        <f>SUM(G5:G$32)</f>
        <v>188.1</v>
      </c>
      <c r="H71" s="5">
        <f>SUM(H5:H$32)</f>
        <v>109.02</v>
      </c>
      <c r="I71" s="5">
        <f>SUM(I5:I$32)</f>
        <v>147.24</v>
      </c>
      <c r="J71" s="5">
        <f>SUM(J5:J$32)</f>
        <v>179.96</v>
      </c>
    </row>
    <row r="72" spans="5:10">
      <c r="F72" s="11">
        <v>5</v>
      </c>
      <c r="G72" s="37">
        <f>SUM(G6:G$32)</f>
        <v>181.13</v>
      </c>
      <c r="H72" s="5">
        <f>SUM(H6:H$32)</f>
        <v>103.57</v>
      </c>
      <c r="I72" s="5">
        <f>SUM(I6:I$32)</f>
        <v>139.06</v>
      </c>
      <c r="J72" s="5">
        <f>SUM(J6:J$32)</f>
        <v>171.78</v>
      </c>
    </row>
    <row r="73" spans="5:10">
      <c r="F73" s="12">
        <v>6</v>
      </c>
      <c r="G73" s="37">
        <f>SUM(G7:G$32)</f>
        <v>174.17</v>
      </c>
      <c r="H73" s="5">
        <f>SUM(H7:H$32)</f>
        <v>100.84</v>
      </c>
      <c r="I73" s="5">
        <f>SUM(I7:I$32)</f>
        <v>139.06</v>
      </c>
      <c r="J73" s="5">
        <f>SUM(J7:J$32)</f>
        <v>163.6</v>
      </c>
    </row>
    <row r="74" spans="5:10">
      <c r="F74" s="11">
        <v>7</v>
      </c>
      <c r="G74" s="37">
        <f>SUM(G8:G$32)</f>
        <v>167.2</v>
      </c>
      <c r="H74" s="5">
        <f>SUM(H8:H$32)</f>
        <v>100.84</v>
      </c>
      <c r="I74" s="5">
        <f>SUM(I8:I$32)</f>
        <v>139.06</v>
      </c>
      <c r="J74" s="5">
        <f>SUM(J8:J$32)</f>
        <v>163.6</v>
      </c>
    </row>
    <row r="75" spans="5:10">
      <c r="F75" s="12">
        <v>8</v>
      </c>
      <c r="G75" s="37">
        <f>SUM(G9:G$32)</f>
        <v>160.22999999999999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153.27000000000001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146.30000000000001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139.33000000000001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132.37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125.4</v>
      </c>
      <c r="H80" s="5">
        <f>SUM(H14:H$32)</f>
        <v>76.31</v>
      </c>
      <c r="I80" s="5">
        <f>SUM(I14:I$32)</f>
        <v>106.34</v>
      </c>
      <c r="J80" s="5">
        <f>SUM(J14:J$32)</f>
        <v>122.7</v>
      </c>
    </row>
    <row r="81" spans="6:10">
      <c r="F81" s="12">
        <v>14</v>
      </c>
      <c r="G81" s="37">
        <f>SUM(G15:G$32)</f>
        <v>118.43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111.47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104.5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97.53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90.57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83.6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76.63</v>
      </c>
      <c r="H87" s="5">
        <f>SUM(H21:H$32)</f>
        <v>46.33</v>
      </c>
      <c r="I87" s="5">
        <f>SUM(I21:I$32)</f>
        <v>65.44</v>
      </c>
      <c r="J87" s="5">
        <f>SUM(J21:J$32)</f>
        <v>73.62</v>
      </c>
    </row>
    <row r="88" spans="6:10">
      <c r="F88" s="11">
        <v>21</v>
      </c>
      <c r="G88" s="37">
        <f>SUM(G22:G$32)</f>
        <v>69.67</v>
      </c>
      <c r="H88" s="5">
        <f>SUM(H22:H$32)</f>
        <v>46.33</v>
      </c>
      <c r="I88" s="5">
        <f>SUM(I22:I$32)</f>
        <v>65.44</v>
      </c>
      <c r="J88" s="5">
        <f>SUM(J22:J$32)</f>
        <v>73.62</v>
      </c>
    </row>
    <row r="89" spans="6:10">
      <c r="F89" s="12">
        <v>22</v>
      </c>
      <c r="G89" s="37">
        <f>SUM(G23:G$32)</f>
        <v>62.7</v>
      </c>
      <c r="H89" s="5">
        <f>SUM(H23:H$32)</f>
        <v>40.880000000000003</v>
      </c>
      <c r="I89" s="5">
        <f>SUM(I23:I$32)</f>
        <v>57.26</v>
      </c>
      <c r="J89" s="5">
        <f>SUM(J23:J$32)</f>
        <v>65.44</v>
      </c>
    </row>
    <row r="90" spans="6:10">
      <c r="F90" s="11">
        <v>23</v>
      </c>
      <c r="G90" s="37">
        <f>SUM(G24:G$32)</f>
        <v>55.73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48.77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41.8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34.83</v>
      </c>
      <c r="H93" s="5">
        <f>SUM(H27:H$32)</f>
        <v>19.079999999999998</v>
      </c>
      <c r="I93" s="5">
        <f>SUM(I27:I$32)</f>
        <v>24.54</v>
      </c>
      <c r="J93" s="5">
        <f>SUM(J27:J$32)</f>
        <v>32.72</v>
      </c>
    </row>
    <row r="94" spans="6:10">
      <c r="F94" s="11">
        <v>27</v>
      </c>
      <c r="G94" s="37">
        <f>SUM(G28:G$32)</f>
        <v>27.87</v>
      </c>
      <c r="H94" s="5">
        <f>SUM(H28:H$32)</f>
        <v>16.350000000000001</v>
      </c>
      <c r="I94" s="5">
        <f>SUM(I28:I$32)</f>
        <v>24.54</v>
      </c>
      <c r="J94" s="5">
        <f>SUM(J28:J$32)</f>
        <v>24.54</v>
      </c>
    </row>
    <row r="95" spans="6:10">
      <c r="F95" s="12">
        <v>28</v>
      </c>
      <c r="G95" s="37">
        <f>SUM(G29:G$32)</f>
        <v>20.9</v>
      </c>
      <c r="H95" s="5">
        <f>SUM(H29:H$32)</f>
        <v>16.350000000000001</v>
      </c>
      <c r="I95" s="5">
        <f>SUM(I29:I$32)</f>
        <v>24.54</v>
      </c>
      <c r="J95" s="5">
        <f>SUM(J29:J$32)</f>
        <v>24.54</v>
      </c>
    </row>
    <row r="96" spans="6:10">
      <c r="F96" s="11">
        <v>29</v>
      </c>
      <c r="G96" s="37">
        <f>SUM(G30:G$32)</f>
        <v>13.93</v>
      </c>
      <c r="H96" s="5">
        <f>SUM(H30:H$32)</f>
        <v>10.9</v>
      </c>
      <c r="I96" s="5">
        <f>SUM(I30:I$32)</f>
        <v>16.36</v>
      </c>
      <c r="J96" s="5">
        <f>SUM(J30:J$32)</f>
        <v>16.36</v>
      </c>
    </row>
    <row r="97" spans="6:10">
      <c r="F97" s="12">
        <v>30</v>
      </c>
      <c r="G97" s="37">
        <f>SUM(G31:G$32)</f>
        <v>6.97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14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Out_20</v>
      </c>
      <c r="D1" s="41" t="str">
        <f>TEXT(D2,"AAAAMM")</f>
        <v>202010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44105</v>
      </c>
      <c r="E2" s="25">
        <f>IF(D2&lt;&gt;" ",D2," ")</f>
        <v>44105</v>
      </c>
      <c r="F2" s="25" t="str">
        <f t="shared" ref="F2:F32" si="0">IF(D2&lt;&gt;" ",LOOKUP(WEEKDAY(E2,2),$B$9:$B$11,$C$9:$C$11)," ")</f>
        <v>H1</v>
      </c>
      <c r="G2" s="33">
        <f>IF(D$32="",P$9,P$10)</f>
        <v>6.7419000000000002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44106</v>
      </c>
      <c r="E3" s="25">
        <f t="shared" ref="E3:E32" si="1">IF(D3&lt;&gt;" ",D3," ")</f>
        <v>44106</v>
      </c>
      <c r="F3" s="25" t="str">
        <f t="shared" si="0"/>
        <v>H1</v>
      </c>
      <c r="G3" s="33">
        <f t="shared" ref="G3:G31" si="2">IF(D$32="",P$9,P$10)</f>
        <v>6.7419000000000002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44107</v>
      </c>
      <c r="E4" s="25">
        <f t="shared" si="1"/>
        <v>44107</v>
      </c>
      <c r="F4" s="25" t="str">
        <f t="shared" si="0"/>
        <v>H2</v>
      </c>
      <c r="G4" s="33">
        <f t="shared" si="2"/>
        <v>6.7419000000000002</v>
      </c>
      <c r="H4" s="22">
        <f t="shared" si="3"/>
        <v>2.73</v>
      </c>
      <c r="I4" s="23">
        <f t="shared" si="4"/>
        <v>0</v>
      </c>
      <c r="J4" s="23">
        <f t="shared" si="5"/>
        <v>8.18</v>
      </c>
    </row>
    <row r="5" spans="1:19">
      <c r="D5" s="58">
        <v>44108</v>
      </c>
      <c r="E5" s="25">
        <f t="shared" si="1"/>
        <v>44108</v>
      </c>
      <c r="F5" s="25" t="str">
        <f t="shared" si="0"/>
        <v>H3</v>
      </c>
      <c r="G5" s="33">
        <f t="shared" si="2"/>
        <v>6.7419000000000002</v>
      </c>
      <c r="H5" s="22" t="str">
        <f t="shared" si="3"/>
        <v xml:space="preserve"> </v>
      </c>
      <c r="I5" s="23" t="str">
        <f t="shared" si="4"/>
        <v xml:space="preserve"> </v>
      </c>
      <c r="J5" s="23" t="str">
        <f t="shared" si="5"/>
        <v xml:space="preserve"> </v>
      </c>
    </row>
    <row r="6" spans="1:19">
      <c r="D6" s="58">
        <v>44109</v>
      </c>
      <c r="E6" s="25">
        <f t="shared" si="1"/>
        <v>44109</v>
      </c>
      <c r="F6" s="25" t="str">
        <f t="shared" si="0"/>
        <v>H1</v>
      </c>
      <c r="G6" s="33">
        <f t="shared" si="2"/>
        <v>6.7419000000000002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44110</v>
      </c>
      <c r="E7" s="25">
        <f t="shared" si="1"/>
        <v>44110</v>
      </c>
      <c r="F7" s="25" t="str">
        <f t="shared" si="0"/>
        <v>H1</v>
      </c>
      <c r="G7" s="33">
        <f t="shared" si="2"/>
        <v>6.7419000000000002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44111</v>
      </c>
      <c r="E8" s="25">
        <f t="shared" si="1"/>
        <v>44111</v>
      </c>
      <c r="F8" s="25" t="str">
        <f t="shared" si="0"/>
        <v>H1</v>
      </c>
      <c r="G8" s="33">
        <f t="shared" si="2"/>
        <v>6.7419000000000002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44112</v>
      </c>
      <c r="E9" s="25">
        <f t="shared" si="1"/>
        <v>44112</v>
      </c>
      <c r="F9" s="25" t="str">
        <f t="shared" si="0"/>
        <v>H1</v>
      </c>
      <c r="G9" s="33">
        <f t="shared" si="2"/>
        <v>6.7419000000000002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44113</v>
      </c>
      <c r="E10" s="25">
        <f t="shared" si="1"/>
        <v>44113</v>
      </c>
      <c r="F10" s="25" t="str">
        <f t="shared" si="0"/>
        <v>H1</v>
      </c>
      <c r="G10" s="33">
        <f t="shared" si="2"/>
        <v>6.7419000000000002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44114</v>
      </c>
      <c r="E11" s="25">
        <f t="shared" si="1"/>
        <v>44114</v>
      </c>
      <c r="F11" s="25" t="str">
        <f t="shared" si="0"/>
        <v>H2</v>
      </c>
      <c r="G11" s="33">
        <f t="shared" si="2"/>
        <v>6.7419000000000002</v>
      </c>
      <c r="H11" s="22">
        <f t="shared" si="3"/>
        <v>2.73</v>
      </c>
      <c r="I11" s="23">
        <f t="shared" si="4"/>
        <v>0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44115</v>
      </c>
      <c r="E12" s="25">
        <f t="shared" si="1"/>
        <v>44115</v>
      </c>
      <c r="F12" s="25" t="str">
        <f t="shared" si="0"/>
        <v>H3</v>
      </c>
      <c r="G12" s="33">
        <f t="shared" si="2"/>
        <v>6.7419000000000002</v>
      </c>
      <c r="H12" s="22" t="str">
        <f t="shared" si="3"/>
        <v xml:space="preserve"> </v>
      </c>
      <c r="I12" s="23" t="str">
        <f t="shared" si="4"/>
        <v xml:space="preserve"> </v>
      </c>
      <c r="J12" s="23" t="str">
        <f t="shared" si="5"/>
        <v xml:space="preserve"> 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5">
        <v>44116</v>
      </c>
      <c r="E13" s="19">
        <f t="shared" si="1"/>
        <v>44116</v>
      </c>
      <c r="F13" s="19" t="s">
        <v>17</v>
      </c>
      <c r="G13" s="38">
        <f t="shared" si="2"/>
        <v>6.7419000000000002</v>
      </c>
      <c r="H13" s="20" t="str">
        <f t="shared" si="3"/>
        <v xml:space="preserve"> </v>
      </c>
      <c r="I13" s="21" t="str">
        <f t="shared" si="4"/>
        <v xml:space="preserve"> </v>
      </c>
      <c r="J13" s="21" t="str">
        <f t="shared" si="5"/>
        <v xml:space="preserve"> </v>
      </c>
      <c r="K13" s="50"/>
      <c r="M13" s="9"/>
      <c r="N13" s="9"/>
      <c r="O13" s="9"/>
      <c r="Q13" s="1"/>
      <c r="R13" s="1"/>
      <c r="S13" s="1"/>
    </row>
    <row r="14" spans="1:19">
      <c r="D14" s="58">
        <v>44117</v>
      </c>
      <c r="E14" s="25">
        <f t="shared" si="1"/>
        <v>44117</v>
      </c>
      <c r="F14" s="25" t="str">
        <f t="shared" si="0"/>
        <v>H1</v>
      </c>
      <c r="G14" s="33">
        <f t="shared" si="2"/>
        <v>6.7419000000000002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44118</v>
      </c>
      <c r="E15" s="25">
        <f t="shared" si="1"/>
        <v>44118</v>
      </c>
      <c r="F15" s="25" t="str">
        <f t="shared" si="0"/>
        <v>H1</v>
      </c>
      <c r="G15" s="33">
        <f t="shared" si="2"/>
        <v>6.7419000000000002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44119</v>
      </c>
      <c r="E16" s="25">
        <f t="shared" si="1"/>
        <v>44119</v>
      </c>
      <c r="F16" s="25" t="str">
        <f t="shared" si="0"/>
        <v>H1</v>
      </c>
      <c r="G16" s="33">
        <f t="shared" si="2"/>
        <v>6.7419000000000002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44120</v>
      </c>
      <c r="E17" s="25">
        <f t="shared" si="1"/>
        <v>44120</v>
      </c>
      <c r="F17" s="25" t="str">
        <f t="shared" si="0"/>
        <v>H1</v>
      </c>
      <c r="G17" s="33">
        <f t="shared" si="2"/>
        <v>6.7419000000000002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44121</v>
      </c>
      <c r="E18" s="25">
        <f t="shared" si="1"/>
        <v>44121</v>
      </c>
      <c r="F18" s="25" t="str">
        <f t="shared" si="0"/>
        <v>H2</v>
      </c>
      <c r="G18" s="33">
        <f t="shared" si="2"/>
        <v>6.7419000000000002</v>
      </c>
      <c r="H18" s="22">
        <f t="shared" si="3"/>
        <v>2.73</v>
      </c>
      <c r="I18" s="23">
        <f t="shared" si="4"/>
        <v>0</v>
      </c>
      <c r="J18" s="23">
        <f t="shared" si="5"/>
        <v>8.18</v>
      </c>
    </row>
    <row r="19" spans="4:10">
      <c r="D19" s="58">
        <v>44122</v>
      </c>
      <c r="E19" s="25">
        <f t="shared" si="1"/>
        <v>44122</v>
      </c>
      <c r="F19" s="25" t="str">
        <f t="shared" si="0"/>
        <v>H3</v>
      </c>
      <c r="G19" s="33">
        <f t="shared" si="2"/>
        <v>6.7419000000000002</v>
      </c>
      <c r="H19" s="22" t="str">
        <f t="shared" si="3"/>
        <v xml:space="preserve"> </v>
      </c>
      <c r="I19" s="23" t="str">
        <f t="shared" si="4"/>
        <v xml:space="preserve"> </v>
      </c>
      <c r="J19" s="23" t="str">
        <f t="shared" si="5"/>
        <v xml:space="preserve"> </v>
      </c>
    </row>
    <row r="20" spans="4:10">
      <c r="D20" s="58">
        <v>44123</v>
      </c>
      <c r="E20" s="25">
        <f t="shared" si="1"/>
        <v>44123</v>
      </c>
      <c r="F20" s="25" t="str">
        <f t="shared" si="0"/>
        <v>H1</v>
      </c>
      <c r="G20" s="33">
        <f t="shared" si="2"/>
        <v>6.7419000000000002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44124</v>
      </c>
      <c r="E21" s="25">
        <f t="shared" si="1"/>
        <v>44124</v>
      </c>
      <c r="F21" s="25" t="str">
        <f t="shared" si="0"/>
        <v>H1</v>
      </c>
      <c r="G21" s="33">
        <f t="shared" si="2"/>
        <v>6.7419000000000002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44125</v>
      </c>
      <c r="E22" s="25">
        <f t="shared" si="1"/>
        <v>44125</v>
      </c>
      <c r="F22" s="25" t="str">
        <f t="shared" si="0"/>
        <v>H1</v>
      </c>
      <c r="G22" s="33">
        <f t="shared" si="2"/>
        <v>6.7419000000000002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44126</v>
      </c>
      <c r="E23" s="25">
        <f t="shared" si="1"/>
        <v>44126</v>
      </c>
      <c r="F23" s="25" t="str">
        <f t="shared" si="0"/>
        <v>H1</v>
      </c>
      <c r="G23" s="33">
        <f t="shared" si="2"/>
        <v>6.7419000000000002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44127</v>
      </c>
      <c r="E24" s="25">
        <f t="shared" si="1"/>
        <v>44127</v>
      </c>
      <c r="F24" s="25" t="str">
        <f t="shared" si="0"/>
        <v>H1</v>
      </c>
      <c r="G24" s="33">
        <f t="shared" si="2"/>
        <v>6.7419000000000002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44128</v>
      </c>
      <c r="E25" s="25">
        <f t="shared" si="1"/>
        <v>44128</v>
      </c>
      <c r="F25" s="25" t="str">
        <f t="shared" si="0"/>
        <v>H2</v>
      </c>
      <c r="G25" s="33">
        <f t="shared" si="2"/>
        <v>6.7419000000000002</v>
      </c>
      <c r="H25" s="22">
        <f t="shared" si="3"/>
        <v>2.73</v>
      </c>
      <c r="I25" s="23">
        <f t="shared" si="4"/>
        <v>0</v>
      </c>
      <c r="J25" s="23">
        <f t="shared" si="5"/>
        <v>8.18</v>
      </c>
    </row>
    <row r="26" spans="4:10">
      <c r="D26" s="58">
        <v>44129</v>
      </c>
      <c r="E26" s="25">
        <f t="shared" si="1"/>
        <v>44129</v>
      </c>
      <c r="F26" s="25" t="str">
        <f t="shared" si="0"/>
        <v>H3</v>
      </c>
      <c r="G26" s="33">
        <f t="shared" si="2"/>
        <v>6.7419000000000002</v>
      </c>
      <c r="H26" s="22" t="str">
        <f t="shared" si="3"/>
        <v xml:space="preserve"> </v>
      </c>
      <c r="I26" s="23" t="str">
        <f t="shared" si="4"/>
        <v xml:space="preserve"> </v>
      </c>
      <c r="J26" s="23" t="str">
        <f t="shared" si="5"/>
        <v xml:space="preserve"> </v>
      </c>
    </row>
    <row r="27" spans="4:10">
      <c r="D27" s="58">
        <v>44130</v>
      </c>
      <c r="E27" s="25">
        <f t="shared" si="1"/>
        <v>44130</v>
      </c>
      <c r="F27" s="25" t="str">
        <f t="shared" si="0"/>
        <v>H1</v>
      </c>
      <c r="G27" s="33">
        <f t="shared" si="2"/>
        <v>6.7419000000000002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44131</v>
      </c>
      <c r="E28" s="25">
        <f t="shared" si="1"/>
        <v>44131</v>
      </c>
      <c r="F28" s="25" t="str">
        <f t="shared" si="0"/>
        <v>H1</v>
      </c>
      <c r="G28" s="33">
        <f t="shared" si="2"/>
        <v>6.7419000000000002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44132</v>
      </c>
      <c r="E29" s="25">
        <f t="shared" si="1"/>
        <v>44132</v>
      </c>
      <c r="F29" s="25" t="str">
        <f t="shared" si="0"/>
        <v>H1</v>
      </c>
      <c r="G29" s="33">
        <f t="shared" si="2"/>
        <v>6.7419000000000002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44133</v>
      </c>
      <c r="E30" s="25">
        <f t="shared" si="1"/>
        <v>44133</v>
      </c>
      <c r="F30" s="25" t="str">
        <f t="shared" si="0"/>
        <v>H1</v>
      </c>
      <c r="G30" s="33">
        <f t="shared" si="2"/>
        <v>6.7419000000000002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44134</v>
      </c>
      <c r="E31" s="25">
        <f t="shared" si="1"/>
        <v>44134</v>
      </c>
      <c r="F31" s="25" t="str">
        <f t="shared" si="0"/>
        <v>H1</v>
      </c>
      <c r="G31" s="33">
        <f t="shared" si="2"/>
        <v>6.7419000000000002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44135</v>
      </c>
      <c r="E32" s="25">
        <f t="shared" si="1"/>
        <v>44135</v>
      </c>
      <c r="F32" s="25" t="str">
        <f t="shared" si="0"/>
        <v>H2</v>
      </c>
      <c r="G32" s="33">
        <f>IF(D$32="",P$11,P$10)</f>
        <v>6.7419000000000002</v>
      </c>
      <c r="H32" s="22">
        <f t="shared" si="3"/>
        <v>2.73</v>
      </c>
      <c r="I32" s="23">
        <f t="shared" si="4"/>
        <v>0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128.1</v>
      </c>
      <c r="I33" s="7">
        <f>SUM(I2:I32)</f>
        <v>171.78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6.74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13.48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20.23</v>
      </c>
      <c r="H38" s="5">
        <f>SUM(H$2:H4)</f>
        <v>13.63</v>
      </c>
      <c r="I38" s="5">
        <f>SUM(I$2:I4)</f>
        <v>16.36</v>
      </c>
      <c r="J38" s="5">
        <f>SUM(J$2:J4)</f>
        <v>24.54</v>
      </c>
    </row>
    <row r="39" spans="4:10">
      <c r="F39" s="11">
        <v>4</v>
      </c>
      <c r="G39" s="37">
        <f>SUM(G$2:G5)</f>
        <v>26.97</v>
      </c>
      <c r="H39" s="5">
        <f>SUM(H$2:H5)</f>
        <v>13.63</v>
      </c>
      <c r="I39" s="5">
        <f>SUM(I$2:I5)</f>
        <v>16.36</v>
      </c>
      <c r="J39" s="5">
        <f>SUM(J$2:J5)</f>
        <v>24.54</v>
      </c>
    </row>
    <row r="40" spans="4:10">
      <c r="F40" s="11">
        <v>5</v>
      </c>
      <c r="G40" s="37">
        <f>SUM(G$2:G6)</f>
        <v>33.71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40.450000000000003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47.19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53.94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60.68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67.42</v>
      </c>
      <c r="H45" s="5">
        <f>SUM(H$2:H11)</f>
        <v>43.61</v>
      </c>
      <c r="I45" s="5">
        <f>SUM(I$2:I11)</f>
        <v>57.26</v>
      </c>
      <c r="J45" s="5">
        <f>SUM(J$2:J11)</f>
        <v>73.62</v>
      </c>
    </row>
    <row r="46" spans="4:10">
      <c r="F46" s="11">
        <v>11</v>
      </c>
      <c r="G46" s="37">
        <f>SUM(G$2:G12)</f>
        <v>74.16</v>
      </c>
      <c r="H46" s="5">
        <f>SUM(H$2:H12)</f>
        <v>43.61</v>
      </c>
      <c r="I46" s="5">
        <f>SUM(I$2:I12)</f>
        <v>57.26</v>
      </c>
      <c r="J46" s="5">
        <f>SUM(J$2:J12)</f>
        <v>73.62</v>
      </c>
    </row>
    <row r="47" spans="4:10">
      <c r="F47" s="11">
        <v>12</v>
      </c>
      <c r="G47" s="37">
        <f>SUM(G$2:G13)</f>
        <v>80.900000000000006</v>
      </c>
      <c r="H47" s="5">
        <f>SUM(H$2:H13)</f>
        <v>43.61</v>
      </c>
      <c r="I47" s="5">
        <f>SUM(I$2:I13)</f>
        <v>57.26</v>
      </c>
      <c r="J47" s="5">
        <f>SUM(J$2:J13)</f>
        <v>73.62</v>
      </c>
    </row>
    <row r="48" spans="4:10">
      <c r="F48" s="11">
        <v>13</v>
      </c>
      <c r="G48" s="37">
        <f>SUM(G$2:G14)</f>
        <v>87.64</v>
      </c>
      <c r="H48" s="5">
        <f>SUM(H$2:H14)</f>
        <v>49.06</v>
      </c>
      <c r="I48" s="5">
        <f>SUM(I$2:I14)</f>
        <v>65.44</v>
      </c>
      <c r="J48" s="5">
        <f>SUM(J$2:J14)</f>
        <v>81.8</v>
      </c>
    </row>
    <row r="49" spans="6:10">
      <c r="F49" s="11">
        <v>14</v>
      </c>
      <c r="G49" s="37">
        <f>SUM(G$2:G15)</f>
        <v>94.39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101.13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107.87</v>
      </c>
      <c r="H51" s="5">
        <f>SUM(H$2:H17)</f>
        <v>65.41</v>
      </c>
      <c r="I51" s="5">
        <f>SUM(I$2:I17)</f>
        <v>89.98</v>
      </c>
      <c r="J51" s="5">
        <f>SUM(J$2:J17)</f>
        <v>106.34</v>
      </c>
    </row>
    <row r="52" spans="6:10">
      <c r="F52" s="11">
        <v>17</v>
      </c>
      <c r="G52" s="37">
        <f>SUM(G$2:G18)</f>
        <v>114.61</v>
      </c>
      <c r="H52" s="5">
        <f>SUM(H$2:H18)</f>
        <v>68.14</v>
      </c>
      <c r="I52" s="5">
        <f>SUM(I$2:I18)</f>
        <v>89.98</v>
      </c>
      <c r="J52" s="5">
        <f>SUM(J$2:J18)</f>
        <v>114.52</v>
      </c>
    </row>
    <row r="53" spans="6:10">
      <c r="F53" s="11">
        <v>18</v>
      </c>
      <c r="G53" s="37">
        <f>SUM(G$2:G19)</f>
        <v>121.35</v>
      </c>
      <c r="H53" s="5">
        <f>SUM(H$2:H19)</f>
        <v>68.14</v>
      </c>
      <c r="I53" s="5">
        <f>SUM(I$2:I19)</f>
        <v>89.98</v>
      </c>
      <c r="J53" s="5">
        <f>SUM(J$2:J19)</f>
        <v>114.52</v>
      </c>
    </row>
    <row r="54" spans="6:10">
      <c r="F54" s="11">
        <v>19</v>
      </c>
      <c r="G54" s="37">
        <f>SUM(G$2:G20)</f>
        <v>128.1</v>
      </c>
      <c r="H54" s="5">
        <f>SUM(H$2:H20)</f>
        <v>73.59</v>
      </c>
      <c r="I54" s="5">
        <f>SUM(I$2:I20)</f>
        <v>98.16</v>
      </c>
      <c r="J54" s="5">
        <f>SUM(J$2:J20)</f>
        <v>122.7</v>
      </c>
    </row>
    <row r="55" spans="6:10">
      <c r="F55" s="11">
        <v>20</v>
      </c>
      <c r="G55" s="37">
        <f>SUM(G$2:G21)</f>
        <v>134.84</v>
      </c>
      <c r="H55" s="5">
        <f>SUM(H$2:H21)</f>
        <v>79.040000000000006</v>
      </c>
      <c r="I55" s="5">
        <f>SUM(I$2:I21)</f>
        <v>106.34</v>
      </c>
      <c r="J55" s="5">
        <f>SUM(J$2:J21)</f>
        <v>130.88</v>
      </c>
    </row>
    <row r="56" spans="6:10">
      <c r="F56" s="11">
        <v>21</v>
      </c>
      <c r="G56" s="37">
        <f>SUM(G$2:G22)</f>
        <v>141.58000000000001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148.32</v>
      </c>
      <c r="H57" s="5">
        <f>SUM(H$2:H23)</f>
        <v>89.94</v>
      </c>
      <c r="I57" s="5">
        <f>SUM(I$2:I23)</f>
        <v>122.7</v>
      </c>
      <c r="J57" s="5">
        <f>SUM(J$2:J23)</f>
        <v>147.24</v>
      </c>
    </row>
    <row r="58" spans="6:10">
      <c r="F58" s="11">
        <v>23</v>
      </c>
      <c r="G58" s="37">
        <f>SUM(G$2:G24)</f>
        <v>155.06</v>
      </c>
      <c r="H58" s="5">
        <f>SUM(H$2:H24)</f>
        <v>95.39</v>
      </c>
      <c r="I58" s="5">
        <f>SUM(I$2:I24)</f>
        <v>130.88</v>
      </c>
      <c r="J58" s="5">
        <f>SUM(J$2:J24)</f>
        <v>155.41999999999999</v>
      </c>
    </row>
    <row r="59" spans="6:10">
      <c r="F59" s="11">
        <v>24</v>
      </c>
      <c r="G59" s="37">
        <f>SUM(G$2:G25)</f>
        <v>161.81</v>
      </c>
      <c r="H59" s="5">
        <f>SUM(H$2:H25)</f>
        <v>98.12</v>
      </c>
      <c r="I59" s="5">
        <f>SUM(I$2:I25)</f>
        <v>130.88</v>
      </c>
      <c r="J59" s="5">
        <f>SUM(J$2:J25)</f>
        <v>163.6</v>
      </c>
    </row>
    <row r="60" spans="6:10">
      <c r="F60" s="11">
        <v>25</v>
      </c>
      <c r="G60" s="37">
        <f>SUM(G$2:G26)</f>
        <v>168.55</v>
      </c>
      <c r="H60" s="5">
        <f>SUM(H$2:H26)</f>
        <v>98.12</v>
      </c>
      <c r="I60" s="5">
        <f>SUM(I$2:I26)</f>
        <v>130.88</v>
      </c>
      <c r="J60" s="5">
        <f>SUM(J$2:J26)</f>
        <v>163.6</v>
      </c>
    </row>
    <row r="61" spans="6:10">
      <c r="F61" s="11">
        <v>26</v>
      </c>
      <c r="G61" s="37">
        <f>SUM(G$2:G27)</f>
        <v>175.29</v>
      </c>
      <c r="H61" s="5">
        <f>SUM(H$2:H27)</f>
        <v>103.57</v>
      </c>
      <c r="I61" s="5">
        <f>SUM(I$2:I27)</f>
        <v>139.06</v>
      </c>
      <c r="J61" s="5">
        <f>SUM(J$2:J27)</f>
        <v>171.78</v>
      </c>
    </row>
    <row r="62" spans="6:10">
      <c r="F62" s="11">
        <v>27</v>
      </c>
      <c r="G62" s="37">
        <f>SUM(G$2:G28)</f>
        <v>182.03</v>
      </c>
      <c r="H62" s="5">
        <f>SUM(H$2:H28)</f>
        <v>109.02</v>
      </c>
      <c r="I62" s="5">
        <f>SUM(I$2:I28)</f>
        <v>147.24</v>
      </c>
      <c r="J62" s="5">
        <f>SUM(J$2:J28)</f>
        <v>179.96</v>
      </c>
    </row>
    <row r="63" spans="6:10">
      <c r="F63" s="11">
        <v>28</v>
      </c>
      <c r="G63" s="37">
        <f>SUM(G$2:G29)</f>
        <v>188.77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195.52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202.26</v>
      </c>
      <c r="H65" s="5">
        <f>SUM(H$2:H31)</f>
        <v>125.37</v>
      </c>
      <c r="I65" s="5">
        <f>SUM(I$2:I31)</f>
        <v>171.78</v>
      </c>
      <c r="J65" s="5">
        <f>SUM(J$2:J31)</f>
        <v>204.5</v>
      </c>
    </row>
    <row r="66" spans="5:10">
      <c r="F66" s="11">
        <v>31</v>
      </c>
      <c r="G66" s="37">
        <f>SUM(G$2:G32)</f>
        <v>209</v>
      </c>
      <c r="H66" s="5">
        <f>SUM(H$2:H32)</f>
        <v>128.1</v>
      </c>
      <c r="I66" s="5">
        <f>SUM(I$2:I32)</f>
        <v>171.78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128.1</v>
      </c>
      <c r="I68" s="5">
        <f>SUM(I2:I$32)</f>
        <v>171.78</v>
      </c>
      <c r="J68" s="5">
        <f>SUM(J2:J$32)</f>
        <v>212.68</v>
      </c>
    </row>
    <row r="69" spans="5:10">
      <c r="F69" s="12">
        <v>2</v>
      </c>
      <c r="G69" s="37">
        <f>SUM(G3:G$32)</f>
        <v>202.26</v>
      </c>
      <c r="H69" s="5">
        <f>SUM(H3:H$32)</f>
        <v>122.65</v>
      </c>
      <c r="I69" s="5">
        <f>SUM(I3:I$32)</f>
        <v>163.6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195.52</v>
      </c>
      <c r="H70" s="5">
        <f>SUM(H4:H$32)</f>
        <v>117.2</v>
      </c>
      <c r="I70" s="5">
        <f>SUM(I4:I$32)</f>
        <v>155.41999999999999</v>
      </c>
      <c r="J70" s="5">
        <f>SUM(J4:J$32)</f>
        <v>196.32</v>
      </c>
    </row>
    <row r="71" spans="5:10">
      <c r="F71" s="12">
        <v>4</v>
      </c>
      <c r="G71" s="37">
        <f>SUM(G5:G$32)</f>
        <v>188.77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182.03</v>
      </c>
      <c r="H72" s="5">
        <f>SUM(H6:H$32)</f>
        <v>114.47</v>
      </c>
      <c r="I72" s="5">
        <f>SUM(I6:I$32)</f>
        <v>155.41999999999999</v>
      </c>
      <c r="J72" s="5">
        <f>SUM(J6:J$32)</f>
        <v>188.14</v>
      </c>
    </row>
    <row r="73" spans="5:10">
      <c r="F73" s="12">
        <v>6</v>
      </c>
      <c r="G73" s="37">
        <f>SUM(G7:G$32)</f>
        <v>175.29</v>
      </c>
      <c r="H73" s="5">
        <f>SUM(H7:H$32)</f>
        <v>109.02</v>
      </c>
      <c r="I73" s="5">
        <f>SUM(I7:I$32)</f>
        <v>147.24</v>
      </c>
      <c r="J73" s="5">
        <f>SUM(J7:J$32)</f>
        <v>179.96</v>
      </c>
    </row>
    <row r="74" spans="5:10">
      <c r="F74" s="11">
        <v>7</v>
      </c>
      <c r="G74" s="37">
        <f>SUM(G8:G$32)</f>
        <v>168.55</v>
      </c>
      <c r="H74" s="5">
        <f>SUM(H8:H$32)</f>
        <v>103.57</v>
      </c>
      <c r="I74" s="5">
        <f>SUM(I8:I$32)</f>
        <v>139.06</v>
      </c>
      <c r="J74" s="5">
        <f>SUM(J8:J$32)</f>
        <v>171.78</v>
      </c>
    </row>
    <row r="75" spans="5:10">
      <c r="F75" s="12">
        <v>8</v>
      </c>
      <c r="G75" s="37">
        <f>SUM(G9:G$32)</f>
        <v>161.81</v>
      </c>
      <c r="H75" s="5">
        <f>SUM(H9:H$32)</f>
        <v>98.12</v>
      </c>
      <c r="I75" s="5">
        <f>SUM(I9:I$32)</f>
        <v>130.88</v>
      </c>
      <c r="J75" s="5">
        <f>SUM(J9:J$32)</f>
        <v>163.6</v>
      </c>
    </row>
    <row r="76" spans="5:10">
      <c r="F76" s="11">
        <v>9</v>
      </c>
      <c r="G76" s="37">
        <f>SUM(G10:G$32)</f>
        <v>155.06</v>
      </c>
      <c r="H76" s="5">
        <f>SUM(H10:H$32)</f>
        <v>92.67</v>
      </c>
      <c r="I76" s="5">
        <f>SUM(I10:I$32)</f>
        <v>122.7</v>
      </c>
      <c r="J76" s="5">
        <f>SUM(J10:J$32)</f>
        <v>155.41999999999999</v>
      </c>
    </row>
    <row r="77" spans="5:10">
      <c r="F77" s="12">
        <v>10</v>
      </c>
      <c r="G77" s="37">
        <f>SUM(G11:G$32)</f>
        <v>148.32</v>
      </c>
      <c r="H77" s="5">
        <f>SUM(H11:H$32)</f>
        <v>87.22</v>
      </c>
      <c r="I77" s="5">
        <f>SUM(I11:I$32)</f>
        <v>114.52</v>
      </c>
      <c r="J77" s="5">
        <f>SUM(J11:J$32)</f>
        <v>147.24</v>
      </c>
    </row>
    <row r="78" spans="5:10">
      <c r="F78" s="11">
        <v>11</v>
      </c>
      <c r="G78" s="37">
        <f>SUM(G12:G$32)</f>
        <v>141.58000000000001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134.84</v>
      </c>
      <c r="H79" s="5">
        <f>SUM(H13:H$32)</f>
        <v>84.49</v>
      </c>
      <c r="I79" s="5">
        <f>SUM(I13:I$32)</f>
        <v>114.52</v>
      </c>
      <c r="J79" s="5">
        <f>SUM(J13:J$32)</f>
        <v>139.06</v>
      </c>
    </row>
    <row r="80" spans="5:10">
      <c r="F80" s="11">
        <v>13</v>
      </c>
      <c r="G80" s="37">
        <f>SUM(G14:G$32)</f>
        <v>128.1</v>
      </c>
      <c r="H80" s="5">
        <f>SUM(H14:H$32)</f>
        <v>84.49</v>
      </c>
      <c r="I80" s="5">
        <f>SUM(I14:I$32)</f>
        <v>114.52</v>
      </c>
      <c r="J80" s="5">
        <f>SUM(J14:J$32)</f>
        <v>139.06</v>
      </c>
    </row>
    <row r="81" spans="6:10">
      <c r="F81" s="12">
        <v>14</v>
      </c>
      <c r="G81" s="37">
        <f>SUM(G15:G$32)</f>
        <v>121.35</v>
      </c>
      <c r="H81" s="5">
        <f>SUM(H15:H$32)</f>
        <v>79.040000000000006</v>
      </c>
      <c r="I81" s="5">
        <f>SUM(I15:I$32)</f>
        <v>106.34</v>
      </c>
      <c r="J81" s="5">
        <f>SUM(J15:J$32)</f>
        <v>130.88</v>
      </c>
    </row>
    <row r="82" spans="6:10">
      <c r="F82" s="11">
        <v>15</v>
      </c>
      <c r="G82" s="37">
        <f>SUM(G16:G$32)</f>
        <v>114.61</v>
      </c>
      <c r="H82" s="5">
        <f>SUM(H16:H$32)</f>
        <v>73.59</v>
      </c>
      <c r="I82" s="5">
        <f>SUM(I16:I$32)</f>
        <v>98.16</v>
      </c>
      <c r="J82" s="5">
        <f>SUM(J16:J$32)</f>
        <v>122.7</v>
      </c>
    </row>
    <row r="83" spans="6:10">
      <c r="F83" s="12">
        <v>16</v>
      </c>
      <c r="G83" s="37">
        <f>SUM(G17:G$32)</f>
        <v>107.87</v>
      </c>
      <c r="H83" s="5">
        <f>SUM(H17:H$32)</f>
        <v>68.14</v>
      </c>
      <c r="I83" s="5">
        <f>SUM(I17:I$32)</f>
        <v>89.98</v>
      </c>
      <c r="J83" s="5">
        <f>SUM(J17:J$32)</f>
        <v>114.52</v>
      </c>
    </row>
    <row r="84" spans="6:10">
      <c r="F84" s="11">
        <v>17</v>
      </c>
      <c r="G84" s="37">
        <f>SUM(G18:G$32)</f>
        <v>101.13</v>
      </c>
      <c r="H84" s="5">
        <f>SUM(H18:H$32)</f>
        <v>62.69</v>
      </c>
      <c r="I84" s="5">
        <f>SUM(I18:I$32)</f>
        <v>81.8</v>
      </c>
      <c r="J84" s="5">
        <f>SUM(J18:J$32)</f>
        <v>106.34</v>
      </c>
    </row>
    <row r="85" spans="6:10">
      <c r="F85" s="12">
        <v>18</v>
      </c>
      <c r="G85" s="37">
        <f>SUM(G19:G$32)</f>
        <v>94.39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87.64</v>
      </c>
      <c r="H86" s="5">
        <f>SUM(H20:H$32)</f>
        <v>59.96</v>
      </c>
      <c r="I86" s="5">
        <f>SUM(I20:I$32)</f>
        <v>81.8</v>
      </c>
      <c r="J86" s="5">
        <f>SUM(J20:J$32)</f>
        <v>98.16</v>
      </c>
    </row>
    <row r="87" spans="6:10">
      <c r="F87" s="12">
        <v>20</v>
      </c>
      <c r="G87" s="37">
        <f>SUM(G21:G$32)</f>
        <v>80.900000000000006</v>
      </c>
      <c r="H87" s="5">
        <f>SUM(H21:H$32)</f>
        <v>54.51</v>
      </c>
      <c r="I87" s="5">
        <f>SUM(I21:I$32)</f>
        <v>73.62</v>
      </c>
      <c r="J87" s="5">
        <f>SUM(J21:J$32)</f>
        <v>89.98</v>
      </c>
    </row>
    <row r="88" spans="6:10">
      <c r="F88" s="11">
        <v>21</v>
      </c>
      <c r="G88" s="37">
        <f>SUM(G22:G$32)</f>
        <v>74.16</v>
      </c>
      <c r="H88" s="5">
        <f>SUM(H22:H$32)</f>
        <v>49.06</v>
      </c>
      <c r="I88" s="5">
        <f>SUM(I22:I$32)</f>
        <v>65.44</v>
      </c>
      <c r="J88" s="5">
        <f>SUM(J22:J$32)</f>
        <v>81.8</v>
      </c>
    </row>
    <row r="89" spans="6:10">
      <c r="F89" s="12">
        <v>22</v>
      </c>
      <c r="G89" s="37">
        <f>SUM(G23:G$32)</f>
        <v>67.42</v>
      </c>
      <c r="H89" s="5">
        <f>SUM(H23:H$32)</f>
        <v>43.61</v>
      </c>
      <c r="I89" s="5">
        <f>SUM(I23:I$32)</f>
        <v>57.26</v>
      </c>
      <c r="J89" s="5">
        <f>SUM(J23:J$32)</f>
        <v>73.62</v>
      </c>
    </row>
    <row r="90" spans="6:10">
      <c r="F90" s="11">
        <v>23</v>
      </c>
      <c r="G90" s="37">
        <f>SUM(G24:G$32)</f>
        <v>60.68</v>
      </c>
      <c r="H90" s="5">
        <f>SUM(H24:H$32)</f>
        <v>38.159999999999997</v>
      </c>
      <c r="I90" s="5">
        <f>SUM(I24:I$32)</f>
        <v>49.08</v>
      </c>
      <c r="J90" s="5">
        <f>SUM(J24:J$32)</f>
        <v>65.44</v>
      </c>
    </row>
    <row r="91" spans="6:10">
      <c r="F91" s="12">
        <v>24</v>
      </c>
      <c r="G91" s="37">
        <f>SUM(G25:G$32)</f>
        <v>53.94</v>
      </c>
      <c r="H91" s="5">
        <f>SUM(H25:H$32)</f>
        <v>32.71</v>
      </c>
      <c r="I91" s="5">
        <f>SUM(I25:I$32)</f>
        <v>40.9</v>
      </c>
      <c r="J91" s="5">
        <f>SUM(J25:J$32)</f>
        <v>57.26</v>
      </c>
    </row>
    <row r="92" spans="6:10">
      <c r="F92" s="11">
        <v>25</v>
      </c>
      <c r="G92" s="37">
        <f>SUM(G26:G$32)</f>
        <v>47.19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40.450000000000003</v>
      </c>
      <c r="H93" s="5">
        <f>SUM(H27:H$32)</f>
        <v>29.98</v>
      </c>
      <c r="I93" s="5">
        <f>SUM(I27:I$32)</f>
        <v>40.9</v>
      </c>
      <c r="J93" s="5">
        <f>SUM(J27:J$32)</f>
        <v>49.08</v>
      </c>
    </row>
    <row r="94" spans="6:10">
      <c r="F94" s="11">
        <v>27</v>
      </c>
      <c r="G94" s="37">
        <f>SUM(G28:G$32)</f>
        <v>33.71</v>
      </c>
      <c r="H94" s="5">
        <f>SUM(H28:H$32)</f>
        <v>24.53</v>
      </c>
      <c r="I94" s="5">
        <f>SUM(I28:I$32)</f>
        <v>32.72</v>
      </c>
      <c r="J94" s="5">
        <f>SUM(J28:J$32)</f>
        <v>40.9</v>
      </c>
    </row>
    <row r="95" spans="6:10">
      <c r="F95" s="12">
        <v>28</v>
      </c>
      <c r="G95" s="37">
        <f>SUM(G29:G$32)</f>
        <v>26.97</v>
      </c>
      <c r="H95" s="5">
        <f>SUM(H29:H$32)</f>
        <v>19.079999999999998</v>
      </c>
      <c r="I95" s="5">
        <f>SUM(I29:I$32)</f>
        <v>24.54</v>
      </c>
      <c r="J95" s="5">
        <f>SUM(J29:J$32)</f>
        <v>32.72</v>
      </c>
    </row>
    <row r="96" spans="6:10">
      <c r="F96" s="11">
        <v>29</v>
      </c>
      <c r="G96" s="37">
        <f>SUM(G30:G$32)</f>
        <v>20.23</v>
      </c>
      <c r="H96" s="5">
        <f>SUM(H30:H$32)</f>
        <v>13.63</v>
      </c>
      <c r="I96" s="5">
        <f>SUM(I30:I$32)</f>
        <v>16.36</v>
      </c>
      <c r="J96" s="5">
        <f>SUM(J30:J$32)</f>
        <v>24.54</v>
      </c>
    </row>
    <row r="97" spans="6:10">
      <c r="F97" s="12">
        <v>30</v>
      </c>
      <c r="G97" s="37">
        <f>SUM(G31:G$32)</f>
        <v>13.48</v>
      </c>
      <c r="H97" s="5">
        <f>SUM(H31:H$32)</f>
        <v>8.18</v>
      </c>
      <c r="I97" s="5">
        <f>SUM(I31:I$32)</f>
        <v>8.18</v>
      </c>
      <c r="J97" s="5">
        <f>SUM(J31:J$32)</f>
        <v>16.36</v>
      </c>
    </row>
    <row r="98" spans="6:10">
      <c r="F98" s="11">
        <v>31</v>
      </c>
      <c r="G98" s="37">
        <f>SUM(G32:G$32)</f>
        <v>6.74</v>
      </c>
      <c r="H98" s="5">
        <f>SUM(H32:H$32)</f>
        <v>2.73</v>
      </c>
      <c r="I98" s="5">
        <f>SUM(I32:I$32)</f>
        <v>0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Nov_20</v>
      </c>
      <c r="D1" s="53" t="str">
        <f>TEXT(D2,"AAAAMM")</f>
        <v>202011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44136</v>
      </c>
      <c r="E2" s="25">
        <f>IF(D2&lt;&gt;" ",D2," ")</f>
        <v>44136</v>
      </c>
      <c r="F2" s="25" t="str">
        <f t="shared" ref="F2:F31" si="0">IF(D2&lt;&gt;" ",LOOKUP(WEEKDAY(E2,2),$B$9:$B$11,$C$9:$C$11)," ")</f>
        <v>H3</v>
      </c>
      <c r="G2" s="33">
        <f>IF(D$32="",P$9,P$10)</f>
        <v>6.9667000000000003</v>
      </c>
      <c r="H2" s="22" t="str">
        <f>IF(F2=$C$9,N$2,IF(F2=$C$10,O$2,IF(F2=$C$11," "," ")))</f>
        <v xml:space="preserve"> </v>
      </c>
      <c r="I2" s="23" t="str">
        <f>IF(F2=$C$9,M$2,IF(F2=$C$10,P$2,IF(F2=$C$11," "," ")))</f>
        <v xml:space="preserve"> </v>
      </c>
      <c r="J2" s="23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5">
        <v>44137</v>
      </c>
      <c r="E3" s="19">
        <f t="shared" ref="E3:E31" si="1">IF(D3&lt;&gt;" ",D3," ")</f>
        <v>44137</v>
      </c>
      <c r="F3" s="19" t="s">
        <v>17</v>
      </c>
      <c r="G3" s="38">
        <f t="shared" ref="G3:G31" si="2">IF(D$32="",P$9,P$10)</f>
        <v>6.9667000000000003</v>
      </c>
      <c r="H3" s="20" t="str">
        <f t="shared" ref="H3:H32" si="3">IF(F3=$C$9,N$2,IF(F3=$C$10,O$2,IF(F3=$C$11," "," ")))</f>
        <v xml:space="preserve"> </v>
      </c>
      <c r="I3" s="21" t="str">
        <f t="shared" ref="I3:I32" si="4">IF(F3=$C$9,M$2,IF(F3=$C$10,P$2,IF(F3=$C$11," "," ")))</f>
        <v xml:space="preserve"> </v>
      </c>
      <c r="J3" s="21" t="str">
        <f t="shared" ref="J3:J32" si="5">IF(F3=$C$9,M$2,IF(F3=$C$10,M$2,IF(I3=$C$11," "," ")))</f>
        <v xml:space="preserve"> </v>
      </c>
      <c r="Q3" s="26"/>
    </row>
    <row r="4" spans="1:19">
      <c r="D4" s="58">
        <v>44138</v>
      </c>
      <c r="E4" s="25">
        <f t="shared" si="1"/>
        <v>44138</v>
      </c>
      <c r="F4" s="25" t="str">
        <f t="shared" si="0"/>
        <v>H1</v>
      </c>
      <c r="G4" s="33">
        <f t="shared" si="2"/>
        <v>6.9667000000000003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44139</v>
      </c>
      <c r="E5" s="25">
        <f t="shared" si="1"/>
        <v>44139</v>
      </c>
      <c r="F5" s="25" t="str">
        <f t="shared" si="0"/>
        <v>H1</v>
      </c>
      <c r="G5" s="33">
        <f t="shared" si="2"/>
        <v>6.9667000000000003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44140</v>
      </c>
      <c r="E6" s="25">
        <f t="shared" si="1"/>
        <v>44140</v>
      </c>
      <c r="F6" s="25" t="str">
        <f t="shared" si="0"/>
        <v>H1</v>
      </c>
      <c r="G6" s="33">
        <f t="shared" si="2"/>
        <v>6.9667000000000003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44141</v>
      </c>
      <c r="E7" s="25">
        <f t="shared" si="1"/>
        <v>44141</v>
      </c>
      <c r="F7" s="25" t="str">
        <f t="shared" si="0"/>
        <v>H1</v>
      </c>
      <c r="G7" s="33">
        <f t="shared" si="2"/>
        <v>6.9667000000000003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1045</v>
      </c>
    </row>
    <row r="8" spans="1:19">
      <c r="D8" s="58">
        <v>44142</v>
      </c>
      <c r="E8" s="25">
        <f t="shared" si="1"/>
        <v>44142</v>
      </c>
      <c r="F8" s="25" t="str">
        <f t="shared" si="0"/>
        <v>H2</v>
      </c>
      <c r="G8" s="33">
        <f t="shared" si="2"/>
        <v>6.9667000000000003</v>
      </c>
      <c r="H8" s="22">
        <f t="shared" si="3"/>
        <v>2.73</v>
      </c>
      <c r="I8" s="23">
        <f t="shared" si="4"/>
        <v>0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44143</v>
      </c>
      <c r="E9" s="25">
        <f t="shared" si="1"/>
        <v>44143</v>
      </c>
      <c r="F9" s="25" t="str">
        <f t="shared" si="0"/>
        <v>H3</v>
      </c>
      <c r="G9" s="33">
        <f t="shared" si="2"/>
        <v>6.9667000000000003</v>
      </c>
      <c r="H9" s="22" t="str">
        <f t="shared" si="3"/>
        <v xml:space="preserve"> </v>
      </c>
      <c r="I9" s="23" t="str">
        <f t="shared" si="4"/>
        <v xml:space="preserve"> </v>
      </c>
      <c r="J9" s="23" t="str">
        <f t="shared" si="5"/>
        <v xml:space="preserve"> 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44144</v>
      </c>
      <c r="E10" s="25">
        <f t="shared" si="1"/>
        <v>44144</v>
      </c>
      <c r="F10" s="25" t="str">
        <f t="shared" si="0"/>
        <v>H1</v>
      </c>
      <c r="G10" s="33">
        <f t="shared" si="2"/>
        <v>6.9667000000000003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44145</v>
      </c>
      <c r="E11" s="25">
        <f t="shared" si="1"/>
        <v>44145</v>
      </c>
      <c r="F11" s="25" t="str">
        <f t="shared" si="0"/>
        <v>H1</v>
      </c>
      <c r="G11" s="33">
        <f t="shared" si="2"/>
        <v>6.9667000000000003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44146</v>
      </c>
      <c r="E12" s="25">
        <f t="shared" si="1"/>
        <v>44146</v>
      </c>
      <c r="F12" s="25" t="str">
        <f t="shared" si="0"/>
        <v>H1</v>
      </c>
      <c r="G12" s="33">
        <f t="shared" si="2"/>
        <v>6.9667000000000003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44147</v>
      </c>
      <c r="E13" s="25">
        <f t="shared" si="1"/>
        <v>44147</v>
      </c>
      <c r="F13" s="25" t="str">
        <f t="shared" si="0"/>
        <v>H1</v>
      </c>
      <c r="G13" s="33">
        <f t="shared" si="2"/>
        <v>6.9667000000000003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44148</v>
      </c>
      <c r="E14" s="25">
        <f t="shared" si="1"/>
        <v>44148</v>
      </c>
      <c r="F14" s="25" t="str">
        <f t="shared" si="0"/>
        <v>H1</v>
      </c>
      <c r="G14" s="33">
        <f t="shared" si="2"/>
        <v>6.9667000000000003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44149</v>
      </c>
      <c r="E15" s="25">
        <f t="shared" si="1"/>
        <v>44149</v>
      </c>
      <c r="F15" s="25" t="str">
        <f t="shared" si="0"/>
        <v>H2</v>
      </c>
      <c r="G15" s="33">
        <f t="shared" si="2"/>
        <v>6.9667000000000003</v>
      </c>
      <c r="H15" s="22">
        <f t="shared" si="3"/>
        <v>2.73</v>
      </c>
      <c r="I15" s="23">
        <f t="shared" si="4"/>
        <v>0</v>
      </c>
      <c r="J15" s="23">
        <f t="shared" si="5"/>
        <v>8.18</v>
      </c>
    </row>
    <row r="16" spans="1:19">
      <c r="A16" s="49"/>
      <c r="D16" s="58">
        <v>44150</v>
      </c>
      <c r="E16" s="25">
        <f t="shared" si="1"/>
        <v>44150</v>
      </c>
      <c r="F16" s="25" t="str">
        <f t="shared" si="0"/>
        <v>H3</v>
      </c>
      <c r="G16" s="33">
        <f t="shared" si="2"/>
        <v>6.9667000000000003</v>
      </c>
      <c r="H16" s="22" t="str">
        <f t="shared" si="3"/>
        <v xml:space="preserve"> </v>
      </c>
      <c r="I16" s="23" t="str">
        <f t="shared" si="4"/>
        <v xml:space="preserve"> </v>
      </c>
      <c r="J16" s="23" t="str">
        <f t="shared" si="5"/>
        <v xml:space="preserve"> </v>
      </c>
    </row>
    <row r="17" spans="4:10">
      <c r="D17" s="58">
        <v>44151</v>
      </c>
      <c r="E17" s="25">
        <f t="shared" si="1"/>
        <v>44151</v>
      </c>
      <c r="F17" s="25" t="str">
        <f t="shared" si="0"/>
        <v>H1</v>
      </c>
      <c r="G17" s="33">
        <f t="shared" si="2"/>
        <v>6.9667000000000003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44152</v>
      </c>
      <c r="E18" s="25">
        <f t="shared" si="1"/>
        <v>44152</v>
      </c>
      <c r="F18" s="25" t="str">
        <f t="shared" si="0"/>
        <v>H1</v>
      </c>
      <c r="G18" s="33">
        <f t="shared" si="2"/>
        <v>6.9667000000000003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44153</v>
      </c>
      <c r="E19" s="25">
        <f t="shared" si="1"/>
        <v>44153</v>
      </c>
      <c r="F19" s="25" t="str">
        <f t="shared" si="0"/>
        <v>H1</v>
      </c>
      <c r="G19" s="33">
        <f t="shared" si="2"/>
        <v>6.9667000000000003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44154</v>
      </c>
      <c r="E20" s="25">
        <f t="shared" si="1"/>
        <v>44154</v>
      </c>
      <c r="F20" s="25" t="str">
        <f t="shared" si="0"/>
        <v>H1</v>
      </c>
      <c r="G20" s="33">
        <f t="shared" si="2"/>
        <v>6.9667000000000003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0">
      <c r="D21" s="58">
        <v>44155</v>
      </c>
      <c r="E21" s="25">
        <f t="shared" si="1"/>
        <v>44155</v>
      </c>
      <c r="F21" s="25" t="str">
        <f t="shared" si="0"/>
        <v>H1</v>
      </c>
      <c r="G21" s="33">
        <f t="shared" si="2"/>
        <v>6.9667000000000003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0">
      <c r="D22" s="58">
        <v>44156</v>
      </c>
      <c r="E22" s="25">
        <f t="shared" si="1"/>
        <v>44156</v>
      </c>
      <c r="F22" s="25" t="str">
        <f t="shared" si="0"/>
        <v>H2</v>
      </c>
      <c r="G22" s="33">
        <f t="shared" si="2"/>
        <v>6.9667000000000003</v>
      </c>
      <c r="H22" s="22">
        <f t="shared" si="3"/>
        <v>2.73</v>
      </c>
      <c r="I22" s="23">
        <f t="shared" si="4"/>
        <v>0</v>
      </c>
      <c r="J22" s="23">
        <f t="shared" si="5"/>
        <v>8.18</v>
      </c>
    </row>
    <row r="23" spans="4:10">
      <c r="D23" s="58">
        <v>44157</v>
      </c>
      <c r="E23" s="25">
        <f t="shared" si="1"/>
        <v>44157</v>
      </c>
      <c r="F23" s="25" t="str">
        <f t="shared" si="0"/>
        <v>H3</v>
      </c>
      <c r="G23" s="33">
        <f t="shared" si="2"/>
        <v>6.9667000000000003</v>
      </c>
      <c r="H23" s="22" t="str">
        <f t="shared" si="3"/>
        <v xml:space="preserve"> </v>
      </c>
      <c r="I23" s="23" t="str">
        <f t="shared" si="4"/>
        <v xml:space="preserve"> </v>
      </c>
      <c r="J23" s="23" t="str">
        <f t="shared" si="5"/>
        <v xml:space="preserve"> </v>
      </c>
    </row>
    <row r="24" spans="4:10">
      <c r="D24" s="58">
        <v>44158</v>
      </c>
      <c r="E24" s="25">
        <f t="shared" si="1"/>
        <v>44158</v>
      </c>
      <c r="F24" s="25" t="str">
        <f t="shared" si="0"/>
        <v>H1</v>
      </c>
      <c r="G24" s="33">
        <f t="shared" si="2"/>
        <v>6.9667000000000003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44159</v>
      </c>
      <c r="E25" s="25">
        <f t="shared" si="1"/>
        <v>44159</v>
      </c>
      <c r="F25" s="25" t="str">
        <f t="shared" si="0"/>
        <v>H1</v>
      </c>
      <c r="G25" s="33">
        <f t="shared" si="2"/>
        <v>6.9667000000000003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8">
        <v>44160</v>
      </c>
      <c r="E26" s="25">
        <f t="shared" si="1"/>
        <v>44160</v>
      </c>
      <c r="F26" s="25" t="str">
        <f t="shared" si="0"/>
        <v>H1</v>
      </c>
      <c r="G26" s="33">
        <f t="shared" si="2"/>
        <v>6.9667000000000003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</row>
    <row r="27" spans="4:10">
      <c r="D27" s="58">
        <v>44161</v>
      </c>
      <c r="E27" s="25">
        <f t="shared" si="1"/>
        <v>44161</v>
      </c>
      <c r="F27" s="25" t="str">
        <f t="shared" si="0"/>
        <v>H1</v>
      </c>
      <c r="G27" s="33">
        <f t="shared" si="2"/>
        <v>6.9667000000000003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0">
      <c r="D28" s="58">
        <v>44162</v>
      </c>
      <c r="E28" s="25">
        <f t="shared" si="1"/>
        <v>44162</v>
      </c>
      <c r="F28" s="25" t="str">
        <f t="shared" si="0"/>
        <v>H1</v>
      </c>
      <c r="G28" s="33">
        <f t="shared" si="2"/>
        <v>6.9667000000000003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0">
      <c r="D29" s="58">
        <v>44163</v>
      </c>
      <c r="E29" s="25">
        <f t="shared" si="1"/>
        <v>44163</v>
      </c>
      <c r="F29" s="25" t="str">
        <f t="shared" si="0"/>
        <v>H2</v>
      </c>
      <c r="G29" s="33">
        <f t="shared" si="2"/>
        <v>6.9667000000000003</v>
      </c>
      <c r="H29" s="22">
        <f t="shared" si="3"/>
        <v>2.73</v>
      </c>
      <c r="I29" s="23">
        <f t="shared" si="4"/>
        <v>0</v>
      </c>
      <c r="J29" s="23">
        <f t="shared" si="5"/>
        <v>8.18</v>
      </c>
    </row>
    <row r="30" spans="4:10">
      <c r="D30" s="58">
        <v>44164</v>
      </c>
      <c r="E30" s="25">
        <f t="shared" si="1"/>
        <v>44164</v>
      </c>
      <c r="F30" s="25" t="str">
        <f t="shared" si="0"/>
        <v>H3</v>
      </c>
      <c r="G30" s="33">
        <f t="shared" si="2"/>
        <v>6.9667000000000003</v>
      </c>
      <c r="H30" s="22" t="str">
        <f t="shared" si="3"/>
        <v xml:space="preserve"> </v>
      </c>
      <c r="I30" s="23" t="str">
        <f t="shared" si="4"/>
        <v xml:space="preserve"> </v>
      </c>
      <c r="J30" s="23" t="str">
        <f t="shared" si="5"/>
        <v xml:space="preserve"> </v>
      </c>
    </row>
    <row r="31" spans="4:10">
      <c r="D31" s="58">
        <v>44165</v>
      </c>
      <c r="E31" s="25">
        <f t="shared" si="1"/>
        <v>44165</v>
      </c>
      <c r="F31" s="25" t="str">
        <f t="shared" si="0"/>
        <v>H1</v>
      </c>
      <c r="G31" s="33">
        <f t="shared" si="2"/>
        <v>6.9667000000000003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/>
      <c r="E32" s="25"/>
      <c r="F32" s="25"/>
      <c r="G32" s="33">
        <f>IF(D$32="",P$11,P$10)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119.92</v>
      </c>
      <c r="I33" s="7">
        <f>SUM(I2:I32)</f>
        <v>163.6</v>
      </c>
      <c r="J33" s="5">
        <f>SUM(J2:J32)</f>
        <v>196.32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6.97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13.93</v>
      </c>
      <c r="H37" s="5">
        <f>SUM(H$2:H3)</f>
        <v>0</v>
      </c>
      <c r="I37" s="5">
        <f>SUM(I$2:I3)</f>
        <v>0</v>
      </c>
      <c r="J37" s="5">
        <f>SUM(J$2:J3)</f>
        <v>0</v>
      </c>
    </row>
    <row r="38" spans="4:10">
      <c r="F38" s="11">
        <v>3</v>
      </c>
      <c r="G38" s="37">
        <f>SUM(G$2:G4)</f>
        <v>20.9</v>
      </c>
      <c r="H38" s="5">
        <f>SUM(H$2:H4)</f>
        <v>5.45</v>
      </c>
      <c r="I38" s="5">
        <f>SUM(I$2:I4)</f>
        <v>8.18</v>
      </c>
      <c r="J38" s="5">
        <f>SUM(J$2:J4)</f>
        <v>8.18</v>
      </c>
    </row>
    <row r="39" spans="4:10">
      <c r="F39" s="11">
        <v>4</v>
      </c>
      <c r="G39" s="37">
        <f>SUM(G$2:G5)</f>
        <v>27.87</v>
      </c>
      <c r="H39" s="5">
        <f>SUM(H$2:H5)</f>
        <v>10.9</v>
      </c>
      <c r="I39" s="5">
        <f>SUM(I$2:I5)</f>
        <v>16.36</v>
      </c>
      <c r="J39" s="5">
        <f>SUM(J$2:J5)</f>
        <v>16.36</v>
      </c>
    </row>
    <row r="40" spans="4:10">
      <c r="F40" s="11">
        <v>5</v>
      </c>
      <c r="G40" s="37">
        <f>SUM(G$2:G6)</f>
        <v>34.83</v>
      </c>
      <c r="H40" s="5">
        <f>SUM(H$2:H6)</f>
        <v>16.350000000000001</v>
      </c>
      <c r="I40" s="5">
        <f>SUM(I$2:I6)</f>
        <v>24.54</v>
      </c>
      <c r="J40" s="5">
        <f>SUM(J$2:J6)</f>
        <v>24.54</v>
      </c>
    </row>
    <row r="41" spans="4:10">
      <c r="F41" s="11">
        <v>6</v>
      </c>
      <c r="G41" s="37">
        <f>SUM(G$2:G7)</f>
        <v>41.8</v>
      </c>
      <c r="H41" s="5">
        <f>SUM(H$2:H7)</f>
        <v>21.8</v>
      </c>
      <c r="I41" s="5">
        <f>SUM(I$2:I7)</f>
        <v>32.72</v>
      </c>
      <c r="J41" s="5">
        <f>SUM(J$2:J7)</f>
        <v>32.72</v>
      </c>
    </row>
    <row r="42" spans="4:10">
      <c r="F42" s="11">
        <v>7</v>
      </c>
      <c r="G42" s="37">
        <f>SUM(G$2:G8)</f>
        <v>48.77</v>
      </c>
      <c r="H42" s="5">
        <f>SUM(H$2:H8)</f>
        <v>24.53</v>
      </c>
      <c r="I42" s="5">
        <f>SUM(I$2:I8)</f>
        <v>32.72</v>
      </c>
      <c r="J42" s="5">
        <f>SUM(J$2:J8)</f>
        <v>40.9</v>
      </c>
    </row>
    <row r="43" spans="4:10">
      <c r="F43" s="11">
        <v>8</v>
      </c>
      <c r="G43" s="37">
        <f>SUM(G$2:G9)</f>
        <v>55.73</v>
      </c>
      <c r="H43" s="5">
        <f>SUM(H$2:H9)</f>
        <v>24.53</v>
      </c>
      <c r="I43" s="5">
        <f>SUM(I$2:I9)</f>
        <v>32.72</v>
      </c>
      <c r="J43" s="5">
        <f>SUM(J$2:J9)</f>
        <v>40.9</v>
      </c>
    </row>
    <row r="44" spans="4:10">
      <c r="F44" s="11">
        <v>9</v>
      </c>
      <c r="G44" s="37">
        <f>SUM(G$2:G10)</f>
        <v>62.7</v>
      </c>
      <c r="H44" s="5">
        <f>SUM(H$2:H10)</f>
        <v>29.98</v>
      </c>
      <c r="I44" s="5">
        <f>SUM(I$2:I10)</f>
        <v>40.9</v>
      </c>
      <c r="J44" s="5">
        <f>SUM(J$2:J10)</f>
        <v>49.08</v>
      </c>
    </row>
    <row r="45" spans="4:10">
      <c r="F45" s="11">
        <v>10</v>
      </c>
      <c r="G45" s="37">
        <f>SUM(G$2:G11)</f>
        <v>69.67</v>
      </c>
      <c r="H45" s="5">
        <f>SUM(H$2:H11)</f>
        <v>35.43</v>
      </c>
      <c r="I45" s="5">
        <f>SUM(I$2:I11)</f>
        <v>49.08</v>
      </c>
      <c r="J45" s="5">
        <f>SUM(J$2:J11)</f>
        <v>57.26</v>
      </c>
    </row>
    <row r="46" spans="4:10">
      <c r="F46" s="11">
        <v>11</v>
      </c>
      <c r="G46" s="37">
        <f>SUM(G$2:G12)</f>
        <v>76.63</v>
      </c>
      <c r="H46" s="5">
        <f>SUM(H$2:H12)</f>
        <v>40.880000000000003</v>
      </c>
      <c r="I46" s="5">
        <f>SUM(I$2:I12)</f>
        <v>57.26</v>
      </c>
      <c r="J46" s="5">
        <f>SUM(J$2:J12)</f>
        <v>65.44</v>
      </c>
    </row>
    <row r="47" spans="4:10">
      <c r="F47" s="11">
        <v>12</v>
      </c>
      <c r="G47" s="37">
        <f>SUM(G$2:G13)</f>
        <v>83.6</v>
      </c>
      <c r="H47" s="5">
        <f>SUM(H$2:H13)</f>
        <v>46.33</v>
      </c>
      <c r="I47" s="5">
        <f>SUM(I$2:I13)</f>
        <v>65.44</v>
      </c>
      <c r="J47" s="5">
        <f>SUM(J$2:J13)</f>
        <v>73.62</v>
      </c>
    </row>
    <row r="48" spans="4:10">
      <c r="F48" s="11">
        <v>13</v>
      </c>
      <c r="G48" s="37">
        <f>SUM(G$2:G14)</f>
        <v>90.57</v>
      </c>
      <c r="H48" s="5">
        <f>SUM(H$2:H14)</f>
        <v>51.78</v>
      </c>
      <c r="I48" s="5">
        <f>SUM(I$2:I14)</f>
        <v>73.62</v>
      </c>
      <c r="J48" s="5">
        <f>SUM(J$2:J14)</f>
        <v>81.8</v>
      </c>
    </row>
    <row r="49" spans="6:10">
      <c r="F49" s="11">
        <v>14</v>
      </c>
      <c r="G49" s="37">
        <f>SUM(G$2:G15)</f>
        <v>97.53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104.5</v>
      </c>
      <c r="H50" s="5">
        <f>SUM(H$2:H16)</f>
        <v>54.51</v>
      </c>
      <c r="I50" s="5">
        <f>SUM(I$2:I16)</f>
        <v>73.62</v>
      </c>
      <c r="J50" s="5">
        <f>SUM(J$2:J16)</f>
        <v>89.98</v>
      </c>
    </row>
    <row r="51" spans="6:10">
      <c r="F51" s="11">
        <v>16</v>
      </c>
      <c r="G51" s="37">
        <f>SUM(G$2:G17)</f>
        <v>111.47</v>
      </c>
      <c r="H51" s="5">
        <f>SUM(H$2:H17)</f>
        <v>59.96</v>
      </c>
      <c r="I51" s="5">
        <f>SUM(I$2:I17)</f>
        <v>81.8</v>
      </c>
      <c r="J51" s="5">
        <f>SUM(J$2:J17)</f>
        <v>98.16</v>
      </c>
    </row>
    <row r="52" spans="6:10">
      <c r="F52" s="11">
        <v>17</v>
      </c>
      <c r="G52" s="37">
        <f>SUM(G$2:G18)</f>
        <v>118.43</v>
      </c>
      <c r="H52" s="5">
        <f>SUM(H$2:H18)</f>
        <v>65.41</v>
      </c>
      <c r="I52" s="5">
        <f>SUM(I$2:I18)</f>
        <v>89.98</v>
      </c>
      <c r="J52" s="5">
        <f>SUM(J$2:J18)</f>
        <v>106.34</v>
      </c>
    </row>
    <row r="53" spans="6:10">
      <c r="F53" s="11">
        <v>18</v>
      </c>
      <c r="G53" s="37">
        <f>SUM(G$2:G19)</f>
        <v>125.4</v>
      </c>
      <c r="H53" s="5">
        <f>SUM(H$2:H19)</f>
        <v>70.86</v>
      </c>
      <c r="I53" s="5">
        <f>SUM(I$2:I19)</f>
        <v>98.16</v>
      </c>
      <c r="J53" s="5">
        <f>SUM(J$2:J19)</f>
        <v>114.52</v>
      </c>
    </row>
    <row r="54" spans="6:10">
      <c r="F54" s="11">
        <v>19</v>
      </c>
      <c r="G54" s="37">
        <f>SUM(G$2:G20)</f>
        <v>132.37</v>
      </c>
      <c r="H54" s="5">
        <f>SUM(H$2:H20)</f>
        <v>76.31</v>
      </c>
      <c r="I54" s="5">
        <f>SUM(I$2:I20)</f>
        <v>106.34</v>
      </c>
      <c r="J54" s="5">
        <f>SUM(J$2:J20)</f>
        <v>122.7</v>
      </c>
    </row>
    <row r="55" spans="6:10">
      <c r="F55" s="11">
        <v>20</v>
      </c>
      <c r="G55" s="37">
        <f>SUM(G$2:G21)</f>
        <v>139.33000000000001</v>
      </c>
      <c r="H55" s="5">
        <f>SUM(H$2:H21)</f>
        <v>81.760000000000005</v>
      </c>
      <c r="I55" s="5">
        <f>SUM(I$2:I21)</f>
        <v>114.52</v>
      </c>
      <c r="J55" s="5">
        <f>SUM(J$2:J21)</f>
        <v>130.88</v>
      </c>
    </row>
    <row r="56" spans="6:10">
      <c r="F56" s="11">
        <v>21</v>
      </c>
      <c r="G56" s="37">
        <f>SUM(G$2:G22)</f>
        <v>146.30000000000001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153.27000000000001</v>
      </c>
      <c r="H57" s="5">
        <f>SUM(H$2:H23)</f>
        <v>84.49</v>
      </c>
      <c r="I57" s="5">
        <f>SUM(I$2:I23)</f>
        <v>114.52</v>
      </c>
      <c r="J57" s="5">
        <f>SUM(J$2:J23)</f>
        <v>139.06</v>
      </c>
    </row>
    <row r="58" spans="6:10">
      <c r="F58" s="11">
        <v>23</v>
      </c>
      <c r="G58" s="37">
        <f>SUM(G$2:G24)</f>
        <v>160.22999999999999</v>
      </c>
      <c r="H58" s="5">
        <f>SUM(H$2:H24)</f>
        <v>89.94</v>
      </c>
      <c r="I58" s="5">
        <f>SUM(I$2:I24)</f>
        <v>122.7</v>
      </c>
      <c r="J58" s="5">
        <f>SUM(J$2:J24)</f>
        <v>147.24</v>
      </c>
    </row>
    <row r="59" spans="6:10">
      <c r="F59" s="11">
        <v>24</v>
      </c>
      <c r="G59" s="37">
        <f>SUM(G$2:G25)</f>
        <v>167.2</v>
      </c>
      <c r="H59" s="5">
        <f>SUM(H$2:H25)</f>
        <v>95.39</v>
      </c>
      <c r="I59" s="5">
        <f>SUM(I$2:I25)</f>
        <v>130.88</v>
      </c>
      <c r="J59" s="5">
        <f>SUM(J$2:J25)</f>
        <v>155.41999999999999</v>
      </c>
    </row>
    <row r="60" spans="6:10">
      <c r="F60" s="11">
        <v>25</v>
      </c>
      <c r="G60" s="37">
        <f>SUM(G$2:G26)</f>
        <v>174.17</v>
      </c>
      <c r="H60" s="5">
        <f>SUM(H$2:H26)</f>
        <v>100.84</v>
      </c>
      <c r="I60" s="5">
        <f>SUM(I$2:I26)</f>
        <v>139.06</v>
      </c>
      <c r="J60" s="5">
        <f>SUM(J$2:J26)</f>
        <v>163.6</v>
      </c>
    </row>
    <row r="61" spans="6:10">
      <c r="F61" s="11">
        <v>26</v>
      </c>
      <c r="G61" s="37">
        <f>SUM(G$2:G27)</f>
        <v>181.13</v>
      </c>
      <c r="H61" s="5">
        <f>SUM(H$2:H27)</f>
        <v>106.29</v>
      </c>
      <c r="I61" s="5">
        <f>SUM(I$2:I27)</f>
        <v>147.24</v>
      </c>
      <c r="J61" s="5">
        <f>SUM(J$2:J27)</f>
        <v>171.78</v>
      </c>
    </row>
    <row r="62" spans="6:10">
      <c r="F62" s="11">
        <v>27</v>
      </c>
      <c r="G62" s="37">
        <f>SUM(G$2:G28)</f>
        <v>188.1</v>
      </c>
      <c r="H62" s="5">
        <f>SUM(H$2:H28)</f>
        <v>111.74</v>
      </c>
      <c r="I62" s="5">
        <f>SUM(I$2:I28)</f>
        <v>155.41999999999999</v>
      </c>
      <c r="J62" s="5">
        <f>SUM(J$2:J28)</f>
        <v>179.96</v>
      </c>
    </row>
    <row r="63" spans="6:10">
      <c r="F63" s="11">
        <v>28</v>
      </c>
      <c r="G63" s="37">
        <f>SUM(G$2:G29)</f>
        <v>195.07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202.03</v>
      </c>
      <c r="H64" s="5">
        <f>SUM(H$2:H30)</f>
        <v>114.47</v>
      </c>
      <c r="I64" s="5">
        <f>SUM(I$2:I30)</f>
        <v>155.41999999999999</v>
      </c>
      <c r="J64" s="5">
        <f>SUM(J$2:J30)</f>
        <v>188.14</v>
      </c>
    </row>
    <row r="65" spans="5:10">
      <c r="F65" s="11">
        <v>30</v>
      </c>
      <c r="G65" s="37">
        <f>SUM(G$2:G31)</f>
        <v>209</v>
      </c>
      <c r="H65" s="5">
        <f>SUM(H$2:H31)</f>
        <v>119.92</v>
      </c>
      <c r="I65" s="5">
        <f>SUM(I$2:I31)</f>
        <v>163.6</v>
      </c>
      <c r="J65" s="5">
        <f>SUM(J$2:J31)</f>
        <v>196.32</v>
      </c>
    </row>
    <row r="66" spans="5:10">
      <c r="F66" s="11">
        <v>31</v>
      </c>
      <c r="G66" s="37">
        <f>SUM(G$2:G32)</f>
        <v>209</v>
      </c>
      <c r="H66" s="5">
        <f>SUM(H$2:H32)</f>
        <v>119.92</v>
      </c>
      <c r="I66" s="5">
        <f>SUM(I$2:I32)</f>
        <v>163.6</v>
      </c>
      <c r="J66" s="5">
        <f>SUM(J$2:J32)</f>
        <v>196.32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119.92</v>
      </c>
      <c r="I68" s="5">
        <f>SUM(I2:I$32)</f>
        <v>163.6</v>
      </c>
      <c r="J68" s="5">
        <f>SUM(J2:J$32)</f>
        <v>196.32</v>
      </c>
    </row>
    <row r="69" spans="5:10">
      <c r="F69" s="12">
        <v>2</v>
      </c>
      <c r="G69" s="37">
        <f>SUM(G3:G$32)</f>
        <v>202.03</v>
      </c>
      <c r="H69" s="5">
        <f>SUM(H3:H$32)</f>
        <v>119.92</v>
      </c>
      <c r="I69" s="5">
        <f>SUM(I3:I$32)</f>
        <v>163.6</v>
      </c>
      <c r="J69" s="5">
        <f>SUM(J3:J$32)</f>
        <v>196.32</v>
      </c>
    </row>
    <row r="70" spans="5:10">
      <c r="E70" s="28"/>
      <c r="F70" s="11">
        <v>3</v>
      </c>
      <c r="G70" s="37">
        <f>SUM(G4:G$32)</f>
        <v>195.07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188.1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181.13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174.17</v>
      </c>
      <c r="H73" s="5">
        <f>SUM(H7:H$32)</f>
        <v>103.57</v>
      </c>
      <c r="I73" s="5">
        <f>SUM(I7:I$32)</f>
        <v>139.06</v>
      </c>
      <c r="J73" s="5">
        <f>SUM(J7:J$32)</f>
        <v>171.78</v>
      </c>
    </row>
    <row r="74" spans="5:10">
      <c r="F74" s="11">
        <v>7</v>
      </c>
      <c r="G74" s="37">
        <f>SUM(G8:G$32)</f>
        <v>167.2</v>
      </c>
      <c r="H74" s="5">
        <f>SUM(H8:H$32)</f>
        <v>98.12</v>
      </c>
      <c r="I74" s="5">
        <f>SUM(I8:I$32)</f>
        <v>130.88</v>
      </c>
      <c r="J74" s="5">
        <f>SUM(J8:J$32)</f>
        <v>163.6</v>
      </c>
    </row>
    <row r="75" spans="5:10">
      <c r="F75" s="12">
        <v>8</v>
      </c>
      <c r="G75" s="37">
        <f>SUM(G9:G$32)</f>
        <v>160.22999999999999</v>
      </c>
      <c r="H75" s="5">
        <f>SUM(H9:H$32)</f>
        <v>95.39</v>
      </c>
      <c r="I75" s="5">
        <f>SUM(I9:I$32)</f>
        <v>130.88</v>
      </c>
      <c r="J75" s="5">
        <f>SUM(J9:J$32)</f>
        <v>155.41999999999999</v>
      </c>
    </row>
    <row r="76" spans="5:10">
      <c r="F76" s="11">
        <v>9</v>
      </c>
      <c r="G76" s="37">
        <f>SUM(G10:G$32)</f>
        <v>153.27000000000001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146.30000000000001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139.33000000000001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132.37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125.4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118.43</v>
      </c>
      <c r="H81" s="5">
        <f>SUM(H15:H$32)</f>
        <v>68.14</v>
      </c>
      <c r="I81" s="5">
        <f>SUM(I15:I$32)</f>
        <v>89.98</v>
      </c>
      <c r="J81" s="5">
        <f>SUM(J15:J$32)</f>
        <v>114.52</v>
      </c>
    </row>
    <row r="82" spans="6:10">
      <c r="F82" s="11">
        <v>15</v>
      </c>
      <c r="G82" s="37">
        <f>SUM(G16:G$32)</f>
        <v>111.47</v>
      </c>
      <c r="H82" s="5">
        <f>SUM(H16:H$32)</f>
        <v>65.41</v>
      </c>
      <c r="I82" s="5">
        <f>SUM(I16:I$32)</f>
        <v>89.98</v>
      </c>
      <c r="J82" s="5">
        <f>SUM(J16:J$32)</f>
        <v>106.34</v>
      </c>
    </row>
    <row r="83" spans="6:10">
      <c r="F83" s="12">
        <v>16</v>
      </c>
      <c r="G83" s="37">
        <f>SUM(G17:G$32)</f>
        <v>104.5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97.53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90.57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83.6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76.63</v>
      </c>
      <c r="H87" s="5">
        <f>SUM(H21:H$32)</f>
        <v>43.61</v>
      </c>
      <c r="I87" s="5">
        <f>SUM(I21:I$32)</f>
        <v>57.26</v>
      </c>
      <c r="J87" s="5">
        <f>SUM(J21:J$32)</f>
        <v>73.62</v>
      </c>
    </row>
    <row r="88" spans="6:10">
      <c r="F88" s="11">
        <v>21</v>
      </c>
      <c r="G88" s="37">
        <f>SUM(G22:G$32)</f>
        <v>69.67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62.7</v>
      </c>
      <c r="H89" s="5">
        <f>SUM(H23:H$32)</f>
        <v>35.43</v>
      </c>
      <c r="I89" s="5">
        <f>SUM(I23:I$32)</f>
        <v>49.08</v>
      </c>
      <c r="J89" s="5">
        <f>SUM(J23:J$32)</f>
        <v>57.26</v>
      </c>
    </row>
    <row r="90" spans="6:10">
      <c r="F90" s="11">
        <v>23</v>
      </c>
      <c r="G90" s="37">
        <f>SUM(G24:G$32)</f>
        <v>55.73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48.77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41.8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34.83</v>
      </c>
      <c r="H93" s="5">
        <f>SUM(H27:H$32)</f>
        <v>19.079999999999998</v>
      </c>
      <c r="I93" s="5">
        <f>SUM(I27:I$32)</f>
        <v>24.54</v>
      </c>
      <c r="J93" s="5">
        <f>SUM(J27:J$32)</f>
        <v>32.72</v>
      </c>
    </row>
    <row r="94" spans="6:10">
      <c r="F94" s="11">
        <v>27</v>
      </c>
      <c r="G94" s="37">
        <f>SUM(G28:G$32)</f>
        <v>27.87</v>
      </c>
      <c r="H94" s="5">
        <f>SUM(H28:H$32)</f>
        <v>13.63</v>
      </c>
      <c r="I94" s="5">
        <f>SUM(I28:I$32)</f>
        <v>16.36</v>
      </c>
      <c r="J94" s="5">
        <f>SUM(J28:J$32)</f>
        <v>24.54</v>
      </c>
    </row>
    <row r="95" spans="6:10">
      <c r="F95" s="12">
        <v>28</v>
      </c>
      <c r="G95" s="37">
        <f>SUM(G29:G$32)</f>
        <v>20.9</v>
      </c>
      <c r="H95" s="5">
        <f>SUM(H29:H$32)</f>
        <v>8.18</v>
      </c>
      <c r="I95" s="5">
        <f>SUM(I29:I$32)</f>
        <v>8.18</v>
      </c>
      <c r="J95" s="5">
        <f>SUM(J29:J$32)</f>
        <v>16.36</v>
      </c>
    </row>
    <row r="96" spans="6:10">
      <c r="F96" s="11">
        <v>29</v>
      </c>
      <c r="G96" s="37">
        <f>SUM(G30:G$32)</f>
        <v>13.93</v>
      </c>
      <c r="H96" s="5">
        <f>SUM(H30:H$32)</f>
        <v>5.45</v>
      </c>
      <c r="I96" s="5">
        <f>SUM(I30:I$32)</f>
        <v>8.18</v>
      </c>
      <c r="J96" s="5">
        <f>SUM(J30:J$32)</f>
        <v>8.18</v>
      </c>
    </row>
    <row r="97" spans="6:10">
      <c r="F97" s="12">
        <v>30</v>
      </c>
      <c r="G97" s="37">
        <f>SUM(G31:G$32)</f>
        <v>6.97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17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Dez_20</v>
      </c>
      <c r="D1" s="41" t="str">
        <f>TEXT(D2,"AAAAMM")</f>
        <v>202012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44166</v>
      </c>
      <c r="E2" s="25">
        <f>IF(D2&lt;&gt;" ",D2," ")</f>
        <v>44166</v>
      </c>
      <c r="F2" s="25" t="str">
        <f t="shared" ref="F2:F32" si="0">IF(D2&lt;&gt;" ",LOOKUP(WEEKDAY(E2,2),$B$9:$B$11,$C$9:$C$11)," ")</f>
        <v>H1</v>
      </c>
      <c r="G2" s="33">
        <f>IF(D$32="",P$9,P$10)</f>
        <v>6.7419000000000002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C3" t="s">
        <v>41</v>
      </c>
      <c r="D3" s="55">
        <v>44167</v>
      </c>
      <c r="E3" s="19">
        <f t="shared" ref="E3:E31" si="1">IF(D3&lt;&gt;" ",D3," ")</f>
        <v>44167</v>
      </c>
      <c r="F3" s="25" t="str">
        <f t="shared" si="0"/>
        <v>H1</v>
      </c>
      <c r="G3" s="38">
        <f t="shared" ref="G3:G31" si="2">IF(D$32="",P$9,P$10)</f>
        <v>6.7419000000000002</v>
      </c>
      <c r="H3" s="20">
        <f t="shared" ref="H3:H32" si="3">IF(F3=$C$9,N$2,IF(F3=$C$10,O$2,IF(F3=$C$11," "," ")))</f>
        <v>5.45</v>
      </c>
      <c r="I3" s="21">
        <f t="shared" ref="I3:I32" si="4">IF(F3=$C$9,M$2,IF(F3=$C$10,P$2,IF(F3=$C$11," "," ")))</f>
        <v>8.18</v>
      </c>
      <c r="J3" s="21">
        <f t="shared" ref="J3:J32" si="5">IF(F3=$C$9,M$2,IF(F3=$C$10,M$2,IF(I3=$C$11," "," ")))</f>
        <v>8.18</v>
      </c>
      <c r="Q3" s="26"/>
    </row>
    <row r="4" spans="1:19">
      <c r="D4" s="58">
        <v>44168</v>
      </c>
      <c r="E4" s="25">
        <f t="shared" si="1"/>
        <v>44168</v>
      </c>
      <c r="F4" s="25" t="str">
        <f t="shared" si="0"/>
        <v>H1</v>
      </c>
      <c r="G4" s="33">
        <f t="shared" si="2"/>
        <v>6.7419000000000002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44169</v>
      </c>
      <c r="E5" s="25">
        <f t="shared" si="1"/>
        <v>44169</v>
      </c>
      <c r="F5" s="25" t="str">
        <f t="shared" si="0"/>
        <v>H1</v>
      </c>
      <c r="G5" s="33">
        <f t="shared" si="2"/>
        <v>6.7419000000000002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44170</v>
      </c>
      <c r="E6" s="25">
        <f t="shared" si="1"/>
        <v>44170</v>
      </c>
      <c r="F6" s="25" t="str">
        <f t="shared" si="0"/>
        <v>H2</v>
      </c>
      <c r="G6" s="33">
        <f t="shared" si="2"/>
        <v>6.7419000000000002</v>
      </c>
      <c r="H6" s="22">
        <f t="shared" si="3"/>
        <v>2.73</v>
      </c>
      <c r="I6" s="23">
        <f t="shared" si="4"/>
        <v>0</v>
      </c>
      <c r="J6" s="23">
        <f t="shared" si="5"/>
        <v>8.18</v>
      </c>
    </row>
    <row r="7" spans="1:19">
      <c r="D7" s="58">
        <v>44171</v>
      </c>
      <c r="E7" s="25">
        <f t="shared" si="1"/>
        <v>44171</v>
      </c>
      <c r="F7" s="25" t="str">
        <f t="shared" si="0"/>
        <v>H3</v>
      </c>
      <c r="G7" s="33">
        <f t="shared" si="2"/>
        <v>6.7419000000000002</v>
      </c>
      <c r="H7" s="22" t="str">
        <f t="shared" si="3"/>
        <v xml:space="preserve"> </v>
      </c>
      <c r="I7" s="23" t="str">
        <f t="shared" si="4"/>
        <v xml:space="preserve"> </v>
      </c>
      <c r="J7" s="23" t="str">
        <f t="shared" si="5"/>
        <v xml:space="preserve"> </v>
      </c>
      <c r="Q7" s="1">
        <v>1045</v>
      </c>
    </row>
    <row r="8" spans="1:19">
      <c r="D8" s="58">
        <v>44172</v>
      </c>
      <c r="E8" s="25">
        <f t="shared" si="1"/>
        <v>44172</v>
      </c>
      <c r="F8" s="25" t="str">
        <f t="shared" si="0"/>
        <v>H1</v>
      </c>
      <c r="G8" s="33">
        <f t="shared" si="2"/>
        <v>6.7419000000000002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209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44173</v>
      </c>
      <c r="E9" s="25">
        <f t="shared" si="1"/>
        <v>44173</v>
      </c>
      <c r="F9" s="25" t="str">
        <f t="shared" si="0"/>
        <v>H1</v>
      </c>
      <c r="G9" s="33">
        <f t="shared" si="2"/>
        <v>6.7419000000000002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6.9667000000000003</v>
      </c>
      <c r="Q9" s="51">
        <f>Q8/30</f>
        <v>6.9667000000000003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44174</v>
      </c>
      <c r="E10" s="25">
        <f t="shared" si="1"/>
        <v>44174</v>
      </c>
      <c r="F10" s="25" t="str">
        <f t="shared" si="0"/>
        <v>H1</v>
      </c>
      <c r="G10" s="33">
        <f t="shared" si="2"/>
        <v>6.7419000000000002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6.7419000000000002</v>
      </c>
      <c r="Q10" s="51">
        <f>Q8/31</f>
        <v>6.7419000000000002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44175</v>
      </c>
      <c r="E11" s="25">
        <f t="shared" si="1"/>
        <v>44175</v>
      </c>
      <c r="F11" s="25" t="str">
        <f t="shared" si="0"/>
        <v>H1</v>
      </c>
      <c r="G11" s="33">
        <f t="shared" si="2"/>
        <v>6.7419000000000002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44176</v>
      </c>
      <c r="E12" s="25">
        <f t="shared" si="1"/>
        <v>44176</v>
      </c>
      <c r="F12" s="25" t="str">
        <f t="shared" si="0"/>
        <v>H1</v>
      </c>
      <c r="G12" s="33">
        <f t="shared" si="2"/>
        <v>6.7419000000000002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44177</v>
      </c>
      <c r="E13" s="25">
        <f t="shared" si="1"/>
        <v>44177</v>
      </c>
      <c r="F13" s="25" t="str">
        <f t="shared" si="0"/>
        <v>H2</v>
      </c>
      <c r="G13" s="33">
        <f t="shared" si="2"/>
        <v>6.7419000000000002</v>
      </c>
      <c r="H13" s="22">
        <f t="shared" si="3"/>
        <v>2.73</v>
      </c>
      <c r="I13" s="23">
        <f t="shared" si="4"/>
        <v>0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44178</v>
      </c>
      <c r="E14" s="25">
        <f t="shared" si="1"/>
        <v>44178</v>
      </c>
      <c r="F14" s="25" t="str">
        <f t="shared" si="0"/>
        <v>H3</v>
      </c>
      <c r="G14" s="33">
        <f t="shared" si="2"/>
        <v>6.7419000000000002</v>
      </c>
      <c r="H14" s="22" t="str">
        <f t="shared" si="3"/>
        <v xml:space="preserve"> </v>
      </c>
      <c r="I14" s="23" t="str">
        <f t="shared" si="4"/>
        <v xml:space="preserve"> </v>
      </c>
      <c r="J14" s="23" t="str">
        <f t="shared" si="5"/>
        <v xml:space="preserve"> </v>
      </c>
    </row>
    <row r="15" spans="1:19">
      <c r="D15" s="58">
        <v>44179</v>
      </c>
      <c r="E15" s="25">
        <f t="shared" si="1"/>
        <v>44179</v>
      </c>
      <c r="F15" s="25" t="str">
        <f t="shared" si="0"/>
        <v>H1</v>
      </c>
      <c r="G15" s="33">
        <f t="shared" si="2"/>
        <v>6.7419000000000002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44180</v>
      </c>
      <c r="E16" s="25">
        <f t="shared" si="1"/>
        <v>44180</v>
      </c>
      <c r="F16" s="25" t="str">
        <f t="shared" si="0"/>
        <v>H1</v>
      </c>
      <c r="G16" s="33">
        <f t="shared" si="2"/>
        <v>6.7419000000000002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0">
      <c r="D17" s="58">
        <v>44181</v>
      </c>
      <c r="E17" s="25">
        <f t="shared" si="1"/>
        <v>44181</v>
      </c>
      <c r="F17" s="25" t="str">
        <f t="shared" si="0"/>
        <v>H1</v>
      </c>
      <c r="G17" s="33">
        <f t="shared" si="2"/>
        <v>6.7419000000000002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0">
      <c r="D18" s="58">
        <v>44182</v>
      </c>
      <c r="E18" s="25">
        <f t="shared" si="1"/>
        <v>44182</v>
      </c>
      <c r="F18" s="25" t="str">
        <f t="shared" si="0"/>
        <v>H1</v>
      </c>
      <c r="G18" s="33">
        <f t="shared" si="2"/>
        <v>6.7419000000000002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0">
      <c r="D19" s="58">
        <v>44183</v>
      </c>
      <c r="E19" s="25">
        <f t="shared" si="1"/>
        <v>44183</v>
      </c>
      <c r="F19" s="25" t="str">
        <f t="shared" si="0"/>
        <v>H1</v>
      </c>
      <c r="G19" s="33">
        <f t="shared" si="2"/>
        <v>6.7419000000000002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0">
      <c r="D20" s="58">
        <v>44184</v>
      </c>
      <c r="E20" s="25">
        <f t="shared" si="1"/>
        <v>44184</v>
      </c>
      <c r="F20" s="25" t="str">
        <f t="shared" si="0"/>
        <v>H2</v>
      </c>
      <c r="G20" s="33">
        <f t="shared" si="2"/>
        <v>6.7419000000000002</v>
      </c>
      <c r="H20" s="22">
        <f t="shared" si="3"/>
        <v>2.73</v>
      </c>
      <c r="I20" s="23">
        <f t="shared" si="4"/>
        <v>0</v>
      </c>
      <c r="J20" s="23">
        <f t="shared" si="5"/>
        <v>8.18</v>
      </c>
    </row>
    <row r="21" spans="4:10">
      <c r="D21" s="58">
        <v>44185</v>
      </c>
      <c r="E21" s="25">
        <f t="shared" si="1"/>
        <v>44185</v>
      </c>
      <c r="F21" s="25" t="str">
        <f t="shared" si="0"/>
        <v>H3</v>
      </c>
      <c r="G21" s="33">
        <f t="shared" si="2"/>
        <v>6.7419000000000002</v>
      </c>
      <c r="H21" s="22" t="str">
        <f t="shared" si="3"/>
        <v xml:space="preserve"> </v>
      </c>
      <c r="I21" s="23" t="str">
        <f t="shared" si="4"/>
        <v xml:space="preserve"> </v>
      </c>
      <c r="J21" s="23" t="str">
        <f t="shared" si="5"/>
        <v xml:space="preserve"> </v>
      </c>
    </row>
    <row r="22" spans="4:10">
      <c r="D22" s="58">
        <v>44186</v>
      </c>
      <c r="E22" s="25">
        <f t="shared" si="1"/>
        <v>44186</v>
      </c>
      <c r="F22" s="25" t="str">
        <f t="shared" si="0"/>
        <v>H1</v>
      </c>
      <c r="G22" s="33">
        <f t="shared" si="2"/>
        <v>6.7419000000000002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0">
      <c r="D23" s="58">
        <v>44187</v>
      </c>
      <c r="E23" s="25">
        <f t="shared" si="1"/>
        <v>44187</v>
      </c>
      <c r="F23" s="25" t="str">
        <f t="shared" si="0"/>
        <v>H1</v>
      </c>
      <c r="G23" s="33">
        <f t="shared" si="2"/>
        <v>6.7419000000000002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0">
      <c r="D24" s="58">
        <v>44188</v>
      </c>
      <c r="E24" s="25">
        <f t="shared" si="1"/>
        <v>44188</v>
      </c>
      <c r="F24" s="25" t="str">
        <f t="shared" si="0"/>
        <v>H1</v>
      </c>
      <c r="G24" s="33">
        <f t="shared" si="2"/>
        <v>6.7419000000000002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0">
      <c r="D25" s="58">
        <v>44189</v>
      </c>
      <c r="E25" s="25">
        <f t="shared" si="1"/>
        <v>44189</v>
      </c>
      <c r="F25" s="25" t="str">
        <f t="shared" si="0"/>
        <v>H1</v>
      </c>
      <c r="G25" s="33">
        <f t="shared" si="2"/>
        <v>6.7419000000000002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0">
      <c r="D26" s="55">
        <v>44190</v>
      </c>
      <c r="E26" s="19">
        <f t="shared" si="1"/>
        <v>44190</v>
      </c>
      <c r="F26" s="19" t="s">
        <v>11</v>
      </c>
      <c r="G26" s="38">
        <f t="shared" si="2"/>
        <v>6.7419000000000002</v>
      </c>
      <c r="H26" s="20" t="str">
        <f t="shared" si="3"/>
        <v xml:space="preserve"> </v>
      </c>
      <c r="I26" s="21" t="str">
        <f t="shared" si="4"/>
        <v xml:space="preserve"> </v>
      </c>
      <c r="J26" s="21" t="str">
        <f t="shared" si="5"/>
        <v xml:space="preserve"> </v>
      </c>
    </row>
    <row r="27" spans="4:10">
      <c r="D27" s="58">
        <v>44191</v>
      </c>
      <c r="E27" s="25">
        <f t="shared" si="1"/>
        <v>44191</v>
      </c>
      <c r="F27" s="25" t="str">
        <f t="shared" si="0"/>
        <v>H2</v>
      </c>
      <c r="G27" s="33">
        <f t="shared" si="2"/>
        <v>6.7419000000000002</v>
      </c>
      <c r="H27" s="22">
        <f t="shared" si="3"/>
        <v>2.73</v>
      </c>
      <c r="I27" s="23">
        <f t="shared" si="4"/>
        <v>0</v>
      </c>
      <c r="J27" s="23">
        <f t="shared" si="5"/>
        <v>8.18</v>
      </c>
    </row>
    <row r="28" spans="4:10">
      <c r="D28" s="58">
        <v>44192</v>
      </c>
      <c r="E28" s="25">
        <f t="shared" si="1"/>
        <v>44192</v>
      </c>
      <c r="F28" s="25" t="str">
        <f t="shared" si="0"/>
        <v>H3</v>
      </c>
      <c r="G28" s="33">
        <f t="shared" si="2"/>
        <v>6.7419000000000002</v>
      </c>
      <c r="H28" s="22" t="str">
        <f t="shared" si="3"/>
        <v xml:space="preserve"> </v>
      </c>
      <c r="I28" s="23" t="str">
        <f t="shared" si="4"/>
        <v xml:space="preserve"> </v>
      </c>
      <c r="J28" s="23" t="str">
        <f t="shared" si="5"/>
        <v xml:space="preserve"> </v>
      </c>
    </row>
    <row r="29" spans="4:10">
      <c r="D29" s="58">
        <v>44193</v>
      </c>
      <c r="E29" s="25">
        <f t="shared" si="1"/>
        <v>44193</v>
      </c>
      <c r="F29" s="25" t="str">
        <f t="shared" si="0"/>
        <v>H1</v>
      </c>
      <c r="G29" s="33">
        <f t="shared" si="2"/>
        <v>6.7419000000000002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0">
      <c r="D30" s="58">
        <v>44194</v>
      </c>
      <c r="E30" s="25">
        <f t="shared" si="1"/>
        <v>44194</v>
      </c>
      <c r="F30" s="25" t="str">
        <f t="shared" si="0"/>
        <v>H1</v>
      </c>
      <c r="G30" s="33">
        <f t="shared" si="2"/>
        <v>6.7419000000000002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0">
      <c r="D31" s="58">
        <v>44195</v>
      </c>
      <c r="E31" s="25">
        <f t="shared" si="1"/>
        <v>44195</v>
      </c>
      <c r="F31" s="25" t="str">
        <f t="shared" si="0"/>
        <v>H1</v>
      </c>
      <c r="G31" s="33">
        <f t="shared" si="2"/>
        <v>6.7419000000000002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0">
      <c r="D32" s="58">
        <v>44196</v>
      </c>
      <c r="E32" s="25">
        <f t="shared" ref="E32" si="6">IF(D32&lt;&gt;" ",D32," ")</f>
        <v>44196</v>
      </c>
      <c r="F32" s="25" t="str">
        <f t="shared" si="0"/>
        <v>H1</v>
      </c>
      <c r="G32" s="33">
        <f>IF(D$32="",P$11,P$10)</f>
        <v>6.7419000000000002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209</v>
      </c>
      <c r="H33" s="5">
        <f>SUM(H2:H32)</f>
        <v>130.82</v>
      </c>
      <c r="I33" s="7">
        <f>SUM(I2:I32)</f>
        <v>179.96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6.74</v>
      </c>
      <c r="H36" s="5">
        <f>H2</f>
        <v>5.45</v>
      </c>
      <c r="I36" s="5">
        <f t="shared" ref="I36:J36" si="7">I2</f>
        <v>8.18</v>
      </c>
      <c r="J36" s="5">
        <f t="shared" si="7"/>
        <v>8.18</v>
      </c>
    </row>
    <row r="37" spans="4:10">
      <c r="F37" s="11">
        <v>2</v>
      </c>
      <c r="G37" s="37">
        <f>SUM(G$2:G3)</f>
        <v>13.48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20.23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26.97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33.71</v>
      </c>
      <c r="H40" s="5">
        <f>SUM(H$2:H6)</f>
        <v>24.53</v>
      </c>
      <c r="I40" s="5">
        <f>SUM(I$2:I6)</f>
        <v>32.72</v>
      </c>
      <c r="J40" s="5">
        <f>SUM(J$2:J6)</f>
        <v>40.9</v>
      </c>
    </row>
    <row r="41" spans="4:10">
      <c r="F41" s="11">
        <v>6</v>
      </c>
      <c r="G41" s="37">
        <f>SUM(G$2:G7)</f>
        <v>40.450000000000003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47.19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53.94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60.68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67.42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74.16</v>
      </c>
      <c r="H46" s="5">
        <f>SUM(H$2:H12)</f>
        <v>51.78</v>
      </c>
      <c r="I46" s="5">
        <f>SUM(I$2:I12)</f>
        <v>73.62</v>
      </c>
      <c r="J46" s="5">
        <f>SUM(J$2:J12)</f>
        <v>81.8</v>
      </c>
    </row>
    <row r="47" spans="4:10">
      <c r="F47" s="11">
        <v>12</v>
      </c>
      <c r="G47" s="37">
        <f>SUM(G$2:G13)</f>
        <v>80.900000000000006</v>
      </c>
      <c r="H47" s="5">
        <f>SUM(H$2:H13)</f>
        <v>54.51</v>
      </c>
      <c r="I47" s="5">
        <f>SUM(I$2:I13)</f>
        <v>73.62</v>
      </c>
      <c r="J47" s="5">
        <f>SUM(J$2:J13)</f>
        <v>89.98</v>
      </c>
    </row>
    <row r="48" spans="4:10">
      <c r="F48" s="11">
        <v>13</v>
      </c>
      <c r="G48" s="37">
        <f>SUM(G$2:G14)</f>
        <v>87.64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94.39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101.13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107.87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114.61</v>
      </c>
      <c r="H52" s="5">
        <f>SUM(H$2:H18)</f>
        <v>76.31</v>
      </c>
      <c r="I52" s="5">
        <f>SUM(I$2:I18)</f>
        <v>106.34</v>
      </c>
      <c r="J52" s="5">
        <f>SUM(J$2:J18)</f>
        <v>122.7</v>
      </c>
    </row>
    <row r="53" spans="6:10">
      <c r="F53" s="11">
        <v>18</v>
      </c>
      <c r="G53" s="37">
        <f>SUM(G$2:G19)</f>
        <v>121.35</v>
      </c>
      <c r="H53" s="5">
        <f>SUM(H$2:H19)</f>
        <v>81.760000000000005</v>
      </c>
      <c r="I53" s="5">
        <f>SUM(I$2:I19)</f>
        <v>114.52</v>
      </c>
      <c r="J53" s="5">
        <f>SUM(J$2:J19)</f>
        <v>130.88</v>
      </c>
    </row>
    <row r="54" spans="6:10">
      <c r="F54" s="11">
        <v>19</v>
      </c>
      <c r="G54" s="37">
        <f>SUM(G$2:G20)</f>
        <v>128.1</v>
      </c>
      <c r="H54" s="5">
        <f>SUM(H$2:H20)</f>
        <v>84.49</v>
      </c>
      <c r="I54" s="5">
        <f>SUM(I$2:I20)</f>
        <v>114.52</v>
      </c>
      <c r="J54" s="5">
        <f>SUM(J$2:J20)</f>
        <v>139.06</v>
      </c>
    </row>
    <row r="55" spans="6:10">
      <c r="F55" s="11">
        <v>20</v>
      </c>
      <c r="G55" s="37">
        <f>SUM(G$2:G21)</f>
        <v>134.84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141.58000000000001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148.32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155.06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161.81</v>
      </c>
      <c r="H59" s="5">
        <f>SUM(H$2:H25)</f>
        <v>106.29</v>
      </c>
      <c r="I59" s="5">
        <f>SUM(I$2:I25)</f>
        <v>147.24</v>
      </c>
      <c r="J59" s="5">
        <f>SUM(J$2:J25)</f>
        <v>171.78</v>
      </c>
    </row>
    <row r="60" spans="6:10">
      <c r="F60" s="11">
        <v>25</v>
      </c>
      <c r="G60" s="37">
        <f>SUM(G$2:G26)</f>
        <v>168.55</v>
      </c>
      <c r="H60" s="5">
        <f>SUM(H$2:H26)</f>
        <v>106.29</v>
      </c>
      <c r="I60" s="5">
        <f>SUM(I$2:I26)</f>
        <v>147.24</v>
      </c>
      <c r="J60" s="5">
        <f>SUM(J$2:J26)</f>
        <v>171.78</v>
      </c>
    </row>
    <row r="61" spans="6:10">
      <c r="F61" s="11">
        <v>26</v>
      </c>
      <c r="G61" s="37">
        <f>SUM(G$2:G27)</f>
        <v>175.29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182.03</v>
      </c>
      <c r="H62" s="5">
        <f>SUM(H$2:H28)</f>
        <v>109.02</v>
      </c>
      <c r="I62" s="5">
        <f>SUM(I$2:I28)</f>
        <v>147.24</v>
      </c>
      <c r="J62" s="5">
        <f>SUM(J$2:J28)</f>
        <v>179.96</v>
      </c>
    </row>
    <row r="63" spans="6:10">
      <c r="F63" s="11">
        <v>28</v>
      </c>
      <c r="G63" s="37">
        <f>SUM(G$2:G29)</f>
        <v>188.77</v>
      </c>
      <c r="H63" s="5">
        <f>SUM(H$2:H29)</f>
        <v>114.47</v>
      </c>
      <c r="I63" s="5">
        <f>SUM(I$2:I29)</f>
        <v>155.41999999999999</v>
      </c>
      <c r="J63" s="5">
        <f>SUM(J$2:J29)</f>
        <v>188.14</v>
      </c>
    </row>
    <row r="64" spans="6:10">
      <c r="F64" s="11">
        <v>29</v>
      </c>
      <c r="G64" s="37">
        <f>SUM(G$2:G30)</f>
        <v>195.52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202.26</v>
      </c>
      <c r="H65" s="5">
        <f>SUM(H$2:H31)</f>
        <v>125.37</v>
      </c>
      <c r="I65" s="5">
        <f>SUM(I$2:I31)</f>
        <v>171.78</v>
      </c>
      <c r="J65" s="5">
        <f>SUM(J$2:J31)</f>
        <v>204.5</v>
      </c>
    </row>
    <row r="66" spans="5:10">
      <c r="F66" s="11">
        <v>31</v>
      </c>
      <c r="G66" s="37">
        <f>SUM(G$2:G32)</f>
        <v>209</v>
      </c>
      <c r="H66" s="5">
        <f>SUM(H$2:H32)</f>
        <v>130.82</v>
      </c>
      <c r="I66" s="5">
        <f>SUM(I$2:I32)</f>
        <v>179.96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209</v>
      </c>
      <c r="H68" s="5">
        <f>SUM(H2:H$32)</f>
        <v>130.82</v>
      </c>
      <c r="I68" s="5">
        <f>SUM(I2:I$32)</f>
        <v>179.96</v>
      </c>
      <c r="J68" s="5">
        <f>SUM(J2:J$32)</f>
        <v>212.68</v>
      </c>
    </row>
    <row r="69" spans="5:10">
      <c r="F69" s="12">
        <v>2</v>
      </c>
      <c r="G69" s="37">
        <f>SUM(G3:G$32)</f>
        <v>202.26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195.52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188.77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182.03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175.29</v>
      </c>
      <c r="H73" s="5">
        <f>SUM(H7:H$32)</f>
        <v>106.29</v>
      </c>
      <c r="I73" s="5">
        <f>SUM(I7:I$32)</f>
        <v>147.24</v>
      </c>
      <c r="J73" s="5">
        <f>SUM(J7:J$32)</f>
        <v>171.78</v>
      </c>
    </row>
    <row r="74" spans="5:10">
      <c r="F74" s="11">
        <v>7</v>
      </c>
      <c r="G74" s="37">
        <f>SUM(G8:G$32)</f>
        <v>168.55</v>
      </c>
      <c r="H74" s="5">
        <f>SUM(H8:H$32)</f>
        <v>106.29</v>
      </c>
      <c r="I74" s="5">
        <f>SUM(I8:I$32)</f>
        <v>147.24</v>
      </c>
      <c r="J74" s="5">
        <f>SUM(J8:J$32)</f>
        <v>171.78</v>
      </c>
    </row>
    <row r="75" spans="5:10">
      <c r="F75" s="12">
        <v>8</v>
      </c>
      <c r="G75" s="37">
        <f>SUM(G9:G$32)</f>
        <v>161.81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155.06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148.32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141.58000000000001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134.84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128.1</v>
      </c>
      <c r="H80" s="5">
        <f>SUM(H14:H$32)</f>
        <v>76.31</v>
      </c>
      <c r="I80" s="5">
        <f>SUM(I14:I$32)</f>
        <v>106.34</v>
      </c>
      <c r="J80" s="5">
        <f>SUM(J14:J$32)</f>
        <v>122.7</v>
      </c>
    </row>
    <row r="81" spans="6:10">
      <c r="F81" s="12">
        <v>14</v>
      </c>
      <c r="G81" s="37">
        <f>SUM(G15:G$32)</f>
        <v>121.35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114.61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107.87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101.13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94.39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87.64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80.900000000000006</v>
      </c>
      <c r="H87" s="5">
        <f>SUM(H21:H$32)</f>
        <v>46.33</v>
      </c>
      <c r="I87" s="5">
        <f>SUM(I21:I$32)</f>
        <v>65.44</v>
      </c>
      <c r="J87" s="5">
        <f>SUM(J21:J$32)</f>
        <v>73.62</v>
      </c>
    </row>
    <row r="88" spans="6:10">
      <c r="F88" s="11">
        <v>21</v>
      </c>
      <c r="G88" s="37">
        <f>SUM(G22:G$32)</f>
        <v>74.16</v>
      </c>
      <c r="H88" s="5">
        <f>SUM(H22:H$32)</f>
        <v>46.33</v>
      </c>
      <c r="I88" s="5">
        <f>SUM(I22:I$32)</f>
        <v>65.44</v>
      </c>
      <c r="J88" s="5">
        <f>SUM(J22:J$32)</f>
        <v>73.62</v>
      </c>
    </row>
    <row r="89" spans="6:10">
      <c r="F89" s="12">
        <v>22</v>
      </c>
      <c r="G89" s="37">
        <f>SUM(G23:G$32)</f>
        <v>67.42</v>
      </c>
      <c r="H89" s="5">
        <f>SUM(H23:H$32)</f>
        <v>40.880000000000003</v>
      </c>
      <c r="I89" s="5">
        <f>SUM(I23:I$32)</f>
        <v>57.26</v>
      </c>
      <c r="J89" s="5">
        <f>SUM(J23:J$32)</f>
        <v>65.44</v>
      </c>
    </row>
    <row r="90" spans="6:10">
      <c r="F90" s="11">
        <v>23</v>
      </c>
      <c r="G90" s="37">
        <f>SUM(G24:G$32)</f>
        <v>60.68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53.94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47.19</v>
      </c>
      <c r="H92" s="5">
        <f>SUM(H26:H$32)</f>
        <v>24.53</v>
      </c>
      <c r="I92" s="5">
        <f>SUM(I26:I$32)</f>
        <v>32.72</v>
      </c>
      <c r="J92" s="5">
        <f>SUM(J26:J$32)</f>
        <v>40.9</v>
      </c>
    </row>
    <row r="93" spans="6:10">
      <c r="F93" s="12">
        <v>26</v>
      </c>
      <c r="G93" s="37">
        <f>SUM(G27:G$32)</f>
        <v>40.450000000000003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33.71</v>
      </c>
      <c r="H94" s="5">
        <f>SUM(H28:H$32)</f>
        <v>21.8</v>
      </c>
      <c r="I94" s="5">
        <f>SUM(I28:I$32)</f>
        <v>32.72</v>
      </c>
      <c r="J94" s="5">
        <f>SUM(J28:J$32)</f>
        <v>32.72</v>
      </c>
    </row>
    <row r="95" spans="6:10">
      <c r="F95" s="12">
        <v>28</v>
      </c>
      <c r="G95" s="37">
        <f>SUM(G29:G$32)</f>
        <v>26.97</v>
      </c>
      <c r="H95" s="5">
        <f>SUM(H29:H$32)</f>
        <v>21.8</v>
      </c>
      <c r="I95" s="5">
        <f>SUM(I29:I$32)</f>
        <v>32.72</v>
      </c>
      <c r="J95" s="5">
        <f>SUM(J29:J$32)</f>
        <v>32.72</v>
      </c>
    </row>
    <row r="96" spans="6:10">
      <c r="F96" s="11">
        <v>29</v>
      </c>
      <c r="G96" s="37">
        <f>SUM(G30:G$32)</f>
        <v>20.23</v>
      </c>
      <c r="H96" s="5">
        <f>SUM(H30:H$32)</f>
        <v>16.350000000000001</v>
      </c>
      <c r="I96" s="5">
        <f>SUM(I30:I$32)</f>
        <v>24.54</v>
      </c>
      <c r="J96" s="5">
        <f>SUM(J30:J$32)</f>
        <v>24.54</v>
      </c>
    </row>
    <row r="97" spans="6:10">
      <c r="F97" s="12">
        <v>30</v>
      </c>
      <c r="G97" s="37">
        <f>SUM(G31:G$32)</f>
        <v>13.48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6.74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Jan_21</v>
      </c>
      <c r="D1" s="53" t="str">
        <f>TEXT(D2,"AAAAMM")</f>
        <v>202101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5">
        <v>44197</v>
      </c>
      <c r="E2" s="19">
        <f>IF(D2&lt;&gt;" ",D2," ")</f>
        <v>44197</v>
      </c>
      <c r="F2" s="19" t="s">
        <v>11</v>
      </c>
      <c r="G2" s="38">
        <f>IF(D$32="",P$9,P$10)</f>
        <v>7.0968</v>
      </c>
      <c r="H2" s="20" t="str">
        <f>IF(F2=$C$9,N$2,IF(F2=$C$10,O$2,IF(F2=$C$11," "," ")))</f>
        <v xml:space="preserve"> </v>
      </c>
      <c r="I2" s="21" t="str">
        <f>IF(F2=$C$9,M$2,IF(F2=$C$10,P$2,IF(F2=$C$11," "," ")))</f>
        <v xml:space="preserve"> </v>
      </c>
      <c r="J2" s="21" t="str">
        <f>IF(F2=$C$9,M$2,IF(F2=$C$10,M$2,IF(I2=$C$11," "," ")))</f>
        <v xml:space="preserve"> 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44198</v>
      </c>
      <c r="E3" s="25">
        <f t="shared" ref="E3:E32" si="0">IF(D3&lt;&gt;" ",D3," ")</f>
        <v>44198</v>
      </c>
      <c r="F3" s="25" t="str">
        <f t="shared" ref="F3:F32" si="1">IF(D3&lt;&gt;" ",LOOKUP(WEEKDAY(E3,2),$B$9:$B$11,$C$9:$C$11)," ")</f>
        <v>H2</v>
      </c>
      <c r="G3" s="33">
        <f t="shared" ref="G3:G31" si="2">IF(D$32="",P$9,P$10)</f>
        <v>7.0968</v>
      </c>
      <c r="H3" s="22">
        <f t="shared" ref="H3:H32" si="3">IF(F3=$C$9,N$2,IF(F3=$C$10,O$2,IF(F3=$C$11," "," ")))</f>
        <v>2.73</v>
      </c>
      <c r="I3" s="23">
        <f t="shared" ref="I3:I32" si="4">IF(F3=$C$9,M$2,IF(F3=$C$10,P$2,IF(F3=$C$11," "," ")))</f>
        <v>0</v>
      </c>
      <c r="J3" s="23">
        <f t="shared" ref="J3:J32" si="5">IF(F3=$C$9,M$2,IF(F3=$C$10,M$2,IF(I3=$C$11," "," ")))</f>
        <v>8.18</v>
      </c>
      <c r="Q3" s="26"/>
    </row>
    <row r="4" spans="1:19">
      <c r="D4" s="58">
        <v>44199</v>
      </c>
      <c r="E4" s="25">
        <f t="shared" si="0"/>
        <v>44199</v>
      </c>
      <c r="F4" s="25" t="str">
        <f t="shared" si="1"/>
        <v>H3</v>
      </c>
      <c r="G4" s="33">
        <f t="shared" si="2"/>
        <v>7.0968</v>
      </c>
      <c r="H4" s="22" t="str">
        <f t="shared" si="3"/>
        <v xml:space="preserve"> </v>
      </c>
      <c r="I4" s="23" t="str">
        <f t="shared" si="4"/>
        <v xml:space="preserve"> </v>
      </c>
      <c r="J4" s="23" t="str">
        <f t="shared" si="5"/>
        <v xml:space="preserve"> </v>
      </c>
    </row>
    <row r="5" spans="1:19">
      <c r="D5" s="58">
        <v>44200</v>
      </c>
      <c r="E5" s="25">
        <f t="shared" si="0"/>
        <v>44200</v>
      </c>
      <c r="F5" s="25" t="str">
        <f t="shared" si="1"/>
        <v>H1</v>
      </c>
      <c r="G5" s="33">
        <f t="shared" si="2"/>
        <v>7.0968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44201</v>
      </c>
      <c r="E6" s="25">
        <f t="shared" si="0"/>
        <v>44201</v>
      </c>
      <c r="F6" s="25" t="str">
        <f t="shared" si="1"/>
        <v>H1</v>
      </c>
      <c r="G6" s="33">
        <f t="shared" si="2"/>
        <v>7.0968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44202</v>
      </c>
      <c r="E7" s="25">
        <f t="shared" si="0"/>
        <v>44202</v>
      </c>
      <c r="F7" s="25" t="str">
        <f t="shared" si="1"/>
        <v>H1</v>
      </c>
      <c r="G7" s="33">
        <f t="shared" si="2"/>
        <v>7.0968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1100</v>
      </c>
    </row>
    <row r="8" spans="1:19">
      <c r="D8" s="58">
        <v>44203</v>
      </c>
      <c r="E8" s="25">
        <f t="shared" si="0"/>
        <v>44203</v>
      </c>
      <c r="F8" s="25" t="str">
        <f t="shared" si="1"/>
        <v>H1</v>
      </c>
      <c r="G8" s="33">
        <f t="shared" si="2"/>
        <v>7.0968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220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44204</v>
      </c>
      <c r="E9" s="25">
        <f t="shared" si="0"/>
        <v>44204</v>
      </c>
      <c r="F9" s="25" t="str">
        <f t="shared" si="1"/>
        <v>H1</v>
      </c>
      <c r="G9" s="33">
        <f t="shared" si="2"/>
        <v>7.0968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7.3333000000000004</v>
      </c>
      <c r="Q9" s="51">
        <f>Q8/30</f>
        <v>7.3333000000000004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44205</v>
      </c>
      <c r="E10" s="25">
        <f t="shared" si="0"/>
        <v>44205</v>
      </c>
      <c r="F10" s="25" t="str">
        <f t="shared" si="1"/>
        <v>H2</v>
      </c>
      <c r="G10" s="33">
        <f t="shared" si="2"/>
        <v>7.0968</v>
      </c>
      <c r="H10" s="22">
        <f t="shared" si="3"/>
        <v>2.73</v>
      </c>
      <c r="I10" s="23">
        <f t="shared" si="4"/>
        <v>0</v>
      </c>
      <c r="J10" s="23">
        <f t="shared" si="5"/>
        <v>8.18</v>
      </c>
      <c r="M10" s="27"/>
      <c r="N10" s="27"/>
      <c r="O10" s="27">
        <f>O9*1.5</f>
        <v>8.18</v>
      </c>
      <c r="P10" s="34">
        <v>7.0968</v>
      </c>
      <c r="Q10" s="51">
        <f>Q8/31</f>
        <v>7.0968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44206</v>
      </c>
      <c r="E11" s="25">
        <f t="shared" si="0"/>
        <v>44206</v>
      </c>
      <c r="F11" s="25" t="str">
        <f t="shared" si="1"/>
        <v>H3</v>
      </c>
      <c r="G11" s="33">
        <f t="shared" si="2"/>
        <v>7.0968</v>
      </c>
      <c r="H11" s="22" t="str">
        <f t="shared" si="3"/>
        <v xml:space="preserve"> </v>
      </c>
      <c r="I11" s="23" t="str">
        <f t="shared" si="4"/>
        <v xml:space="preserve"> </v>
      </c>
      <c r="J11" s="23" t="str">
        <f t="shared" si="5"/>
        <v xml:space="preserve"> 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44207</v>
      </c>
      <c r="E12" s="25">
        <f t="shared" si="0"/>
        <v>44207</v>
      </c>
      <c r="F12" s="25" t="str">
        <f t="shared" si="1"/>
        <v>H1</v>
      </c>
      <c r="G12" s="33">
        <f t="shared" si="2"/>
        <v>7.0968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44208</v>
      </c>
      <c r="E13" s="25">
        <f t="shared" si="0"/>
        <v>44208</v>
      </c>
      <c r="F13" s="25" t="str">
        <f t="shared" si="1"/>
        <v>H1</v>
      </c>
      <c r="G13" s="33">
        <f t="shared" si="2"/>
        <v>7.0968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44209</v>
      </c>
      <c r="E14" s="25">
        <f t="shared" si="0"/>
        <v>44209</v>
      </c>
      <c r="F14" s="25" t="str">
        <f t="shared" si="1"/>
        <v>H1</v>
      </c>
      <c r="G14" s="33">
        <f t="shared" si="2"/>
        <v>7.0968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v>44210</v>
      </c>
      <c r="E15" s="25">
        <f t="shared" si="0"/>
        <v>44210</v>
      </c>
      <c r="F15" s="25" t="str">
        <f t="shared" si="1"/>
        <v>H1</v>
      </c>
      <c r="G15" s="33">
        <f t="shared" si="2"/>
        <v>7.0968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v>44211</v>
      </c>
      <c r="E16" s="25">
        <f t="shared" si="0"/>
        <v>44211</v>
      </c>
      <c r="F16" s="25" t="str">
        <f t="shared" si="1"/>
        <v>H1</v>
      </c>
      <c r="G16" s="33">
        <f t="shared" si="2"/>
        <v>7.0968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3:11">
      <c r="D17" s="58">
        <v>44212</v>
      </c>
      <c r="E17" s="25">
        <f t="shared" si="0"/>
        <v>44212</v>
      </c>
      <c r="F17" s="25" t="str">
        <f t="shared" si="1"/>
        <v>H2</v>
      </c>
      <c r="G17" s="33">
        <f t="shared" si="2"/>
        <v>7.0968</v>
      </c>
      <c r="H17" s="22">
        <f t="shared" si="3"/>
        <v>2.73</v>
      </c>
      <c r="I17" s="23">
        <f t="shared" si="4"/>
        <v>0</v>
      </c>
      <c r="J17" s="23">
        <f t="shared" si="5"/>
        <v>8.18</v>
      </c>
    </row>
    <row r="18" spans="3:11">
      <c r="D18" s="58">
        <v>44213</v>
      </c>
      <c r="E18" s="25">
        <f t="shared" si="0"/>
        <v>44213</v>
      </c>
      <c r="F18" s="25" t="str">
        <f t="shared" si="1"/>
        <v>H3</v>
      </c>
      <c r="G18" s="33">
        <f t="shared" si="2"/>
        <v>7.0968</v>
      </c>
      <c r="H18" s="22" t="str">
        <f t="shared" si="3"/>
        <v xml:space="preserve"> </v>
      </c>
      <c r="I18" s="23" t="str">
        <f t="shared" si="4"/>
        <v xml:space="preserve"> </v>
      </c>
      <c r="J18" s="23" t="str">
        <f t="shared" si="5"/>
        <v xml:space="preserve"> </v>
      </c>
    </row>
    <row r="19" spans="3:11">
      <c r="D19" s="58">
        <v>44214</v>
      </c>
      <c r="E19" s="25">
        <f t="shared" si="0"/>
        <v>44214</v>
      </c>
      <c r="F19" s="25" t="str">
        <f t="shared" si="1"/>
        <v>H1</v>
      </c>
      <c r="G19" s="33">
        <f t="shared" si="2"/>
        <v>7.0968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3:11">
      <c r="D20" s="58">
        <v>44215</v>
      </c>
      <c r="E20" s="25">
        <f t="shared" si="0"/>
        <v>44215</v>
      </c>
      <c r="F20" s="25" t="str">
        <f t="shared" si="1"/>
        <v>H1</v>
      </c>
      <c r="G20" s="33">
        <f t="shared" si="2"/>
        <v>7.0968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3:11">
      <c r="C21" t="s">
        <v>45</v>
      </c>
      <c r="D21" s="55">
        <v>44216</v>
      </c>
      <c r="E21" s="19">
        <f t="shared" si="0"/>
        <v>44216</v>
      </c>
      <c r="F21" s="25" t="str">
        <f t="shared" si="1"/>
        <v>H1</v>
      </c>
      <c r="G21" s="38">
        <f t="shared" si="2"/>
        <v>7.0968</v>
      </c>
      <c r="H21" s="20">
        <f t="shared" si="3"/>
        <v>5.45</v>
      </c>
      <c r="I21" s="21">
        <f t="shared" si="4"/>
        <v>8.18</v>
      </c>
      <c r="J21" s="21">
        <f t="shared" si="5"/>
        <v>8.18</v>
      </c>
    </row>
    <row r="22" spans="3:11">
      <c r="D22" s="58">
        <v>44217</v>
      </c>
      <c r="E22" s="25">
        <f t="shared" si="0"/>
        <v>44217</v>
      </c>
      <c r="F22" s="25" t="str">
        <f t="shared" si="1"/>
        <v>H1</v>
      </c>
      <c r="G22" s="33">
        <f t="shared" si="2"/>
        <v>7.0968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3:11">
      <c r="C23" t="s">
        <v>41</v>
      </c>
      <c r="D23" s="55">
        <v>44218</v>
      </c>
      <c r="E23" s="19">
        <f t="shared" si="0"/>
        <v>44218</v>
      </c>
      <c r="F23" s="25" t="s">
        <v>17</v>
      </c>
      <c r="G23" s="38">
        <f t="shared" si="2"/>
        <v>7.0968</v>
      </c>
      <c r="H23" s="20" t="str">
        <f t="shared" si="3"/>
        <v xml:space="preserve"> </v>
      </c>
      <c r="I23" s="21" t="str">
        <f t="shared" si="4"/>
        <v xml:space="preserve"> </v>
      </c>
      <c r="J23" s="21" t="str">
        <f t="shared" si="5"/>
        <v xml:space="preserve"> </v>
      </c>
    </row>
    <row r="24" spans="3:11">
      <c r="D24" s="58">
        <v>44219</v>
      </c>
      <c r="E24" s="25">
        <f t="shared" si="0"/>
        <v>44219</v>
      </c>
      <c r="F24" s="25" t="str">
        <f t="shared" si="1"/>
        <v>H2</v>
      </c>
      <c r="G24" s="33">
        <f t="shared" si="2"/>
        <v>7.0968</v>
      </c>
      <c r="H24" s="22">
        <f t="shared" si="3"/>
        <v>2.73</v>
      </c>
      <c r="I24" s="23">
        <f t="shared" si="4"/>
        <v>0</v>
      </c>
      <c r="J24" s="23">
        <f t="shared" si="5"/>
        <v>8.18</v>
      </c>
    </row>
    <row r="25" spans="3:11">
      <c r="D25" s="58">
        <v>44220</v>
      </c>
      <c r="E25" s="25">
        <f t="shared" si="0"/>
        <v>44220</v>
      </c>
      <c r="F25" s="25" t="str">
        <f t="shared" si="1"/>
        <v>H3</v>
      </c>
      <c r="G25" s="33">
        <f t="shared" si="2"/>
        <v>7.0968</v>
      </c>
      <c r="H25" s="22" t="str">
        <f t="shared" si="3"/>
        <v xml:space="preserve"> </v>
      </c>
      <c r="I25" s="23" t="str">
        <f t="shared" si="4"/>
        <v xml:space="preserve"> </v>
      </c>
      <c r="J25" s="23" t="str">
        <f t="shared" si="5"/>
        <v xml:space="preserve"> </v>
      </c>
    </row>
    <row r="26" spans="3:11">
      <c r="D26" s="58">
        <v>44221</v>
      </c>
      <c r="E26" s="25">
        <f t="shared" si="0"/>
        <v>44221</v>
      </c>
      <c r="F26" s="25" t="str">
        <f t="shared" si="1"/>
        <v>H1</v>
      </c>
      <c r="G26" s="33">
        <f t="shared" si="2"/>
        <v>7.0968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  <c r="K26" s="50"/>
    </row>
    <row r="27" spans="3:11">
      <c r="D27" s="58">
        <v>44222</v>
      </c>
      <c r="E27" s="25">
        <f t="shared" si="0"/>
        <v>44222</v>
      </c>
      <c r="F27" s="25" t="str">
        <f t="shared" si="1"/>
        <v>H1</v>
      </c>
      <c r="G27" s="33">
        <f t="shared" si="2"/>
        <v>7.0968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3:11">
      <c r="D28" s="58">
        <v>44223</v>
      </c>
      <c r="E28" s="25">
        <f t="shared" si="0"/>
        <v>44223</v>
      </c>
      <c r="F28" s="25" t="str">
        <f t="shared" si="1"/>
        <v>H1</v>
      </c>
      <c r="G28" s="33">
        <f t="shared" si="2"/>
        <v>7.0968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3:11">
      <c r="D29" s="58">
        <v>44224</v>
      </c>
      <c r="E29" s="25">
        <f t="shared" si="0"/>
        <v>44224</v>
      </c>
      <c r="F29" s="25" t="str">
        <f t="shared" si="1"/>
        <v>H1</v>
      </c>
      <c r="G29" s="33">
        <f t="shared" si="2"/>
        <v>7.0968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3:11">
      <c r="D30" s="58">
        <v>44225</v>
      </c>
      <c r="E30" s="25">
        <f t="shared" si="0"/>
        <v>44225</v>
      </c>
      <c r="F30" s="25" t="str">
        <f t="shared" si="1"/>
        <v>H1</v>
      </c>
      <c r="G30" s="33">
        <f t="shared" si="2"/>
        <v>7.0968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3:11">
      <c r="D31" s="58">
        <v>44226</v>
      </c>
      <c r="E31" s="25">
        <f t="shared" si="0"/>
        <v>44226</v>
      </c>
      <c r="F31" s="25" t="str">
        <f t="shared" si="1"/>
        <v>H2</v>
      </c>
      <c r="G31" s="33">
        <f t="shared" si="2"/>
        <v>7.0968</v>
      </c>
      <c r="H31" s="22">
        <f t="shared" si="3"/>
        <v>2.73</v>
      </c>
      <c r="I31" s="23">
        <f t="shared" si="4"/>
        <v>0</v>
      </c>
      <c r="J31" s="23">
        <f t="shared" si="5"/>
        <v>8.18</v>
      </c>
    </row>
    <row r="32" spans="3:11">
      <c r="D32" s="58">
        <v>44227</v>
      </c>
      <c r="E32" s="25">
        <f t="shared" si="0"/>
        <v>44227</v>
      </c>
      <c r="F32" s="25" t="str">
        <f t="shared" si="1"/>
        <v>H3</v>
      </c>
      <c r="G32" s="33">
        <f>IF(D$32="",P$11,P$10)</f>
        <v>7.0968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220</v>
      </c>
      <c r="H33" s="5">
        <f>SUM(H2:H32)</f>
        <v>117.2</v>
      </c>
      <c r="I33" s="7">
        <f>SUM(I2:I32)</f>
        <v>155.41999999999999</v>
      </c>
      <c r="J33" s="5">
        <f>SUM(J2:J32)</f>
        <v>196.32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7.1</v>
      </c>
      <c r="H36" s="5" t="str">
        <f>H2</f>
        <v xml:space="preserve"> </v>
      </c>
      <c r="I36" s="5" t="str">
        <f t="shared" ref="I36:J36" si="6">I2</f>
        <v xml:space="preserve"> </v>
      </c>
      <c r="J36" s="5" t="str">
        <f t="shared" si="6"/>
        <v xml:space="preserve"> </v>
      </c>
    </row>
    <row r="37" spans="4:10">
      <c r="F37" s="11">
        <v>2</v>
      </c>
      <c r="G37" s="37">
        <f>SUM(G$2:G3)</f>
        <v>14.19</v>
      </c>
      <c r="H37" s="5">
        <f>SUM(H$2:H3)</f>
        <v>2.73</v>
      </c>
      <c r="I37" s="5">
        <f>SUM(I$2:I3)</f>
        <v>0</v>
      </c>
      <c r="J37" s="5">
        <f>SUM(J$2:J3)</f>
        <v>8.18</v>
      </c>
    </row>
    <row r="38" spans="4:10">
      <c r="F38" s="11">
        <v>3</v>
      </c>
      <c r="G38" s="37">
        <f>SUM(G$2:G4)</f>
        <v>21.29</v>
      </c>
      <c r="H38" s="5">
        <f>SUM(H$2:H4)</f>
        <v>2.73</v>
      </c>
      <c r="I38" s="5">
        <f>SUM(I$2:I4)</f>
        <v>0</v>
      </c>
      <c r="J38" s="5">
        <f>SUM(J$2:J4)</f>
        <v>8.18</v>
      </c>
    </row>
    <row r="39" spans="4:10">
      <c r="F39" s="11">
        <v>4</v>
      </c>
      <c r="G39" s="37">
        <f>SUM(G$2:G5)</f>
        <v>28.39</v>
      </c>
      <c r="H39" s="5">
        <f>SUM(H$2:H5)</f>
        <v>8.18</v>
      </c>
      <c r="I39" s="5">
        <f>SUM(I$2:I5)</f>
        <v>8.18</v>
      </c>
      <c r="J39" s="5">
        <f>SUM(J$2:J5)</f>
        <v>16.36</v>
      </c>
    </row>
    <row r="40" spans="4:10">
      <c r="F40" s="11">
        <v>5</v>
      </c>
      <c r="G40" s="37">
        <f>SUM(G$2:G6)</f>
        <v>35.479999999999997</v>
      </c>
      <c r="H40" s="5">
        <f>SUM(H$2:H6)</f>
        <v>13.63</v>
      </c>
      <c r="I40" s="5">
        <f>SUM(I$2:I6)</f>
        <v>16.36</v>
      </c>
      <c r="J40" s="5">
        <f>SUM(J$2:J6)</f>
        <v>24.54</v>
      </c>
    </row>
    <row r="41" spans="4:10">
      <c r="F41" s="11">
        <v>6</v>
      </c>
      <c r="G41" s="37">
        <f>SUM(G$2:G7)</f>
        <v>42.58</v>
      </c>
      <c r="H41" s="5">
        <f>SUM(H$2:H7)</f>
        <v>19.079999999999998</v>
      </c>
      <c r="I41" s="5">
        <f>SUM(I$2:I7)</f>
        <v>24.54</v>
      </c>
      <c r="J41" s="5">
        <f>SUM(J$2:J7)</f>
        <v>32.72</v>
      </c>
    </row>
    <row r="42" spans="4:10">
      <c r="F42" s="11">
        <v>7</v>
      </c>
      <c r="G42" s="37">
        <f>SUM(G$2:G8)</f>
        <v>49.68</v>
      </c>
      <c r="H42" s="5">
        <f>SUM(H$2:H8)</f>
        <v>24.53</v>
      </c>
      <c r="I42" s="5">
        <f>SUM(I$2:I8)</f>
        <v>32.72</v>
      </c>
      <c r="J42" s="5">
        <f>SUM(J$2:J8)</f>
        <v>40.9</v>
      </c>
    </row>
    <row r="43" spans="4:10">
      <c r="F43" s="11">
        <v>8</v>
      </c>
      <c r="G43" s="37">
        <f>SUM(G$2:G9)</f>
        <v>56.77</v>
      </c>
      <c r="H43" s="5">
        <f>SUM(H$2:H9)</f>
        <v>29.98</v>
      </c>
      <c r="I43" s="5">
        <f>SUM(I$2:I9)</f>
        <v>40.9</v>
      </c>
      <c r="J43" s="5">
        <f>SUM(J$2:J9)</f>
        <v>49.08</v>
      </c>
    </row>
    <row r="44" spans="4:10">
      <c r="F44" s="11">
        <v>9</v>
      </c>
      <c r="G44" s="37">
        <f>SUM(G$2:G10)</f>
        <v>63.87</v>
      </c>
      <c r="H44" s="5">
        <f>SUM(H$2:H10)</f>
        <v>32.71</v>
      </c>
      <c r="I44" s="5">
        <f>SUM(I$2:I10)</f>
        <v>40.9</v>
      </c>
      <c r="J44" s="5">
        <f>SUM(J$2:J10)</f>
        <v>57.26</v>
      </c>
    </row>
    <row r="45" spans="4:10">
      <c r="F45" s="11">
        <v>10</v>
      </c>
      <c r="G45" s="37">
        <f>SUM(G$2:G11)</f>
        <v>70.97</v>
      </c>
      <c r="H45" s="5">
        <f>SUM(H$2:H11)</f>
        <v>32.71</v>
      </c>
      <c r="I45" s="5">
        <f>SUM(I$2:I11)</f>
        <v>40.9</v>
      </c>
      <c r="J45" s="5">
        <f>SUM(J$2:J11)</f>
        <v>57.26</v>
      </c>
    </row>
    <row r="46" spans="4:10">
      <c r="F46" s="11">
        <v>11</v>
      </c>
      <c r="G46" s="37">
        <f>SUM(G$2:G12)</f>
        <v>78.06</v>
      </c>
      <c r="H46" s="5">
        <f>SUM(H$2:H12)</f>
        <v>38.159999999999997</v>
      </c>
      <c r="I46" s="5">
        <f>SUM(I$2:I12)</f>
        <v>49.08</v>
      </c>
      <c r="J46" s="5">
        <f>SUM(J$2:J12)</f>
        <v>65.44</v>
      </c>
    </row>
    <row r="47" spans="4:10">
      <c r="F47" s="11">
        <v>12</v>
      </c>
      <c r="G47" s="37">
        <f>SUM(G$2:G13)</f>
        <v>85.16</v>
      </c>
      <c r="H47" s="5">
        <f>SUM(H$2:H13)</f>
        <v>43.61</v>
      </c>
      <c r="I47" s="5">
        <f>SUM(I$2:I13)</f>
        <v>57.26</v>
      </c>
      <c r="J47" s="5">
        <f>SUM(J$2:J13)</f>
        <v>73.62</v>
      </c>
    </row>
    <row r="48" spans="4:10">
      <c r="F48" s="11">
        <v>13</v>
      </c>
      <c r="G48" s="37">
        <f>SUM(G$2:G14)</f>
        <v>92.26</v>
      </c>
      <c r="H48" s="5">
        <f>SUM(H$2:H14)</f>
        <v>49.06</v>
      </c>
      <c r="I48" s="5">
        <f>SUM(I$2:I14)</f>
        <v>65.44</v>
      </c>
      <c r="J48" s="5">
        <f>SUM(J$2:J14)</f>
        <v>81.8</v>
      </c>
    </row>
    <row r="49" spans="6:10">
      <c r="F49" s="11">
        <v>14</v>
      </c>
      <c r="G49" s="37">
        <f>SUM(G$2:G15)</f>
        <v>99.36</v>
      </c>
      <c r="H49" s="5">
        <f>SUM(H$2:H15)</f>
        <v>54.51</v>
      </c>
      <c r="I49" s="5">
        <f>SUM(I$2:I15)</f>
        <v>73.62</v>
      </c>
      <c r="J49" s="5">
        <f>SUM(J$2:J15)</f>
        <v>89.98</v>
      </c>
    </row>
    <row r="50" spans="6:10">
      <c r="F50" s="11">
        <v>15</v>
      </c>
      <c r="G50" s="37">
        <f>SUM(G$2:G16)</f>
        <v>106.45</v>
      </c>
      <c r="H50" s="5">
        <f>SUM(H$2:H16)</f>
        <v>59.96</v>
      </c>
      <c r="I50" s="5">
        <f>SUM(I$2:I16)</f>
        <v>81.8</v>
      </c>
      <c r="J50" s="5">
        <f>SUM(J$2:J16)</f>
        <v>98.16</v>
      </c>
    </row>
    <row r="51" spans="6:10">
      <c r="F51" s="11">
        <v>16</v>
      </c>
      <c r="G51" s="37">
        <f>SUM(G$2:G17)</f>
        <v>113.55</v>
      </c>
      <c r="H51" s="5">
        <f>SUM(H$2:H17)</f>
        <v>62.69</v>
      </c>
      <c r="I51" s="5">
        <f>SUM(I$2:I17)</f>
        <v>81.8</v>
      </c>
      <c r="J51" s="5">
        <f>SUM(J$2:J17)</f>
        <v>106.34</v>
      </c>
    </row>
    <row r="52" spans="6:10">
      <c r="F52" s="11">
        <v>17</v>
      </c>
      <c r="G52" s="37">
        <f>SUM(G$2:G18)</f>
        <v>120.65</v>
      </c>
      <c r="H52" s="5">
        <f>SUM(H$2:H18)</f>
        <v>62.69</v>
      </c>
      <c r="I52" s="5">
        <f>SUM(I$2:I18)</f>
        <v>81.8</v>
      </c>
      <c r="J52" s="5">
        <f>SUM(J$2:J18)</f>
        <v>106.34</v>
      </c>
    </row>
    <row r="53" spans="6:10">
      <c r="F53" s="11">
        <v>18</v>
      </c>
      <c r="G53" s="37">
        <f>SUM(G$2:G19)</f>
        <v>127.74</v>
      </c>
      <c r="H53" s="5">
        <f>SUM(H$2:H19)</f>
        <v>68.14</v>
      </c>
      <c r="I53" s="5">
        <f>SUM(I$2:I19)</f>
        <v>89.98</v>
      </c>
      <c r="J53" s="5">
        <f>SUM(J$2:J19)</f>
        <v>114.52</v>
      </c>
    </row>
    <row r="54" spans="6:10">
      <c r="F54" s="11">
        <v>19</v>
      </c>
      <c r="G54" s="37">
        <f>SUM(G$2:G20)</f>
        <v>134.84</v>
      </c>
      <c r="H54" s="5">
        <f>SUM(H$2:H20)</f>
        <v>73.59</v>
      </c>
      <c r="I54" s="5">
        <f>SUM(I$2:I20)</f>
        <v>98.16</v>
      </c>
      <c r="J54" s="5">
        <f>SUM(J$2:J20)</f>
        <v>122.7</v>
      </c>
    </row>
    <row r="55" spans="6:10">
      <c r="F55" s="11">
        <v>20</v>
      </c>
      <c r="G55" s="37">
        <f>SUM(G$2:G21)</f>
        <v>141.94</v>
      </c>
      <c r="H55" s="5">
        <f>SUM(H$2:H21)</f>
        <v>79.040000000000006</v>
      </c>
      <c r="I55" s="5">
        <f>SUM(I$2:I21)</f>
        <v>106.34</v>
      </c>
      <c r="J55" s="5">
        <f>SUM(J$2:J21)</f>
        <v>130.88</v>
      </c>
    </row>
    <row r="56" spans="6:10">
      <c r="F56" s="11">
        <v>21</v>
      </c>
      <c r="G56" s="37">
        <f>SUM(G$2:G22)</f>
        <v>149.03</v>
      </c>
      <c r="H56" s="5">
        <f>SUM(H$2:H22)</f>
        <v>84.49</v>
      </c>
      <c r="I56" s="5">
        <f>SUM(I$2:I22)</f>
        <v>114.52</v>
      </c>
      <c r="J56" s="5">
        <f>SUM(J$2:J22)</f>
        <v>139.06</v>
      </c>
    </row>
    <row r="57" spans="6:10">
      <c r="F57" s="11">
        <v>22</v>
      </c>
      <c r="G57" s="37">
        <f>SUM(G$2:G23)</f>
        <v>156.13</v>
      </c>
      <c r="H57" s="5">
        <f>SUM(H$2:H23)</f>
        <v>84.49</v>
      </c>
      <c r="I57" s="5">
        <f>SUM(I$2:I23)</f>
        <v>114.52</v>
      </c>
      <c r="J57" s="5">
        <f>SUM(J$2:J23)</f>
        <v>139.06</v>
      </c>
    </row>
    <row r="58" spans="6:10">
      <c r="F58" s="11">
        <v>23</v>
      </c>
      <c r="G58" s="37">
        <f>SUM(G$2:G24)</f>
        <v>163.22999999999999</v>
      </c>
      <c r="H58" s="5">
        <f>SUM(H$2:H24)</f>
        <v>87.22</v>
      </c>
      <c r="I58" s="5">
        <f>SUM(I$2:I24)</f>
        <v>114.52</v>
      </c>
      <c r="J58" s="5">
        <f>SUM(J$2:J24)</f>
        <v>147.24</v>
      </c>
    </row>
    <row r="59" spans="6:10">
      <c r="F59" s="11">
        <v>24</v>
      </c>
      <c r="G59" s="37">
        <f>SUM(G$2:G25)</f>
        <v>170.32</v>
      </c>
      <c r="H59" s="5">
        <f>SUM(H$2:H25)</f>
        <v>87.22</v>
      </c>
      <c r="I59" s="5">
        <f>SUM(I$2:I25)</f>
        <v>114.52</v>
      </c>
      <c r="J59" s="5">
        <f>SUM(J$2:J25)</f>
        <v>147.24</v>
      </c>
    </row>
    <row r="60" spans="6:10">
      <c r="F60" s="11">
        <v>25</v>
      </c>
      <c r="G60" s="37">
        <f>SUM(G$2:G26)</f>
        <v>177.42</v>
      </c>
      <c r="H60" s="5">
        <f>SUM(H$2:H26)</f>
        <v>92.67</v>
      </c>
      <c r="I60" s="5">
        <f>SUM(I$2:I26)</f>
        <v>122.7</v>
      </c>
      <c r="J60" s="5">
        <f>SUM(J$2:J26)</f>
        <v>155.41999999999999</v>
      </c>
    </row>
    <row r="61" spans="6:10">
      <c r="F61" s="11">
        <v>26</v>
      </c>
      <c r="G61" s="37">
        <f>SUM(G$2:G27)</f>
        <v>184.52</v>
      </c>
      <c r="H61" s="5">
        <f>SUM(H$2:H27)</f>
        <v>98.12</v>
      </c>
      <c r="I61" s="5">
        <f>SUM(I$2:I27)</f>
        <v>130.88</v>
      </c>
      <c r="J61" s="5">
        <f>SUM(J$2:J27)</f>
        <v>163.6</v>
      </c>
    </row>
    <row r="62" spans="6:10">
      <c r="F62" s="11">
        <v>27</v>
      </c>
      <c r="G62" s="37">
        <f>SUM(G$2:G28)</f>
        <v>191.61</v>
      </c>
      <c r="H62" s="5">
        <f>SUM(H$2:H28)</f>
        <v>103.57</v>
      </c>
      <c r="I62" s="5">
        <f>SUM(I$2:I28)</f>
        <v>139.06</v>
      </c>
      <c r="J62" s="5">
        <f>SUM(J$2:J28)</f>
        <v>171.78</v>
      </c>
    </row>
    <row r="63" spans="6:10">
      <c r="F63" s="11">
        <v>28</v>
      </c>
      <c r="G63" s="37">
        <f>SUM(G$2:G29)</f>
        <v>198.71</v>
      </c>
      <c r="H63" s="5">
        <f>SUM(H$2:H29)</f>
        <v>109.02</v>
      </c>
      <c r="I63" s="5">
        <f>SUM(I$2:I29)</f>
        <v>147.24</v>
      </c>
      <c r="J63" s="5">
        <f>SUM(J$2:J29)</f>
        <v>179.96</v>
      </c>
    </row>
    <row r="64" spans="6:10">
      <c r="F64" s="11">
        <v>29</v>
      </c>
      <c r="G64" s="37">
        <f>SUM(G$2:G30)</f>
        <v>205.81</v>
      </c>
      <c r="H64" s="5">
        <f>SUM(H$2:H30)</f>
        <v>114.47</v>
      </c>
      <c r="I64" s="5">
        <f>SUM(I$2:I30)</f>
        <v>155.41999999999999</v>
      </c>
      <c r="J64" s="5">
        <f>SUM(J$2:J30)</f>
        <v>188.14</v>
      </c>
    </row>
    <row r="65" spans="5:10">
      <c r="F65" s="11">
        <v>30</v>
      </c>
      <c r="G65" s="37">
        <f>SUM(G$2:G31)</f>
        <v>212.9</v>
      </c>
      <c r="H65" s="5">
        <f>SUM(H$2:H31)</f>
        <v>117.2</v>
      </c>
      <c r="I65" s="5">
        <f>SUM(I$2:I31)</f>
        <v>155.41999999999999</v>
      </c>
      <c r="J65" s="5">
        <f>SUM(J$2:J31)</f>
        <v>196.32</v>
      </c>
    </row>
    <row r="66" spans="5:10">
      <c r="F66" s="11">
        <v>31</v>
      </c>
      <c r="G66" s="37">
        <f>SUM(G$2:G32)</f>
        <v>220</v>
      </c>
      <c r="H66" s="5">
        <f>SUM(H$2:H32)</f>
        <v>117.2</v>
      </c>
      <c r="I66" s="5">
        <f>SUM(I$2:I32)</f>
        <v>155.41999999999999</v>
      </c>
      <c r="J66" s="5">
        <f>SUM(J$2:J32)</f>
        <v>196.32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220</v>
      </c>
      <c r="H68" s="5">
        <f>SUM(H2:H$32)</f>
        <v>117.2</v>
      </c>
      <c r="I68" s="5">
        <f>SUM(I2:I$32)</f>
        <v>155.41999999999999</v>
      </c>
      <c r="J68" s="5">
        <f>SUM(J2:J$32)</f>
        <v>196.32</v>
      </c>
    </row>
    <row r="69" spans="5:10">
      <c r="F69" s="12">
        <v>2</v>
      </c>
      <c r="G69" s="37">
        <f>SUM(G3:G$32)</f>
        <v>212.9</v>
      </c>
      <c r="H69" s="5">
        <f>SUM(H3:H$32)</f>
        <v>117.2</v>
      </c>
      <c r="I69" s="5">
        <f>SUM(I3:I$32)</f>
        <v>155.41999999999999</v>
      </c>
      <c r="J69" s="5">
        <f>SUM(J3:J$32)</f>
        <v>196.32</v>
      </c>
    </row>
    <row r="70" spans="5:10">
      <c r="E70" s="28"/>
      <c r="F70" s="11">
        <v>3</v>
      </c>
      <c r="G70" s="37">
        <f>SUM(G4:G$32)</f>
        <v>205.81</v>
      </c>
      <c r="H70" s="5">
        <f>SUM(H4:H$32)</f>
        <v>114.47</v>
      </c>
      <c r="I70" s="5">
        <f>SUM(I4:I$32)</f>
        <v>155.41999999999999</v>
      </c>
      <c r="J70" s="5">
        <f>SUM(J4:J$32)</f>
        <v>188.14</v>
      </c>
    </row>
    <row r="71" spans="5:10">
      <c r="F71" s="12">
        <v>4</v>
      </c>
      <c r="G71" s="37">
        <f>SUM(G5:G$32)</f>
        <v>198.71</v>
      </c>
      <c r="H71" s="5">
        <f>SUM(H5:H$32)</f>
        <v>114.47</v>
      </c>
      <c r="I71" s="5">
        <f>SUM(I5:I$32)</f>
        <v>155.41999999999999</v>
      </c>
      <c r="J71" s="5">
        <f>SUM(J5:J$32)</f>
        <v>188.14</v>
      </c>
    </row>
    <row r="72" spans="5:10">
      <c r="F72" s="11">
        <v>5</v>
      </c>
      <c r="G72" s="37">
        <f>SUM(G6:G$32)</f>
        <v>191.61</v>
      </c>
      <c r="H72" s="5">
        <f>SUM(H6:H$32)</f>
        <v>109.02</v>
      </c>
      <c r="I72" s="5">
        <f>SUM(I6:I$32)</f>
        <v>147.24</v>
      </c>
      <c r="J72" s="5">
        <f>SUM(J6:J$32)</f>
        <v>179.96</v>
      </c>
    </row>
    <row r="73" spans="5:10">
      <c r="F73" s="12">
        <v>6</v>
      </c>
      <c r="G73" s="37">
        <f>SUM(G7:G$32)</f>
        <v>184.52</v>
      </c>
      <c r="H73" s="5">
        <f>SUM(H7:H$32)</f>
        <v>103.57</v>
      </c>
      <c r="I73" s="5">
        <f>SUM(I7:I$32)</f>
        <v>139.06</v>
      </c>
      <c r="J73" s="5">
        <f>SUM(J7:J$32)</f>
        <v>171.78</v>
      </c>
    </row>
    <row r="74" spans="5:10">
      <c r="F74" s="11">
        <v>7</v>
      </c>
      <c r="G74" s="37">
        <f>SUM(G8:G$32)</f>
        <v>177.42</v>
      </c>
      <c r="H74" s="5">
        <f>SUM(H8:H$32)</f>
        <v>98.12</v>
      </c>
      <c r="I74" s="5">
        <f>SUM(I8:I$32)</f>
        <v>130.88</v>
      </c>
      <c r="J74" s="5">
        <f>SUM(J8:J$32)</f>
        <v>163.6</v>
      </c>
    </row>
    <row r="75" spans="5:10">
      <c r="F75" s="12">
        <v>8</v>
      </c>
      <c r="G75" s="37">
        <f>SUM(G9:G$32)</f>
        <v>170.32</v>
      </c>
      <c r="H75" s="5">
        <f>SUM(H9:H$32)</f>
        <v>92.67</v>
      </c>
      <c r="I75" s="5">
        <f>SUM(I9:I$32)</f>
        <v>122.7</v>
      </c>
      <c r="J75" s="5">
        <f>SUM(J9:J$32)</f>
        <v>155.41999999999999</v>
      </c>
    </row>
    <row r="76" spans="5:10">
      <c r="F76" s="11">
        <v>9</v>
      </c>
      <c r="G76" s="37">
        <f>SUM(G10:G$32)</f>
        <v>163.22999999999999</v>
      </c>
      <c r="H76" s="5">
        <f>SUM(H10:H$32)</f>
        <v>87.22</v>
      </c>
      <c r="I76" s="5">
        <f>SUM(I10:I$32)</f>
        <v>114.52</v>
      </c>
      <c r="J76" s="5">
        <f>SUM(J10:J$32)</f>
        <v>147.24</v>
      </c>
    </row>
    <row r="77" spans="5:10">
      <c r="F77" s="12">
        <v>10</v>
      </c>
      <c r="G77" s="37">
        <f>SUM(G11:G$32)</f>
        <v>156.13</v>
      </c>
      <c r="H77" s="5">
        <f>SUM(H11:H$32)</f>
        <v>84.49</v>
      </c>
      <c r="I77" s="5">
        <f>SUM(I11:I$32)</f>
        <v>114.52</v>
      </c>
      <c r="J77" s="5">
        <f>SUM(J11:J$32)</f>
        <v>139.06</v>
      </c>
    </row>
    <row r="78" spans="5:10">
      <c r="F78" s="11">
        <v>11</v>
      </c>
      <c r="G78" s="37">
        <f>SUM(G12:G$32)</f>
        <v>149.03</v>
      </c>
      <c r="H78" s="5">
        <f>SUM(H12:H$32)</f>
        <v>84.49</v>
      </c>
      <c r="I78" s="5">
        <f>SUM(I12:I$32)</f>
        <v>114.52</v>
      </c>
      <c r="J78" s="5">
        <f>SUM(J12:J$32)</f>
        <v>139.06</v>
      </c>
    </row>
    <row r="79" spans="5:10">
      <c r="F79" s="12">
        <v>12</v>
      </c>
      <c r="G79" s="37">
        <f>SUM(G13:G$32)</f>
        <v>141.94</v>
      </c>
      <c r="H79" s="5">
        <f>SUM(H13:H$32)</f>
        <v>79.040000000000006</v>
      </c>
      <c r="I79" s="5">
        <f>SUM(I13:I$32)</f>
        <v>106.34</v>
      </c>
      <c r="J79" s="5">
        <f>SUM(J13:J$32)</f>
        <v>130.88</v>
      </c>
    </row>
    <row r="80" spans="5:10">
      <c r="F80" s="11">
        <v>13</v>
      </c>
      <c r="G80" s="37">
        <f>SUM(G14:G$32)</f>
        <v>134.84</v>
      </c>
      <c r="H80" s="5">
        <f>SUM(H14:H$32)</f>
        <v>73.59</v>
      </c>
      <c r="I80" s="5">
        <f>SUM(I14:I$32)</f>
        <v>98.16</v>
      </c>
      <c r="J80" s="5">
        <f>SUM(J14:J$32)</f>
        <v>122.7</v>
      </c>
    </row>
    <row r="81" spans="6:10">
      <c r="F81" s="12">
        <v>14</v>
      </c>
      <c r="G81" s="37">
        <f>SUM(G15:G$32)</f>
        <v>127.74</v>
      </c>
      <c r="H81" s="5">
        <f>SUM(H15:H$32)</f>
        <v>68.14</v>
      </c>
      <c r="I81" s="5">
        <f>SUM(I15:I$32)</f>
        <v>89.98</v>
      </c>
      <c r="J81" s="5">
        <f>SUM(J15:J$32)</f>
        <v>114.52</v>
      </c>
    </row>
    <row r="82" spans="6:10">
      <c r="F82" s="11">
        <v>15</v>
      </c>
      <c r="G82" s="37">
        <f>SUM(G16:G$32)</f>
        <v>120.65</v>
      </c>
      <c r="H82" s="5">
        <f>SUM(H16:H$32)</f>
        <v>62.69</v>
      </c>
      <c r="I82" s="5">
        <f>SUM(I16:I$32)</f>
        <v>81.8</v>
      </c>
      <c r="J82" s="5">
        <f>SUM(J16:J$32)</f>
        <v>106.34</v>
      </c>
    </row>
    <row r="83" spans="6:10">
      <c r="F83" s="12">
        <v>16</v>
      </c>
      <c r="G83" s="37">
        <f>SUM(G17:G$32)</f>
        <v>113.55</v>
      </c>
      <c r="H83" s="5">
        <f>SUM(H17:H$32)</f>
        <v>57.24</v>
      </c>
      <c r="I83" s="5">
        <f>SUM(I17:I$32)</f>
        <v>73.62</v>
      </c>
      <c r="J83" s="5">
        <f>SUM(J17:J$32)</f>
        <v>98.16</v>
      </c>
    </row>
    <row r="84" spans="6:10">
      <c r="F84" s="11">
        <v>17</v>
      </c>
      <c r="G84" s="37">
        <f>SUM(G18:G$32)</f>
        <v>106.45</v>
      </c>
      <c r="H84" s="5">
        <f>SUM(H18:H$32)</f>
        <v>54.51</v>
      </c>
      <c r="I84" s="5">
        <f>SUM(I18:I$32)</f>
        <v>73.62</v>
      </c>
      <c r="J84" s="5">
        <f>SUM(J18:J$32)</f>
        <v>89.98</v>
      </c>
    </row>
    <row r="85" spans="6:10">
      <c r="F85" s="12">
        <v>18</v>
      </c>
      <c r="G85" s="37">
        <f>SUM(G19:G$32)</f>
        <v>99.36</v>
      </c>
      <c r="H85" s="5">
        <f>SUM(H19:H$32)</f>
        <v>54.51</v>
      </c>
      <c r="I85" s="5">
        <f>SUM(I19:I$32)</f>
        <v>73.62</v>
      </c>
      <c r="J85" s="5">
        <f>SUM(J19:J$32)</f>
        <v>89.98</v>
      </c>
    </row>
    <row r="86" spans="6:10">
      <c r="F86" s="11">
        <v>19</v>
      </c>
      <c r="G86" s="37">
        <f>SUM(G20:G$32)</f>
        <v>92.26</v>
      </c>
      <c r="H86" s="5">
        <f>SUM(H20:H$32)</f>
        <v>49.06</v>
      </c>
      <c r="I86" s="5">
        <f>SUM(I20:I$32)</f>
        <v>65.44</v>
      </c>
      <c r="J86" s="5">
        <f>SUM(J20:J$32)</f>
        <v>81.8</v>
      </c>
    </row>
    <row r="87" spans="6:10">
      <c r="F87" s="12">
        <v>20</v>
      </c>
      <c r="G87" s="37">
        <f>SUM(G21:G$32)</f>
        <v>85.16</v>
      </c>
      <c r="H87" s="5">
        <f>SUM(H21:H$32)</f>
        <v>43.61</v>
      </c>
      <c r="I87" s="5">
        <f>SUM(I21:I$32)</f>
        <v>57.26</v>
      </c>
      <c r="J87" s="5">
        <f>SUM(J21:J$32)</f>
        <v>73.62</v>
      </c>
    </row>
    <row r="88" spans="6:10">
      <c r="F88" s="11">
        <v>21</v>
      </c>
      <c r="G88" s="37">
        <f>SUM(G22:G$32)</f>
        <v>78.06</v>
      </c>
      <c r="H88" s="5">
        <f>SUM(H22:H$32)</f>
        <v>38.159999999999997</v>
      </c>
      <c r="I88" s="5">
        <f>SUM(I22:I$32)</f>
        <v>49.08</v>
      </c>
      <c r="J88" s="5">
        <f>SUM(J22:J$32)</f>
        <v>65.44</v>
      </c>
    </row>
    <row r="89" spans="6:10">
      <c r="F89" s="12">
        <v>22</v>
      </c>
      <c r="G89" s="37">
        <f>SUM(G23:G$32)</f>
        <v>70.97</v>
      </c>
      <c r="H89" s="5">
        <f>SUM(H23:H$32)</f>
        <v>32.71</v>
      </c>
      <c r="I89" s="5">
        <f>SUM(I23:I$32)</f>
        <v>40.9</v>
      </c>
      <c r="J89" s="5">
        <f>SUM(J23:J$32)</f>
        <v>57.26</v>
      </c>
    </row>
    <row r="90" spans="6:10">
      <c r="F90" s="11">
        <v>23</v>
      </c>
      <c r="G90" s="37">
        <f>SUM(G24:G$32)</f>
        <v>63.87</v>
      </c>
      <c r="H90" s="5">
        <f>SUM(H24:H$32)</f>
        <v>32.71</v>
      </c>
      <c r="I90" s="5">
        <f>SUM(I24:I$32)</f>
        <v>40.9</v>
      </c>
      <c r="J90" s="5">
        <f>SUM(J24:J$32)</f>
        <v>57.26</v>
      </c>
    </row>
    <row r="91" spans="6:10">
      <c r="F91" s="12">
        <v>24</v>
      </c>
      <c r="G91" s="37">
        <f>SUM(G25:G$32)</f>
        <v>56.77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49.68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42.58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35.479999999999997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28.39</v>
      </c>
      <c r="H95" s="5">
        <f>SUM(H29:H$32)</f>
        <v>13.63</v>
      </c>
      <c r="I95" s="5">
        <f>SUM(I29:I$32)</f>
        <v>16.36</v>
      </c>
      <c r="J95" s="5">
        <f>SUM(J29:J$32)</f>
        <v>24.54</v>
      </c>
    </row>
    <row r="96" spans="6:10">
      <c r="F96" s="11">
        <v>29</v>
      </c>
      <c r="G96" s="37">
        <f>SUM(G30:G$32)</f>
        <v>21.29</v>
      </c>
      <c r="H96" s="5">
        <f>SUM(H30:H$32)</f>
        <v>8.18</v>
      </c>
      <c r="I96" s="5">
        <f>SUM(I30:I$32)</f>
        <v>8.18</v>
      </c>
      <c r="J96" s="5">
        <f>SUM(J30:J$32)</f>
        <v>16.36</v>
      </c>
    </row>
    <row r="97" spans="6:10">
      <c r="F97" s="12">
        <v>30</v>
      </c>
      <c r="G97" s="37">
        <f>SUM(G31:G$32)</f>
        <v>14.19</v>
      </c>
      <c r="H97" s="5">
        <f>SUM(H31:H$32)</f>
        <v>2.73</v>
      </c>
      <c r="I97" s="5">
        <f>SUM(I31:I$32)</f>
        <v>0</v>
      </c>
      <c r="J97" s="5">
        <f>SUM(J31:J$32)</f>
        <v>8.18</v>
      </c>
    </row>
    <row r="98" spans="6:10">
      <c r="F98" s="11">
        <v>31</v>
      </c>
      <c r="G98" s="37">
        <f>SUM(G32:G$32)</f>
        <v>7.1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1" width="6.5703125" style="10" customWidth="1"/>
    <col min="12" max="12" width="8.28515625" style="10" customWidth="1"/>
    <col min="13" max="13" width="6.5703125" style="10" customWidth="1"/>
    <col min="14" max="14" width="7.5703125" style="10" customWidth="1"/>
    <col min="15" max="15" width="6.5703125" style="10" customWidth="1"/>
  </cols>
  <sheetData>
    <row r="1" spans="1:19">
      <c r="D1" s="41" t="str">
        <f>TEXT(D2,"AAAAMM")</f>
        <v>201803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9">
      <c r="D2" s="58">
        <v>43160</v>
      </c>
      <c r="E2" s="25">
        <f t="shared" ref="E2:E32" si="0">IF(D2&lt;&gt;" ",D2," ")</f>
        <v>43160</v>
      </c>
      <c r="F2" s="25" t="s">
        <v>11</v>
      </c>
      <c r="G2" s="22" t="str">
        <f>IF(F2=$C$9,M$2,IF(F2=$C$10,N$2,IF(F2=$C$11," "," ")))</f>
        <v xml:space="preserve"> </v>
      </c>
      <c r="H2" s="23" t="str">
        <f>IF(F2=$C$9,L$2,IF(F2=$C$10,O$2,IF(F2=$C$11," "," ")))</f>
        <v xml:space="preserve"> </v>
      </c>
      <c r="I2" s="23" t="str">
        <f>IF(F2=$C$9,L$2,IF(F2=$C$10,L$2,IF(H2=$C$11," "," ")))</f>
        <v xml:space="preserve"> 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9">
        <v>0</v>
      </c>
    </row>
    <row r="3" spans="1:19">
      <c r="D3" s="58">
        <v>43161</v>
      </c>
      <c r="E3" s="25">
        <f t="shared" si="0"/>
        <v>43161</v>
      </c>
      <c r="F3" s="25" t="s">
        <v>22</v>
      </c>
      <c r="G3" s="22" t="str">
        <f t="shared" ref="G3:G32" si="1">IF(F3=$C$9,M$2,IF(F3=$C$10,N$2,IF(F3=$C$11," "," ")))</f>
        <v xml:space="preserve"> </v>
      </c>
      <c r="H3" s="23" t="str">
        <f t="shared" ref="H3:H32" si="2">IF(F3=$C$9,L$2,IF(F3=$C$10,O$2,IF(F3=$C$11," "," ")))</f>
        <v xml:space="preserve"> </v>
      </c>
      <c r="I3" s="23" t="str">
        <f t="shared" ref="I3:I32" si="3">IF(F3=$C$9,L$2,IF(F3=$C$10,L$2,IF(H3=$C$11," "," ")))</f>
        <v xml:space="preserve"> </v>
      </c>
      <c r="Q3" s="26"/>
    </row>
    <row r="4" spans="1:19">
      <c r="D4" s="58">
        <v>43162</v>
      </c>
      <c r="E4" s="25">
        <f t="shared" si="0"/>
        <v>43162</v>
      </c>
      <c r="F4" s="25" t="s">
        <v>23</v>
      </c>
      <c r="G4" s="22" t="str">
        <f t="shared" si="1"/>
        <v xml:space="preserve"> </v>
      </c>
      <c r="H4" s="23" t="str">
        <f t="shared" si="2"/>
        <v xml:space="preserve"> </v>
      </c>
      <c r="I4" s="23" t="str">
        <f t="shared" si="3"/>
        <v xml:space="preserve"> </v>
      </c>
    </row>
    <row r="5" spans="1:19">
      <c r="D5" s="58">
        <v>43163</v>
      </c>
      <c r="E5" s="25">
        <f t="shared" si="0"/>
        <v>43163</v>
      </c>
      <c r="F5" s="25" t="s">
        <v>24</v>
      </c>
      <c r="G5" s="22" t="str">
        <f t="shared" si="1"/>
        <v xml:space="preserve"> </v>
      </c>
      <c r="H5" s="23" t="str">
        <f t="shared" si="2"/>
        <v xml:space="preserve"> </v>
      </c>
      <c r="I5" s="23" t="str">
        <f t="shared" si="3"/>
        <v xml:space="preserve"> </v>
      </c>
    </row>
    <row r="6" spans="1:19">
      <c r="D6" s="58">
        <v>43164</v>
      </c>
      <c r="E6" s="25">
        <f t="shared" si="0"/>
        <v>43164</v>
      </c>
      <c r="F6" s="25" t="s">
        <v>25</v>
      </c>
      <c r="G6" s="22" t="str">
        <f t="shared" si="1"/>
        <v xml:space="preserve"> </v>
      </c>
      <c r="H6" s="23" t="str">
        <f t="shared" si="2"/>
        <v xml:space="preserve"> </v>
      </c>
      <c r="I6" s="23" t="str">
        <f t="shared" si="3"/>
        <v xml:space="preserve"> </v>
      </c>
    </row>
    <row r="7" spans="1:19">
      <c r="D7" s="58">
        <v>43165</v>
      </c>
      <c r="E7" s="25">
        <f t="shared" si="0"/>
        <v>43165</v>
      </c>
      <c r="F7" s="25" t="s">
        <v>26</v>
      </c>
      <c r="G7" s="22" t="str">
        <f t="shared" si="1"/>
        <v xml:space="preserve"> </v>
      </c>
      <c r="H7" s="23" t="str">
        <f t="shared" si="2"/>
        <v xml:space="preserve"> </v>
      </c>
      <c r="I7" s="23" t="str">
        <f t="shared" si="3"/>
        <v xml:space="preserve"> </v>
      </c>
    </row>
    <row r="8" spans="1:19">
      <c r="D8" s="58">
        <v>43166</v>
      </c>
      <c r="E8" s="25">
        <f t="shared" si="0"/>
        <v>43166</v>
      </c>
      <c r="F8" s="25" t="s">
        <v>27</v>
      </c>
      <c r="G8" s="22" t="str">
        <f t="shared" si="1"/>
        <v xml:space="preserve"> </v>
      </c>
      <c r="H8" s="23" t="str">
        <f t="shared" si="2"/>
        <v xml:space="preserve"> </v>
      </c>
      <c r="I8" s="23" t="str">
        <f t="shared" si="3"/>
        <v xml:space="preserve"> </v>
      </c>
      <c r="M8" s="27"/>
      <c r="N8" s="27">
        <v>1128.3800000000001</v>
      </c>
      <c r="O8" s="27"/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43167</v>
      </c>
      <c r="E9" s="25">
        <f t="shared" si="0"/>
        <v>43167</v>
      </c>
      <c r="F9" s="25" t="s">
        <v>28</v>
      </c>
      <c r="G9" s="22" t="str">
        <f t="shared" si="1"/>
        <v xml:space="preserve"> </v>
      </c>
      <c r="H9" s="23" t="str">
        <f t="shared" si="2"/>
        <v xml:space="preserve"> </v>
      </c>
      <c r="I9" s="23" t="str">
        <f t="shared" si="3"/>
        <v xml:space="preserve"> </v>
      </c>
      <c r="M9" s="27"/>
      <c r="N9" s="27">
        <f>N8/220</f>
        <v>5.13</v>
      </c>
      <c r="O9" s="27"/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43168</v>
      </c>
      <c r="E10" s="25">
        <f t="shared" si="0"/>
        <v>43168</v>
      </c>
      <c r="F10" s="25" t="s">
        <v>29</v>
      </c>
      <c r="G10" s="22" t="str">
        <f t="shared" si="1"/>
        <v xml:space="preserve"> </v>
      </c>
      <c r="H10" s="23" t="str">
        <f t="shared" si="2"/>
        <v xml:space="preserve"> </v>
      </c>
      <c r="I10" s="23" t="str">
        <f t="shared" si="3"/>
        <v xml:space="preserve"> </v>
      </c>
      <c r="M10" s="27"/>
      <c r="N10" s="27">
        <f>N9*1.5</f>
        <v>7.7</v>
      </c>
      <c r="O10" s="27"/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43169</v>
      </c>
      <c r="E11" s="25">
        <f t="shared" si="0"/>
        <v>43169</v>
      </c>
      <c r="F11" s="25" t="s">
        <v>30</v>
      </c>
      <c r="G11" s="22" t="str">
        <f t="shared" si="1"/>
        <v xml:space="preserve"> </v>
      </c>
      <c r="H11" s="23" t="str">
        <f t="shared" si="2"/>
        <v xml:space="preserve"> </v>
      </c>
      <c r="I11" s="23" t="str">
        <f t="shared" si="3"/>
        <v xml:space="preserve"> </v>
      </c>
      <c r="M11" s="27"/>
      <c r="N11" s="27">
        <f>N10/60*40</f>
        <v>5.13</v>
      </c>
      <c r="O11" s="27"/>
      <c r="Q11" s="1"/>
      <c r="R11" s="1"/>
      <c r="S11" s="1"/>
    </row>
    <row r="12" spans="1:19">
      <c r="D12" s="58">
        <v>43170</v>
      </c>
      <c r="E12" s="25">
        <f t="shared" si="0"/>
        <v>43170</v>
      </c>
      <c r="F12" s="25" t="s">
        <v>31</v>
      </c>
      <c r="G12" s="22" t="str">
        <f t="shared" si="1"/>
        <v xml:space="preserve"> </v>
      </c>
      <c r="H12" s="23" t="str">
        <f t="shared" si="2"/>
        <v xml:space="preserve"> </v>
      </c>
      <c r="I12" s="23" t="str">
        <f t="shared" si="3"/>
        <v xml:space="preserve"> </v>
      </c>
      <c r="M12" s="27"/>
      <c r="N12" s="27">
        <f>N10/60*20</f>
        <v>2.57</v>
      </c>
      <c r="O12" s="27"/>
      <c r="Q12" s="1"/>
      <c r="R12" s="1"/>
      <c r="S12" s="1"/>
    </row>
    <row r="13" spans="1:19">
      <c r="D13" s="58">
        <v>43171</v>
      </c>
      <c r="E13" s="25">
        <f t="shared" si="0"/>
        <v>43171</v>
      </c>
      <c r="F13" s="25" t="s">
        <v>32</v>
      </c>
      <c r="G13" s="22" t="str">
        <f t="shared" si="1"/>
        <v xml:space="preserve"> </v>
      </c>
      <c r="H13" s="23" t="str">
        <f t="shared" si="2"/>
        <v xml:space="preserve"> </v>
      </c>
      <c r="I13" s="23" t="str">
        <f t="shared" si="3"/>
        <v xml:space="preserve"> </v>
      </c>
      <c r="M13" s="9"/>
      <c r="N13" s="9"/>
      <c r="O13" s="9"/>
      <c r="Q13" s="1"/>
      <c r="R13" s="1"/>
      <c r="S13" s="1"/>
    </row>
    <row r="14" spans="1:19">
      <c r="D14" s="58">
        <v>43172</v>
      </c>
      <c r="E14" s="25">
        <f t="shared" si="0"/>
        <v>43172</v>
      </c>
      <c r="F14" s="25" t="s">
        <v>33</v>
      </c>
      <c r="G14" s="22" t="str">
        <f t="shared" si="1"/>
        <v xml:space="preserve"> </v>
      </c>
      <c r="H14" s="23" t="str">
        <f t="shared" si="2"/>
        <v xml:space="preserve"> </v>
      </c>
      <c r="I14" s="23" t="str">
        <f t="shared" si="3"/>
        <v xml:space="preserve"> </v>
      </c>
    </row>
    <row r="15" spans="1:19">
      <c r="D15" s="58">
        <v>43173</v>
      </c>
      <c r="E15" s="25">
        <f t="shared" si="0"/>
        <v>43173</v>
      </c>
      <c r="F15" s="25" t="str">
        <f t="shared" ref="F15:F32" si="4">IF(D15&lt;&gt;" ",LOOKUP(WEEKDAY(E15,2),$B$9:$B$11,$C$9:$C$11)," ")</f>
        <v>H1</v>
      </c>
      <c r="G15" s="22">
        <f t="shared" si="1"/>
        <v>5.13</v>
      </c>
      <c r="H15" s="23">
        <f t="shared" si="2"/>
        <v>7.7</v>
      </c>
      <c r="I15" s="23">
        <f t="shared" si="3"/>
        <v>7.7</v>
      </c>
    </row>
    <row r="16" spans="1:19">
      <c r="D16" s="58">
        <v>43174</v>
      </c>
      <c r="E16" s="25">
        <f t="shared" si="0"/>
        <v>43174</v>
      </c>
      <c r="F16" s="25" t="str">
        <f t="shared" si="4"/>
        <v>H1</v>
      </c>
      <c r="G16" s="22">
        <f t="shared" si="1"/>
        <v>5.13</v>
      </c>
      <c r="H16" s="23">
        <f t="shared" si="2"/>
        <v>7.7</v>
      </c>
      <c r="I16" s="23">
        <f t="shared" si="3"/>
        <v>7.7</v>
      </c>
    </row>
    <row r="17" spans="4:9">
      <c r="D17" s="58">
        <v>43175</v>
      </c>
      <c r="E17" s="25">
        <f t="shared" si="0"/>
        <v>43175</v>
      </c>
      <c r="F17" s="25" t="str">
        <f t="shared" si="4"/>
        <v>H1</v>
      </c>
      <c r="G17" s="22">
        <f t="shared" si="1"/>
        <v>5.13</v>
      </c>
      <c r="H17" s="23">
        <f t="shared" si="2"/>
        <v>7.7</v>
      </c>
      <c r="I17" s="23">
        <f t="shared" si="3"/>
        <v>7.7</v>
      </c>
    </row>
    <row r="18" spans="4:9">
      <c r="D18" s="58">
        <v>43176</v>
      </c>
      <c r="E18" s="25">
        <f t="shared" si="0"/>
        <v>43176</v>
      </c>
      <c r="F18" s="25" t="str">
        <f t="shared" si="4"/>
        <v>H2</v>
      </c>
      <c r="G18" s="22">
        <f t="shared" si="1"/>
        <v>2.57</v>
      </c>
      <c r="H18" s="23">
        <f t="shared" si="2"/>
        <v>0</v>
      </c>
      <c r="I18" s="23">
        <f t="shared" si="3"/>
        <v>7.7</v>
      </c>
    </row>
    <row r="19" spans="4:9">
      <c r="D19" s="58">
        <v>43177</v>
      </c>
      <c r="E19" s="25">
        <f t="shared" si="0"/>
        <v>43177</v>
      </c>
      <c r="F19" s="25" t="str">
        <f t="shared" si="4"/>
        <v>H3</v>
      </c>
      <c r="G19" s="22" t="str">
        <f t="shared" si="1"/>
        <v xml:space="preserve"> </v>
      </c>
      <c r="H19" s="23" t="str">
        <f t="shared" si="2"/>
        <v xml:space="preserve"> </v>
      </c>
      <c r="I19" s="23" t="str">
        <f t="shared" si="3"/>
        <v xml:space="preserve"> </v>
      </c>
    </row>
    <row r="20" spans="4:9">
      <c r="D20" s="58">
        <v>43178</v>
      </c>
      <c r="E20" s="25">
        <f t="shared" si="0"/>
        <v>43178</v>
      </c>
      <c r="F20" s="25" t="str">
        <f t="shared" si="4"/>
        <v>H1</v>
      </c>
      <c r="G20" s="22">
        <f t="shared" si="1"/>
        <v>5.13</v>
      </c>
      <c r="H20" s="23">
        <f t="shared" si="2"/>
        <v>7.7</v>
      </c>
      <c r="I20" s="23">
        <f t="shared" si="3"/>
        <v>7.7</v>
      </c>
    </row>
    <row r="21" spans="4:9">
      <c r="D21" s="58">
        <v>43179</v>
      </c>
      <c r="E21" s="25">
        <f t="shared" si="0"/>
        <v>43179</v>
      </c>
      <c r="F21" s="25" t="str">
        <f t="shared" si="4"/>
        <v>H1</v>
      </c>
      <c r="G21" s="22">
        <f t="shared" si="1"/>
        <v>5.13</v>
      </c>
      <c r="H21" s="23">
        <f t="shared" si="2"/>
        <v>7.7</v>
      </c>
      <c r="I21" s="23">
        <f t="shared" si="3"/>
        <v>7.7</v>
      </c>
    </row>
    <row r="22" spans="4:9">
      <c r="D22" s="58">
        <v>43180</v>
      </c>
      <c r="E22" s="25">
        <f t="shared" si="0"/>
        <v>43180</v>
      </c>
      <c r="F22" s="25" t="str">
        <f t="shared" si="4"/>
        <v>H1</v>
      </c>
      <c r="G22" s="22">
        <f t="shared" si="1"/>
        <v>5.13</v>
      </c>
      <c r="H22" s="23">
        <f t="shared" si="2"/>
        <v>7.7</v>
      </c>
      <c r="I22" s="23">
        <f t="shared" si="3"/>
        <v>7.7</v>
      </c>
    </row>
    <row r="23" spans="4:9">
      <c r="D23" s="58">
        <v>43181</v>
      </c>
      <c r="E23" s="25">
        <f t="shared" si="0"/>
        <v>43181</v>
      </c>
      <c r="F23" s="25" t="str">
        <f t="shared" si="4"/>
        <v>H1</v>
      </c>
      <c r="G23" s="22">
        <f t="shared" si="1"/>
        <v>5.13</v>
      </c>
      <c r="H23" s="23">
        <f t="shared" si="2"/>
        <v>7.7</v>
      </c>
      <c r="I23" s="23">
        <f t="shared" si="3"/>
        <v>7.7</v>
      </c>
    </row>
    <row r="24" spans="4:9">
      <c r="D24" s="58">
        <v>43182</v>
      </c>
      <c r="E24" s="25">
        <f t="shared" si="0"/>
        <v>43182</v>
      </c>
      <c r="F24" s="25" t="str">
        <f t="shared" si="4"/>
        <v>H1</v>
      </c>
      <c r="G24" s="22">
        <f t="shared" si="1"/>
        <v>5.13</v>
      </c>
      <c r="H24" s="23">
        <f t="shared" si="2"/>
        <v>7.7</v>
      </c>
      <c r="I24" s="23">
        <f t="shared" si="3"/>
        <v>7.7</v>
      </c>
    </row>
    <row r="25" spans="4:9">
      <c r="D25" s="58">
        <v>43183</v>
      </c>
      <c r="E25" s="25">
        <f t="shared" si="0"/>
        <v>43183</v>
      </c>
      <c r="F25" s="25" t="str">
        <f t="shared" si="4"/>
        <v>H2</v>
      </c>
      <c r="G25" s="22">
        <f t="shared" si="1"/>
        <v>2.57</v>
      </c>
      <c r="H25" s="23">
        <f t="shared" si="2"/>
        <v>0</v>
      </c>
      <c r="I25" s="23">
        <f t="shared" si="3"/>
        <v>7.7</v>
      </c>
    </row>
    <row r="26" spans="4:9">
      <c r="D26" s="58">
        <v>43184</v>
      </c>
      <c r="E26" s="25">
        <f t="shared" si="0"/>
        <v>43184</v>
      </c>
      <c r="F26" s="25" t="str">
        <f t="shared" si="4"/>
        <v>H3</v>
      </c>
      <c r="G26" s="22" t="str">
        <f t="shared" si="1"/>
        <v xml:space="preserve"> </v>
      </c>
      <c r="H26" s="23" t="str">
        <f t="shared" si="2"/>
        <v xml:space="preserve"> </v>
      </c>
      <c r="I26" s="23" t="str">
        <f t="shared" si="3"/>
        <v xml:space="preserve"> </v>
      </c>
    </row>
    <row r="27" spans="4:9">
      <c r="D27" s="58">
        <v>43185</v>
      </c>
      <c r="E27" s="25">
        <f t="shared" si="0"/>
        <v>43185</v>
      </c>
      <c r="F27" s="25" t="str">
        <f t="shared" si="4"/>
        <v>H1</v>
      </c>
      <c r="G27" s="22">
        <f t="shared" si="1"/>
        <v>5.13</v>
      </c>
      <c r="H27" s="23">
        <f t="shared" si="2"/>
        <v>7.7</v>
      </c>
      <c r="I27" s="23">
        <f t="shared" si="3"/>
        <v>7.7</v>
      </c>
    </row>
    <row r="28" spans="4:9">
      <c r="D28" s="58">
        <v>43186</v>
      </c>
      <c r="E28" s="25">
        <f t="shared" si="0"/>
        <v>43186</v>
      </c>
      <c r="F28" s="25" t="str">
        <f t="shared" si="4"/>
        <v>H1</v>
      </c>
      <c r="G28" s="22">
        <f t="shared" si="1"/>
        <v>5.13</v>
      </c>
      <c r="H28" s="23">
        <f t="shared" si="2"/>
        <v>7.7</v>
      </c>
      <c r="I28" s="23">
        <f t="shared" si="3"/>
        <v>7.7</v>
      </c>
    </row>
    <row r="29" spans="4:9">
      <c r="D29" s="58">
        <v>43187</v>
      </c>
      <c r="E29" s="25">
        <f t="shared" si="0"/>
        <v>43187</v>
      </c>
      <c r="F29" s="25" t="str">
        <f t="shared" si="4"/>
        <v>H1</v>
      </c>
      <c r="G29" s="22">
        <f t="shared" si="1"/>
        <v>5.13</v>
      </c>
      <c r="H29" s="23">
        <f t="shared" si="2"/>
        <v>7.7</v>
      </c>
      <c r="I29" s="23">
        <f t="shared" si="3"/>
        <v>7.7</v>
      </c>
    </row>
    <row r="30" spans="4:9">
      <c r="D30" s="58">
        <v>43188</v>
      </c>
      <c r="E30" s="25">
        <f t="shared" si="0"/>
        <v>43188</v>
      </c>
      <c r="F30" s="25" t="str">
        <f t="shared" si="4"/>
        <v>H1</v>
      </c>
      <c r="G30" s="22">
        <f t="shared" si="1"/>
        <v>5.13</v>
      </c>
      <c r="H30" s="23">
        <f t="shared" si="2"/>
        <v>7.7</v>
      </c>
      <c r="I30" s="23">
        <f t="shared" si="3"/>
        <v>7.7</v>
      </c>
    </row>
    <row r="31" spans="4:9">
      <c r="D31" s="58">
        <v>43189</v>
      </c>
      <c r="E31" s="25">
        <f t="shared" si="0"/>
        <v>43189</v>
      </c>
      <c r="F31" s="25" t="s">
        <v>11</v>
      </c>
      <c r="G31" s="22" t="str">
        <f t="shared" si="1"/>
        <v xml:space="preserve"> </v>
      </c>
      <c r="H31" s="23" t="str">
        <f t="shared" si="2"/>
        <v xml:space="preserve"> </v>
      </c>
      <c r="I31" s="23" t="str">
        <f t="shared" si="3"/>
        <v xml:space="preserve"> </v>
      </c>
    </row>
    <row r="32" spans="4:9">
      <c r="D32" s="58">
        <v>43190</v>
      </c>
      <c r="E32" s="25">
        <f t="shared" si="0"/>
        <v>43190</v>
      </c>
      <c r="F32" s="25" t="str">
        <f t="shared" si="4"/>
        <v>H2</v>
      </c>
      <c r="G32" s="22">
        <f t="shared" si="1"/>
        <v>2.57</v>
      </c>
      <c r="H32" s="23">
        <f t="shared" si="2"/>
        <v>0</v>
      </c>
      <c r="I32" s="23">
        <f t="shared" si="3"/>
        <v>7.7</v>
      </c>
    </row>
    <row r="33" spans="4:9">
      <c r="D33" s="41"/>
      <c r="E33" s="4" t="s">
        <v>3</v>
      </c>
      <c r="F33" s="4"/>
      <c r="G33" s="5">
        <f>SUM(G2:G32)</f>
        <v>69.27</v>
      </c>
      <c r="H33" s="7">
        <f>SUM(H2:H32)</f>
        <v>92.4</v>
      </c>
      <c r="I33" s="5">
        <f>SUM(I2:I32)</f>
        <v>115.5</v>
      </c>
    </row>
    <row r="34" spans="4:9">
      <c r="D34" s="56"/>
      <c r="E34" s="15"/>
      <c r="F34" s="15"/>
      <c r="G34" s="15">
        <v>147.45875000000001</v>
      </c>
      <c r="H34" s="16">
        <v>161.56</v>
      </c>
      <c r="I34" s="13">
        <v>200.03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 t="str">
        <f>G2</f>
        <v xml:space="preserve"> </v>
      </c>
      <c r="H36" s="5" t="str">
        <f t="shared" ref="H36:I36" si="5">H2</f>
        <v xml:space="preserve"> </v>
      </c>
      <c r="I36" s="5" t="str">
        <f t="shared" si="5"/>
        <v xml:space="preserve"> </v>
      </c>
    </row>
    <row r="37" spans="4:9">
      <c r="F37" s="11">
        <v>2</v>
      </c>
      <c r="G37" s="5">
        <f>SUM(G$2:G3)</f>
        <v>0</v>
      </c>
      <c r="H37" s="5">
        <f>SUM(H$2:H3)</f>
        <v>0</v>
      </c>
      <c r="I37" s="5">
        <f>SUM(I$2:I3)</f>
        <v>0</v>
      </c>
    </row>
    <row r="38" spans="4:9">
      <c r="F38" s="11">
        <v>3</v>
      </c>
      <c r="G38" s="5">
        <f>SUM(G$2:G4)</f>
        <v>0</v>
      </c>
      <c r="H38" s="5">
        <f>SUM(H$2:H4)</f>
        <v>0</v>
      </c>
      <c r="I38" s="5">
        <f>SUM(I$2:I4)</f>
        <v>0</v>
      </c>
    </row>
    <row r="39" spans="4:9">
      <c r="F39" s="11">
        <v>4</v>
      </c>
      <c r="G39" s="5">
        <f>SUM(G$2:G5)</f>
        <v>0</v>
      </c>
      <c r="H39" s="5">
        <f>SUM(H$2:H5)</f>
        <v>0</v>
      </c>
      <c r="I39" s="5">
        <f>SUM(I$2:I5)</f>
        <v>0</v>
      </c>
    </row>
    <row r="40" spans="4:9">
      <c r="F40" s="11">
        <v>5</v>
      </c>
      <c r="G40" s="5">
        <f>SUM(G$2:G6)</f>
        <v>0</v>
      </c>
      <c r="H40" s="5">
        <f>SUM(H$2:H6)</f>
        <v>0</v>
      </c>
      <c r="I40" s="5">
        <f>SUM(I$2:I6)</f>
        <v>0</v>
      </c>
    </row>
    <row r="41" spans="4:9">
      <c r="F41" s="11">
        <v>6</v>
      </c>
      <c r="G41" s="5">
        <f>SUM(G$2:G7)</f>
        <v>0</v>
      </c>
      <c r="H41" s="5">
        <f>SUM(H$2:H7)</f>
        <v>0</v>
      </c>
      <c r="I41" s="5">
        <f>SUM(I$2:I7)</f>
        <v>0</v>
      </c>
    </row>
    <row r="42" spans="4:9">
      <c r="F42" s="11">
        <v>7</v>
      </c>
      <c r="G42" s="5">
        <f>SUM(G$2:G8)</f>
        <v>0</v>
      </c>
      <c r="H42" s="5">
        <f>SUM(H$2:H8)</f>
        <v>0</v>
      </c>
      <c r="I42" s="5">
        <f>SUM(I$2:I8)</f>
        <v>0</v>
      </c>
    </row>
    <row r="43" spans="4:9">
      <c r="F43" s="11">
        <v>8</v>
      </c>
      <c r="G43" s="5">
        <f>SUM(G$2:G9)</f>
        <v>0</v>
      </c>
      <c r="H43" s="5">
        <f>SUM(H$2:H9)</f>
        <v>0</v>
      </c>
      <c r="I43" s="5">
        <f>SUM(I$2:I9)</f>
        <v>0</v>
      </c>
    </row>
    <row r="44" spans="4:9">
      <c r="F44" s="11">
        <v>9</v>
      </c>
      <c r="G44" s="5">
        <f>SUM(G$2:G10)</f>
        <v>0</v>
      </c>
      <c r="H44" s="5">
        <f>SUM(H$2:H10)</f>
        <v>0</v>
      </c>
      <c r="I44" s="5">
        <f>SUM(I$2:I10)</f>
        <v>0</v>
      </c>
    </row>
    <row r="45" spans="4:9">
      <c r="F45" s="11">
        <v>10</v>
      </c>
      <c r="G45" s="5">
        <f>SUM(G$2:G11)</f>
        <v>0</v>
      </c>
      <c r="H45" s="5">
        <f>SUM(H$2:H11)</f>
        <v>0</v>
      </c>
      <c r="I45" s="5">
        <f>SUM(I$2:I11)</f>
        <v>0</v>
      </c>
    </row>
    <row r="46" spans="4:9">
      <c r="F46" s="11">
        <v>11</v>
      </c>
      <c r="G46" s="5">
        <f>SUM(G$2:G12)</f>
        <v>0</v>
      </c>
      <c r="H46" s="5">
        <f>SUM(H$2:H12)</f>
        <v>0</v>
      </c>
      <c r="I46" s="5">
        <f>SUM(I$2:I12)</f>
        <v>0</v>
      </c>
    </row>
    <row r="47" spans="4:9">
      <c r="F47" s="11">
        <v>12</v>
      </c>
      <c r="G47" s="5">
        <f>SUM(G$2:G13)</f>
        <v>0</v>
      </c>
      <c r="H47" s="5">
        <f>SUM(H$2:H13)</f>
        <v>0</v>
      </c>
      <c r="I47" s="5">
        <f>SUM(I$2:I13)</f>
        <v>0</v>
      </c>
    </row>
    <row r="48" spans="4:9">
      <c r="F48" s="11">
        <v>13</v>
      </c>
      <c r="G48" s="5">
        <f>SUM(G$2:G14)</f>
        <v>0</v>
      </c>
      <c r="H48" s="5">
        <f>SUM(H$2:H14)</f>
        <v>0</v>
      </c>
      <c r="I48" s="5">
        <f>SUM(I$2:I14)</f>
        <v>0</v>
      </c>
    </row>
    <row r="49" spans="6:9">
      <c r="F49" s="11">
        <v>14</v>
      </c>
      <c r="G49" s="5">
        <f>SUM(G$2:G15)</f>
        <v>5.13</v>
      </c>
      <c r="H49" s="5">
        <f>SUM(H$2:H15)</f>
        <v>7.7</v>
      </c>
      <c r="I49" s="5">
        <f>SUM(I$2:I15)</f>
        <v>7.7</v>
      </c>
    </row>
    <row r="50" spans="6:9">
      <c r="F50" s="11">
        <v>15</v>
      </c>
      <c r="G50" s="5">
        <f>SUM(G$2:G16)</f>
        <v>10.26</v>
      </c>
      <c r="H50" s="5">
        <f>SUM(H$2:H16)</f>
        <v>15.4</v>
      </c>
      <c r="I50" s="5">
        <f>SUM(I$2:I16)</f>
        <v>15.4</v>
      </c>
    </row>
    <row r="51" spans="6:9">
      <c r="F51" s="11">
        <v>16</v>
      </c>
      <c r="G51" s="5">
        <f>SUM(G$2:G17)</f>
        <v>15.39</v>
      </c>
      <c r="H51" s="5">
        <f>SUM(H$2:H17)</f>
        <v>23.1</v>
      </c>
      <c r="I51" s="5">
        <f>SUM(I$2:I17)</f>
        <v>23.1</v>
      </c>
    </row>
    <row r="52" spans="6:9">
      <c r="F52" s="11">
        <v>17</v>
      </c>
      <c r="G52" s="5">
        <f>SUM(G$2:G18)</f>
        <v>17.96</v>
      </c>
      <c r="H52" s="5">
        <f>SUM(H$2:H18)</f>
        <v>23.1</v>
      </c>
      <c r="I52" s="5">
        <f>SUM(I$2:I18)</f>
        <v>30.8</v>
      </c>
    </row>
    <row r="53" spans="6:9">
      <c r="F53" s="11">
        <v>18</v>
      </c>
      <c r="G53" s="5">
        <f>SUM(G$2:G19)</f>
        <v>17.96</v>
      </c>
      <c r="H53" s="5">
        <f>SUM(H$2:H19)</f>
        <v>23.1</v>
      </c>
      <c r="I53" s="5">
        <f>SUM(I$2:I19)</f>
        <v>30.8</v>
      </c>
    </row>
    <row r="54" spans="6:9">
      <c r="F54" s="11">
        <v>19</v>
      </c>
      <c r="G54" s="5">
        <f>SUM(G$2:G20)</f>
        <v>23.09</v>
      </c>
      <c r="H54" s="5">
        <f>SUM(H$2:H20)</f>
        <v>30.8</v>
      </c>
      <c r="I54" s="5">
        <f>SUM(I$2:I20)</f>
        <v>38.5</v>
      </c>
    </row>
    <row r="55" spans="6:9">
      <c r="F55" s="11">
        <v>20</v>
      </c>
      <c r="G55" s="5">
        <f>SUM(G$2:G21)</f>
        <v>28.22</v>
      </c>
      <c r="H55" s="5">
        <f>SUM(H$2:H21)</f>
        <v>38.5</v>
      </c>
      <c r="I55" s="5">
        <f>SUM(I$2:I21)</f>
        <v>46.2</v>
      </c>
    </row>
    <row r="56" spans="6:9">
      <c r="F56" s="11">
        <v>21</v>
      </c>
      <c r="G56" s="5">
        <f>SUM(G$2:G22)</f>
        <v>33.35</v>
      </c>
      <c r="H56" s="5">
        <f>SUM(H$2:H22)</f>
        <v>46.2</v>
      </c>
      <c r="I56" s="5">
        <f>SUM(I$2:I22)</f>
        <v>53.9</v>
      </c>
    </row>
    <row r="57" spans="6:9">
      <c r="F57" s="11">
        <v>22</v>
      </c>
      <c r="G57" s="5">
        <f>SUM(G$2:G23)</f>
        <v>38.479999999999997</v>
      </c>
      <c r="H57" s="5">
        <f>SUM(H$2:H23)</f>
        <v>53.9</v>
      </c>
      <c r="I57" s="5">
        <f>SUM(I$2:I23)</f>
        <v>61.6</v>
      </c>
    </row>
    <row r="58" spans="6:9">
      <c r="F58" s="11">
        <v>23</v>
      </c>
      <c r="G58" s="5">
        <f>SUM(G$2:G24)</f>
        <v>43.61</v>
      </c>
      <c r="H58" s="5">
        <f>SUM(H$2:H24)</f>
        <v>61.6</v>
      </c>
      <c r="I58" s="5">
        <f>SUM(I$2:I24)</f>
        <v>69.3</v>
      </c>
    </row>
    <row r="59" spans="6:9">
      <c r="F59" s="11">
        <v>24</v>
      </c>
      <c r="G59" s="5">
        <f>SUM(G$2:G25)</f>
        <v>46.18</v>
      </c>
      <c r="H59" s="5">
        <f>SUM(H$2:H25)</f>
        <v>61.6</v>
      </c>
      <c r="I59" s="5">
        <f>SUM(I$2:I25)</f>
        <v>77</v>
      </c>
    </row>
    <row r="60" spans="6:9">
      <c r="F60" s="11">
        <v>25</v>
      </c>
      <c r="G60" s="5">
        <f>SUM(G$2:G26)</f>
        <v>46.18</v>
      </c>
      <c r="H60" s="5">
        <f>SUM(H$2:H26)</f>
        <v>61.6</v>
      </c>
      <c r="I60" s="5">
        <f>SUM(I$2:I26)</f>
        <v>77</v>
      </c>
    </row>
    <row r="61" spans="6:9">
      <c r="F61" s="11">
        <v>26</v>
      </c>
      <c r="G61" s="5">
        <f>SUM(G$2:G27)</f>
        <v>51.31</v>
      </c>
      <c r="H61" s="5">
        <f>SUM(H$2:H27)</f>
        <v>69.3</v>
      </c>
      <c r="I61" s="5">
        <f>SUM(I$2:I27)</f>
        <v>84.7</v>
      </c>
    </row>
    <row r="62" spans="6:9">
      <c r="F62" s="11">
        <v>27</v>
      </c>
      <c r="G62" s="5">
        <f>SUM(G$2:G28)</f>
        <v>56.44</v>
      </c>
      <c r="H62" s="5">
        <f>SUM(H$2:H28)</f>
        <v>77</v>
      </c>
      <c r="I62" s="5">
        <f>SUM(I$2:I28)</f>
        <v>92.4</v>
      </c>
    </row>
    <row r="63" spans="6:9">
      <c r="F63" s="11">
        <v>28</v>
      </c>
      <c r="G63" s="5">
        <f>SUM(G$2:G29)</f>
        <v>61.57</v>
      </c>
      <c r="H63" s="5">
        <f>SUM(H$2:H29)</f>
        <v>84.7</v>
      </c>
      <c r="I63" s="5">
        <f>SUM(I$2:I29)</f>
        <v>100.1</v>
      </c>
    </row>
    <row r="64" spans="6:9">
      <c r="F64" s="11">
        <v>29</v>
      </c>
      <c r="G64" s="5">
        <f>SUM(G$2:G30)</f>
        <v>66.7</v>
      </c>
      <c r="H64" s="5">
        <f>SUM(H$2:H30)</f>
        <v>92.4</v>
      </c>
      <c r="I64" s="5">
        <f>SUM(I$2:I30)</f>
        <v>107.8</v>
      </c>
    </row>
    <row r="65" spans="5:9">
      <c r="F65" s="11">
        <v>30</v>
      </c>
      <c r="G65" s="5">
        <f>SUM(G$2:G31)</f>
        <v>66.7</v>
      </c>
      <c r="H65" s="5">
        <f>SUM(H$2:H31)</f>
        <v>92.4</v>
      </c>
      <c r="I65" s="5">
        <f>SUM(I$2:I31)</f>
        <v>107.8</v>
      </c>
    </row>
    <row r="66" spans="5:9">
      <c r="F66" s="11">
        <v>31</v>
      </c>
      <c r="G66" s="5">
        <f>SUM(G$2:G32)</f>
        <v>69.27</v>
      </c>
      <c r="H66" s="5">
        <f>SUM(H$2:H32)</f>
        <v>92.4</v>
      </c>
      <c r="I66" s="5">
        <f>SUM(I$2:I32)</f>
        <v>115.5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69.27</v>
      </c>
      <c r="H68" s="5">
        <f>SUM(H2:H$32)</f>
        <v>92.4</v>
      </c>
      <c r="I68" s="5">
        <f>SUM(I2:I$32)</f>
        <v>115.5</v>
      </c>
    </row>
    <row r="69" spans="5:9">
      <c r="F69" s="12">
        <v>2</v>
      </c>
      <c r="G69" s="5">
        <f>SUM(G3:G$32)</f>
        <v>69.27</v>
      </c>
      <c r="H69" s="5">
        <f>SUM(H3:H$32)</f>
        <v>92.4</v>
      </c>
      <c r="I69" s="5">
        <f>SUM(I3:I$32)</f>
        <v>115.5</v>
      </c>
    </row>
    <row r="70" spans="5:9">
      <c r="E70" s="28"/>
      <c r="F70" s="11">
        <v>3</v>
      </c>
      <c r="G70" s="5">
        <f>SUM(G4:G$32)</f>
        <v>69.27</v>
      </c>
      <c r="H70" s="5">
        <f>SUM(H4:H$32)</f>
        <v>92.4</v>
      </c>
      <c r="I70" s="5">
        <f>SUM(I4:I$32)</f>
        <v>115.5</v>
      </c>
    </row>
    <row r="71" spans="5:9">
      <c r="F71" s="12">
        <v>4</v>
      </c>
      <c r="G71" s="5">
        <f>SUM(G5:G$32)</f>
        <v>69.27</v>
      </c>
      <c r="H71" s="5">
        <f>SUM(H5:H$32)</f>
        <v>92.4</v>
      </c>
      <c r="I71" s="5">
        <f>SUM(I5:I$32)</f>
        <v>115.5</v>
      </c>
    </row>
    <row r="72" spans="5:9">
      <c r="F72" s="11">
        <v>5</v>
      </c>
      <c r="G72" s="5">
        <f>SUM(G6:G$32)</f>
        <v>69.27</v>
      </c>
      <c r="H72" s="5">
        <f>SUM(H6:H$32)</f>
        <v>92.4</v>
      </c>
      <c r="I72" s="5">
        <f>SUM(I6:I$32)</f>
        <v>115.5</v>
      </c>
    </row>
    <row r="73" spans="5:9">
      <c r="F73" s="12">
        <v>6</v>
      </c>
      <c r="G73" s="5">
        <f>SUM(G7:G$32)</f>
        <v>69.27</v>
      </c>
      <c r="H73" s="5">
        <f>SUM(H7:H$32)</f>
        <v>92.4</v>
      </c>
      <c r="I73" s="5">
        <f>SUM(I7:I$32)</f>
        <v>115.5</v>
      </c>
    </row>
    <row r="74" spans="5:9">
      <c r="F74" s="11">
        <v>7</v>
      </c>
      <c r="G74" s="5">
        <f>SUM(G8:G$32)</f>
        <v>69.27</v>
      </c>
      <c r="H74" s="5">
        <f>SUM(H8:H$32)</f>
        <v>92.4</v>
      </c>
      <c r="I74" s="5">
        <f>SUM(I8:I$32)</f>
        <v>115.5</v>
      </c>
    </row>
    <row r="75" spans="5:9">
      <c r="F75" s="12">
        <v>8</v>
      </c>
      <c r="G75" s="5">
        <f>SUM(G9:G$32)</f>
        <v>69.27</v>
      </c>
      <c r="H75" s="5">
        <f>SUM(H9:H$32)</f>
        <v>92.4</v>
      </c>
      <c r="I75" s="5">
        <f>SUM(I9:I$32)</f>
        <v>115.5</v>
      </c>
    </row>
    <row r="76" spans="5:9">
      <c r="F76" s="11">
        <v>9</v>
      </c>
      <c r="G76" s="5">
        <f>SUM(G10:G$32)</f>
        <v>69.27</v>
      </c>
      <c r="H76" s="5">
        <f>SUM(H10:H$32)</f>
        <v>92.4</v>
      </c>
      <c r="I76" s="5">
        <f>SUM(I10:I$32)</f>
        <v>115.5</v>
      </c>
    </row>
    <row r="77" spans="5:9">
      <c r="F77" s="12">
        <v>10</v>
      </c>
      <c r="G77" s="5">
        <f>SUM(G11:G$32)</f>
        <v>69.27</v>
      </c>
      <c r="H77" s="5">
        <f>SUM(H11:H$32)</f>
        <v>92.4</v>
      </c>
      <c r="I77" s="5">
        <f>SUM(I11:I$32)</f>
        <v>115.5</v>
      </c>
    </row>
    <row r="78" spans="5:9">
      <c r="F78" s="11">
        <v>11</v>
      </c>
      <c r="G78" s="5">
        <f>SUM(G12:G$32)</f>
        <v>69.27</v>
      </c>
      <c r="H78" s="5">
        <f>SUM(H12:H$32)</f>
        <v>92.4</v>
      </c>
      <c r="I78" s="5">
        <f>SUM(I12:I$32)</f>
        <v>115.5</v>
      </c>
    </row>
    <row r="79" spans="5:9">
      <c r="F79" s="12">
        <v>12</v>
      </c>
      <c r="G79" s="5">
        <f>SUM(G13:G$32)</f>
        <v>69.27</v>
      </c>
      <c r="H79" s="5">
        <f>SUM(H13:H$32)</f>
        <v>92.4</v>
      </c>
      <c r="I79" s="5">
        <f>SUM(I13:I$32)</f>
        <v>115.5</v>
      </c>
    </row>
    <row r="80" spans="5:9">
      <c r="F80" s="11">
        <v>13</v>
      </c>
      <c r="G80" s="5">
        <f>SUM(G14:G$32)</f>
        <v>69.27</v>
      </c>
      <c r="H80" s="5">
        <f>SUM(H14:H$32)</f>
        <v>92.4</v>
      </c>
      <c r="I80" s="5">
        <f>SUM(I14:I$32)</f>
        <v>115.5</v>
      </c>
    </row>
    <row r="81" spans="6:9">
      <c r="F81" s="12">
        <v>14</v>
      </c>
      <c r="G81" s="5">
        <f>SUM(G15:G$32)</f>
        <v>69.27</v>
      </c>
      <c r="H81" s="5">
        <f>SUM(H15:H$32)</f>
        <v>92.4</v>
      </c>
      <c r="I81" s="5">
        <f>SUM(I15:I$32)</f>
        <v>115.5</v>
      </c>
    </row>
    <row r="82" spans="6:9">
      <c r="F82" s="11">
        <v>15</v>
      </c>
      <c r="G82" s="5">
        <f>SUM(G16:G$32)</f>
        <v>64.14</v>
      </c>
      <c r="H82" s="5">
        <f>SUM(H16:H$32)</f>
        <v>84.7</v>
      </c>
      <c r="I82" s="5">
        <f>SUM(I16:I$32)</f>
        <v>107.8</v>
      </c>
    </row>
    <row r="83" spans="6:9">
      <c r="F83" s="12">
        <v>16</v>
      </c>
      <c r="G83" s="5">
        <f>SUM(G17:G$32)</f>
        <v>59.01</v>
      </c>
      <c r="H83" s="5">
        <f>SUM(H17:H$32)</f>
        <v>77</v>
      </c>
      <c r="I83" s="5">
        <f>SUM(I17:I$32)</f>
        <v>100.1</v>
      </c>
    </row>
    <row r="84" spans="6:9">
      <c r="F84" s="11">
        <v>17</v>
      </c>
      <c r="G84" s="5">
        <f>SUM(G18:G$32)</f>
        <v>53.88</v>
      </c>
      <c r="H84" s="5">
        <f>SUM(H18:H$32)</f>
        <v>69.3</v>
      </c>
      <c r="I84" s="5">
        <f>SUM(I18:I$32)</f>
        <v>92.4</v>
      </c>
    </row>
    <row r="85" spans="6:9">
      <c r="F85" s="12">
        <v>18</v>
      </c>
      <c r="G85" s="5">
        <f>SUM(G19:G$32)</f>
        <v>51.31</v>
      </c>
      <c r="H85" s="5">
        <f>SUM(H19:H$32)</f>
        <v>69.3</v>
      </c>
      <c r="I85" s="5">
        <f>SUM(I19:I$32)</f>
        <v>84.7</v>
      </c>
    </row>
    <row r="86" spans="6:9">
      <c r="F86" s="11">
        <v>19</v>
      </c>
      <c r="G86" s="5">
        <f>SUM(G20:G$32)</f>
        <v>51.31</v>
      </c>
      <c r="H86" s="5">
        <f>SUM(H20:H$32)</f>
        <v>69.3</v>
      </c>
      <c r="I86" s="5">
        <f>SUM(I20:I$32)</f>
        <v>84.7</v>
      </c>
    </row>
    <row r="87" spans="6:9">
      <c r="F87" s="12">
        <v>20</v>
      </c>
      <c r="G87" s="5">
        <f>SUM(G21:G$32)</f>
        <v>46.18</v>
      </c>
      <c r="H87" s="5">
        <f>SUM(H21:H$32)</f>
        <v>61.6</v>
      </c>
      <c r="I87" s="5">
        <f>SUM(I21:I$32)</f>
        <v>77</v>
      </c>
    </row>
    <row r="88" spans="6:9">
      <c r="F88" s="11">
        <v>21</v>
      </c>
      <c r="G88" s="5">
        <f>SUM(G22:G$32)</f>
        <v>41.05</v>
      </c>
      <c r="H88" s="5">
        <f>SUM(H22:H$32)</f>
        <v>53.9</v>
      </c>
      <c r="I88" s="5">
        <f>SUM(I22:I$32)</f>
        <v>69.3</v>
      </c>
    </row>
    <row r="89" spans="6:9">
      <c r="F89" s="12">
        <v>22</v>
      </c>
      <c r="G89" s="5">
        <f>SUM(G23:G$32)</f>
        <v>35.92</v>
      </c>
      <c r="H89" s="5">
        <f>SUM(H23:H$32)</f>
        <v>46.2</v>
      </c>
      <c r="I89" s="5">
        <f>SUM(I23:I$32)</f>
        <v>61.6</v>
      </c>
    </row>
    <row r="90" spans="6:9">
      <c r="F90" s="11">
        <v>23</v>
      </c>
      <c r="G90" s="5">
        <f>SUM(G24:G$32)</f>
        <v>30.79</v>
      </c>
      <c r="H90" s="5">
        <f>SUM(H24:H$32)</f>
        <v>38.5</v>
      </c>
      <c r="I90" s="5">
        <f>SUM(I24:I$32)</f>
        <v>53.9</v>
      </c>
    </row>
    <row r="91" spans="6:9">
      <c r="F91" s="12">
        <v>24</v>
      </c>
      <c r="G91" s="5">
        <f>SUM(G25:G$32)</f>
        <v>25.66</v>
      </c>
      <c r="H91" s="5">
        <f>SUM(H25:H$32)</f>
        <v>30.8</v>
      </c>
      <c r="I91" s="5">
        <f>SUM(I25:I$32)</f>
        <v>46.2</v>
      </c>
    </row>
    <row r="92" spans="6:9">
      <c r="F92" s="11">
        <v>25</v>
      </c>
      <c r="G92" s="5">
        <f>SUM(G26:G$32)</f>
        <v>23.09</v>
      </c>
      <c r="H92" s="5">
        <f>SUM(H26:H$32)</f>
        <v>30.8</v>
      </c>
      <c r="I92" s="5">
        <f>SUM(I26:I$32)</f>
        <v>38.5</v>
      </c>
    </row>
    <row r="93" spans="6:9">
      <c r="F93" s="12">
        <v>26</v>
      </c>
      <c r="G93" s="5">
        <f>SUM(G27:G$32)</f>
        <v>23.09</v>
      </c>
      <c r="H93" s="5">
        <f>SUM(H27:H$32)</f>
        <v>30.8</v>
      </c>
      <c r="I93" s="5">
        <f>SUM(I27:I$32)</f>
        <v>38.5</v>
      </c>
    </row>
    <row r="94" spans="6:9">
      <c r="F94" s="11">
        <v>27</v>
      </c>
      <c r="G94" s="5">
        <f>SUM(G28:G$32)</f>
        <v>17.96</v>
      </c>
      <c r="H94" s="5">
        <f>SUM(H28:H$32)</f>
        <v>23.1</v>
      </c>
      <c r="I94" s="5">
        <f>SUM(I28:I$32)</f>
        <v>30.8</v>
      </c>
    </row>
    <row r="95" spans="6:9">
      <c r="F95" s="12">
        <v>28</v>
      </c>
      <c r="G95" s="5">
        <f>SUM(G29:G$32)</f>
        <v>12.83</v>
      </c>
      <c r="H95" s="5">
        <f>SUM(H29:H$32)</f>
        <v>15.4</v>
      </c>
      <c r="I95" s="5">
        <f>SUM(I29:I$32)</f>
        <v>23.1</v>
      </c>
    </row>
    <row r="96" spans="6:9">
      <c r="F96" s="11">
        <v>29</v>
      </c>
      <c r="G96" s="5">
        <f>SUM(G30:G$32)</f>
        <v>7.7</v>
      </c>
      <c r="H96" s="5">
        <f>SUM(H30:H$32)</f>
        <v>7.7</v>
      </c>
      <c r="I96" s="5">
        <f>SUM(I30:I$32)</f>
        <v>15.4</v>
      </c>
    </row>
    <row r="97" spans="6:9">
      <c r="F97" s="12">
        <v>30</v>
      </c>
      <c r="G97" s="5">
        <f>SUM(G31:G$32)</f>
        <v>2.57</v>
      </c>
      <c r="H97" s="5">
        <f>SUM(H31:H$32)</f>
        <v>0</v>
      </c>
      <c r="I97" s="5">
        <f>SUM(I31:I$32)</f>
        <v>7.7</v>
      </c>
    </row>
    <row r="98" spans="6:9">
      <c r="F98" s="11">
        <v>31</v>
      </c>
      <c r="G98" s="5">
        <f>SUM(G32:G$32)</f>
        <v>2.57</v>
      </c>
      <c r="H98" s="5">
        <f>SUM(H32:H$32)</f>
        <v>0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Fev_21</v>
      </c>
      <c r="D1" s="53" t="str">
        <f>TEXT(D2,"AAAAMM")</f>
        <v>202102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44228</v>
      </c>
      <c r="E2" s="25">
        <f>IF(D2&lt;&gt;" ",D2," ")</f>
        <v>44228</v>
      </c>
      <c r="F2" s="25" t="str">
        <f t="shared" ref="F2:F29" si="0">IF(D2&lt;&gt;" ",LOOKUP(WEEKDAY(E2,2),$B$9:$B$11,$C$9:$C$11)," ")</f>
        <v>H1</v>
      </c>
      <c r="G2" s="33">
        <f>IF(D$32="",P$9,P$10)</f>
        <v>7.3333000000000004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v>44229</v>
      </c>
      <c r="E3" s="25">
        <f t="shared" ref="E3:E29" si="1">IF(D3&lt;&gt;" ",D3," ")</f>
        <v>44229</v>
      </c>
      <c r="F3" s="25" t="str">
        <f t="shared" si="0"/>
        <v>H1</v>
      </c>
      <c r="G3" s="33">
        <f t="shared" ref="G3:G31" si="2">IF(D$32="",P$9,P$10)</f>
        <v>7.3333000000000004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v>44230</v>
      </c>
      <c r="E4" s="25">
        <f t="shared" si="1"/>
        <v>44230</v>
      </c>
      <c r="F4" s="25" t="str">
        <f t="shared" si="0"/>
        <v>H1</v>
      </c>
      <c r="G4" s="33">
        <f t="shared" si="2"/>
        <v>7.3333000000000004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v>44231</v>
      </c>
      <c r="E5" s="25">
        <f t="shared" si="1"/>
        <v>44231</v>
      </c>
      <c r="F5" s="25" t="str">
        <f t="shared" si="0"/>
        <v>H1</v>
      </c>
      <c r="G5" s="33">
        <f t="shared" si="2"/>
        <v>7.3333000000000004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v>44232</v>
      </c>
      <c r="E6" s="25">
        <f t="shared" si="1"/>
        <v>44232</v>
      </c>
      <c r="F6" s="25" t="str">
        <f t="shared" si="0"/>
        <v>H1</v>
      </c>
      <c r="G6" s="33">
        <f t="shared" si="2"/>
        <v>7.3333000000000004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v>44233</v>
      </c>
      <c r="E7" s="25">
        <f t="shared" si="1"/>
        <v>44233</v>
      </c>
      <c r="F7" s="25" t="str">
        <f t="shared" si="0"/>
        <v>H2</v>
      </c>
      <c r="G7" s="33">
        <f t="shared" si="2"/>
        <v>7.3333000000000004</v>
      </c>
      <c r="H7" s="22">
        <f t="shared" si="3"/>
        <v>2.73</v>
      </c>
      <c r="I7" s="23">
        <f t="shared" si="4"/>
        <v>0</v>
      </c>
      <c r="J7" s="23">
        <f t="shared" si="5"/>
        <v>8.18</v>
      </c>
      <c r="Q7" s="1">
        <v>1100</v>
      </c>
    </row>
    <row r="8" spans="1:19">
      <c r="D8" s="58">
        <v>44234</v>
      </c>
      <c r="E8" s="25">
        <f t="shared" si="1"/>
        <v>44234</v>
      </c>
      <c r="F8" s="25" t="str">
        <f t="shared" si="0"/>
        <v>H3</v>
      </c>
      <c r="G8" s="33">
        <f t="shared" si="2"/>
        <v>7.3333000000000004</v>
      </c>
      <c r="H8" s="22" t="str">
        <f t="shared" si="3"/>
        <v xml:space="preserve"> </v>
      </c>
      <c r="I8" s="23" t="str">
        <f t="shared" si="4"/>
        <v xml:space="preserve"> </v>
      </c>
      <c r="J8" s="23" t="str">
        <f t="shared" si="5"/>
        <v xml:space="preserve"> </v>
      </c>
      <c r="M8" s="27"/>
      <c r="N8" s="27"/>
      <c r="O8" s="27">
        <v>1200</v>
      </c>
      <c r="P8" s="35" t="s">
        <v>40</v>
      </c>
      <c r="Q8" s="1">
        <f>Q7*0.2</f>
        <v>220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v>44235</v>
      </c>
      <c r="E9" s="25">
        <f t="shared" si="1"/>
        <v>44235</v>
      </c>
      <c r="F9" s="25" t="str">
        <f t="shared" si="0"/>
        <v>H1</v>
      </c>
      <c r="G9" s="33">
        <f t="shared" si="2"/>
        <v>7.3333000000000004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7.3333000000000004</v>
      </c>
      <c r="Q9" s="51">
        <f>Q8/30</f>
        <v>7.3333000000000004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v>44236</v>
      </c>
      <c r="E10" s="25">
        <f t="shared" si="1"/>
        <v>44236</v>
      </c>
      <c r="F10" s="25" t="str">
        <f t="shared" si="0"/>
        <v>H1</v>
      </c>
      <c r="G10" s="33">
        <f t="shared" si="2"/>
        <v>7.3333000000000004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7.0968</v>
      </c>
      <c r="Q10" s="51">
        <f>Q8/31</f>
        <v>7.0968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44237</v>
      </c>
      <c r="E11" s="25">
        <f t="shared" si="1"/>
        <v>44237</v>
      </c>
      <c r="F11" s="25" t="str">
        <f t="shared" si="0"/>
        <v>H1</v>
      </c>
      <c r="G11" s="33">
        <f t="shared" si="2"/>
        <v>7.3333000000000004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v>44238</v>
      </c>
      <c r="E12" s="25">
        <f t="shared" si="1"/>
        <v>44238</v>
      </c>
      <c r="F12" s="25" t="str">
        <f t="shared" si="0"/>
        <v>H1</v>
      </c>
      <c r="G12" s="33">
        <f t="shared" si="2"/>
        <v>7.3333000000000004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v>44239</v>
      </c>
      <c r="E13" s="25">
        <f t="shared" si="1"/>
        <v>44239</v>
      </c>
      <c r="F13" s="25" t="str">
        <f t="shared" si="0"/>
        <v>H1</v>
      </c>
      <c r="G13" s="33">
        <f t="shared" si="2"/>
        <v>7.3333000000000004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v>44240</v>
      </c>
      <c r="E14" s="25">
        <f t="shared" si="1"/>
        <v>44240</v>
      </c>
      <c r="F14" s="25" t="str">
        <f t="shared" si="0"/>
        <v>H2</v>
      </c>
      <c r="G14" s="33">
        <f t="shared" si="2"/>
        <v>7.3333000000000004</v>
      </c>
      <c r="H14" s="22">
        <f t="shared" si="3"/>
        <v>2.73</v>
      </c>
      <c r="I14" s="23">
        <f t="shared" si="4"/>
        <v>0</v>
      </c>
      <c r="J14" s="23">
        <f t="shared" si="5"/>
        <v>8.18</v>
      </c>
    </row>
    <row r="15" spans="1:19">
      <c r="D15" s="58">
        <v>44241</v>
      </c>
      <c r="E15" s="25">
        <f t="shared" si="1"/>
        <v>44241</v>
      </c>
      <c r="F15" s="25" t="str">
        <f t="shared" si="0"/>
        <v>H3</v>
      </c>
      <c r="G15" s="33">
        <f t="shared" si="2"/>
        <v>7.3333000000000004</v>
      </c>
      <c r="H15" s="22" t="str">
        <f t="shared" si="3"/>
        <v xml:space="preserve"> </v>
      </c>
      <c r="I15" s="23" t="str">
        <f t="shared" si="4"/>
        <v xml:space="preserve"> </v>
      </c>
      <c r="J15" s="23" t="str">
        <f t="shared" si="5"/>
        <v xml:space="preserve"> </v>
      </c>
    </row>
    <row r="16" spans="1:19">
      <c r="A16" s="49"/>
      <c r="D16" s="58">
        <v>44242</v>
      </c>
      <c r="E16" s="25">
        <f t="shared" si="1"/>
        <v>44242</v>
      </c>
      <c r="F16" s="25" t="str">
        <f t="shared" si="0"/>
        <v>H1</v>
      </c>
      <c r="G16" s="33">
        <f t="shared" si="2"/>
        <v>7.3333000000000004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1">
      <c r="D17" s="58">
        <v>44243</v>
      </c>
      <c r="E17" s="25">
        <f t="shared" si="1"/>
        <v>44243</v>
      </c>
      <c r="F17" s="25" t="str">
        <f t="shared" si="0"/>
        <v>H1</v>
      </c>
      <c r="G17" s="33">
        <f t="shared" si="2"/>
        <v>7.3333000000000004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1">
      <c r="D18" s="58">
        <v>44244</v>
      </c>
      <c r="E18" s="25">
        <f t="shared" si="1"/>
        <v>44244</v>
      </c>
      <c r="F18" s="25" t="str">
        <f t="shared" si="0"/>
        <v>H1</v>
      </c>
      <c r="G18" s="33">
        <f t="shared" si="2"/>
        <v>7.3333000000000004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1">
      <c r="D19" s="58">
        <v>44245</v>
      </c>
      <c r="E19" s="25">
        <f t="shared" si="1"/>
        <v>44245</v>
      </c>
      <c r="F19" s="25" t="str">
        <f t="shared" si="0"/>
        <v>H1</v>
      </c>
      <c r="G19" s="33">
        <f t="shared" si="2"/>
        <v>7.3333000000000004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1">
      <c r="D20" s="58">
        <v>44246</v>
      </c>
      <c r="E20" s="25">
        <f t="shared" si="1"/>
        <v>44246</v>
      </c>
      <c r="F20" s="25" t="str">
        <f t="shared" si="0"/>
        <v>H1</v>
      </c>
      <c r="G20" s="33">
        <f t="shared" si="2"/>
        <v>7.3333000000000004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1">
      <c r="D21" s="58">
        <v>44247</v>
      </c>
      <c r="E21" s="25">
        <f t="shared" si="1"/>
        <v>44247</v>
      </c>
      <c r="F21" s="25" t="str">
        <f t="shared" si="0"/>
        <v>H2</v>
      </c>
      <c r="G21" s="33">
        <f t="shared" si="2"/>
        <v>7.3333000000000004</v>
      </c>
      <c r="H21" s="22">
        <f t="shared" si="3"/>
        <v>2.73</v>
      </c>
      <c r="I21" s="23">
        <f t="shared" si="4"/>
        <v>0</v>
      </c>
      <c r="J21" s="23">
        <f t="shared" si="5"/>
        <v>8.18</v>
      </c>
    </row>
    <row r="22" spans="4:11">
      <c r="D22" s="58">
        <v>44248</v>
      </c>
      <c r="E22" s="25">
        <f t="shared" si="1"/>
        <v>44248</v>
      </c>
      <c r="F22" s="25" t="str">
        <f t="shared" si="0"/>
        <v>H3</v>
      </c>
      <c r="G22" s="33">
        <f t="shared" si="2"/>
        <v>7.3333000000000004</v>
      </c>
      <c r="H22" s="22" t="str">
        <f t="shared" si="3"/>
        <v xml:space="preserve"> </v>
      </c>
      <c r="I22" s="23" t="str">
        <f t="shared" si="4"/>
        <v xml:space="preserve"> </v>
      </c>
      <c r="J22" s="23" t="str">
        <f t="shared" si="5"/>
        <v xml:space="preserve"> </v>
      </c>
    </row>
    <row r="23" spans="4:11">
      <c r="D23" s="58">
        <v>44249</v>
      </c>
      <c r="E23" s="25">
        <f t="shared" si="1"/>
        <v>44249</v>
      </c>
      <c r="F23" s="25" t="str">
        <f t="shared" si="0"/>
        <v>H1</v>
      </c>
      <c r="G23" s="33">
        <f t="shared" si="2"/>
        <v>7.3333000000000004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1">
      <c r="D24" s="58">
        <v>44250</v>
      </c>
      <c r="E24" s="25">
        <f t="shared" si="1"/>
        <v>44250</v>
      </c>
      <c r="F24" s="25" t="str">
        <f t="shared" si="0"/>
        <v>H1</v>
      </c>
      <c r="G24" s="33">
        <f t="shared" si="2"/>
        <v>7.3333000000000004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1">
      <c r="D25" s="58">
        <v>44251</v>
      </c>
      <c r="E25" s="25">
        <f t="shared" si="1"/>
        <v>44251</v>
      </c>
      <c r="F25" s="25" t="str">
        <f t="shared" si="0"/>
        <v>H1</v>
      </c>
      <c r="G25" s="33">
        <f t="shared" si="2"/>
        <v>7.3333000000000004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1">
      <c r="D26" s="58">
        <v>44252</v>
      </c>
      <c r="E26" s="25">
        <f t="shared" si="1"/>
        <v>44252</v>
      </c>
      <c r="F26" s="25" t="str">
        <f t="shared" si="0"/>
        <v>H1</v>
      </c>
      <c r="G26" s="33">
        <f t="shared" si="2"/>
        <v>7.3333000000000004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  <c r="K26" s="50"/>
    </row>
    <row r="27" spans="4:11">
      <c r="D27" s="58">
        <v>44253</v>
      </c>
      <c r="E27" s="25">
        <f t="shared" si="1"/>
        <v>44253</v>
      </c>
      <c r="F27" s="25" t="str">
        <f t="shared" si="0"/>
        <v>H1</v>
      </c>
      <c r="G27" s="33">
        <f t="shared" si="2"/>
        <v>7.3333000000000004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1">
      <c r="D28" s="58">
        <v>44254</v>
      </c>
      <c r="E28" s="25">
        <f t="shared" si="1"/>
        <v>44254</v>
      </c>
      <c r="F28" s="25" t="str">
        <f t="shared" si="0"/>
        <v>H2</v>
      </c>
      <c r="G28" s="33">
        <f t="shared" si="2"/>
        <v>7.3333000000000004</v>
      </c>
      <c r="H28" s="22">
        <f t="shared" si="3"/>
        <v>2.73</v>
      </c>
      <c r="I28" s="23">
        <f t="shared" si="4"/>
        <v>0</v>
      </c>
      <c r="J28" s="23">
        <f t="shared" si="5"/>
        <v>8.18</v>
      </c>
    </row>
    <row r="29" spans="4:11">
      <c r="D29" s="58">
        <v>44255</v>
      </c>
      <c r="E29" s="25">
        <f t="shared" si="1"/>
        <v>44255</v>
      </c>
      <c r="F29" s="25" t="str">
        <f t="shared" si="0"/>
        <v>H3</v>
      </c>
      <c r="G29" s="33">
        <f t="shared" si="2"/>
        <v>7.3333000000000004</v>
      </c>
      <c r="H29" s="22" t="str">
        <f t="shared" si="3"/>
        <v xml:space="preserve"> </v>
      </c>
      <c r="I29" s="23" t="str">
        <f t="shared" si="4"/>
        <v xml:space="preserve"> </v>
      </c>
      <c r="J29" s="23" t="str">
        <f t="shared" si="5"/>
        <v xml:space="preserve"> </v>
      </c>
    </row>
    <row r="30" spans="4:11">
      <c r="D30" s="58"/>
      <c r="E30" s="25"/>
      <c r="F30" s="25"/>
      <c r="G30" s="33">
        <f t="shared" si="2"/>
        <v>7.3333000000000004</v>
      </c>
      <c r="H30" s="22" t="str">
        <f t="shared" si="3"/>
        <v xml:space="preserve"> </v>
      </c>
      <c r="I30" s="23" t="str">
        <f t="shared" si="4"/>
        <v xml:space="preserve"> </v>
      </c>
      <c r="J30" s="23" t="str">
        <f t="shared" si="5"/>
        <v xml:space="preserve"> </v>
      </c>
    </row>
    <row r="31" spans="4:11">
      <c r="D31" s="58"/>
      <c r="E31" s="25"/>
      <c r="F31" s="25"/>
      <c r="G31" s="33">
        <f t="shared" si="2"/>
        <v>7.3333000000000004</v>
      </c>
      <c r="H31" s="22" t="str">
        <f t="shared" si="3"/>
        <v xml:space="preserve"> </v>
      </c>
      <c r="I31" s="23" t="str">
        <f t="shared" si="4"/>
        <v xml:space="preserve"> </v>
      </c>
      <c r="J31" s="23" t="str">
        <f t="shared" si="5"/>
        <v xml:space="preserve"> </v>
      </c>
    </row>
    <row r="32" spans="4:11">
      <c r="D32" s="58"/>
      <c r="E32" s="25"/>
      <c r="F32" s="25"/>
      <c r="G32" s="33">
        <f>IF(D$32="",P$11,P$10)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220</v>
      </c>
      <c r="H33" s="5">
        <f>SUM(H2:H32)</f>
        <v>119.92</v>
      </c>
      <c r="I33" s="7">
        <f>SUM(I2:I32)</f>
        <v>163.6</v>
      </c>
      <c r="J33" s="5">
        <f>SUM(J2:J32)</f>
        <v>196.32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7.33</v>
      </c>
      <c r="H36" s="5">
        <f>H2</f>
        <v>5.45</v>
      </c>
      <c r="I36" s="5">
        <f t="shared" ref="I36:J36" si="6">I2</f>
        <v>8.18</v>
      </c>
      <c r="J36" s="5">
        <f t="shared" si="6"/>
        <v>8.18</v>
      </c>
    </row>
    <row r="37" spans="4:10">
      <c r="F37" s="11">
        <v>2</v>
      </c>
      <c r="G37" s="37">
        <f>SUM(G$2:G3)</f>
        <v>14.67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22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29.33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36.67</v>
      </c>
      <c r="H40" s="5">
        <f>SUM(H$2:H6)</f>
        <v>27.25</v>
      </c>
      <c r="I40" s="5">
        <f>SUM(I$2:I6)</f>
        <v>40.9</v>
      </c>
      <c r="J40" s="5">
        <f>SUM(J$2:J6)</f>
        <v>40.9</v>
      </c>
    </row>
    <row r="41" spans="4:10">
      <c r="F41" s="11">
        <v>6</v>
      </c>
      <c r="G41" s="37">
        <f>SUM(G$2:G7)</f>
        <v>44</v>
      </c>
      <c r="H41" s="5">
        <f>SUM(H$2:H7)</f>
        <v>29.98</v>
      </c>
      <c r="I41" s="5">
        <f>SUM(I$2:I7)</f>
        <v>40.9</v>
      </c>
      <c r="J41" s="5">
        <f>SUM(J$2:J7)</f>
        <v>49.08</v>
      </c>
    </row>
    <row r="42" spans="4:10">
      <c r="F42" s="11">
        <v>7</v>
      </c>
      <c r="G42" s="37">
        <f>SUM(G$2:G8)</f>
        <v>51.33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58.67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66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73.33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80.67</v>
      </c>
      <c r="H46" s="5">
        <f>SUM(H$2:H12)</f>
        <v>51.78</v>
      </c>
      <c r="I46" s="5">
        <f>SUM(I$2:I12)</f>
        <v>73.62</v>
      </c>
      <c r="J46" s="5">
        <f>SUM(J$2:J12)</f>
        <v>81.8</v>
      </c>
    </row>
    <row r="47" spans="4:10">
      <c r="F47" s="11">
        <v>12</v>
      </c>
      <c r="G47" s="37">
        <f>SUM(G$2:G13)</f>
        <v>88</v>
      </c>
      <c r="H47" s="5">
        <f>SUM(H$2:H13)</f>
        <v>57.23</v>
      </c>
      <c r="I47" s="5">
        <f>SUM(I$2:I13)</f>
        <v>81.8</v>
      </c>
      <c r="J47" s="5">
        <f>SUM(J$2:J13)</f>
        <v>89.98</v>
      </c>
    </row>
    <row r="48" spans="4:10">
      <c r="F48" s="11">
        <v>13</v>
      </c>
      <c r="G48" s="37">
        <f>SUM(G$2:G14)</f>
        <v>95.33</v>
      </c>
      <c r="H48" s="5">
        <f>SUM(H$2:H14)</f>
        <v>59.96</v>
      </c>
      <c r="I48" s="5">
        <f>SUM(I$2:I14)</f>
        <v>81.8</v>
      </c>
      <c r="J48" s="5">
        <f>SUM(J$2:J14)</f>
        <v>98.16</v>
      </c>
    </row>
    <row r="49" spans="6:10">
      <c r="F49" s="11">
        <v>14</v>
      </c>
      <c r="G49" s="37">
        <f>SUM(G$2:G15)</f>
        <v>102.67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110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117.33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124.67</v>
      </c>
      <c r="H52" s="5">
        <f>SUM(H$2:H18)</f>
        <v>76.31</v>
      </c>
      <c r="I52" s="5">
        <f>SUM(I$2:I18)</f>
        <v>106.34</v>
      </c>
      <c r="J52" s="5">
        <f>SUM(J$2:J18)</f>
        <v>122.7</v>
      </c>
    </row>
    <row r="53" spans="6:10">
      <c r="F53" s="11">
        <v>18</v>
      </c>
      <c r="G53" s="37">
        <f>SUM(G$2:G19)</f>
        <v>132</v>
      </c>
      <c r="H53" s="5">
        <f>SUM(H$2:H19)</f>
        <v>81.760000000000005</v>
      </c>
      <c r="I53" s="5">
        <f>SUM(I$2:I19)</f>
        <v>114.52</v>
      </c>
      <c r="J53" s="5">
        <f>SUM(J$2:J19)</f>
        <v>130.88</v>
      </c>
    </row>
    <row r="54" spans="6:10">
      <c r="F54" s="11">
        <v>19</v>
      </c>
      <c r="G54" s="37">
        <f>SUM(G$2:G20)</f>
        <v>139.33000000000001</v>
      </c>
      <c r="H54" s="5">
        <f>SUM(H$2:H20)</f>
        <v>87.21</v>
      </c>
      <c r="I54" s="5">
        <f>SUM(I$2:I20)</f>
        <v>122.7</v>
      </c>
      <c r="J54" s="5">
        <f>SUM(J$2:J20)</f>
        <v>139.06</v>
      </c>
    </row>
    <row r="55" spans="6:10">
      <c r="F55" s="11">
        <v>20</v>
      </c>
      <c r="G55" s="37">
        <f>SUM(G$2:G21)</f>
        <v>146.66999999999999</v>
      </c>
      <c r="H55" s="5">
        <f>SUM(H$2:H21)</f>
        <v>89.94</v>
      </c>
      <c r="I55" s="5">
        <f>SUM(I$2:I21)</f>
        <v>122.7</v>
      </c>
      <c r="J55" s="5">
        <f>SUM(J$2:J21)</f>
        <v>147.24</v>
      </c>
    </row>
    <row r="56" spans="6:10">
      <c r="F56" s="11">
        <v>21</v>
      </c>
      <c r="G56" s="37">
        <f>SUM(G$2:G22)</f>
        <v>154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161.33000000000001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168.67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176</v>
      </c>
      <c r="H59" s="5">
        <f>SUM(H$2:H25)</f>
        <v>106.29</v>
      </c>
      <c r="I59" s="5">
        <f>SUM(I$2:I25)</f>
        <v>147.24</v>
      </c>
      <c r="J59" s="5">
        <f>SUM(J$2:J25)</f>
        <v>171.78</v>
      </c>
    </row>
    <row r="60" spans="6:10">
      <c r="F60" s="11">
        <v>25</v>
      </c>
      <c r="G60" s="37">
        <f>SUM(G$2:G26)</f>
        <v>183.33</v>
      </c>
      <c r="H60" s="5">
        <f>SUM(H$2:H26)</f>
        <v>111.74</v>
      </c>
      <c r="I60" s="5">
        <f>SUM(I$2:I26)</f>
        <v>155.41999999999999</v>
      </c>
      <c r="J60" s="5">
        <f>SUM(J$2:J26)</f>
        <v>179.96</v>
      </c>
    </row>
    <row r="61" spans="6:10">
      <c r="F61" s="11">
        <v>26</v>
      </c>
      <c r="G61" s="37">
        <f>SUM(G$2:G27)</f>
        <v>190.67</v>
      </c>
      <c r="H61" s="5">
        <f>SUM(H$2:H27)</f>
        <v>117.19</v>
      </c>
      <c r="I61" s="5">
        <f>SUM(I$2:I27)</f>
        <v>163.6</v>
      </c>
      <c r="J61" s="5">
        <f>SUM(J$2:J27)</f>
        <v>188.14</v>
      </c>
    </row>
    <row r="62" spans="6:10">
      <c r="F62" s="11">
        <v>27</v>
      </c>
      <c r="G62" s="37">
        <f>SUM(G$2:G28)</f>
        <v>198</v>
      </c>
      <c r="H62" s="5">
        <f>SUM(H$2:H28)</f>
        <v>119.92</v>
      </c>
      <c r="I62" s="5">
        <f>SUM(I$2:I28)</f>
        <v>163.6</v>
      </c>
      <c r="J62" s="5">
        <f>SUM(J$2:J28)</f>
        <v>196.32</v>
      </c>
    </row>
    <row r="63" spans="6:10">
      <c r="F63" s="11">
        <v>28</v>
      </c>
      <c r="G63" s="37">
        <f>SUM(G$2:G29)</f>
        <v>205.33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212.67</v>
      </c>
      <c r="H64" s="5">
        <f>SUM(H$2:H30)</f>
        <v>119.92</v>
      </c>
      <c r="I64" s="5">
        <f>SUM(I$2:I30)</f>
        <v>163.6</v>
      </c>
      <c r="J64" s="5">
        <f>SUM(J$2:J30)</f>
        <v>196.32</v>
      </c>
    </row>
    <row r="65" spans="5:10">
      <c r="F65" s="11">
        <v>30</v>
      </c>
      <c r="G65" s="37">
        <f>SUM(G$2:G31)</f>
        <v>220</v>
      </c>
      <c r="H65" s="5">
        <f>SUM(H$2:H31)</f>
        <v>119.92</v>
      </c>
      <c r="I65" s="5">
        <f>SUM(I$2:I31)</f>
        <v>163.6</v>
      </c>
      <c r="J65" s="5">
        <f>SUM(J$2:J31)</f>
        <v>196.32</v>
      </c>
    </row>
    <row r="66" spans="5:10">
      <c r="F66" s="11">
        <v>31</v>
      </c>
      <c r="G66" s="37">
        <f>SUM(G$2:G32)</f>
        <v>220</v>
      </c>
      <c r="H66" s="5">
        <f>SUM(H$2:H32)</f>
        <v>119.92</v>
      </c>
      <c r="I66" s="5">
        <f>SUM(I$2:I32)</f>
        <v>163.6</v>
      </c>
      <c r="J66" s="5">
        <f>SUM(J$2:J32)</f>
        <v>196.32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220</v>
      </c>
      <c r="H68" s="5">
        <f>SUM(H2:H$32)</f>
        <v>119.92</v>
      </c>
      <c r="I68" s="5">
        <f>SUM(I2:I$32)</f>
        <v>163.6</v>
      </c>
      <c r="J68" s="5">
        <f>SUM(J2:J$32)</f>
        <v>196.32</v>
      </c>
    </row>
    <row r="69" spans="5:10">
      <c r="F69" s="12">
        <v>2</v>
      </c>
      <c r="G69" s="37">
        <f>SUM(G3:G$32)</f>
        <v>212.67</v>
      </c>
      <c r="H69" s="5">
        <f>SUM(H3:H$32)</f>
        <v>114.47</v>
      </c>
      <c r="I69" s="5">
        <f>SUM(I3:I$32)</f>
        <v>155.41999999999999</v>
      </c>
      <c r="J69" s="5">
        <f>SUM(J3:J$32)</f>
        <v>188.14</v>
      </c>
    </row>
    <row r="70" spans="5:10">
      <c r="E70" s="28"/>
      <c r="F70" s="11">
        <v>3</v>
      </c>
      <c r="G70" s="37">
        <f>SUM(G4:G$32)</f>
        <v>205.33</v>
      </c>
      <c r="H70" s="5">
        <f>SUM(H4:H$32)</f>
        <v>109.02</v>
      </c>
      <c r="I70" s="5">
        <f>SUM(I4:I$32)</f>
        <v>147.24</v>
      </c>
      <c r="J70" s="5">
        <f>SUM(J4:J$32)</f>
        <v>179.96</v>
      </c>
    </row>
    <row r="71" spans="5:10">
      <c r="F71" s="12">
        <v>4</v>
      </c>
      <c r="G71" s="37">
        <f>SUM(G5:G$32)</f>
        <v>198</v>
      </c>
      <c r="H71" s="5">
        <f>SUM(H5:H$32)</f>
        <v>103.57</v>
      </c>
      <c r="I71" s="5">
        <f>SUM(I5:I$32)</f>
        <v>139.06</v>
      </c>
      <c r="J71" s="5">
        <f>SUM(J5:J$32)</f>
        <v>171.78</v>
      </c>
    </row>
    <row r="72" spans="5:10">
      <c r="F72" s="11">
        <v>5</v>
      </c>
      <c r="G72" s="37">
        <f>SUM(G6:G$32)</f>
        <v>190.67</v>
      </c>
      <c r="H72" s="5">
        <f>SUM(H6:H$32)</f>
        <v>98.12</v>
      </c>
      <c r="I72" s="5">
        <f>SUM(I6:I$32)</f>
        <v>130.88</v>
      </c>
      <c r="J72" s="5">
        <f>SUM(J6:J$32)</f>
        <v>163.6</v>
      </c>
    </row>
    <row r="73" spans="5:10">
      <c r="F73" s="12">
        <v>6</v>
      </c>
      <c r="G73" s="37">
        <f>SUM(G7:G$32)</f>
        <v>183.33</v>
      </c>
      <c r="H73" s="5">
        <f>SUM(H7:H$32)</f>
        <v>92.67</v>
      </c>
      <c r="I73" s="5">
        <f>SUM(I7:I$32)</f>
        <v>122.7</v>
      </c>
      <c r="J73" s="5">
        <f>SUM(J7:J$32)</f>
        <v>155.41999999999999</v>
      </c>
    </row>
    <row r="74" spans="5:10">
      <c r="F74" s="11">
        <v>7</v>
      </c>
      <c r="G74" s="37">
        <f>SUM(G8:G$32)</f>
        <v>176</v>
      </c>
      <c r="H74" s="5">
        <f>SUM(H8:H$32)</f>
        <v>89.94</v>
      </c>
      <c r="I74" s="5">
        <f>SUM(I8:I$32)</f>
        <v>122.7</v>
      </c>
      <c r="J74" s="5">
        <f>SUM(J8:J$32)</f>
        <v>147.24</v>
      </c>
    </row>
    <row r="75" spans="5:10">
      <c r="F75" s="12">
        <v>8</v>
      </c>
      <c r="G75" s="37">
        <f>SUM(G9:G$32)</f>
        <v>168.67</v>
      </c>
      <c r="H75" s="5">
        <f>SUM(H9:H$32)</f>
        <v>89.94</v>
      </c>
      <c r="I75" s="5">
        <f>SUM(I9:I$32)</f>
        <v>122.7</v>
      </c>
      <c r="J75" s="5">
        <f>SUM(J9:J$32)</f>
        <v>147.24</v>
      </c>
    </row>
    <row r="76" spans="5:10">
      <c r="F76" s="11">
        <v>9</v>
      </c>
      <c r="G76" s="37">
        <f>SUM(G10:G$32)</f>
        <v>161.33000000000001</v>
      </c>
      <c r="H76" s="5">
        <f>SUM(H10:H$32)</f>
        <v>84.49</v>
      </c>
      <c r="I76" s="5">
        <f>SUM(I10:I$32)</f>
        <v>114.52</v>
      </c>
      <c r="J76" s="5">
        <f>SUM(J10:J$32)</f>
        <v>139.06</v>
      </c>
    </row>
    <row r="77" spans="5:10">
      <c r="F77" s="12">
        <v>10</v>
      </c>
      <c r="G77" s="37">
        <f>SUM(G11:G$32)</f>
        <v>154</v>
      </c>
      <c r="H77" s="5">
        <f>SUM(H11:H$32)</f>
        <v>79.040000000000006</v>
      </c>
      <c r="I77" s="5">
        <f>SUM(I11:I$32)</f>
        <v>106.34</v>
      </c>
      <c r="J77" s="5">
        <f>SUM(J11:J$32)</f>
        <v>130.88</v>
      </c>
    </row>
    <row r="78" spans="5:10">
      <c r="F78" s="11">
        <v>11</v>
      </c>
      <c r="G78" s="37">
        <f>SUM(G12:G$32)</f>
        <v>146.66999999999999</v>
      </c>
      <c r="H78" s="5">
        <f>SUM(H12:H$32)</f>
        <v>73.59</v>
      </c>
      <c r="I78" s="5">
        <f>SUM(I12:I$32)</f>
        <v>98.16</v>
      </c>
      <c r="J78" s="5">
        <f>SUM(J12:J$32)</f>
        <v>122.7</v>
      </c>
    </row>
    <row r="79" spans="5:10">
      <c r="F79" s="12">
        <v>12</v>
      </c>
      <c r="G79" s="37">
        <f>SUM(G13:G$32)</f>
        <v>139.33000000000001</v>
      </c>
      <c r="H79" s="5">
        <f>SUM(H13:H$32)</f>
        <v>68.14</v>
      </c>
      <c r="I79" s="5">
        <f>SUM(I13:I$32)</f>
        <v>89.98</v>
      </c>
      <c r="J79" s="5">
        <f>SUM(J13:J$32)</f>
        <v>114.52</v>
      </c>
    </row>
    <row r="80" spans="5:10">
      <c r="F80" s="11">
        <v>13</v>
      </c>
      <c r="G80" s="37">
        <f>SUM(G14:G$32)</f>
        <v>132</v>
      </c>
      <c r="H80" s="5">
        <f>SUM(H14:H$32)</f>
        <v>62.69</v>
      </c>
      <c r="I80" s="5">
        <f>SUM(I14:I$32)</f>
        <v>81.8</v>
      </c>
      <c r="J80" s="5">
        <f>SUM(J14:J$32)</f>
        <v>106.34</v>
      </c>
    </row>
    <row r="81" spans="6:10">
      <c r="F81" s="12">
        <v>14</v>
      </c>
      <c r="G81" s="37">
        <f>SUM(G15:G$32)</f>
        <v>124.67</v>
      </c>
      <c r="H81" s="5">
        <f>SUM(H15:H$32)</f>
        <v>59.96</v>
      </c>
      <c r="I81" s="5">
        <f>SUM(I15:I$32)</f>
        <v>81.8</v>
      </c>
      <c r="J81" s="5">
        <f>SUM(J15:J$32)</f>
        <v>98.16</v>
      </c>
    </row>
    <row r="82" spans="6:10">
      <c r="F82" s="11">
        <v>15</v>
      </c>
      <c r="G82" s="37">
        <f>SUM(G16:G$32)</f>
        <v>117.33</v>
      </c>
      <c r="H82" s="5">
        <f>SUM(H16:H$32)</f>
        <v>59.96</v>
      </c>
      <c r="I82" s="5">
        <f>SUM(I16:I$32)</f>
        <v>81.8</v>
      </c>
      <c r="J82" s="5">
        <f>SUM(J16:J$32)</f>
        <v>98.16</v>
      </c>
    </row>
    <row r="83" spans="6:10">
      <c r="F83" s="12">
        <v>16</v>
      </c>
      <c r="G83" s="37">
        <f>SUM(G17:G$32)</f>
        <v>110</v>
      </c>
      <c r="H83" s="5">
        <f>SUM(H17:H$32)</f>
        <v>54.51</v>
      </c>
      <c r="I83" s="5">
        <f>SUM(I17:I$32)</f>
        <v>73.62</v>
      </c>
      <c r="J83" s="5">
        <f>SUM(J17:J$32)</f>
        <v>89.98</v>
      </c>
    </row>
    <row r="84" spans="6:10">
      <c r="F84" s="11">
        <v>17</v>
      </c>
      <c r="G84" s="37">
        <f>SUM(G18:G$32)</f>
        <v>102.67</v>
      </c>
      <c r="H84" s="5">
        <f>SUM(H18:H$32)</f>
        <v>49.06</v>
      </c>
      <c r="I84" s="5">
        <f>SUM(I18:I$32)</f>
        <v>65.44</v>
      </c>
      <c r="J84" s="5">
        <f>SUM(J18:J$32)</f>
        <v>81.8</v>
      </c>
    </row>
    <row r="85" spans="6:10">
      <c r="F85" s="12">
        <v>18</v>
      </c>
      <c r="G85" s="37">
        <f>SUM(G19:G$32)</f>
        <v>95.33</v>
      </c>
      <c r="H85" s="5">
        <f>SUM(H19:H$32)</f>
        <v>43.61</v>
      </c>
      <c r="I85" s="5">
        <f>SUM(I19:I$32)</f>
        <v>57.26</v>
      </c>
      <c r="J85" s="5">
        <f>SUM(J19:J$32)</f>
        <v>73.62</v>
      </c>
    </row>
    <row r="86" spans="6:10">
      <c r="F86" s="11">
        <v>19</v>
      </c>
      <c r="G86" s="37">
        <f>SUM(G20:G$32)</f>
        <v>88</v>
      </c>
      <c r="H86" s="5">
        <f>SUM(H20:H$32)</f>
        <v>38.159999999999997</v>
      </c>
      <c r="I86" s="5">
        <f>SUM(I20:I$32)</f>
        <v>49.08</v>
      </c>
      <c r="J86" s="5">
        <f>SUM(J20:J$32)</f>
        <v>65.44</v>
      </c>
    </row>
    <row r="87" spans="6:10">
      <c r="F87" s="12">
        <v>20</v>
      </c>
      <c r="G87" s="37">
        <f>SUM(G21:G$32)</f>
        <v>80.67</v>
      </c>
      <c r="H87" s="5">
        <f>SUM(H21:H$32)</f>
        <v>32.71</v>
      </c>
      <c r="I87" s="5">
        <f>SUM(I21:I$32)</f>
        <v>40.9</v>
      </c>
      <c r="J87" s="5">
        <f>SUM(J21:J$32)</f>
        <v>57.26</v>
      </c>
    </row>
    <row r="88" spans="6:10">
      <c r="F88" s="11">
        <v>21</v>
      </c>
      <c r="G88" s="37">
        <f>SUM(G22:G$32)</f>
        <v>73.33</v>
      </c>
      <c r="H88" s="5">
        <f>SUM(H22:H$32)</f>
        <v>29.98</v>
      </c>
      <c r="I88" s="5">
        <f>SUM(I22:I$32)</f>
        <v>40.9</v>
      </c>
      <c r="J88" s="5">
        <f>SUM(J22:J$32)</f>
        <v>49.08</v>
      </c>
    </row>
    <row r="89" spans="6:10">
      <c r="F89" s="12">
        <v>22</v>
      </c>
      <c r="G89" s="37">
        <f>SUM(G23:G$32)</f>
        <v>66</v>
      </c>
      <c r="H89" s="5">
        <f>SUM(H23:H$32)</f>
        <v>29.98</v>
      </c>
      <c r="I89" s="5">
        <f>SUM(I23:I$32)</f>
        <v>40.9</v>
      </c>
      <c r="J89" s="5">
        <f>SUM(J23:J$32)</f>
        <v>49.08</v>
      </c>
    </row>
    <row r="90" spans="6:10">
      <c r="F90" s="11">
        <v>23</v>
      </c>
      <c r="G90" s="37">
        <f>SUM(G24:G$32)</f>
        <v>58.67</v>
      </c>
      <c r="H90" s="5">
        <f>SUM(H24:H$32)</f>
        <v>24.53</v>
      </c>
      <c r="I90" s="5">
        <f>SUM(I24:I$32)</f>
        <v>32.72</v>
      </c>
      <c r="J90" s="5">
        <f>SUM(J24:J$32)</f>
        <v>40.9</v>
      </c>
    </row>
    <row r="91" spans="6:10">
      <c r="F91" s="12">
        <v>24</v>
      </c>
      <c r="G91" s="37">
        <f>SUM(G25:G$32)</f>
        <v>51.33</v>
      </c>
      <c r="H91" s="5">
        <f>SUM(H25:H$32)</f>
        <v>19.079999999999998</v>
      </c>
      <c r="I91" s="5">
        <f>SUM(I25:I$32)</f>
        <v>24.54</v>
      </c>
      <c r="J91" s="5">
        <f>SUM(J25:J$32)</f>
        <v>32.72</v>
      </c>
    </row>
    <row r="92" spans="6:10">
      <c r="F92" s="11">
        <v>25</v>
      </c>
      <c r="G92" s="37">
        <f>SUM(G26:G$32)</f>
        <v>44</v>
      </c>
      <c r="H92" s="5">
        <f>SUM(H26:H$32)</f>
        <v>13.63</v>
      </c>
      <c r="I92" s="5">
        <f>SUM(I26:I$32)</f>
        <v>16.36</v>
      </c>
      <c r="J92" s="5">
        <f>SUM(J26:J$32)</f>
        <v>24.54</v>
      </c>
    </row>
    <row r="93" spans="6:10">
      <c r="F93" s="12">
        <v>26</v>
      </c>
      <c r="G93" s="37">
        <f>SUM(G27:G$32)</f>
        <v>36.67</v>
      </c>
      <c r="H93" s="5">
        <f>SUM(H27:H$32)</f>
        <v>8.18</v>
      </c>
      <c r="I93" s="5">
        <f>SUM(I27:I$32)</f>
        <v>8.18</v>
      </c>
      <c r="J93" s="5">
        <f>SUM(J27:J$32)</f>
        <v>16.36</v>
      </c>
    </row>
    <row r="94" spans="6:10">
      <c r="F94" s="11">
        <v>27</v>
      </c>
      <c r="G94" s="37">
        <f>SUM(G28:G$32)</f>
        <v>29.33</v>
      </c>
      <c r="H94" s="5">
        <f>SUM(H28:H$32)</f>
        <v>2.73</v>
      </c>
      <c r="I94" s="5">
        <f>SUM(I28:I$32)</f>
        <v>0</v>
      </c>
      <c r="J94" s="5">
        <f>SUM(J28:J$32)</f>
        <v>8.18</v>
      </c>
    </row>
    <row r="95" spans="6:10">
      <c r="F95" s="12">
        <v>28</v>
      </c>
      <c r="G95" s="37">
        <f>SUM(G29:G$32)</f>
        <v>22</v>
      </c>
      <c r="H95" s="5">
        <f>SUM(H29:H$32)</f>
        <v>0</v>
      </c>
      <c r="I95" s="5">
        <f>SUM(I29:I$32)</f>
        <v>0</v>
      </c>
      <c r="J95" s="5">
        <f>SUM(J29:J$32)</f>
        <v>0</v>
      </c>
    </row>
    <row r="96" spans="6:10">
      <c r="F96" s="11">
        <v>29</v>
      </c>
      <c r="G96" s="37">
        <f>SUM(G30:G$32)</f>
        <v>14.67</v>
      </c>
      <c r="H96" s="5">
        <f>SUM(H30:H$32)</f>
        <v>0</v>
      </c>
      <c r="I96" s="5">
        <f>SUM(I30:I$32)</f>
        <v>0</v>
      </c>
      <c r="J96" s="5">
        <f>SUM(J30:J$32)</f>
        <v>0</v>
      </c>
    </row>
    <row r="97" spans="6:10">
      <c r="F97" s="12">
        <v>30</v>
      </c>
      <c r="G97" s="37">
        <f>SUM(G31:G$32)</f>
        <v>7.33</v>
      </c>
      <c r="H97" s="5">
        <f>SUM(H31:H$32)</f>
        <v>0</v>
      </c>
      <c r="I97" s="5">
        <f>SUM(I31:I$32)</f>
        <v>0</v>
      </c>
      <c r="J97" s="5">
        <f>SUM(J31:J$32)</f>
        <v>0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Mar_21</v>
      </c>
      <c r="D1" s="53" t="str">
        <f>TEXT(D2,"AAAAMM")</f>
        <v>202103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44256</v>
      </c>
      <c r="E2" s="25">
        <f>IF(D2&lt;&gt;" ",D2," ")</f>
        <v>44256</v>
      </c>
      <c r="F2" s="25" t="str">
        <f t="shared" ref="F2:F32" si="0">IF(D2&lt;&gt;" ",LOOKUP(WEEKDAY(E2,2),$B$9:$B$11,$C$9:$C$11)," ")</f>
        <v>H1</v>
      </c>
      <c r="G2" s="33">
        <f>IF(D$32="",P$9,P$10)</f>
        <v>7.0968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f>D2+1</f>
        <v>44257</v>
      </c>
      <c r="E3" s="25">
        <f t="shared" ref="E3:E32" si="1">IF(D3&lt;&gt;" ",D3," ")</f>
        <v>44257</v>
      </c>
      <c r="F3" s="25" t="str">
        <f t="shared" si="0"/>
        <v>H1</v>
      </c>
      <c r="G3" s="33">
        <f t="shared" ref="G3:G31" si="2">IF(D$32="",P$9,P$10)</f>
        <v>7.0968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f t="shared" ref="D4:D32" si="6">D3+1</f>
        <v>44258</v>
      </c>
      <c r="E4" s="25">
        <f t="shared" si="1"/>
        <v>44258</v>
      </c>
      <c r="F4" s="25" t="str">
        <f t="shared" si="0"/>
        <v>H1</v>
      </c>
      <c r="G4" s="33">
        <f t="shared" si="2"/>
        <v>7.0968</v>
      </c>
      <c r="H4" s="22">
        <f t="shared" si="3"/>
        <v>5.45</v>
      </c>
      <c r="I4" s="23">
        <f t="shared" si="4"/>
        <v>8.18</v>
      </c>
      <c r="J4" s="23">
        <f t="shared" si="5"/>
        <v>8.18</v>
      </c>
    </row>
    <row r="5" spans="1:19">
      <c r="D5" s="58">
        <f t="shared" si="6"/>
        <v>44259</v>
      </c>
      <c r="E5" s="25">
        <f t="shared" si="1"/>
        <v>44259</v>
      </c>
      <c r="F5" s="25" t="str">
        <f t="shared" si="0"/>
        <v>H1</v>
      </c>
      <c r="G5" s="33">
        <f t="shared" si="2"/>
        <v>7.0968</v>
      </c>
      <c r="H5" s="22">
        <f t="shared" si="3"/>
        <v>5.45</v>
      </c>
      <c r="I5" s="23">
        <f t="shared" si="4"/>
        <v>8.18</v>
      </c>
      <c r="J5" s="23">
        <f t="shared" si="5"/>
        <v>8.18</v>
      </c>
    </row>
    <row r="6" spans="1:19">
      <c r="D6" s="58">
        <f t="shared" si="6"/>
        <v>44260</v>
      </c>
      <c r="E6" s="25">
        <f t="shared" si="1"/>
        <v>44260</v>
      </c>
      <c r="F6" s="25" t="str">
        <f t="shared" si="0"/>
        <v>H1</v>
      </c>
      <c r="G6" s="33">
        <f t="shared" si="2"/>
        <v>7.0968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f t="shared" si="6"/>
        <v>44261</v>
      </c>
      <c r="E7" s="25">
        <f t="shared" si="1"/>
        <v>44261</v>
      </c>
      <c r="F7" s="25" t="str">
        <f t="shared" si="0"/>
        <v>H2</v>
      </c>
      <c r="G7" s="33">
        <f t="shared" si="2"/>
        <v>7.0968</v>
      </c>
      <c r="H7" s="22">
        <f t="shared" si="3"/>
        <v>2.73</v>
      </c>
      <c r="I7" s="23">
        <f t="shared" si="4"/>
        <v>0</v>
      </c>
      <c r="J7" s="23">
        <f t="shared" si="5"/>
        <v>8.18</v>
      </c>
      <c r="Q7" s="1">
        <v>1100</v>
      </c>
    </row>
    <row r="8" spans="1:19">
      <c r="D8" s="58">
        <f t="shared" si="6"/>
        <v>44262</v>
      </c>
      <c r="E8" s="25">
        <f t="shared" si="1"/>
        <v>44262</v>
      </c>
      <c r="F8" s="25" t="str">
        <f t="shared" si="0"/>
        <v>H3</v>
      </c>
      <c r="G8" s="33">
        <f t="shared" si="2"/>
        <v>7.0968</v>
      </c>
      <c r="H8" s="22" t="str">
        <f t="shared" si="3"/>
        <v xml:space="preserve"> </v>
      </c>
      <c r="I8" s="23" t="str">
        <f t="shared" si="4"/>
        <v xml:space="preserve"> </v>
      </c>
      <c r="J8" s="23" t="str">
        <f t="shared" si="5"/>
        <v xml:space="preserve"> </v>
      </c>
      <c r="M8" s="27"/>
      <c r="N8" s="27"/>
      <c r="O8" s="27">
        <v>1200</v>
      </c>
      <c r="P8" s="35" t="s">
        <v>40</v>
      </c>
      <c r="Q8" s="1">
        <f>Q7*0.2</f>
        <v>220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f t="shared" si="6"/>
        <v>44263</v>
      </c>
      <c r="E9" s="25">
        <f t="shared" si="1"/>
        <v>44263</v>
      </c>
      <c r="F9" s="25" t="str">
        <f t="shared" si="0"/>
        <v>H1</v>
      </c>
      <c r="G9" s="33">
        <f t="shared" si="2"/>
        <v>7.0968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7.3333000000000004</v>
      </c>
      <c r="Q9" s="51">
        <f>Q8/30</f>
        <v>7.3333000000000004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f t="shared" si="6"/>
        <v>44264</v>
      </c>
      <c r="E10" s="25">
        <f t="shared" si="1"/>
        <v>44264</v>
      </c>
      <c r="F10" s="25" t="str">
        <f t="shared" si="0"/>
        <v>H1</v>
      </c>
      <c r="G10" s="33">
        <f t="shared" si="2"/>
        <v>7.0968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7.0968</v>
      </c>
      <c r="Q10" s="51">
        <f>Q8/31</f>
        <v>7.0968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f t="shared" si="6"/>
        <v>44265</v>
      </c>
      <c r="E11" s="25">
        <f t="shared" si="1"/>
        <v>44265</v>
      </c>
      <c r="F11" s="25" t="str">
        <f t="shared" si="0"/>
        <v>H1</v>
      </c>
      <c r="G11" s="33">
        <f t="shared" si="2"/>
        <v>7.0968</v>
      </c>
      <c r="H11" s="22">
        <f t="shared" si="3"/>
        <v>5.45</v>
      </c>
      <c r="I11" s="23">
        <f t="shared" si="4"/>
        <v>8.18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f t="shared" si="6"/>
        <v>44266</v>
      </c>
      <c r="E12" s="25">
        <f t="shared" si="1"/>
        <v>44266</v>
      </c>
      <c r="F12" s="25" t="str">
        <f t="shared" si="0"/>
        <v>H1</v>
      </c>
      <c r="G12" s="33">
        <f t="shared" si="2"/>
        <v>7.0968</v>
      </c>
      <c r="H12" s="22">
        <f t="shared" si="3"/>
        <v>5.45</v>
      </c>
      <c r="I12" s="23">
        <f t="shared" si="4"/>
        <v>8.18</v>
      </c>
      <c r="J12" s="23">
        <f t="shared" si="5"/>
        <v>8.18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f t="shared" si="6"/>
        <v>44267</v>
      </c>
      <c r="E13" s="25">
        <f t="shared" si="1"/>
        <v>44267</v>
      </c>
      <c r="F13" s="25" t="str">
        <f t="shared" si="0"/>
        <v>H1</v>
      </c>
      <c r="G13" s="33">
        <f t="shared" si="2"/>
        <v>7.0968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f t="shared" si="6"/>
        <v>44268</v>
      </c>
      <c r="E14" s="25">
        <f t="shared" si="1"/>
        <v>44268</v>
      </c>
      <c r="F14" s="25" t="str">
        <f t="shared" si="0"/>
        <v>H2</v>
      </c>
      <c r="G14" s="33">
        <f t="shared" si="2"/>
        <v>7.0968</v>
      </c>
      <c r="H14" s="22">
        <f t="shared" si="3"/>
        <v>2.73</v>
      </c>
      <c r="I14" s="23">
        <f t="shared" si="4"/>
        <v>0</v>
      </c>
      <c r="J14" s="23">
        <f t="shared" si="5"/>
        <v>8.18</v>
      </c>
    </row>
    <row r="15" spans="1:19">
      <c r="D15" s="58">
        <f t="shared" si="6"/>
        <v>44269</v>
      </c>
      <c r="E15" s="25">
        <f t="shared" si="1"/>
        <v>44269</v>
      </c>
      <c r="F15" s="25" t="str">
        <f t="shared" si="0"/>
        <v>H3</v>
      </c>
      <c r="G15" s="33">
        <f t="shared" si="2"/>
        <v>7.0968</v>
      </c>
      <c r="H15" s="22" t="str">
        <f t="shared" si="3"/>
        <v xml:space="preserve"> </v>
      </c>
      <c r="I15" s="23" t="str">
        <f t="shared" si="4"/>
        <v xml:space="preserve"> </v>
      </c>
      <c r="J15" s="23" t="str">
        <f t="shared" si="5"/>
        <v xml:space="preserve"> </v>
      </c>
    </row>
    <row r="16" spans="1:19">
      <c r="A16" s="49"/>
      <c r="D16" s="58">
        <f t="shared" si="6"/>
        <v>44270</v>
      </c>
      <c r="E16" s="25">
        <f t="shared" si="1"/>
        <v>44270</v>
      </c>
      <c r="F16" s="25" t="str">
        <f t="shared" si="0"/>
        <v>H1</v>
      </c>
      <c r="G16" s="33">
        <f t="shared" si="2"/>
        <v>7.0968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1">
      <c r="D17" s="58">
        <f t="shared" si="6"/>
        <v>44271</v>
      </c>
      <c r="E17" s="25">
        <f t="shared" si="1"/>
        <v>44271</v>
      </c>
      <c r="F17" s="25" t="str">
        <f t="shared" si="0"/>
        <v>H1</v>
      </c>
      <c r="G17" s="33">
        <f t="shared" si="2"/>
        <v>7.0968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1">
      <c r="D18" s="58">
        <f t="shared" si="6"/>
        <v>44272</v>
      </c>
      <c r="E18" s="25">
        <f t="shared" si="1"/>
        <v>44272</v>
      </c>
      <c r="F18" s="25" t="str">
        <f t="shared" si="0"/>
        <v>H1</v>
      </c>
      <c r="G18" s="33">
        <f t="shared" si="2"/>
        <v>7.0968</v>
      </c>
      <c r="H18" s="22">
        <f t="shared" si="3"/>
        <v>5.45</v>
      </c>
      <c r="I18" s="23">
        <f t="shared" si="4"/>
        <v>8.18</v>
      </c>
      <c r="J18" s="23">
        <f t="shared" si="5"/>
        <v>8.18</v>
      </c>
    </row>
    <row r="19" spans="4:11">
      <c r="D19" s="58">
        <f t="shared" si="6"/>
        <v>44273</v>
      </c>
      <c r="E19" s="25">
        <f t="shared" si="1"/>
        <v>44273</v>
      </c>
      <c r="F19" s="25" t="str">
        <f t="shared" si="0"/>
        <v>H1</v>
      </c>
      <c r="G19" s="33">
        <f t="shared" si="2"/>
        <v>7.0968</v>
      </c>
      <c r="H19" s="22">
        <f t="shared" si="3"/>
        <v>5.45</v>
      </c>
      <c r="I19" s="23">
        <f t="shared" si="4"/>
        <v>8.18</v>
      </c>
      <c r="J19" s="23">
        <f t="shared" si="5"/>
        <v>8.18</v>
      </c>
    </row>
    <row r="20" spans="4:11">
      <c r="D20" s="58">
        <f t="shared" si="6"/>
        <v>44274</v>
      </c>
      <c r="E20" s="25">
        <f t="shared" si="1"/>
        <v>44274</v>
      </c>
      <c r="F20" s="25" t="str">
        <f t="shared" si="0"/>
        <v>H1</v>
      </c>
      <c r="G20" s="33">
        <f t="shared" si="2"/>
        <v>7.0968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1">
      <c r="D21" s="58">
        <f t="shared" si="6"/>
        <v>44275</v>
      </c>
      <c r="E21" s="25">
        <f t="shared" si="1"/>
        <v>44275</v>
      </c>
      <c r="F21" s="25" t="str">
        <f t="shared" si="0"/>
        <v>H2</v>
      </c>
      <c r="G21" s="33">
        <f t="shared" si="2"/>
        <v>7.0968</v>
      </c>
      <c r="H21" s="22">
        <f t="shared" si="3"/>
        <v>2.73</v>
      </c>
      <c r="I21" s="23">
        <f t="shared" si="4"/>
        <v>0</v>
      </c>
      <c r="J21" s="23">
        <f t="shared" si="5"/>
        <v>8.18</v>
      </c>
    </row>
    <row r="22" spans="4:11">
      <c r="D22" s="58">
        <f t="shared" si="6"/>
        <v>44276</v>
      </c>
      <c r="E22" s="25">
        <f t="shared" si="1"/>
        <v>44276</v>
      </c>
      <c r="F22" s="25" t="str">
        <f t="shared" si="0"/>
        <v>H3</v>
      </c>
      <c r="G22" s="33">
        <f t="shared" si="2"/>
        <v>7.0968</v>
      </c>
      <c r="H22" s="22" t="str">
        <f t="shared" si="3"/>
        <v xml:space="preserve"> </v>
      </c>
      <c r="I22" s="23" t="str">
        <f t="shared" si="4"/>
        <v xml:space="preserve"> </v>
      </c>
      <c r="J22" s="23" t="str">
        <f t="shared" si="5"/>
        <v xml:space="preserve"> </v>
      </c>
    </row>
    <row r="23" spans="4:11">
      <c r="D23" s="58">
        <f t="shared" si="6"/>
        <v>44277</v>
      </c>
      <c r="E23" s="25">
        <f t="shared" si="1"/>
        <v>44277</v>
      </c>
      <c r="F23" s="25" t="str">
        <f t="shared" si="0"/>
        <v>H1</v>
      </c>
      <c r="G23" s="33">
        <f t="shared" si="2"/>
        <v>7.0968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1">
      <c r="D24" s="58">
        <f t="shared" si="6"/>
        <v>44278</v>
      </c>
      <c r="E24" s="25">
        <f t="shared" si="1"/>
        <v>44278</v>
      </c>
      <c r="F24" s="25" t="str">
        <f t="shared" si="0"/>
        <v>H1</v>
      </c>
      <c r="G24" s="33">
        <f t="shared" si="2"/>
        <v>7.0968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1">
      <c r="D25" s="58">
        <f t="shared" si="6"/>
        <v>44279</v>
      </c>
      <c r="E25" s="25">
        <f t="shared" si="1"/>
        <v>44279</v>
      </c>
      <c r="F25" s="25" t="str">
        <f t="shared" si="0"/>
        <v>H1</v>
      </c>
      <c r="G25" s="33">
        <f t="shared" si="2"/>
        <v>7.0968</v>
      </c>
      <c r="H25" s="22">
        <f t="shared" si="3"/>
        <v>5.45</v>
      </c>
      <c r="I25" s="23">
        <f t="shared" si="4"/>
        <v>8.18</v>
      </c>
      <c r="J25" s="23">
        <f t="shared" si="5"/>
        <v>8.18</v>
      </c>
    </row>
    <row r="26" spans="4:11">
      <c r="D26" s="58">
        <f t="shared" si="6"/>
        <v>44280</v>
      </c>
      <c r="E26" s="25">
        <f t="shared" si="1"/>
        <v>44280</v>
      </c>
      <c r="F26" s="25" t="str">
        <f t="shared" si="0"/>
        <v>H1</v>
      </c>
      <c r="G26" s="33">
        <f t="shared" si="2"/>
        <v>7.0968</v>
      </c>
      <c r="H26" s="22">
        <f t="shared" si="3"/>
        <v>5.45</v>
      </c>
      <c r="I26" s="23">
        <f t="shared" si="4"/>
        <v>8.18</v>
      </c>
      <c r="J26" s="23">
        <f t="shared" si="5"/>
        <v>8.18</v>
      </c>
      <c r="K26" s="50"/>
    </row>
    <row r="27" spans="4:11">
      <c r="D27" s="58">
        <f t="shared" si="6"/>
        <v>44281</v>
      </c>
      <c r="E27" s="25">
        <f t="shared" si="1"/>
        <v>44281</v>
      </c>
      <c r="F27" s="25" t="str">
        <f t="shared" si="0"/>
        <v>H1</v>
      </c>
      <c r="G27" s="33">
        <f t="shared" si="2"/>
        <v>7.0968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1">
      <c r="D28" s="58">
        <f t="shared" si="6"/>
        <v>44282</v>
      </c>
      <c r="E28" s="25">
        <f t="shared" si="1"/>
        <v>44282</v>
      </c>
      <c r="F28" s="25" t="str">
        <f t="shared" si="0"/>
        <v>H2</v>
      </c>
      <c r="G28" s="33">
        <f t="shared" si="2"/>
        <v>7.0968</v>
      </c>
      <c r="H28" s="22">
        <f t="shared" si="3"/>
        <v>2.73</v>
      </c>
      <c r="I28" s="23">
        <f t="shared" si="4"/>
        <v>0</v>
      </c>
      <c r="J28" s="23">
        <f t="shared" si="5"/>
        <v>8.18</v>
      </c>
    </row>
    <row r="29" spans="4:11">
      <c r="D29" s="58">
        <f t="shared" si="6"/>
        <v>44283</v>
      </c>
      <c r="E29" s="25">
        <f t="shared" si="1"/>
        <v>44283</v>
      </c>
      <c r="F29" s="25" t="str">
        <f t="shared" si="0"/>
        <v>H3</v>
      </c>
      <c r="G29" s="33">
        <f t="shared" si="2"/>
        <v>7.0968</v>
      </c>
      <c r="H29" s="22" t="str">
        <f t="shared" si="3"/>
        <v xml:space="preserve"> </v>
      </c>
      <c r="I29" s="23" t="str">
        <f t="shared" si="4"/>
        <v xml:space="preserve"> </v>
      </c>
      <c r="J29" s="23" t="str">
        <f t="shared" si="5"/>
        <v xml:space="preserve"> </v>
      </c>
    </row>
    <row r="30" spans="4:11">
      <c r="D30" s="58">
        <f t="shared" si="6"/>
        <v>44284</v>
      </c>
      <c r="E30" s="25">
        <f t="shared" si="1"/>
        <v>44284</v>
      </c>
      <c r="F30" s="25" t="str">
        <f t="shared" si="0"/>
        <v>H1</v>
      </c>
      <c r="G30" s="33">
        <f t="shared" si="2"/>
        <v>7.0968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1">
      <c r="D31" s="58">
        <f t="shared" si="6"/>
        <v>44285</v>
      </c>
      <c r="E31" s="25">
        <f t="shared" si="1"/>
        <v>44285</v>
      </c>
      <c r="F31" s="25" t="str">
        <f t="shared" si="0"/>
        <v>H1</v>
      </c>
      <c r="G31" s="33">
        <f t="shared" si="2"/>
        <v>7.0968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1">
      <c r="D32" s="58">
        <f t="shared" si="6"/>
        <v>44286</v>
      </c>
      <c r="E32" s="25">
        <f t="shared" si="1"/>
        <v>44286</v>
      </c>
      <c r="F32" s="25" t="str">
        <f t="shared" si="0"/>
        <v>H1</v>
      </c>
      <c r="G32" s="33">
        <f>IF(D$32="",P$11,P$10)</f>
        <v>7.0968</v>
      </c>
      <c r="H32" s="22">
        <f t="shared" si="3"/>
        <v>5.45</v>
      </c>
      <c r="I32" s="23">
        <f t="shared" si="4"/>
        <v>8.18</v>
      </c>
      <c r="J32" s="23">
        <f t="shared" si="5"/>
        <v>8.18</v>
      </c>
    </row>
    <row r="33" spans="4:10">
      <c r="D33" s="41"/>
      <c r="E33" s="4" t="s">
        <v>3</v>
      </c>
      <c r="F33" s="4"/>
      <c r="G33" s="5">
        <f>SUM(G2:G32)</f>
        <v>220</v>
      </c>
      <c r="H33" s="5">
        <f>SUM(H2:H32)</f>
        <v>136.27000000000001</v>
      </c>
      <c r="I33" s="7">
        <f>SUM(I2:I32)</f>
        <v>188.14</v>
      </c>
      <c r="J33" s="5">
        <f>SUM(J2:J32)</f>
        <v>220.86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7.1</v>
      </c>
      <c r="H36" s="5">
        <f>H2</f>
        <v>5.45</v>
      </c>
      <c r="I36" s="5">
        <f t="shared" ref="I36:J36" si="7">I2</f>
        <v>8.18</v>
      </c>
      <c r="J36" s="5">
        <f t="shared" si="7"/>
        <v>8.18</v>
      </c>
    </row>
    <row r="37" spans="4:10">
      <c r="F37" s="11">
        <v>2</v>
      </c>
      <c r="G37" s="37">
        <f>SUM(G$2:G3)</f>
        <v>14.19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21.29</v>
      </c>
      <c r="H38" s="5">
        <f>SUM(H$2:H4)</f>
        <v>16.350000000000001</v>
      </c>
      <c r="I38" s="5">
        <f>SUM(I$2:I4)</f>
        <v>24.54</v>
      </c>
      <c r="J38" s="5">
        <f>SUM(J$2:J4)</f>
        <v>24.54</v>
      </c>
    </row>
    <row r="39" spans="4:10">
      <c r="F39" s="11">
        <v>4</v>
      </c>
      <c r="G39" s="37">
        <f>SUM(G$2:G5)</f>
        <v>28.39</v>
      </c>
      <c r="H39" s="5">
        <f>SUM(H$2:H5)</f>
        <v>21.8</v>
      </c>
      <c r="I39" s="5">
        <f>SUM(I$2:I5)</f>
        <v>32.72</v>
      </c>
      <c r="J39" s="5">
        <f>SUM(J$2:J5)</f>
        <v>32.72</v>
      </c>
    </row>
    <row r="40" spans="4:10">
      <c r="F40" s="11">
        <v>5</v>
      </c>
      <c r="G40" s="37">
        <f>SUM(G$2:G6)</f>
        <v>35.479999999999997</v>
      </c>
      <c r="H40" s="5">
        <f>SUM(H$2:H6)</f>
        <v>27.25</v>
      </c>
      <c r="I40" s="5">
        <f>SUM(I$2:I6)</f>
        <v>40.9</v>
      </c>
      <c r="J40" s="5">
        <f>SUM(J$2:J6)</f>
        <v>40.9</v>
      </c>
    </row>
    <row r="41" spans="4:10">
      <c r="F41" s="11">
        <v>6</v>
      </c>
      <c r="G41" s="37">
        <f>SUM(G$2:G7)</f>
        <v>42.58</v>
      </c>
      <c r="H41" s="5">
        <f>SUM(H$2:H7)</f>
        <v>29.98</v>
      </c>
      <c r="I41" s="5">
        <f>SUM(I$2:I7)</f>
        <v>40.9</v>
      </c>
      <c r="J41" s="5">
        <f>SUM(J$2:J7)</f>
        <v>49.08</v>
      </c>
    </row>
    <row r="42" spans="4:10">
      <c r="F42" s="11">
        <v>7</v>
      </c>
      <c r="G42" s="37">
        <f>SUM(G$2:G8)</f>
        <v>49.68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56.77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63.87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70.97</v>
      </c>
      <c r="H45" s="5">
        <f>SUM(H$2:H11)</f>
        <v>46.33</v>
      </c>
      <c r="I45" s="5">
        <f>SUM(I$2:I11)</f>
        <v>65.44</v>
      </c>
      <c r="J45" s="5">
        <f>SUM(J$2:J11)</f>
        <v>73.62</v>
      </c>
    </row>
    <row r="46" spans="4:10">
      <c r="F46" s="11">
        <v>11</v>
      </c>
      <c r="G46" s="37">
        <f>SUM(G$2:G12)</f>
        <v>78.06</v>
      </c>
      <c r="H46" s="5">
        <f>SUM(H$2:H12)</f>
        <v>51.78</v>
      </c>
      <c r="I46" s="5">
        <f>SUM(I$2:I12)</f>
        <v>73.62</v>
      </c>
      <c r="J46" s="5">
        <f>SUM(J$2:J12)</f>
        <v>81.8</v>
      </c>
    </row>
    <row r="47" spans="4:10">
      <c r="F47" s="11">
        <v>12</v>
      </c>
      <c r="G47" s="37">
        <f>SUM(G$2:G13)</f>
        <v>85.16</v>
      </c>
      <c r="H47" s="5">
        <f>SUM(H$2:H13)</f>
        <v>57.23</v>
      </c>
      <c r="I47" s="5">
        <f>SUM(I$2:I13)</f>
        <v>81.8</v>
      </c>
      <c r="J47" s="5">
        <f>SUM(J$2:J13)</f>
        <v>89.98</v>
      </c>
    </row>
    <row r="48" spans="4:10">
      <c r="F48" s="11">
        <v>13</v>
      </c>
      <c r="G48" s="37">
        <f>SUM(G$2:G14)</f>
        <v>92.26</v>
      </c>
      <c r="H48" s="5">
        <f>SUM(H$2:H14)</f>
        <v>59.96</v>
      </c>
      <c r="I48" s="5">
        <f>SUM(I$2:I14)</f>
        <v>81.8</v>
      </c>
      <c r="J48" s="5">
        <f>SUM(J$2:J14)</f>
        <v>98.16</v>
      </c>
    </row>
    <row r="49" spans="6:10">
      <c r="F49" s="11">
        <v>14</v>
      </c>
      <c r="G49" s="37">
        <f>SUM(G$2:G15)</f>
        <v>99.36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106.45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113.55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120.65</v>
      </c>
      <c r="H52" s="5">
        <f>SUM(H$2:H18)</f>
        <v>76.31</v>
      </c>
      <c r="I52" s="5">
        <f>SUM(I$2:I18)</f>
        <v>106.34</v>
      </c>
      <c r="J52" s="5">
        <f>SUM(J$2:J18)</f>
        <v>122.7</v>
      </c>
    </row>
    <row r="53" spans="6:10">
      <c r="F53" s="11">
        <v>18</v>
      </c>
      <c r="G53" s="37">
        <f>SUM(G$2:G19)</f>
        <v>127.74</v>
      </c>
      <c r="H53" s="5">
        <f>SUM(H$2:H19)</f>
        <v>81.760000000000005</v>
      </c>
      <c r="I53" s="5">
        <f>SUM(I$2:I19)</f>
        <v>114.52</v>
      </c>
      <c r="J53" s="5">
        <f>SUM(J$2:J19)</f>
        <v>130.88</v>
      </c>
    </row>
    <row r="54" spans="6:10">
      <c r="F54" s="11">
        <v>19</v>
      </c>
      <c r="G54" s="37">
        <f>SUM(G$2:G20)</f>
        <v>134.84</v>
      </c>
      <c r="H54" s="5">
        <f>SUM(H$2:H20)</f>
        <v>87.21</v>
      </c>
      <c r="I54" s="5">
        <f>SUM(I$2:I20)</f>
        <v>122.7</v>
      </c>
      <c r="J54" s="5">
        <f>SUM(J$2:J20)</f>
        <v>139.06</v>
      </c>
    </row>
    <row r="55" spans="6:10">
      <c r="F55" s="11">
        <v>20</v>
      </c>
      <c r="G55" s="37">
        <f>SUM(G$2:G21)</f>
        <v>141.94</v>
      </c>
      <c r="H55" s="5">
        <f>SUM(H$2:H21)</f>
        <v>89.94</v>
      </c>
      <c r="I55" s="5">
        <f>SUM(I$2:I21)</f>
        <v>122.7</v>
      </c>
      <c r="J55" s="5">
        <f>SUM(J$2:J21)</f>
        <v>147.24</v>
      </c>
    </row>
    <row r="56" spans="6:10">
      <c r="F56" s="11">
        <v>21</v>
      </c>
      <c r="G56" s="37">
        <f>SUM(G$2:G22)</f>
        <v>149.03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156.13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163.22999999999999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170.32</v>
      </c>
      <c r="H59" s="5">
        <f>SUM(H$2:H25)</f>
        <v>106.29</v>
      </c>
      <c r="I59" s="5">
        <f>SUM(I$2:I25)</f>
        <v>147.24</v>
      </c>
      <c r="J59" s="5">
        <f>SUM(J$2:J25)</f>
        <v>171.78</v>
      </c>
    </row>
    <row r="60" spans="6:10">
      <c r="F60" s="11">
        <v>25</v>
      </c>
      <c r="G60" s="37">
        <f>SUM(G$2:G26)</f>
        <v>177.42</v>
      </c>
      <c r="H60" s="5">
        <f>SUM(H$2:H26)</f>
        <v>111.74</v>
      </c>
      <c r="I60" s="5">
        <f>SUM(I$2:I26)</f>
        <v>155.41999999999999</v>
      </c>
      <c r="J60" s="5">
        <f>SUM(J$2:J26)</f>
        <v>179.96</v>
      </c>
    </row>
    <row r="61" spans="6:10">
      <c r="F61" s="11">
        <v>26</v>
      </c>
      <c r="G61" s="37">
        <f>SUM(G$2:G27)</f>
        <v>184.52</v>
      </c>
      <c r="H61" s="5">
        <f>SUM(H$2:H27)</f>
        <v>117.19</v>
      </c>
      <c r="I61" s="5">
        <f>SUM(I$2:I27)</f>
        <v>163.6</v>
      </c>
      <c r="J61" s="5">
        <f>SUM(J$2:J27)</f>
        <v>188.14</v>
      </c>
    </row>
    <row r="62" spans="6:10">
      <c r="F62" s="11">
        <v>27</v>
      </c>
      <c r="G62" s="37">
        <f>SUM(G$2:G28)</f>
        <v>191.61</v>
      </c>
      <c r="H62" s="5">
        <f>SUM(H$2:H28)</f>
        <v>119.92</v>
      </c>
      <c r="I62" s="5">
        <f>SUM(I$2:I28)</f>
        <v>163.6</v>
      </c>
      <c r="J62" s="5">
        <f>SUM(J$2:J28)</f>
        <v>196.32</v>
      </c>
    </row>
    <row r="63" spans="6:10">
      <c r="F63" s="11">
        <v>28</v>
      </c>
      <c r="G63" s="37">
        <f>SUM(G$2:G29)</f>
        <v>198.71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205.81</v>
      </c>
      <c r="H64" s="5">
        <f>SUM(H$2:H30)</f>
        <v>125.37</v>
      </c>
      <c r="I64" s="5">
        <f>SUM(I$2:I30)</f>
        <v>171.78</v>
      </c>
      <c r="J64" s="5">
        <f>SUM(J$2:J30)</f>
        <v>204.5</v>
      </c>
    </row>
    <row r="65" spans="5:10">
      <c r="F65" s="11">
        <v>30</v>
      </c>
      <c r="G65" s="37">
        <f>SUM(G$2:G31)</f>
        <v>212.9</v>
      </c>
      <c r="H65" s="5">
        <f>SUM(H$2:H31)</f>
        <v>130.82</v>
      </c>
      <c r="I65" s="5">
        <f>SUM(I$2:I31)</f>
        <v>179.96</v>
      </c>
      <c r="J65" s="5">
        <f>SUM(J$2:J31)</f>
        <v>212.68</v>
      </c>
    </row>
    <row r="66" spans="5:10">
      <c r="F66" s="11">
        <v>31</v>
      </c>
      <c r="G66" s="37">
        <f>SUM(G$2:G32)</f>
        <v>220</v>
      </c>
      <c r="H66" s="5">
        <f>SUM(H$2:H32)</f>
        <v>136.27000000000001</v>
      </c>
      <c r="I66" s="5">
        <f>SUM(I$2:I32)</f>
        <v>188.14</v>
      </c>
      <c r="J66" s="5">
        <f>SUM(J$2:J32)</f>
        <v>220.86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220</v>
      </c>
      <c r="H68" s="5">
        <f>SUM(H2:H$32)</f>
        <v>136.27000000000001</v>
      </c>
      <c r="I68" s="5">
        <f>SUM(I2:I$32)</f>
        <v>188.14</v>
      </c>
      <c r="J68" s="5">
        <f>SUM(J2:J$32)</f>
        <v>220.86</v>
      </c>
    </row>
    <row r="69" spans="5:10">
      <c r="F69" s="12">
        <v>2</v>
      </c>
      <c r="G69" s="37">
        <f>SUM(G3:G$32)</f>
        <v>212.9</v>
      </c>
      <c r="H69" s="5">
        <f>SUM(H3:H$32)</f>
        <v>130.82</v>
      </c>
      <c r="I69" s="5">
        <f>SUM(I3:I$32)</f>
        <v>179.96</v>
      </c>
      <c r="J69" s="5">
        <f>SUM(J3:J$32)</f>
        <v>212.68</v>
      </c>
    </row>
    <row r="70" spans="5:10">
      <c r="E70" s="28"/>
      <c r="F70" s="11">
        <v>3</v>
      </c>
      <c r="G70" s="37">
        <f>SUM(G4:G$32)</f>
        <v>205.81</v>
      </c>
      <c r="H70" s="5">
        <f>SUM(H4:H$32)</f>
        <v>125.37</v>
      </c>
      <c r="I70" s="5">
        <f>SUM(I4:I$32)</f>
        <v>171.78</v>
      </c>
      <c r="J70" s="5">
        <f>SUM(J4:J$32)</f>
        <v>204.5</v>
      </c>
    </row>
    <row r="71" spans="5:10">
      <c r="F71" s="12">
        <v>4</v>
      </c>
      <c r="G71" s="37">
        <f>SUM(G5:G$32)</f>
        <v>198.71</v>
      </c>
      <c r="H71" s="5">
        <f>SUM(H5:H$32)</f>
        <v>119.92</v>
      </c>
      <c r="I71" s="5">
        <f>SUM(I5:I$32)</f>
        <v>163.6</v>
      </c>
      <c r="J71" s="5">
        <f>SUM(J5:J$32)</f>
        <v>196.32</v>
      </c>
    </row>
    <row r="72" spans="5:10">
      <c r="F72" s="11">
        <v>5</v>
      </c>
      <c r="G72" s="37">
        <f>SUM(G6:G$32)</f>
        <v>191.61</v>
      </c>
      <c r="H72" s="5">
        <f>SUM(H6:H$32)</f>
        <v>114.47</v>
      </c>
      <c r="I72" s="5">
        <f>SUM(I6:I$32)</f>
        <v>155.41999999999999</v>
      </c>
      <c r="J72" s="5">
        <f>SUM(J6:J$32)</f>
        <v>188.14</v>
      </c>
    </row>
    <row r="73" spans="5:10">
      <c r="F73" s="12">
        <v>6</v>
      </c>
      <c r="G73" s="37">
        <f>SUM(G7:G$32)</f>
        <v>184.52</v>
      </c>
      <c r="H73" s="5">
        <f>SUM(H7:H$32)</f>
        <v>109.02</v>
      </c>
      <c r="I73" s="5">
        <f>SUM(I7:I$32)</f>
        <v>147.24</v>
      </c>
      <c r="J73" s="5">
        <f>SUM(J7:J$32)</f>
        <v>179.96</v>
      </c>
    </row>
    <row r="74" spans="5:10">
      <c r="F74" s="11">
        <v>7</v>
      </c>
      <c r="G74" s="37">
        <f>SUM(G8:G$32)</f>
        <v>177.42</v>
      </c>
      <c r="H74" s="5">
        <f>SUM(H8:H$32)</f>
        <v>106.29</v>
      </c>
      <c r="I74" s="5">
        <f>SUM(I8:I$32)</f>
        <v>147.24</v>
      </c>
      <c r="J74" s="5">
        <f>SUM(J8:J$32)</f>
        <v>171.78</v>
      </c>
    </row>
    <row r="75" spans="5:10">
      <c r="F75" s="12">
        <v>8</v>
      </c>
      <c r="G75" s="37">
        <f>SUM(G9:G$32)</f>
        <v>170.32</v>
      </c>
      <c r="H75" s="5">
        <f>SUM(H9:H$32)</f>
        <v>106.29</v>
      </c>
      <c r="I75" s="5">
        <f>SUM(I9:I$32)</f>
        <v>147.24</v>
      </c>
      <c r="J75" s="5">
        <f>SUM(J9:J$32)</f>
        <v>171.78</v>
      </c>
    </row>
    <row r="76" spans="5:10">
      <c r="F76" s="11">
        <v>9</v>
      </c>
      <c r="G76" s="37">
        <f>SUM(G10:G$32)</f>
        <v>163.22999999999999</v>
      </c>
      <c r="H76" s="5">
        <f>SUM(H10:H$32)</f>
        <v>100.84</v>
      </c>
      <c r="I76" s="5">
        <f>SUM(I10:I$32)</f>
        <v>139.06</v>
      </c>
      <c r="J76" s="5">
        <f>SUM(J10:J$32)</f>
        <v>163.6</v>
      </c>
    </row>
    <row r="77" spans="5:10">
      <c r="F77" s="12">
        <v>10</v>
      </c>
      <c r="G77" s="37">
        <f>SUM(G11:G$32)</f>
        <v>156.13</v>
      </c>
      <c r="H77" s="5">
        <f>SUM(H11:H$32)</f>
        <v>95.39</v>
      </c>
      <c r="I77" s="5">
        <f>SUM(I11:I$32)</f>
        <v>130.88</v>
      </c>
      <c r="J77" s="5">
        <f>SUM(J11:J$32)</f>
        <v>155.41999999999999</v>
      </c>
    </row>
    <row r="78" spans="5:10">
      <c r="F78" s="11">
        <v>11</v>
      </c>
      <c r="G78" s="37">
        <f>SUM(G12:G$32)</f>
        <v>149.03</v>
      </c>
      <c r="H78" s="5">
        <f>SUM(H12:H$32)</f>
        <v>89.94</v>
      </c>
      <c r="I78" s="5">
        <f>SUM(I12:I$32)</f>
        <v>122.7</v>
      </c>
      <c r="J78" s="5">
        <f>SUM(J12:J$32)</f>
        <v>147.24</v>
      </c>
    </row>
    <row r="79" spans="5:10">
      <c r="F79" s="12">
        <v>12</v>
      </c>
      <c r="G79" s="37">
        <f>SUM(G13:G$32)</f>
        <v>141.94</v>
      </c>
      <c r="H79" s="5">
        <f>SUM(H13:H$32)</f>
        <v>84.49</v>
      </c>
      <c r="I79" s="5">
        <f>SUM(I13:I$32)</f>
        <v>114.52</v>
      </c>
      <c r="J79" s="5">
        <f>SUM(J13:J$32)</f>
        <v>139.06</v>
      </c>
    </row>
    <row r="80" spans="5:10">
      <c r="F80" s="11">
        <v>13</v>
      </c>
      <c r="G80" s="37">
        <f>SUM(G14:G$32)</f>
        <v>134.84</v>
      </c>
      <c r="H80" s="5">
        <f>SUM(H14:H$32)</f>
        <v>79.040000000000006</v>
      </c>
      <c r="I80" s="5">
        <f>SUM(I14:I$32)</f>
        <v>106.34</v>
      </c>
      <c r="J80" s="5">
        <f>SUM(J14:J$32)</f>
        <v>130.88</v>
      </c>
    </row>
    <row r="81" spans="6:10">
      <c r="F81" s="12">
        <v>14</v>
      </c>
      <c r="G81" s="37">
        <f>SUM(G15:G$32)</f>
        <v>127.74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120.65</v>
      </c>
      <c r="H82" s="5">
        <f>SUM(H16:H$32)</f>
        <v>76.31</v>
      </c>
      <c r="I82" s="5">
        <f>SUM(I16:I$32)</f>
        <v>106.34</v>
      </c>
      <c r="J82" s="5">
        <f>SUM(J16:J$32)</f>
        <v>122.7</v>
      </c>
    </row>
    <row r="83" spans="6:10">
      <c r="F83" s="12">
        <v>16</v>
      </c>
      <c r="G83" s="37">
        <f>SUM(G17:G$32)</f>
        <v>113.55</v>
      </c>
      <c r="H83" s="5">
        <f>SUM(H17:H$32)</f>
        <v>70.86</v>
      </c>
      <c r="I83" s="5">
        <f>SUM(I17:I$32)</f>
        <v>98.16</v>
      </c>
      <c r="J83" s="5">
        <f>SUM(J17:J$32)</f>
        <v>114.52</v>
      </c>
    </row>
    <row r="84" spans="6:10">
      <c r="F84" s="11">
        <v>17</v>
      </c>
      <c r="G84" s="37">
        <f>SUM(G18:G$32)</f>
        <v>106.45</v>
      </c>
      <c r="H84" s="5">
        <f>SUM(H18:H$32)</f>
        <v>65.41</v>
      </c>
      <c r="I84" s="5">
        <f>SUM(I18:I$32)</f>
        <v>89.98</v>
      </c>
      <c r="J84" s="5">
        <f>SUM(J18:J$32)</f>
        <v>106.34</v>
      </c>
    </row>
    <row r="85" spans="6:10">
      <c r="F85" s="12">
        <v>18</v>
      </c>
      <c r="G85" s="37">
        <f>SUM(G19:G$32)</f>
        <v>99.36</v>
      </c>
      <c r="H85" s="5">
        <f>SUM(H19:H$32)</f>
        <v>59.96</v>
      </c>
      <c r="I85" s="5">
        <f>SUM(I19:I$32)</f>
        <v>81.8</v>
      </c>
      <c r="J85" s="5">
        <f>SUM(J19:J$32)</f>
        <v>98.16</v>
      </c>
    </row>
    <row r="86" spans="6:10">
      <c r="F86" s="11">
        <v>19</v>
      </c>
      <c r="G86" s="37">
        <f>SUM(G20:G$32)</f>
        <v>92.26</v>
      </c>
      <c r="H86" s="5">
        <f>SUM(H20:H$32)</f>
        <v>54.51</v>
      </c>
      <c r="I86" s="5">
        <f>SUM(I20:I$32)</f>
        <v>73.62</v>
      </c>
      <c r="J86" s="5">
        <f>SUM(J20:J$32)</f>
        <v>89.98</v>
      </c>
    </row>
    <row r="87" spans="6:10">
      <c r="F87" s="12">
        <v>20</v>
      </c>
      <c r="G87" s="37">
        <f>SUM(G21:G$32)</f>
        <v>85.16</v>
      </c>
      <c r="H87" s="5">
        <f>SUM(H21:H$32)</f>
        <v>49.06</v>
      </c>
      <c r="I87" s="5">
        <f>SUM(I21:I$32)</f>
        <v>65.44</v>
      </c>
      <c r="J87" s="5">
        <f>SUM(J21:J$32)</f>
        <v>81.8</v>
      </c>
    </row>
    <row r="88" spans="6:10">
      <c r="F88" s="11">
        <v>21</v>
      </c>
      <c r="G88" s="37">
        <f>SUM(G22:G$32)</f>
        <v>78.06</v>
      </c>
      <c r="H88" s="5">
        <f>SUM(H22:H$32)</f>
        <v>46.33</v>
      </c>
      <c r="I88" s="5">
        <f>SUM(I22:I$32)</f>
        <v>65.44</v>
      </c>
      <c r="J88" s="5">
        <f>SUM(J22:J$32)</f>
        <v>73.62</v>
      </c>
    </row>
    <row r="89" spans="6:10">
      <c r="F89" s="12">
        <v>22</v>
      </c>
      <c r="G89" s="37">
        <f>SUM(G23:G$32)</f>
        <v>70.97</v>
      </c>
      <c r="H89" s="5">
        <f>SUM(H23:H$32)</f>
        <v>46.33</v>
      </c>
      <c r="I89" s="5">
        <f>SUM(I23:I$32)</f>
        <v>65.44</v>
      </c>
      <c r="J89" s="5">
        <f>SUM(J23:J$32)</f>
        <v>73.62</v>
      </c>
    </row>
    <row r="90" spans="6:10">
      <c r="F90" s="11">
        <v>23</v>
      </c>
      <c r="G90" s="37">
        <f>SUM(G24:G$32)</f>
        <v>63.87</v>
      </c>
      <c r="H90" s="5">
        <f>SUM(H24:H$32)</f>
        <v>40.880000000000003</v>
      </c>
      <c r="I90" s="5">
        <f>SUM(I24:I$32)</f>
        <v>57.26</v>
      </c>
      <c r="J90" s="5">
        <f>SUM(J24:J$32)</f>
        <v>65.44</v>
      </c>
    </row>
    <row r="91" spans="6:10">
      <c r="F91" s="12">
        <v>24</v>
      </c>
      <c r="G91" s="37">
        <f>SUM(G25:G$32)</f>
        <v>56.77</v>
      </c>
      <c r="H91" s="5">
        <f>SUM(H25:H$32)</f>
        <v>35.43</v>
      </c>
      <c r="I91" s="5">
        <f>SUM(I25:I$32)</f>
        <v>49.08</v>
      </c>
      <c r="J91" s="5">
        <f>SUM(J25:J$32)</f>
        <v>57.26</v>
      </c>
    </row>
    <row r="92" spans="6:10">
      <c r="F92" s="11">
        <v>25</v>
      </c>
      <c r="G92" s="37">
        <f>SUM(G26:G$32)</f>
        <v>49.68</v>
      </c>
      <c r="H92" s="5">
        <f>SUM(H26:H$32)</f>
        <v>29.98</v>
      </c>
      <c r="I92" s="5">
        <f>SUM(I26:I$32)</f>
        <v>40.9</v>
      </c>
      <c r="J92" s="5">
        <f>SUM(J26:J$32)</f>
        <v>49.08</v>
      </c>
    </row>
    <row r="93" spans="6:10">
      <c r="F93" s="12">
        <v>26</v>
      </c>
      <c r="G93" s="37">
        <f>SUM(G27:G$32)</f>
        <v>42.58</v>
      </c>
      <c r="H93" s="5">
        <f>SUM(H27:H$32)</f>
        <v>24.53</v>
      </c>
      <c r="I93" s="5">
        <f>SUM(I27:I$32)</f>
        <v>32.72</v>
      </c>
      <c r="J93" s="5">
        <f>SUM(J27:J$32)</f>
        <v>40.9</v>
      </c>
    </row>
    <row r="94" spans="6:10">
      <c r="F94" s="11">
        <v>27</v>
      </c>
      <c r="G94" s="37">
        <f>SUM(G28:G$32)</f>
        <v>35.479999999999997</v>
      </c>
      <c r="H94" s="5">
        <f>SUM(H28:H$32)</f>
        <v>19.079999999999998</v>
      </c>
      <c r="I94" s="5">
        <f>SUM(I28:I$32)</f>
        <v>24.54</v>
      </c>
      <c r="J94" s="5">
        <f>SUM(J28:J$32)</f>
        <v>32.72</v>
      </c>
    </row>
    <row r="95" spans="6:10">
      <c r="F95" s="12">
        <v>28</v>
      </c>
      <c r="G95" s="37">
        <f>SUM(G29:G$32)</f>
        <v>28.39</v>
      </c>
      <c r="H95" s="5">
        <f>SUM(H29:H$32)</f>
        <v>16.350000000000001</v>
      </c>
      <c r="I95" s="5">
        <f>SUM(I29:I$32)</f>
        <v>24.54</v>
      </c>
      <c r="J95" s="5">
        <f>SUM(J29:J$32)</f>
        <v>24.54</v>
      </c>
    </row>
    <row r="96" spans="6:10">
      <c r="F96" s="11">
        <v>29</v>
      </c>
      <c r="G96" s="37">
        <f>SUM(G30:G$32)</f>
        <v>21.29</v>
      </c>
      <c r="H96" s="5">
        <f>SUM(H30:H$32)</f>
        <v>16.350000000000001</v>
      </c>
      <c r="I96" s="5">
        <f>SUM(I30:I$32)</f>
        <v>24.54</v>
      </c>
      <c r="J96" s="5">
        <f>SUM(J30:J$32)</f>
        <v>24.54</v>
      </c>
    </row>
    <row r="97" spans="6:10">
      <c r="F97" s="12">
        <v>30</v>
      </c>
      <c r="G97" s="37">
        <f>SUM(G31:G$32)</f>
        <v>14.19</v>
      </c>
      <c r="H97" s="5">
        <f>SUM(H31:H$32)</f>
        <v>10.9</v>
      </c>
      <c r="I97" s="5">
        <f>SUM(I31:I$32)</f>
        <v>16.36</v>
      </c>
      <c r="J97" s="5">
        <f>SUM(J31:J$32)</f>
        <v>16.36</v>
      </c>
    </row>
    <row r="98" spans="6:10">
      <c r="F98" s="11">
        <v>31</v>
      </c>
      <c r="G98" s="37">
        <f>SUM(G32:G$32)</f>
        <v>7.1</v>
      </c>
      <c r="H98" s="5">
        <f>SUM(H32:H$32)</f>
        <v>5.45</v>
      </c>
      <c r="I98" s="5">
        <f>SUM(I32:I$32)</f>
        <v>8.18</v>
      </c>
      <c r="J98" s="5">
        <f>SUM(J32:J$32)</f>
        <v>8.18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85546875" customWidth="1"/>
    <col min="6" max="6" width="4.85546875" customWidth="1"/>
    <col min="7" max="7" width="13.28515625" bestFit="1" customWidth="1"/>
    <col min="8" max="8" width="13" customWidth="1"/>
    <col min="9" max="9" width="14.140625" bestFit="1" customWidth="1"/>
    <col min="10" max="10" width="12.85546875" customWidth="1"/>
    <col min="11" max="11" width="7.42578125" customWidth="1"/>
    <col min="12" max="15" width="7.7109375" style="10" customWidth="1"/>
    <col min="16" max="16" width="7.7109375" customWidth="1"/>
  </cols>
  <sheetData>
    <row r="1" spans="1:19">
      <c r="A1" s="48" t="str">
        <f ca="1">RIGHT(CELL("nome.arquivo",A1),LEN(CELL("nome.arquivo"))-FIND("]",CELL("nome.arquivo")))</f>
        <v>Abr_21</v>
      </c>
      <c r="D1" s="54" t="str">
        <f>TEXT(D2,"AAAAMM")</f>
        <v>202104</v>
      </c>
      <c r="E1" s="4" t="s">
        <v>4</v>
      </c>
      <c r="F1" s="47" t="s">
        <v>5</v>
      </c>
      <c r="G1" s="47" t="s">
        <v>39</v>
      </c>
      <c r="H1" s="47" t="s">
        <v>1</v>
      </c>
      <c r="I1" s="47" t="s">
        <v>38</v>
      </c>
      <c r="J1" s="47" t="s">
        <v>2</v>
      </c>
      <c r="L1" s="8" t="s">
        <v>21</v>
      </c>
      <c r="M1" s="8" t="s">
        <v>20</v>
      </c>
      <c r="N1" s="8" t="s">
        <v>34</v>
      </c>
      <c r="O1" s="8" t="s">
        <v>14</v>
      </c>
      <c r="P1" s="8" t="s">
        <v>15</v>
      </c>
    </row>
    <row r="2" spans="1:19">
      <c r="D2" s="58">
        <v>44287</v>
      </c>
      <c r="E2" s="25">
        <f>IF(D2&lt;&gt;" ",D2," ")</f>
        <v>44287</v>
      </c>
      <c r="F2" s="25" t="str">
        <f t="shared" ref="F2:F31" si="0">IF(D2&lt;&gt;" ",LOOKUP(WEEKDAY(E2,2),$B$9:$B$11,$C$9:$C$11)," ")</f>
        <v>H1</v>
      </c>
      <c r="G2" s="33">
        <f>IF(D$32="",P$9,P$10)</f>
        <v>7.3333000000000004</v>
      </c>
      <c r="H2" s="22">
        <f>IF(F2=$C$9,N$2,IF(F2=$C$10,O$2,IF(F2=$C$11," "," ")))</f>
        <v>5.45</v>
      </c>
      <c r="I2" s="23">
        <f>IF(F2=$C$9,M$2,IF(F2=$C$10,P$2,IF(F2=$C$11," "," ")))</f>
        <v>8.18</v>
      </c>
      <c r="J2" s="23">
        <f>IF(F2=$C$9,M$2,IF(F2=$C$10,M$2,IF(I2=$C$11," "," ")))</f>
        <v>8.18</v>
      </c>
      <c r="L2" s="9">
        <f>O9</f>
        <v>5.45</v>
      </c>
      <c r="M2" s="9">
        <f>O10</f>
        <v>8.18</v>
      </c>
      <c r="N2" s="9">
        <f>O11</f>
        <v>5.45</v>
      </c>
      <c r="O2" s="9">
        <f>O12</f>
        <v>2.73</v>
      </c>
      <c r="P2" s="10">
        <v>0</v>
      </c>
    </row>
    <row r="3" spans="1:19">
      <c r="D3" s="58">
        <f>D2+1</f>
        <v>44288</v>
      </c>
      <c r="E3" s="25">
        <f t="shared" ref="E3:E31" si="1">IF(D3&lt;&gt;" ",D3," ")</f>
        <v>44288</v>
      </c>
      <c r="F3" s="25" t="str">
        <f t="shared" si="0"/>
        <v>H1</v>
      </c>
      <c r="G3" s="33">
        <f t="shared" ref="G3:G31" si="2">IF(D$32="",P$9,P$10)</f>
        <v>7.3333000000000004</v>
      </c>
      <c r="H3" s="22">
        <f t="shared" ref="H3:H32" si="3">IF(F3=$C$9,N$2,IF(F3=$C$10,O$2,IF(F3=$C$11," "," ")))</f>
        <v>5.45</v>
      </c>
      <c r="I3" s="23">
        <f t="shared" ref="I3:I32" si="4">IF(F3=$C$9,M$2,IF(F3=$C$10,P$2,IF(F3=$C$11," "," ")))</f>
        <v>8.18</v>
      </c>
      <c r="J3" s="23">
        <f t="shared" ref="J3:J32" si="5">IF(F3=$C$9,M$2,IF(F3=$C$10,M$2,IF(I3=$C$11," "," ")))</f>
        <v>8.18</v>
      </c>
      <c r="Q3" s="26"/>
    </row>
    <row r="4" spans="1:19">
      <c r="D4" s="58">
        <f t="shared" ref="D4:D31" si="6">D3+1</f>
        <v>44289</v>
      </c>
      <c r="E4" s="25">
        <f t="shared" si="1"/>
        <v>44289</v>
      </c>
      <c r="F4" s="25" t="str">
        <f t="shared" si="0"/>
        <v>H2</v>
      </c>
      <c r="G4" s="33">
        <f t="shared" si="2"/>
        <v>7.3333000000000004</v>
      </c>
      <c r="H4" s="22">
        <f t="shared" si="3"/>
        <v>2.73</v>
      </c>
      <c r="I4" s="23">
        <f t="shared" si="4"/>
        <v>0</v>
      </c>
      <c r="J4" s="23">
        <f t="shared" si="5"/>
        <v>8.18</v>
      </c>
    </row>
    <row r="5" spans="1:19">
      <c r="D5" s="58">
        <f t="shared" si="6"/>
        <v>44290</v>
      </c>
      <c r="E5" s="25">
        <f t="shared" si="1"/>
        <v>44290</v>
      </c>
      <c r="F5" s="25" t="str">
        <f t="shared" si="0"/>
        <v>H3</v>
      </c>
      <c r="G5" s="33">
        <f t="shared" si="2"/>
        <v>7.3333000000000004</v>
      </c>
      <c r="H5" s="22" t="str">
        <f t="shared" si="3"/>
        <v xml:space="preserve"> </v>
      </c>
      <c r="I5" s="23" t="str">
        <f t="shared" si="4"/>
        <v xml:space="preserve"> </v>
      </c>
      <c r="J5" s="23" t="str">
        <f t="shared" si="5"/>
        <v xml:space="preserve"> </v>
      </c>
    </row>
    <row r="6" spans="1:19">
      <c r="D6" s="58">
        <f t="shared" si="6"/>
        <v>44291</v>
      </c>
      <c r="E6" s="25">
        <f t="shared" si="1"/>
        <v>44291</v>
      </c>
      <c r="F6" s="25" t="str">
        <f t="shared" si="0"/>
        <v>H1</v>
      </c>
      <c r="G6" s="33">
        <f t="shared" si="2"/>
        <v>7.3333000000000004</v>
      </c>
      <c r="H6" s="22">
        <f t="shared" si="3"/>
        <v>5.45</v>
      </c>
      <c r="I6" s="23">
        <f t="shared" si="4"/>
        <v>8.18</v>
      </c>
      <c r="J6" s="23">
        <f t="shared" si="5"/>
        <v>8.18</v>
      </c>
    </row>
    <row r="7" spans="1:19">
      <c r="D7" s="58">
        <f t="shared" si="6"/>
        <v>44292</v>
      </c>
      <c r="E7" s="25">
        <f t="shared" si="1"/>
        <v>44292</v>
      </c>
      <c r="F7" s="25" t="str">
        <f t="shared" si="0"/>
        <v>H1</v>
      </c>
      <c r="G7" s="33">
        <f t="shared" si="2"/>
        <v>7.3333000000000004</v>
      </c>
      <c r="H7" s="22">
        <f t="shared" si="3"/>
        <v>5.45</v>
      </c>
      <c r="I7" s="23">
        <f t="shared" si="4"/>
        <v>8.18</v>
      </c>
      <c r="J7" s="23">
        <f t="shared" si="5"/>
        <v>8.18</v>
      </c>
      <c r="Q7" s="1">
        <v>1100</v>
      </c>
    </row>
    <row r="8" spans="1:19">
      <c r="D8" s="58">
        <f t="shared" si="6"/>
        <v>44293</v>
      </c>
      <c r="E8" s="25">
        <f t="shared" si="1"/>
        <v>44293</v>
      </c>
      <c r="F8" s="25" t="str">
        <f t="shared" si="0"/>
        <v>H1</v>
      </c>
      <c r="G8" s="33">
        <f t="shared" si="2"/>
        <v>7.3333000000000004</v>
      </c>
      <c r="H8" s="22">
        <f t="shared" si="3"/>
        <v>5.45</v>
      </c>
      <c r="I8" s="23">
        <f t="shared" si="4"/>
        <v>8.18</v>
      </c>
      <c r="J8" s="23">
        <f t="shared" si="5"/>
        <v>8.18</v>
      </c>
      <c r="M8" s="27"/>
      <c r="N8" s="27"/>
      <c r="O8" s="27">
        <v>1200</v>
      </c>
      <c r="P8" s="35" t="s">
        <v>40</v>
      </c>
      <c r="Q8" s="1">
        <f>Q7*0.2</f>
        <v>220</v>
      </c>
      <c r="R8" s="1"/>
      <c r="S8" s="1"/>
    </row>
    <row r="9" spans="1:19">
      <c r="A9" t="s">
        <v>6</v>
      </c>
      <c r="B9">
        <v>1</v>
      </c>
      <c r="C9" t="s">
        <v>7</v>
      </c>
      <c r="D9" s="58">
        <f t="shared" si="6"/>
        <v>44294</v>
      </c>
      <c r="E9" s="25">
        <f t="shared" si="1"/>
        <v>44294</v>
      </c>
      <c r="F9" s="25" t="str">
        <f t="shared" si="0"/>
        <v>H1</v>
      </c>
      <c r="G9" s="33">
        <f t="shared" si="2"/>
        <v>7.3333000000000004</v>
      </c>
      <c r="H9" s="22">
        <f t="shared" si="3"/>
        <v>5.45</v>
      </c>
      <c r="I9" s="23">
        <f t="shared" si="4"/>
        <v>8.18</v>
      </c>
      <c r="J9" s="23">
        <f t="shared" si="5"/>
        <v>8.18</v>
      </c>
      <c r="M9" s="27"/>
      <c r="N9" s="27"/>
      <c r="O9" s="27">
        <f>O8/220</f>
        <v>5.45</v>
      </c>
      <c r="P9" s="34">
        <v>7.3333000000000004</v>
      </c>
      <c r="Q9" s="51">
        <f>Q8/30</f>
        <v>7.3333000000000004</v>
      </c>
      <c r="R9" s="1"/>
      <c r="S9" s="1"/>
    </row>
    <row r="10" spans="1:19">
      <c r="A10" t="s">
        <v>8</v>
      </c>
      <c r="B10">
        <v>6</v>
      </c>
      <c r="C10" t="s">
        <v>9</v>
      </c>
      <c r="D10" s="58">
        <f t="shared" si="6"/>
        <v>44295</v>
      </c>
      <c r="E10" s="25">
        <f t="shared" si="1"/>
        <v>44295</v>
      </c>
      <c r="F10" s="25" t="str">
        <f t="shared" si="0"/>
        <v>H1</v>
      </c>
      <c r="G10" s="33">
        <f t="shared" si="2"/>
        <v>7.3333000000000004</v>
      </c>
      <c r="H10" s="22">
        <f t="shared" si="3"/>
        <v>5.45</v>
      </c>
      <c r="I10" s="23">
        <f t="shared" si="4"/>
        <v>8.18</v>
      </c>
      <c r="J10" s="23">
        <f t="shared" si="5"/>
        <v>8.18</v>
      </c>
      <c r="M10" s="27"/>
      <c r="N10" s="27"/>
      <c r="O10" s="27">
        <f>O9*1.5</f>
        <v>8.18</v>
      </c>
      <c r="P10" s="34">
        <v>7.0968</v>
      </c>
      <c r="Q10" s="51">
        <f>Q8/31</f>
        <v>7.0968</v>
      </c>
      <c r="R10" s="1"/>
      <c r="S10" s="1"/>
    </row>
    <row r="11" spans="1:19">
      <c r="A11" t="s">
        <v>10</v>
      </c>
      <c r="B11">
        <v>7</v>
      </c>
      <c r="C11" t="s">
        <v>11</v>
      </c>
      <c r="D11" s="58">
        <f t="shared" si="6"/>
        <v>44296</v>
      </c>
      <c r="E11" s="25">
        <f t="shared" si="1"/>
        <v>44296</v>
      </c>
      <c r="F11" s="25" t="str">
        <f t="shared" si="0"/>
        <v>H2</v>
      </c>
      <c r="G11" s="33">
        <f t="shared" si="2"/>
        <v>7.3333000000000004</v>
      </c>
      <c r="H11" s="22">
        <f t="shared" si="3"/>
        <v>2.73</v>
      </c>
      <c r="I11" s="23">
        <f t="shared" si="4"/>
        <v>0</v>
      </c>
      <c r="J11" s="23">
        <f t="shared" si="5"/>
        <v>8.18</v>
      </c>
      <c r="M11" s="27"/>
      <c r="N11" s="27"/>
      <c r="O11" s="27">
        <f>O10/60*40</f>
        <v>5.45</v>
      </c>
      <c r="P11" s="36">
        <v>0</v>
      </c>
      <c r="Q11" s="1"/>
      <c r="R11" s="1"/>
      <c r="S11" s="1"/>
    </row>
    <row r="12" spans="1:19">
      <c r="D12" s="58">
        <f t="shared" si="6"/>
        <v>44297</v>
      </c>
      <c r="E12" s="25">
        <f t="shared" si="1"/>
        <v>44297</v>
      </c>
      <c r="F12" s="25" t="str">
        <f t="shared" si="0"/>
        <v>H3</v>
      </c>
      <c r="G12" s="33">
        <f t="shared" si="2"/>
        <v>7.3333000000000004</v>
      </c>
      <c r="H12" s="22" t="str">
        <f t="shared" si="3"/>
        <v xml:space="preserve"> </v>
      </c>
      <c r="I12" s="23" t="str">
        <f t="shared" si="4"/>
        <v xml:space="preserve"> </v>
      </c>
      <c r="J12" s="23" t="str">
        <f t="shared" si="5"/>
        <v xml:space="preserve"> </v>
      </c>
      <c r="M12" s="27"/>
      <c r="N12" s="27"/>
      <c r="O12" s="27">
        <f>O10/60*20</f>
        <v>2.73</v>
      </c>
      <c r="Q12" s="1"/>
      <c r="R12" s="1"/>
      <c r="S12" s="1"/>
    </row>
    <row r="13" spans="1:19">
      <c r="A13" s="49"/>
      <c r="D13" s="58">
        <f t="shared" si="6"/>
        <v>44298</v>
      </c>
      <c r="E13" s="25">
        <f t="shared" si="1"/>
        <v>44298</v>
      </c>
      <c r="F13" s="25" t="str">
        <f t="shared" si="0"/>
        <v>H1</v>
      </c>
      <c r="G13" s="33">
        <f t="shared" si="2"/>
        <v>7.3333000000000004</v>
      </c>
      <c r="H13" s="22">
        <f t="shared" si="3"/>
        <v>5.45</v>
      </c>
      <c r="I13" s="23">
        <f t="shared" si="4"/>
        <v>8.18</v>
      </c>
      <c r="J13" s="23">
        <f t="shared" si="5"/>
        <v>8.18</v>
      </c>
      <c r="K13" s="50"/>
      <c r="M13" s="9"/>
      <c r="N13" s="9"/>
      <c r="O13" s="9"/>
      <c r="Q13" s="1"/>
      <c r="R13" s="1"/>
      <c r="S13" s="1"/>
    </row>
    <row r="14" spans="1:19">
      <c r="D14" s="58">
        <f t="shared" si="6"/>
        <v>44299</v>
      </c>
      <c r="E14" s="25">
        <f t="shared" si="1"/>
        <v>44299</v>
      </c>
      <c r="F14" s="25" t="str">
        <f t="shared" si="0"/>
        <v>H1</v>
      </c>
      <c r="G14" s="33">
        <f t="shared" si="2"/>
        <v>7.3333000000000004</v>
      </c>
      <c r="H14" s="22">
        <f t="shared" si="3"/>
        <v>5.45</v>
      </c>
      <c r="I14" s="23">
        <f t="shared" si="4"/>
        <v>8.18</v>
      </c>
      <c r="J14" s="23">
        <f t="shared" si="5"/>
        <v>8.18</v>
      </c>
    </row>
    <row r="15" spans="1:19">
      <c r="D15" s="58">
        <f t="shared" si="6"/>
        <v>44300</v>
      </c>
      <c r="E15" s="25">
        <f t="shared" si="1"/>
        <v>44300</v>
      </c>
      <c r="F15" s="25" t="str">
        <f t="shared" si="0"/>
        <v>H1</v>
      </c>
      <c r="G15" s="33">
        <f t="shared" si="2"/>
        <v>7.3333000000000004</v>
      </c>
      <c r="H15" s="22">
        <f t="shared" si="3"/>
        <v>5.45</v>
      </c>
      <c r="I15" s="23">
        <f t="shared" si="4"/>
        <v>8.18</v>
      </c>
      <c r="J15" s="23">
        <f t="shared" si="5"/>
        <v>8.18</v>
      </c>
    </row>
    <row r="16" spans="1:19">
      <c r="A16" s="49"/>
      <c r="D16" s="58">
        <f t="shared" si="6"/>
        <v>44301</v>
      </c>
      <c r="E16" s="25">
        <f t="shared" si="1"/>
        <v>44301</v>
      </c>
      <c r="F16" s="25" t="str">
        <f t="shared" si="0"/>
        <v>H1</v>
      </c>
      <c r="G16" s="33">
        <f t="shared" si="2"/>
        <v>7.3333000000000004</v>
      </c>
      <c r="H16" s="22">
        <f t="shared" si="3"/>
        <v>5.45</v>
      </c>
      <c r="I16" s="23">
        <f t="shared" si="4"/>
        <v>8.18</v>
      </c>
      <c r="J16" s="23">
        <f t="shared" si="5"/>
        <v>8.18</v>
      </c>
    </row>
    <row r="17" spans="4:11">
      <c r="D17" s="58">
        <f t="shared" si="6"/>
        <v>44302</v>
      </c>
      <c r="E17" s="25">
        <f t="shared" si="1"/>
        <v>44302</v>
      </c>
      <c r="F17" s="25" t="str">
        <f t="shared" si="0"/>
        <v>H1</v>
      </c>
      <c r="G17" s="33">
        <f t="shared" si="2"/>
        <v>7.3333000000000004</v>
      </c>
      <c r="H17" s="22">
        <f t="shared" si="3"/>
        <v>5.45</v>
      </c>
      <c r="I17" s="23">
        <f t="shared" si="4"/>
        <v>8.18</v>
      </c>
      <c r="J17" s="23">
        <f t="shared" si="5"/>
        <v>8.18</v>
      </c>
    </row>
    <row r="18" spans="4:11">
      <c r="D18" s="58">
        <f t="shared" si="6"/>
        <v>44303</v>
      </c>
      <c r="E18" s="25">
        <f t="shared" si="1"/>
        <v>44303</v>
      </c>
      <c r="F18" s="25" t="str">
        <f t="shared" si="0"/>
        <v>H2</v>
      </c>
      <c r="G18" s="33">
        <f t="shared" si="2"/>
        <v>7.3333000000000004</v>
      </c>
      <c r="H18" s="22">
        <f t="shared" si="3"/>
        <v>2.73</v>
      </c>
      <c r="I18" s="23">
        <f t="shared" si="4"/>
        <v>0</v>
      </c>
      <c r="J18" s="23">
        <f t="shared" si="5"/>
        <v>8.18</v>
      </c>
    </row>
    <row r="19" spans="4:11">
      <c r="D19" s="58">
        <f t="shared" si="6"/>
        <v>44304</v>
      </c>
      <c r="E19" s="25">
        <f t="shared" si="1"/>
        <v>44304</v>
      </c>
      <c r="F19" s="25" t="str">
        <f t="shared" si="0"/>
        <v>H3</v>
      </c>
      <c r="G19" s="33">
        <f t="shared" si="2"/>
        <v>7.3333000000000004</v>
      </c>
      <c r="H19" s="22" t="str">
        <f t="shared" si="3"/>
        <v xml:space="preserve"> </v>
      </c>
      <c r="I19" s="23" t="str">
        <f t="shared" si="4"/>
        <v xml:space="preserve"> </v>
      </c>
      <c r="J19" s="23" t="str">
        <f t="shared" si="5"/>
        <v xml:space="preserve"> </v>
      </c>
    </row>
    <row r="20" spans="4:11">
      <c r="D20" s="58">
        <f t="shared" si="6"/>
        <v>44305</v>
      </c>
      <c r="E20" s="25">
        <f t="shared" si="1"/>
        <v>44305</v>
      </c>
      <c r="F20" s="25" t="str">
        <f t="shared" si="0"/>
        <v>H1</v>
      </c>
      <c r="G20" s="33">
        <f t="shared" si="2"/>
        <v>7.3333000000000004</v>
      </c>
      <c r="H20" s="22">
        <f t="shared" si="3"/>
        <v>5.45</v>
      </c>
      <c r="I20" s="23">
        <f t="shared" si="4"/>
        <v>8.18</v>
      </c>
      <c r="J20" s="23">
        <f t="shared" si="5"/>
        <v>8.18</v>
      </c>
    </row>
    <row r="21" spans="4:11">
      <c r="D21" s="58">
        <f t="shared" si="6"/>
        <v>44306</v>
      </c>
      <c r="E21" s="25">
        <f t="shared" si="1"/>
        <v>44306</v>
      </c>
      <c r="F21" s="25" t="str">
        <f t="shared" si="0"/>
        <v>H1</v>
      </c>
      <c r="G21" s="33">
        <f t="shared" si="2"/>
        <v>7.3333000000000004</v>
      </c>
      <c r="H21" s="22">
        <f t="shared" si="3"/>
        <v>5.45</v>
      </c>
      <c r="I21" s="23">
        <f t="shared" si="4"/>
        <v>8.18</v>
      </c>
      <c r="J21" s="23">
        <f t="shared" si="5"/>
        <v>8.18</v>
      </c>
    </row>
    <row r="22" spans="4:11">
      <c r="D22" s="58">
        <f t="shared" si="6"/>
        <v>44307</v>
      </c>
      <c r="E22" s="25">
        <f t="shared" si="1"/>
        <v>44307</v>
      </c>
      <c r="F22" s="25" t="str">
        <f t="shared" si="0"/>
        <v>H1</v>
      </c>
      <c r="G22" s="33">
        <f t="shared" si="2"/>
        <v>7.3333000000000004</v>
      </c>
      <c r="H22" s="22">
        <f t="shared" si="3"/>
        <v>5.45</v>
      </c>
      <c r="I22" s="23">
        <f t="shared" si="4"/>
        <v>8.18</v>
      </c>
      <c r="J22" s="23">
        <f t="shared" si="5"/>
        <v>8.18</v>
      </c>
    </row>
    <row r="23" spans="4:11">
      <c r="D23" s="58">
        <f t="shared" si="6"/>
        <v>44308</v>
      </c>
      <c r="E23" s="25">
        <f t="shared" si="1"/>
        <v>44308</v>
      </c>
      <c r="F23" s="25" t="str">
        <f t="shared" si="0"/>
        <v>H1</v>
      </c>
      <c r="G23" s="33">
        <f t="shared" si="2"/>
        <v>7.3333000000000004</v>
      </c>
      <c r="H23" s="22">
        <f t="shared" si="3"/>
        <v>5.45</v>
      </c>
      <c r="I23" s="23">
        <f t="shared" si="4"/>
        <v>8.18</v>
      </c>
      <c r="J23" s="23">
        <f t="shared" si="5"/>
        <v>8.18</v>
      </c>
    </row>
    <row r="24" spans="4:11">
      <c r="D24" s="58">
        <f t="shared" si="6"/>
        <v>44309</v>
      </c>
      <c r="E24" s="25">
        <f t="shared" si="1"/>
        <v>44309</v>
      </c>
      <c r="F24" s="25" t="str">
        <f t="shared" si="0"/>
        <v>H1</v>
      </c>
      <c r="G24" s="33">
        <f t="shared" si="2"/>
        <v>7.3333000000000004</v>
      </c>
      <c r="H24" s="22">
        <f t="shared" si="3"/>
        <v>5.45</v>
      </c>
      <c r="I24" s="23">
        <f t="shared" si="4"/>
        <v>8.18</v>
      </c>
      <c r="J24" s="23">
        <f t="shared" si="5"/>
        <v>8.18</v>
      </c>
    </row>
    <row r="25" spans="4:11">
      <c r="D25" s="58">
        <f t="shared" si="6"/>
        <v>44310</v>
      </c>
      <c r="E25" s="25">
        <f t="shared" si="1"/>
        <v>44310</v>
      </c>
      <c r="F25" s="25" t="str">
        <f t="shared" si="0"/>
        <v>H2</v>
      </c>
      <c r="G25" s="33">
        <f t="shared" si="2"/>
        <v>7.3333000000000004</v>
      </c>
      <c r="H25" s="22">
        <f t="shared" si="3"/>
        <v>2.73</v>
      </c>
      <c r="I25" s="23">
        <f t="shared" si="4"/>
        <v>0</v>
      </c>
      <c r="J25" s="23">
        <f t="shared" si="5"/>
        <v>8.18</v>
      </c>
    </row>
    <row r="26" spans="4:11">
      <c r="D26" s="58">
        <f t="shared" si="6"/>
        <v>44311</v>
      </c>
      <c r="E26" s="25">
        <f t="shared" si="1"/>
        <v>44311</v>
      </c>
      <c r="F26" s="25" t="str">
        <f t="shared" si="0"/>
        <v>H3</v>
      </c>
      <c r="G26" s="33">
        <f t="shared" si="2"/>
        <v>7.3333000000000004</v>
      </c>
      <c r="H26" s="22" t="str">
        <f t="shared" si="3"/>
        <v xml:space="preserve"> </v>
      </c>
      <c r="I26" s="23" t="str">
        <f t="shared" si="4"/>
        <v xml:space="preserve"> </v>
      </c>
      <c r="J26" s="23" t="str">
        <f t="shared" si="5"/>
        <v xml:space="preserve"> </v>
      </c>
      <c r="K26" s="50"/>
    </row>
    <row r="27" spans="4:11">
      <c r="D27" s="58">
        <f t="shared" si="6"/>
        <v>44312</v>
      </c>
      <c r="E27" s="25">
        <f t="shared" si="1"/>
        <v>44312</v>
      </c>
      <c r="F27" s="25" t="str">
        <f t="shared" si="0"/>
        <v>H1</v>
      </c>
      <c r="G27" s="33">
        <f t="shared" si="2"/>
        <v>7.3333000000000004</v>
      </c>
      <c r="H27" s="22">
        <f t="shared" si="3"/>
        <v>5.45</v>
      </c>
      <c r="I27" s="23">
        <f t="shared" si="4"/>
        <v>8.18</v>
      </c>
      <c r="J27" s="23">
        <f t="shared" si="5"/>
        <v>8.18</v>
      </c>
    </row>
    <row r="28" spans="4:11">
      <c r="D28" s="58">
        <f t="shared" si="6"/>
        <v>44313</v>
      </c>
      <c r="E28" s="25">
        <f t="shared" si="1"/>
        <v>44313</v>
      </c>
      <c r="F28" s="25" t="str">
        <f t="shared" si="0"/>
        <v>H1</v>
      </c>
      <c r="G28" s="33">
        <f t="shared" si="2"/>
        <v>7.3333000000000004</v>
      </c>
      <c r="H28" s="22">
        <f t="shared" si="3"/>
        <v>5.45</v>
      </c>
      <c r="I28" s="23">
        <f t="shared" si="4"/>
        <v>8.18</v>
      </c>
      <c r="J28" s="23">
        <f t="shared" si="5"/>
        <v>8.18</v>
      </c>
    </row>
    <row r="29" spans="4:11">
      <c r="D29" s="58">
        <f t="shared" si="6"/>
        <v>44314</v>
      </c>
      <c r="E29" s="25">
        <f t="shared" si="1"/>
        <v>44314</v>
      </c>
      <c r="F29" s="25" t="str">
        <f t="shared" si="0"/>
        <v>H1</v>
      </c>
      <c r="G29" s="33">
        <f t="shared" si="2"/>
        <v>7.3333000000000004</v>
      </c>
      <c r="H29" s="22">
        <f t="shared" si="3"/>
        <v>5.45</v>
      </c>
      <c r="I29" s="23">
        <f t="shared" si="4"/>
        <v>8.18</v>
      </c>
      <c r="J29" s="23">
        <f t="shared" si="5"/>
        <v>8.18</v>
      </c>
    </row>
    <row r="30" spans="4:11">
      <c r="D30" s="58">
        <f t="shared" si="6"/>
        <v>44315</v>
      </c>
      <c r="E30" s="25">
        <f t="shared" si="1"/>
        <v>44315</v>
      </c>
      <c r="F30" s="25" t="str">
        <f t="shared" si="0"/>
        <v>H1</v>
      </c>
      <c r="G30" s="33">
        <f t="shared" si="2"/>
        <v>7.3333000000000004</v>
      </c>
      <c r="H30" s="22">
        <f t="shared" si="3"/>
        <v>5.45</v>
      </c>
      <c r="I30" s="23">
        <f t="shared" si="4"/>
        <v>8.18</v>
      </c>
      <c r="J30" s="23">
        <f t="shared" si="5"/>
        <v>8.18</v>
      </c>
    </row>
    <row r="31" spans="4:11">
      <c r="D31" s="58">
        <f t="shared" si="6"/>
        <v>44316</v>
      </c>
      <c r="E31" s="25">
        <f t="shared" si="1"/>
        <v>44316</v>
      </c>
      <c r="F31" s="25" t="str">
        <f t="shared" si="0"/>
        <v>H1</v>
      </c>
      <c r="G31" s="33">
        <f t="shared" si="2"/>
        <v>7.3333000000000004</v>
      </c>
      <c r="H31" s="22">
        <f t="shared" si="3"/>
        <v>5.45</v>
      </c>
      <c r="I31" s="23">
        <f t="shared" si="4"/>
        <v>8.18</v>
      </c>
      <c r="J31" s="23">
        <f t="shared" si="5"/>
        <v>8.18</v>
      </c>
    </row>
    <row r="32" spans="4:11">
      <c r="D32" s="58"/>
      <c r="E32" s="25"/>
      <c r="F32" s="25"/>
      <c r="G32" s="33">
        <f>IF(D$32="",P$11,P$10)</f>
        <v>0</v>
      </c>
      <c r="H32" s="22" t="str">
        <f t="shared" si="3"/>
        <v xml:space="preserve"> </v>
      </c>
      <c r="I32" s="23" t="str">
        <f t="shared" si="4"/>
        <v xml:space="preserve"> </v>
      </c>
      <c r="J32" s="23" t="str">
        <f t="shared" si="5"/>
        <v xml:space="preserve"> </v>
      </c>
    </row>
    <row r="33" spans="4:10">
      <c r="D33" s="41"/>
      <c r="E33" s="4" t="s">
        <v>3</v>
      </c>
      <c r="F33" s="4"/>
      <c r="G33" s="5">
        <f>SUM(G2:G32)</f>
        <v>220</v>
      </c>
      <c r="H33" s="5">
        <f>SUM(H2:H32)</f>
        <v>130.82</v>
      </c>
      <c r="I33" s="7">
        <f>SUM(I2:I32)</f>
        <v>179.96</v>
      </c>
      <c r="J33" s="5">
        <f>SUM(J2:J32)</f>
        <v>212.68</v>
      </c>
    </row>
    <row r="34" spans="4:10">
      <c r="D34" s="56"/>
      <c r="E34" s="15"/>
      <c r="F34" s="15"/>
      <c r="G34" s="15"/>
      <c r="H34" s="15"/>
      <c r="I34" s="16"/>
      <c r="J34" s="13"/>
    </row>
    <row r="35" spans="4:10">
      <c r="F35" s="45" t="s">
        <v>18</v>
      </c>
      <c r="G35" s="45" t="s">
        <v>39</v>
      </c>
      <c r="H35" s="45" t="s">
        <v>1</v>
      </c>
      <c r="I35" s="46" t="s">
        <v>0</v>
      </c>
      <c r="J35" s="46" t="s">
        <v>2</v>
      </c>
    </row>
    <row r="36" spans="4:10">
      <c r="E36" t="s">
        <v>19</v>
      </c>
      <c r="F36" s="11">
        <v>1</v>
      </c>
      <c r="G36" s="37">
        <f>G2</f>
        <v>7.33</v>
      </c>
      <c r="H36" s="5">
        <f>H2</f>
        <v>5.45</v>
      </c>
      <c r="I36" s="5">
        <f t="shared" ref="I36:J36" si="7">I2</f>
        <v>8.18</v>
      </c>
      <c r="J36" s="5">
        <f t="shared" si="7"/>
        <v>8.18</v>
      </c>
    </row>
    <row r="37" spans="4:10">
      <c r="F37" s="11">
        <v>2</v>
      </c>
      <c r="G37" s="37">
        <f>SUM(G$2:G3)</f>
        <v>14.67</v>
      </c>
      <c r="H37" s="5">
        <f>SUM(H$2:H3)</f>
        <v>10.9</v>
      </c>
      <c r="I37" s="5">
        <f>SUM(I$2:I3)</f>
        <v>16.36</v>
      </c>
      <c r="J37" s="5">
        <f>SUM(J$2:J3)</f>
        <v>16.36</v>
      </c>
    </row>
    <row r="38" spans="4:10">
      <c r="F38" s="11">
        <v>3</v>
      </c>
      <c r="G38" s="37">
        <f>SUM(G$2:G4)</f>
        <v>22</v>
      </c>
      <c r="H38" s="5">
        <f>SUM(H$2:H4)</f>
        <v>13.63</v>
      </c>
      <c r="I38" s="5">
        <f>SUM(I$2:I4)</f>
        <v>16.36</v>
      </c>
      <c r="J38" s="5">
        <f>SUM(J$2:J4)</f>
        <v>24.54</v>
      </c>
    </row>
    <row r="39" spans="4:10">
      <c r="F39" s="11">
        <v>4</v>
      </c>
      <c r="G39" s="37">
        <f>SUM(G$2:G5)</f>
        <v>29.33</v>
      </c>
      <c r="H39" s="5">
        <f>SUM(H$2:H5)</f>
        <v>13.63</v>
      </c>
      <c r="I39" s="5">
        <f>SUM(I$2:I5)</f>
        <v>16.36</v>
      </c>
      <c r="J39" s="5">
        <f>SUM(J$2:J5)</f>
        <v>24.54</v>
      </c>
    </row>
    <row r="40" spans="4:10">
      <c r="F40" s="11">
        <v>5</v>
      </c>
      <c r="G40" s="37">
        <f>SUM(G$2:G6)</f>
        <v>36.67</v>
      </c>
      <c r="H40" s="5">
        <f>SUM(H$2:H6)</f>
        <v>19.079999999999998</v>
      </c>
      <c r="I40" s="5">
        <f>SUM(I$2:I6)</f>
        <v>24.54</v>
      </c>
      <c r="J40" s="5">
        <f>SUM(J$2:J6)</f>
        <v>32.72</v>
      </c>
    </row>
    <row r="41" spans="4:10">
      <c r="F41" s="11">
        <v>6</v>
      </c>
      <c r="G41" s="37">
        <f>SUM(G$2:G7)</f>
        <v>44</v>
      </c>
      <c r="H41" s="5">
        <f>SUM(H$2:H7)</f>
        <v>24.53</v>
      </c>
      <c r="I41" s="5">
        <f>SUM(I$2:I7)</f>
        <v>32.72</v>
      </c>
      <c r="J41" s="5">
        <f>SUM(J$2:J7)</f>
        <v>40.9</v>
      </c>
    </row>
    <row r="42" spans="4:10">
      <c r="F42" s="11">
        <v>7</v>
      </c>
      <c r="G42" s="37">
        <f>SUM(G$2:G8)</f>
        <v>51.33</v>
      </c>
      <c r="H42" s="5">
        <f>SUM(H$2:H8)</f>
        <v>29.98</v>
      </c>
      <c r="I42" s="5">
        <f>SUM(I$2:I8)</f>
        <v>40.9</v>
      </c>
      <c r="J42" s="5">
        <f>SUM(J$2:J8)</f>
        <v>49.08</v>
      </c>
    </row>
    <row r="43" spans="4:10">
      <c r="F43" s="11">
        <v>8</v>
      </c>
      <c r="G43" s="37">
        <f>SUM(G$2:G9)</f>
        <v>58.67</v>
      </c>
      <c r="H43" s="5">
        <f>SUM(H$2:H9)</f>
        <v>35.43</v>
      </c>
      <c r="I43" s="5">
        <f>SUM(I$2:I9)</f>
        <v>49.08</v>
      </c>
      <c r="J43" s="5">
        <f>SUM(J$2:J9)</f>
        <v>57.26</v>
      </c>
    </row>
    <row r="44" spans="4:10">
      <c r="F44" s="11">
        <v>9</v>
      </c>
      <c r="G44" s="37">
        <f>SUM(G$2:G10)</f>
        <v>66</v>
      </c>
      <c r="H44" s="5">
        <f>SUM(H$2:H10)</f>
        <v>40.880000000000003</v>
      </c>
      <c r="I44" s="5">
        <f>SUM(I$2:I10)</f>
        <v>57.26</v>
      </c>
      <c r="J44" s="5">
        <f>SUM(J$2:J10)</f>
        <v>65.44</v>
      </c>
    </row>
    <row r="45" spans="4:10">
      <c r="F45" s="11">
        <v>10</v>
      </c>
      <c r="G45" s="37">
        <f>SUM(G$2:G11)</f>
        <v>73.33</v>
      </c>
      <c r="H45" s="5">
        <f>SUM(H$2:H11)</f>
        <v>43.61</v>
      </c>
      <c r="I45" s="5">
        <f>SUM(I$2:I11)</f>
        <v>57.26</v>
      </c>
      <c r="J45" s="5">
        <f>SUM(J$2:J11)</f>
        <v>73.62</v>
      </c>
    </row>
    <row r="46" spans="4:10">
      <c r="F46" s="11">
        <v>11</v>
      </c>
      <c r="G46" s="37">
        <f>SUM(G$2:G12)</f>
        <v>80.67</v>
      </c>
      <c r="H46" s="5">
        <f>SUM(H$2:H12)</f>
        <v>43.61</v>
      </c>
      <c r="I46" s="5">
        <f>SUM(I$2:I12)</f>
        <v>57.26</v>
      </c>
      <c r="J46" s="5">
        <f>SUM(J$2:J12)</f>
        <v>73.62</v>
      </c>
    </row>
    <row r="47" spans="4:10">
      <c r="F47" s="11">
        <v>12</v>
      </c>
      <c r="G47" s="37">
        <f>SUM(G$2:G13)</f>
        <v>88</v>
      </c>
      <c r="H47" s="5">
        <f>SUM(H$2:H13)</f>
        <v>49.06</v>
      </c>
      <c r="I47" s="5">
        <f>SUM(I$2:I13)</f>
        <v>65.44</v>
      </c>
      <c r="J47" s="5">
        <f>SUM(J$2:J13)</f>
        <v>81.8</v>
      </c>
    </row>
    <row r="48" spans="4:10">
      <c r="F48" s="11">
        <v>13</v>
      </c>
      <c r="G48" s="37">
        <f>SUM(G$2:G14)</f>
        <v>95.33</v>
      </c>
      <c r="H48" s="5">
        <f>SUM(H$2:H14)</f>
        <v>54.51</v>
      </c>
      <c r="I48" s="5">
        <f>SUM(I$2:I14)</f>
        <v>73.62</v>
      </c>
      <c r="J48" s="5">
        <f>SUM(J$2:J14)</f>
        <v>89.98</v>
      </c>
    </row>
    <row r="49" spans="6:10">
      <c r="F49" s="11">
        <v>14</v>
      </c>
      <c r="G49" s="37">
        <f>SUM(G$2:G15)</f>
        <v>102.67</v>
      </c>
      <c r="H49" s="5">
        <f>SUM(H$2:H15)</f>
        <v>59.96</v>
      </c>
      <c r="I49" s="5">
        <f>SUM(I$2:I15)</f>
        <v>81.8</v>
      </c>
      <c r="J49" s="5">
        <f>SUM(J$2:J15)</f>
        <v>98.16</v>
      </c>
    </row>
    <row r="50" spans="6:10">
      <c r="F50" s="11">
        <v>15</v>
      </c>
      <c r="G50" s="37">
        <f>SUM(G$2:G16)</f>
        <v>110</v>
      </c>
      <c r="H50" s="5">
        <f>SUM(H$2:H16)</f>
        <v>65.41</v>
      </c>
      <c r="I50" s="5">
        <f>SUM(I$2:I16)</f>
        <v>89.98</v>
      </c>
      <c r="J50" s="5">
        <f>SUM(J$2:J16)</f>
        <v>106.34</v>
      </c>
    </row>
    <row r="51" spans="6:10">
      <c r="F51" s="11">
        <v>16</v>
      </c>
      <c r="G51" s="37">
        <f>SUM(G$2:G17)</f>
        <v>117.33</v>
      </c>
      <c r="H51" s="5">
        <f>SUM(H$2:H17)</f>
        <v>70.86</v>
      </c>
      <c r="I51" s="5">
        <f>SUM(I$2:I17)</f>
        <v>98.16</v>
      </c>
      <c r="J51" s="5">
        <f>SUM(J$2:J17)</f>
        <v>114.52</v>
      </c>
    </row>
    <row r="52" spans="6:10">
      <c r="F52" s="11">
        <v>17</v>
      </c>
      <c r="G52" s="37">
        <f>SUM(G$2:G18)</f>
        <v>124.67</v>
      </c>
      <c r="H52" s="5">
        <f>SUM(H$2:H18)</f>
        <v>73.59</v>
      </c>
      <c r="I52" s="5">
        <f>SUM(I$2:I18)</f>
        <v>98.16</v>
      </c>
      <c r="J52" s="5">
        <f>SUM(J$2:J18)</f>
        <v>122.7</v>
      </c>
    </row>
    <row r="53" spans="6:10">
      <c r="F53" s="11">
        <v>18</v>
      </c>
      <c r="G53" s="37">
        <f>SUM(G$2:G19)</f>
        <v>132</v>
      </c>
      <c r="H53" s="5">
        <f>SUM(H$2:H19)</f>
        <v>73.59</v>
      </c>
      <c r="I53" s="5">
        <f>SUM(I$2:I19)</f>
        <v>98.16</v>
      </c>
      <c r="J53" s="5">
        <f>SUM(J$2:J19)</f>
        <v>122.7</v>
      </c>
    </row>
    <row r="54" spans="6:10">
      <c r="F54" s="11">
        <v>19</v>
      </c>
      <c r="G54" s="37">
        <f>SUM(G$2:G20)</f>
        <v>139.33000000000001</v>
      </c>
      <c r="H54" s="5">
        <f>SUM(H$2:H20)</f>
        <v>79.040000000000006</v>
      </c>
      <c r="I54" s="5">
        <f>SUM(I$2:I20)</f>
        <v>106.34</v>
      </c>
      <c r="J54" s="5">
        <f>SUM(J$2:J20)</f>
        <v>130.88</v>
      </c>
    </row>
    <row r="55" spans="6:10">
      <c r="F55" s="11">
        <v>20</v>
      </c>
      <c r="G55" s="37">
        <f>SUM(G$2:G21)</f>
        <v>146.66999999999999</v>
      </c>
      <c r="H55" s="5">
        <f>SUM(H$2:H21)</f>
        <v>84.49</v>
      </c>
      <c r="I55" s="5">
        <f>SUM(I$2:I21)</f>
        <v>114.52</v>
      </c>
      <c r="J55" s="5">
        <f>SUM(J$2:J21)</f>
        <v>139.06</v>
      </c>
    </row>
    <row r="56" spans="6:10">
      <c r="F56" s="11">
        <v>21</v>
      </c>
      <c r="G56" s="37">
        <f>SUM(G$2:G22)</f>
        <v>154</v>
      </c>
      <c r="H56" s="5">
        <f>SUM(H$2:H22)</f>
        <v>89.94</v>
      </c>
      <c r="I56" s="5">
        <f>SUM(I$2:I22)</f>
        <v>122.7</v>
      </c>
      <c r="J56" s="5">
        <f>SUM(J$2:J22)</f>
        <v>147.24</v>
      </c>
    </row>
    <row r="57" spans="6:10">
      <c r="F57" s="11">
        <v>22</v>
      </c>
      <c r="G57" s="37">
        <f>SUM(G$2:G23)</f>
        <v>161.33000000000001</v>
      </c>
      <c r="H57" s="5">
        <f>SUM(H$2:H23)</f>
        <v>95.39</v>
      </c>
      <c r="I57" s="5">
        <f>SUM(I$2:I23)</f>
        <v>130.88</v>
      </c>
      <c r="J57" s="5">
        <f>SUM(J$2:J23)</f>
        <v>155.41999999999999</v>
      </c>
    </row>
    <row r="58" spans="6:10">
      <c r="F58" s="11">
        <v>23</v>
      </c>
      <c r="G58" s="37">
        <f>SUM(G$2:G24)</f>
        <v>168.67</v>
      </c>
      <c r="H58" s="5">
        <f>SUM(H$2:H24)</f>
        <v>100.84</v>
      </c>
      <c r="I58" s="5">
        <f>SUM(I$2:I24)</f>
        <v>139.06</v>
      </c>
      <c r="J58" s="5">
        <f>SUM(J$2:J24)</f>
        <v>163.6</v>
      </c>
    </row>
    <row r="59" spans="6:10">
      <c r="F59" s="11">
        <v>24</v>
      </c>
      <c r="G59" s="37">
        <f>SUM(G$2:G25)</f>
        <v>176</v>
      </c>
      <c r="H59" s="5">
        <f>SUM(H$2:H25)</f>
        <v>103.57</v>
      </c>
      <c r="I59" s="5">
        <f>SUM(I$2:I25)</f>
        <v>139.06</v>
      </c>
      <c r="J59" s="5">
        <f>SUM(J$2:J25)</f>
        <v>171.78</v>
      </c>
    </row>
    <row r="60" spans="6:10">
      <c r="F60" s="11">
        <v>25</v>
      </c>
      <c r="G60" s="37">
        <f>SUM(G$2:G26)</f>
        <v>183.33</v>
      </c>
      <c r="H60" s="5">
        <f>SUM(H$2:H26)</f>
        <v>103.57</v>
      </c>
      <c r="I60" s="5">
        <f>SUM(I$2:I26)</f>
        <v>139.06</v>
      </c>
      <c r="J60" s="5">
        <f>SUM(J$2:J26)</f>
        <v>171.78</v>
      </c>
    </row>
    <row r="61" spans="6:10">
      <c r="F61" s="11">
        <v>26</v>
      </c>
      <c r="G61" s="37">
        <f>SUM(G$2:G27)</f>
        <v>190.67</v>
      </c>
      <c r="H61" s="5">
        <f>SUM(H$2:H27)</f>
        <v>109.02</v>
      </c>
      <c r="I61" s="5">
        <f>SUM(I$2:I27)</f>
        <v>147.24</v>
      </c>
      <c r="J61" s="5">
        <f>SUM(J$2:J27)</f>
        <v>179.96</v>
      </c>
    </row>
    <row r="62" spans="6:10">
      <c r="F62" s="11">
        <v>27</v>
      </c>
      <c r="G62" s="37">
        <f>SUM(G$2:G28)</f>
        <v>198</v>
      </c>
      <c r="H62" s="5">
        <f>SUM(H$2:H28)</f>
        <v>114.47</v>
      </c>
      <c r="I62" s="5">
        <f>SUM(I$2:I28)</f>
        <v>155.41999999999999</v>
      </c>
      <c r="J62" s="5">
        <f>SUM(J$2:J28)</f>
        <v>188.14</v>
      </c>
    </row>
    <row r="63" spans="6:10">
      <c r="F63" s="11">
        <v>28</v>
      </c>
      <c r="G63" s="37">
        <f>SUM(G$2:G29)</f>
        <v>205.33</v>
      </c>
      <c r="H63" s="5">
        <f>SUM(H$2:H29)</f>
        <v>119.92</v>
      </c>
      <c r="I63" s="5">
        <f>SUM(I$2:I29)</f>
        <v>163.6</v>
      </c>
      <c r="J63" s="5">
        <f>SUM(J$2:J29)</f>
        <v>196.32</v>
      </c>
    </row>
    <row r="64" spans="6:10">
      <c r="F64" s="11">
        <v>29</v>
      </c>
      <c r="G64" s="37">
        <f>SUM(G$2:G30)</f>
        <v>212.67</v>
      </c>
      <c r="H64" s="5">
        <f>SUM(H$2:H30)</f>
        <v>125.37</v>
      </c>
      <c r="I64" s="5">
        <f>SUM(I$2:I30)</f>
        <v>171.78</v>
      </c>
      <c r="J64" s="5">
        <f>SUM(J$2:J30)</f>
        <v>204.5</v>
      </c>
    </row>
    <row r="65" spans="5:10">
      <c r="F65" s="11">
        <v>30</v>
      </c>
      <c r="G65" s="37">
        <f>SUM(G$2:G31)</f>
        <v>220</v>
      </c>
      <c r="H65" s="5">
        <f>SUM(H$2:H31)</f>
        <v>130.82</v>
      </c>
      <c r="I65" s="5">
        <f>SUM(I$2:I31)</f>
        <v>179.96</v>
      </c>
      <c r="J65" s="5">
        <f>SUM(J$2:J31)</f>
        <v>212.68</v>
      </c>
    </row>
    <row r="66" spans="5:10">
      <c r="F66" s="11">
        <v>31</v>
      </c>
      <c r="G66" s="37">
        <f>SUM(G$2:G32)</f>
        <v>220</v>
      </c>
      <c r="H66" s="5">
        <f>SUM(H$2:H32)</f>
        <v>130.82</v>
      </c>
      <c r="I66" s="5">
        <f>SUM(I$2:I32)</f>
        <v>179.96</v>
      </c>
      <c r="J66" s="5">
        <f>SUM(J$2:J32)</f>
        <v>212.68</v>
      </c>
    </row>
    <row r="67" spans="5:10">
      <c r="F67" s="42" t="s">
        <v>18</v>
      </c>
      <c r="G67" s="43" t="s">
        <v>39</v>
      </c>
      <c r="H67" s="44" t="s">
        <v>1</v>
      </c>
      <c r="I67" s="44" t="s">
        <v>0</v>
      </c>
      <c r="J67" s="44" t="s">
        <v>2</v>
      </c>
    </row>
    <row r="68" spans="5:10">
      <c r="E68" t="s">
        <v>16</v>
      </c>
      <c r="F68" s="11">
        <v>1</v>
      </c>
      <c r="G68" s="37">
        <f>SUM(G2:G$32)</f>
        <v>220</v>
      </c>
      <c r="H68" s="5">
        <f>SUM(H2:H$32)</f>
        <v>130.82</v>
      </c>
      <c r="I68" s="5">
        <f>SUM(I2:I$32)</f>
        <v>179.96</v>
      </c>
      <c r="J68" s="5">
        <f>SUM(J2:J$32)</f>
        <v>212.68</v>
      </c>
    </row>
    <row r="69" spans="5:10">
      <c r="F69" s="12">
        <v>2</v>
      </c>
      <c r="G69" s="37">
        <f>SUM(G3:G$32)</f>
        <v>212.67</v>
      </c>
      <c r="H69" s="5">
        <f>SUM(H3:H$32)</f>
        <v>125.37</v>
      </c>
      <c r="I69" s="5">
        <f>SUM(I3:I$32)</f>
        <v>171.78</v>
      </c>
      <c r="J69" s="5">
        <f>SUM(J3:J$32)</f>
        <v>204.5</v>
      </c>
    </row>
    <row r="70" spans="5:10">
      <c r="E70" s="28"/>
      <c r="F70" s="11">
        <v>3</v>
      </c>
      <c r="G70" s="37">
        <f>SUM(G4:G$32)</f>
        <v>205.33</v>
      </c>
      <c r="H70" s="5">
        <f>SUM(H4:H$32)</f>
        <v>119.92</v>
      </c>
      <c r="I70" s="5">
        <f>SUM(I4:I$32)</f>
        <v>163.6</v>
      </c>
      <c r="J70" s="5">
        <f>SUM(J4:J$32)</f>
        <v>196.32</v>
      </c>
    </row>
    <row r="71" spans="5:10">
      <c r="F71" s="12">
        <v>4</v>
      </c>
      <c r="G71" s="37">
        <f>SUM(G5:G$32)</f>
        <v>198</v>
      </c>
      <c r="H71" s="5">
        <f>SUM(H5:H$32)</f>
        <v>117.19</v>
      </c>
      <c r="I71" s="5">
        <f>SUM(I5:I$32)</f>
        <v>163.6</v>
      </c>
      <c r="J71" s="5">
        <f>SUM(J5:J$32)</f>
        <v>188.14</v>
      </c>
    </row>
    <row r="72" spans="5:10">
      <c r="F72" s="11">
        <v>5</v>
      </c>
      <c r="G72" s="37">
        <f>SUM(G6:G$32)</f>
        <v>190.67</v>
      </c>
      <c r="H72" s="5">
        <f>SUM(H6:H$32)</f>
        <v>117.19</v>
      </c>
      <c r="I72" s="5">
        <f>SUM(I6:I$32)</f>
        <v>163.6</v>
      </c>
      <c r="J72" s="5">
        <f>SUM(J6:J$32)</f>
        <v>188.14</v>
      </c>
    </row>
    <row r="73" spans="5:10">
      <c r="F73" s="12">
        <v>6</v>
      </c>
      <c r="G73" s="37">
        <f>SUM(G7:G$32)</f>
        <v>183.33</v>
      </c>
      <c r="H73" s="5">
        <f>SUM(H7:H$32)</f>
        <v>111.74</v>
      </c>
      <c r="I73" s="5">
        <f>SUM(I7:I$32)</f>
        <v>155.41999999999999</v>
      </c>
      <c r="J73" s="5">
        <f>SUM(J7:J$32)</f>
        <v>179.96</v>
      </c>
    </row>
    <row r="74" spans="5:10">
      <c r="F74" s="11">
        <v>7</v>
      </c>
      <c r="G74" s="37">
        <f>SUM(G8:G$32)</f>
        <v>176</v>
      </c>
      <c r="H74" s="5">
        <f>SUM(H8:H$32)</f>
        <v>106.29</v>
      </c>
      <c r="I74" s="5">
        <f>SUM(I8:I$32)</f>
        <v>147.24</v>
      </c>
      <c r="J74" s="5">
        <f>SUM(J8:J$32)</f>
        <v>171.78</v>
      </c>
    </row>
    <row r="75" spans="5:10">
      <c r="F75" s="12">
        <v>8</v>
      </c>
      <c r="G75" s="37">
        <f>SUM(G9:G$32)</f>
        <v>168.67</v>
      </c>
      <c r="H75" s="5">
        <f>SUM(H9:H$32)</f>
        <v>100.84</v>
      </c>
      <c r="I75" s="5">
        <f>SUM(I9:I$32)</f>
        <v>139.06</v>
      </c>
      <c r="J75" s="5">
        <f>SUM(J9:J$32)</f>
        <v>163.6</v>
      </c>
    </row>
    <row r="76" spans="5:10">
      <c r="F76" s="11">
        <v>9</v>
      </c>
      <c r="G76" s="37">
        <f>SUM(G10:G$32)</f>
        <v>161.33000000000001</v>
      </c>
      <c r="H76" s="5">
        <f>SUM(H10:H$32)</f>
        <v>95.39</v>
      </c>
      <c r="I76" s="5">
        <f>SUM(I10:I$32)</f>
        <v>130.88</v>
      </c>
      <c r="J76" s="5">
        <f>SUM(J10:J$32)</f>
        <v>155.41999999999999</v>
      </c>
    </row>
    <row r="77" spans="5:10">
      <c r="F77" s="12">
        <v>10</v>
      </c>
      <c r="G77" s="37">
        <f>SUM(G11:G$32)</f>
        <v>154</v>
      </c>
      <c r="H77" s="5">
        <f>SUM(H11:H$32)</f>
        <v>89.94</v>
      </c>
      <c r="I77" s="5">
        <f>SUM(I11:I$32)</f>
        <v>122.7</v>
      </c>
      <c r="J77" s="5">
        <f>SUM(J11:J$32)</f>
        <v>147.24</v>
      </c>
    </row>
    <row r="78" spans="5:10">
      <c r="F78" s="11">
        <v>11</v>
      </c>
      <c r="G78" s="37">
        <f>SUM(G12:G$32)</f>
        <v>146.66999999999999</v>
      </c>
      <c r="H78" s="5">
        <f>SUM(H12:H$32)</f>
        <v>87.21</v>
      </c>
      <c r="I78" s="5">
        <f>SUM(I12:I$32)</f>
        <v>122.7</v>
      </c>
      <c r="J78" s="5">
        <f>SUM(J12:J$32)</f>
        <v>139.06</v>
      </c>
    </row>
    <row r="79" spans="5:10">
      <c r="F79" s="12">
        <v>12</v>
      </c>
      <c r="G79" s="37">
        <f>SUM(G13:G$32)</f>
        <v>139.33000000000001</v>
      </c>
      <c r="H79" s="5">
        <f>SUM(H13:H$32)</f>
        <v>87.21</v>
      </c>
      <c r="I79" s="5">
        <f>SUM(I13:I$32)</f>
        <v>122.7</v>
      </c>
      <c r="J79" s="5">
        <f>SUM(J13:J$32)</f>
        <v>139.06</v>
      </c>
    </row>
    <row r="80" spans="5:10">
      <c r="F80" s="11">
        <v>13</v>
      </c>
      <c r="G80" s="37">
        <f>SUM(G14:G$32)</f>
        <v>132</v>
      </c>
      <c r="H80" s="5">
        <f>SUM(H14:H$32)</f>
        <v>81.760000000000005</v>
      </c>
      <c r="I80" s="5">
        <f>SUM(I14:I$32)</f>
        <v>114.52</v>
      </c>
      <c r="J80" s="5">
        <f>SUM(J14:J$32)</f>
        <v>130.88</v>
      </c>
    </row>
    <row r="81" spans="6:10">
      <c r="F81" s="12">
        <v>14</v>
      </c>
      <c r="G81" s="37">
        <f>SUM(G15:G$32)</f>
        <v>124.67</v>
      </c>
      <c r="H81" s="5">
        <f>SUM(H15:H$32)</f>
        <v>76.31</v>
      </c>
      <c r="I81" s="5">
        <f>SUM(I15:I$32)</f>
        <v>106.34</v>
      </c>
      <c r="J81" s="5">
        <f>SUM(J15:J$32)</f>
        <v>122.7</v>
      </c>
    </row>
    <row r="82" spans="6:10">
      <c r="F82" s="11">
        <v>15</v>
      </c>
      <c r="G82" s="37">
        <f>SUM(G16:G$32)</f>
        <v>117.33</v>
      </c>
      <c r="H82" s="5">
        <f>SUM(H16:H$32)</f>
        <v>70.86</v>
      </c>
      <c r="I82" s="5">
        <f>SUM(I16:I$32)</f>
        <v>98.16</v>
      </c>
      <c r="J82" s="5">
        <f>SUM(J16:J$32)</f>
        <v>114.52</v>
      </c>
    </row>
    <row r="83" spans="6:10">
      <c r="F83" s="12">
        <v>16</v>
      </c>
      <c r="G83" s="37">
        <f>SUM(G17:G$32)</f>
        <v>110</v>
      </c>
      <c r="H83" s="5">
        <f>SUM(H17:H$32)</f>
        <v>65.41</v>
      </c>
      <c r="I83" s="5">
        <f>SUM(I17:I$32)</f>
        <v>89.98</v>
      </c>
      <c r="J83" s="5">
        <f>SUM(J17:J$32)</f>
        <v>106.34</v>
      </c>
    </row>
    <row r="84" spans="6:10">
      <c r="F84" s="11">
        <v>17</v>
      </c>
      <c r="G84" s="37">
        <f>SUM(G18:G$32)</f>
        <v>102.67</v>
      </c>
      <c r="H84" s="5">
        <f>SUM(H18:H$32)</f>
        <v>59.96</v>
      </c>
      <c r="I84" s="5">
        <f>SUM(I18:I$32)</f>
        <v>81.8</v>
      </c>
      <c r="J84" s="5">
        <f>SUM(J18:J$32)</f>
        <v>98.16</v>
      </c>
    </row>
    <row r="85" spans="6:10">
      <c r="F85" s="12">
        <v>18</v>
      </c>
      <c r="G85" s="37">
        <f>SUM(G19:G$32)</f>
        <v>95.33</v>
      </c>
      <c r="H85" s="5">
        <f>SUM(H19:H$32)</f>
        <v>57.23</v>
      </c>
      <c r="I85" s="5">
        <f>SUM(I19:I$32)</f>
        <v>81.8</v>
      </c>
      <c r="J85" s="5">
        <f>SUM(J19:J$32)</f>
        <v>89.98</v>
      </c>
    </row>
    <row r="86" spans="6:10">
      <c r="F86" s="11">
        <v>19</v>
      </c>
      <c r="G86" s="37">
        <f>SUM(G20:G$32)</f>
        <v>88</v>
      </c>
      <c r="H86" s="5">
        <f>SUM(H20:H$32)</f>
        <v>57.23</v>
      </c>
      <c r="I86" s="5">
        <f>SUM(I20:I$32)</f>
        <v>81.8</v>
      </c>
      <c r="J86" s="5">
        <f>SUM(J20:J$32)</f>
        <v>89.98</v>
      </c>
    </row>
    <row r="87" spans="6:10">
      <c r="F87" s="12">
        <v>20</v>
      </c>
      <c r="G87" s="37">
        <f>SUM(G21:G$32)</f>
        <v>80.67</v>
      </c>
      <c r="H87" s="5">
        <f>SUM(H21:H$32)</f>
        <v>51.78</v>
      </c>
      <c r="I87" s="5">
        <f>SUM(I21:I$32)</f>
        <v>73.62</v>
      </c>
      <c r="J87" s="5">
        <f>SUM(J21:J$32)</f>
        <v>81.8</v>
      </c>
    </row>
    <row r="88" spans="6:10">
      <c r="F88" s="11">
        <v>21</v>
      </c>
      <c r="G88" s="37">
        <f>SUM(G22:G$32)</f>
        <v>73.33</v>
      </c>
      <c r="H88" s="5">
        <f>SUM(H22:H$32)</f>
        <v>46.33</v>
      </c>
      <c r="I88" s="5">
        <f>SUM(I22:I$32)</f>
        <v>65.44</v>
      </c>
      <c r="J88" s="5">
        <f>SUM(J22:J$32)</f>
        <v>73.62</v>
      </c>
    </row>
    <row r="89" spans="6:10">
      <c r="F89" s="12">
        <v>22</v>
      </c>
      <c r="G89" s="37">
        <f>SUM(G23:G$32)</f>
        <v>66</v>
      </c>
      <c r="H89" s="5">
        <f>SUM(H23:H$32)</f>
        <v>40.880000000000003</v>
      </c>
      <c r="I89" s="5">
        <f>SUM(I23:I$32)</f>
        <v>57.26</v>
      </c>
      <c r="J89" s="5">
        <f>SUM(J23:J$32)</f>
        <v>65.44</v>
      </c>
    </row>
    <row r="90" spans="6:10">
      <c r="F90" s="11">
        <v>23</v>
      </c>
      <c r="G90" s="37">
        <f>SUM(G24:G$32)</f>
        <v>58.67</v>
      </c>
      <c r="H90" s="5">
        <f>SUM(H24:H$32)</f>
        <v>35.43</v>
      </c>
      <c r="I90" s="5">
        <f>SUM(I24:I$32)</f>
        <v>49.08</v>
      </c>
      <c r="J90" s="5">
        <f>SUM(J24:J$32)</f>
        <v>57.26</v>
      </c>
    </row>
    <row r="91" spans="6:10">
      <c r="F91" s="12">
        <v>24</v>
      </c>
      <c r="G91" s="37">
        <f>SUM(G25:G$32)</f>
        <v>51.33</v>
      </c>
      <c r="H91" s="5">
        <f>SUM(H25:H$32)</f>
        <v>29.98</v>
      </c>
      <c r="I91" s="5">
        <f>SUM(I25:I$32)</f>
        <v>40.9</v>
      </c>
      <c r="J91" s="5">
        <f>SUM(J25:J$32)</f>
        <v>49.08</v>
      </c>
    </row>
    <row r="92" spans="6:10">
      <c r="F92" s="11">
        <v>25</v>
      </c>
      <c r="G92" s="37">
        <f>SUM(G26:G$32)</f>
        <v>44</v>
      </c>
      <c r="H92" s="5">
        <f>SUM(H26:H$32)</f>
        <v>27.25</v>
      </c>
      <c r="I92" s="5">
        <f>SUM(I26:I$32)</f>
        <v>40.9</v>
      </c>
      <c r="J92" s="5">
        <f>SUM(J26:J$32)</f>
        <v>40.9</v>
      </c>
    </row>
    <row r="93" spans="6:10">
      <c r="F93" s="12">
        <v>26</v>
      </c>
      <c r="G93" s="37">
        <f>SUM(G27:G$32)</f>
        <v>36.67</v>
      </c>
      <c r="H93" s="5">
        <f>SUM(H27:H$32)</f>
        <v>27.25</v>
      </c>
      <c r="I93" s="5">
        <f>SUM(I27:I$32)</f>
        <v>40.9</v>
      </c>
      <c r="J93" s="5">
        <f>SUM(J27:J$32)</f>
        <v>40.9</v>
      </c>
    </row>
    <row r="94" spans="6:10">
      <c r="F94" s="11">
        <v>27</v>
      </c>
      <c r="G94" s="37">
        <f>SUM(G28:G$32)</f>
        <v>29.33</v>
      </c>
      <c r="H94" s="5">
        <f>SUM(H28:H$32)</f>
        <v>21.8</v>
      </c>
      <c r="I94" s="5">
        <f>SUM(I28:I$32)</f>
        <v>32.72</v>
      </c>
      <c r="J94" s="5">
        <f>SUM(J28:J$32)</f>
        <v>32.72</v>
      </c>
    </row>
    <row r="95" spans="6:10">
      <c r="F95" s="12">
        <v>28</v>
      </c>
      <c r="G95" s="37">
        <f>SUM(G29:G$32)</f>
        <v>22</v>
      </c>
      <c r="H95" s="5">
        <f>SUM(H29:H$32)</f>
        <v>16.350000000000001</v>
      </c>
      <c r="I95" s="5">
        <f>SUM(I29:I$32)</f>
        <v>24.54</v>
      </c>
      <c r="J95" s="5">
        <f>SUM(J29:J$32)</f>
        <v>24.54</v>
      </c>
    </row>
    <row r="96" spans="6:10">
      <c r="F96" s="11">
        <v>29</v>
      </c>
      <c r="G96" s="37">
        <f>SUM(G30:G$32)</f>
        <v>14.67</v>
      </c>
      <c r="H96" s="5">
        <f>SUM(H30:H$32)</f>
        <v>10.9</v>
      </c>
      <c r="I96" s="5">
        <f>SUM(I30:I$32)</f>
        <v>16.36</v>
      </c>
      <c r="J96" s="5">
        <f>SUM(J30:J$32)</f>
        <v>16.36</v>
      </c>
    </row>
    <row r="97" spans="6:10">
      <c r="F97" s="12">
        <v>30</v>
      </c>
      <c r="G97" s="37">
        <f>SUM(G31:G$32)</f>
        <v>7.33</v>
      </c>
      <c r="H97" s="5">
        <f>SUM(H31:H$32)</f>
        <v>5.45</v>
      </c>
      <c r="I97" s="5">
        <f>SUM(I31:I$32)</f>
        <v>8.18</v>
      </c>
      <c r="J97" s="5">
        <f>SUM(J31:J$32)</f>
        <v>8.18</v>
      </c>
    </row>
    <row r="98" spans="6:10">
      <c r="F98" s="11">
        <v>31</v>
      </c>
      <c r="G98" s="37">
        <f>SUM(G32:G$32)</f>
        <v>0</v>
      </c>
      <c r="H98" s="5">
        <f>SUM(H32:H$32)</f>
        <v>0</v>
      </c>
      <c r="I98" s="5">
        <f>SUM(I32:I$32)</f>
        <v>0</v>
      </c>
      <c r="J98" s="5">
        <f>SUM(J32:J$32)</f>
        <v>0</v>
      </c>
    </row>
  </sheetData>
  <pageMargins left="0.11811023622047245" right="0.11811023622047245" top="0.39370078740157483" bottom="0.19685039370078741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75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3" width="6.5703125" style="10" customWidth="1"/>
    <col min="14" max="14" width="7.5703125" style="10" customWidth="1"/>
    <col min="15" max="15" width="6.5703125" style="10" customWidth="1"/>
  </cols>
  <sheetData>
    <row r="1" spans="1:19">
      <c r="D1" s="41" t="str">
        <f>TEXT(D2,"AAAAMM")</f>
        <v>201804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9">
      <c r="D2" s="58">
        <v>43191</v>
      </c>
      <c r="E2" s="25">
        <f t="shared" ref="E2:E31" si="0">IF(D2&lt;&gt;" ",D2," ")</f>
        <v>43191</v>
      </c>
      <c r="F2" s="25" t="str">
        <f t="shared" ref="F2:F31" si="1">IF(D2&lt;&gt;" ",LOOKUP(WEEKDAY(E2,2),$B$9:$B$11,$C$9:$C$11)," ")</f>
        <v>H3</v>
      </c>
      <c r="G2" s="22" t="str">
        <f>IF(F2=$C$9,M$2,IF(F2=$C$10,N$2,IF(F2=$C$11," "," ")))</f>
        <v xml:space="preserve"> </v>
      </c>
      <c r="H2" s="23" t="str">
        <f>IF(F2=$C$9,L$2,IF(F2=$C$10,O$2,IF(F2=$C$11," "," ")))</f>
        <v xml:space="preserve"> </v>
      </c>
      <c r="I2" s="23" t="str">
        <f>IF(F2=$C$9,L$2,IF(F2=$C$10,L$2,IF(H2=$C$11," "," ")))</f>
        <v xml:space="preserve"> 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9">
        <v>0</v>
      </c>
    </row>
    <row r="3" spans="1:19">
      <c r="D3" s="58">
        <v>43192</v>
      </c>
      <c r="E3" s="25">
        <f t="shared" si="0"/>
        <v>43192</v>
      </c>
      <c r="F3" s="25" t="str">
        <f t="shared" si="1"/>
        <v>H1</v>
      </c>
      <c r="G3" s="22">
        <f t="shared" ref="G3:G31" si="2">IF(F3=$C$9,M$2,IF(F3=$C$10,N$2,IF(F3=$C$11," "," ")))</f>
        <v>5.13</v>
      </c>
      <c r="H3" s="23">
        <f t="shared" ref="H3:H31" si="3">IF(F3=$C$9,L$2,IF(F3=$C$10,O$2,IF(F3=$C$11," "," ")))</f>
        <v>7.7</v>
      </c>
      <c r="I3" s="23">
        <f t="shared" ref="I3:I32" si="4">IF(F3=$C$9,L$2,IF(F3=$C$10,L$2,IF(H3=$C$11," "," ")))</f>
        <v>7.7</v>
      </c>
      <c r="Q3" s="26"/>
    </row>
    <row r="4" spans="1:19">
      <c r="D4" s="58">
        <v>43193</v>
      </c>
      <c r="E4" s="25">
        <f t="shared" si="0"/>
        <v>43193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9">
      <c r="D5" s="58">
        <v>43194</v>
      </c>
      <c r="E5" s="25">
        <f t="shared" si="0"/>
        <v>43194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9">
      <c r="D6" s="58">
        <v>43195</v>
      </c>
      <c r="E6" s="25">
        <f t="shared" si="0"/>
        <v>43195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9">
      <c r="D7" s="58">
        <v>43196</v>
      </c>
      <c r="E7" s="25">
        <f t="shared" si="0"/>
        <v>43196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9">
      <c r="D8" s="58">
        <v>43197</v>
      </c>
      <c r="E8" s="25">
        <f t="shared" si="0"/>
        <v>43197</v>
      </c>
      <c r="F8" s="25" t="str">
        <f t="shared" si="1"/>
        <v>H2</v>
      </c>
      <c r="G8" s="22">
        <f t="shared" si="2"/>
        <v>2.57</v>
      </c>
      <c r="H8" s="23">
        <f t="shared" si="3"/>
        <v>0</v>
      </c>
      <c r="I8" s="23">
        <f t="shared" si="4"/>
        <v>7.7</v>
      </c>
      <c r="M8" s="27"/>
      <c r="N8" s="27">
        <v>1128.3800000000001</v>
      </c>
      <c r="O8" s="27"/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43198</v>
      </c>
      <c r="E9" s="25">
        <f t="shared" si="0"/>
        <v>43198</v>
      </c>
      <c r="F9" s="25" t="str">
        <f t="shared" si="1"/>
        <v>H3</v>
      </c>
      <c r="G9" s="22" t="str">
        <f t="shared" si="2"/>
        <v xml:space="preserve"> </v>
      </c>
      <c r="H9" s="23" t="str">
        <f t="shared" si="3"/>
        <v xml:space="preserve"> </v>
      </c>
      <c r="I9" s="23" t="str">
        <f t="shared" si="4"/>
        <v xml:space="preserve"> </v>
      </c>
      <c r="M9" s="27"/>
      <c r="N9" s="27">
        <f>N8/220</f>
        <v>5.13</v>
      </c>
      <c r="O9" s="27"/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43199</v>
      </c>
      <c r="E10" s="25">
        <f t="shared" si="0"/>
        <v>43199</v>
      </c>
      <c r="F10" s="25" t="str">
        <f t="shared" si="1"/>
        <v>H1</v>
      </c>
      <c r="G10" s="22">
        <f t="shared" si="2"/>
        <v>5.13</v>
      </c>
      <c r="H10" s="23">
        <f t="shared" si="3"/>
        <v>7.7</v>
      </c>
      <c r="I10" s="23">
        <f t="shared" si="4"/>
        <v>7.7</v>
      </c>
      <c r="M10" s="27"/>
      <c r="N10" s="27">
        <f>N9*1.5</f>
        <v>7.7</v>
      </c>
      <c r="O10" s="27"/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43200</v>
      </c>
      <c r="E11" s="25">
        <f t="shared" si="0"/>
        <v>43200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M11" s="27"/>
      <c r="N11" s="27">
        <f>N10/60*40</f>
        <v>5.13</v>
      </c>
      <c r="O11" s="27"/>
      <c r="Q11" s="1"/>
      <c r="R11" s="1"/>
      <c r="S11" s="1"/>
    </row>
    <row r="12" spans="1:19">
      <c r="D12" s="58">
        <v>43201</v>
      </c>
      <c r="E12" s="25">
        <f t="shared" si="0"/>
        <v>43201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M12" s="27"/>
      <c r="N12" s="27">
        <f>N10/60*20</f>
        <v>2.57</v>
      </c>
      <c r="O12" s="27"/>
      <c r="Q12" s="1"/>
      <c r="R12" s="1"/>
      <c r="S12" s="1"/>
    </row>
    <row r="13" spans="1:19">
      <c r="D13" s="58">
        <v>43202</v>
      </c>
      <c r="E13" s="25">
        <f t="shared" si="0"/>
        <v>43202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M13" s="9"/>
      <c r="N13" s="9"/>
      <c r="O13" s="9"/>
      <c r="Q13" s="1"/>
      <c r="R13" s="1"/>
      <c r="S13" s="1"/>
    </row>
    <row r="14" spans="1:19">
      <c r="D14" s="58">
        <v>43203</v>
      </c>
      <c r="E14" s="25">
        <f t="shared" si="0"/>
        <v>43203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9">
      <c r="D15" s="58">
        <v>43204</v>
      </c>
      <c r="E15" s="25">
        <f t="shared" si="0"/>
        <v>43204</v>
      </c>
      <c r="F15" s="25" t="str">
        <f t="shared" si="1"/>
        <v>H2</v>
      </c>
      <c r="G15" s="22">
        <f t="shared" si="2"/>
        <v>2.57</v>
      </c>
      <c r="H15" s="23">
        <f t="shared" si="3"/>
        <v>0</v>
      </c>
      <c r="I15" s="23">
        <f t="shared" si="4"/>
        <v>7.7</v>
      </c>
    </row>
    <row r="16" spans="1:19">
      <c r="D16" s="58">
        <v>43205</v>
      </c>
      <c r="E16" s="25">
        <f t="shared" si="0"/>
        <v>43205</v>
      </c>
      <c r="F16" s="25" t="str">
        <f t="shared" si="1"/>
        <v>H3</v>
      </c>
      <c r="G16" s="22" t="str">
        <f t="shared" si="2"/>
        <v xml:space="preserve"> </v>
      </c>
      <c r="H16" s="23" t="str">
        <f t="shared" si="3"/>
        <v xml:space="preserve"> </v>
      </c>
      <c r="I16" s="23" t="str">
        <f t="shared" si="4"/>
        <v xml:space="preserve"> </v>
      </c>
    </row>
    <row r="17" spans="4:9">
      <c r="D17" s="58">
        <v>43206</v>
      </c>
      <c r="E17" s="25">
        <f t="shared" si="0"/>
        <v>43206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43207</v>
      </c>
      <c r="E18" s="25">
        <f t="shared" si="0"/>
        <v>43207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43208</v>
      </c>
      <c r="E19" s="25">
        <f t="shared" si="0"/>
        <v>43208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43209</v>
      </c>
      <c r="E20" s="25">
        <f t="shared" si="0"/>
        <v>43209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43210</v>
      </c>
      <c r="E21" s="25">
        <f t="shared" si="0"/>
        <v>43210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43211</v>
      </c>
      <c r="E22" s="25">
        <f t="shared" si="0"/>
        <v>43211</v>
      </c>
      <c r="F22" s="25" t="s">
        <v>17</v>
      </c>
      <c r="G22" s="22" t="str">
        <f t="shared" si="2"/>
        <v xml:space="preserve"> </v>
      </c>
      <c r="H22" s="23" t="str">
        <f t="shared" si="3"/>
        <v xml:space="preserve"> </v>
      </c>
      <c r="I22" s="23" t="str">
        <f t="shared" si="4"/>
        <v xml:space="preserve"> </v>
      </c>
    </row>
    <row r="23" spans="4:9">
      <c r="D23" s="58">
        <v>43212</v>
      </c>
      <c r="E23" s="25">
        <f t="shared" si="0"/>
        <v>43212</v>
      </c>
      <c r="F23" s="25" t="str">
        <f t="shared" si="1"/>
        <v>H3</v>
      </c>
      <c r="G23" s="22" t="str">
        <f t="shared" si="2"/>
        <v xml:space="preserve"> </v>
      </c>
      <c r="H23" s="23" t="str">
        <f t="shared" si="3"/>
        <v xml:space="preserve"> </v>
      </c>
      <c r="I23" s="23" t="str">
        <f t="shared" si="4"/>
        <v xml:space="preserve"> </v>
      </c>
    </row>
    <row r="24" spans="4:9">
      <c r="D24" s="58">
        <v>43213</v>
      </c>
      <c r="E24" s="25">
        <f t="shared" si="0"/>
        <v>43213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43214</v>
      </c>
      <c r="E25" s="25">
        <f t="shared" si="0"/>
        <v>43214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43215</v>
      </c>
      <c r="E26" s="25">
        <f t="shared" si="0"/>
        <v>43215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43216</v>
      </c>
      <c r="E27" s="25">
        <f t="shared" si="0"/>
        <v>43216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43217</v>
      </c>
      <c r="E28" s="25">
        <f t="shared" si="0"/>
        <v>43217</v>
      </c>
      <c r="F28" s="25" t="str">
        <f t="shared" si="1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43218</v>
      </c>
      <c r="E29" s="25">
        <f t="shared" si="0"/>
        <v>43218</v>
      </c>
      <c r="F29" s="25" t="str">
        <f t="shared" si="1"/>
        <v>H2</v>
      </c>
      <c r="G29" s="22">
        <f t="shared" si="2"/>
        <v>2.57</v>
      </c>
      <c r="H29" s="23">
        <f t="shared" si="3"/>
        <v>0</v>
      </c>
      <c r="I29" s="23">
        <f t="shared" si="4"/>
        <v>7.7</v>
      </c>
    </row>
    <row r="30" spans="4:9">
      <c r="D30" s="58">
        <v>43219</v>
      </c>
      <c r="E30" s="25">
        <f t="shared" si="0"/>
        <v>43219</v>
      </c>
      <c r="F30" s="25" t="str">
        <f t="shared" si="1"/>
        <v>H3</v>
      </c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>
        <v>43220</v>
      </c>
      <c r="E31" s="25">
        <f t="shared" si="0"/>
        <v>43220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/>
      <c r="E32" s="25"/>
      <c r="F32" s="25"/>
      <c r="G32" s="22" t="str">
        <f t="shared" ref="G32" si="5">IF(F32=$C$9,K$2,IF(F32=$C$10,N$2,IF(F32=$C$11," "," ")))</f>
        <v xml:space="preserve"> </v>
      </c>
      <c r="H32" s="23" t="str">
        <f t="shared" ref="H32" si="6">IF(F32=$C$9,K$2,IF(F32=$C$10,O$2,IF(F32=$C$11," "," ")))</f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115.44</v>
      </c>
      <c r="H33" s="7">
        <f>SUM(H2:H32)</f>
        <v>161.69999999999999</v>
      </c>
      <c r="I33" s="5">
        <f>SUM(I2:I32)</f>
        <v>184.8</v>
      </c>
    </row>
    <row r="34" spans="4:9">
      <c r="G34" s="30">
        <v>142.32974999999999</v>
      </c>
      <c r="H34" s="30">
        <v>161.5635</v>
      </c>
      <c r="I34" s="30">
        <v>184.64400000000001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 t="str">
        <f>G2</f>
        <v xml:space="preserve"> </v>
      </c>
      <c r="H36" s="5" t="str">
        <f t="shared" ref="H36:I36" si="7">H2</f>
        <v xml:space="preserve"> </v>
      </c>
      <c r="I36" s="5" t="str">
        <f t="shared" si="7"/>
        <v xml:space="preserve"> </v>
      </c>
    </row>
    <row r="37" spans="4:9">
      <c r="F37" s="11">
        <v>2</v>
      </c>
      <c r="G37" s="5">
        <f>SUM(G$2:G3)</f>
        <v>5.13</v>
      </c>
      <c r="H37" s="5">
        <f>SUM(H$2:H3)</f>
        <v>7.7</v>
      </c>
      <c r="I37" s="5">
        <f>SUM(I$2:I3)</f>
        <v>7.7</v>
      </c>
    </row>
    <row r="38" spans="4:9">
      <c r="F38" s="11">
        <v>3</v>
      </c>
      <c r="G38" s="5">
        <f>SUM(G$2:G4)</f>
        <v>10.26</v>
      </c>
      <c r="H38" s="5">
        <f>SUM(H$2:H4)</f>
        <v>15.4</v>
      </c>
      <c r="I38" s="5">
        <f>SUM(I$2:I4)</f>
        <v>15.4</v>
      </c>
    </row>
    <row r="39" spans="4:9">
      <c r="F39" s="11">
        <v>4</v>
      </c>
      <c r="G39" s="5">
        <f>SUM(G$2:G5)</f>
        <v>15.39</v>
      </c>
      <c r="H39" s="5">
        <f>SUM(H$2:H5)</f>
        <v>23.1</v>
      </c>
      <c r="I39" s="5">
        <f>SUM(I$2:I5)</f>
        <v>23.1</v>
      </c>
    </row>
    <row r="40" spans="4:9">
      <c r="F40" s="11">
        <v>5</v>
      </c>
      <c r="G40" s="5">
        <f>SUM(G$2:G6)</f>
        <v>20.52</v>
      </c>
      <c r="H40" s="5">
        <f>SUM(H$2:H6)</f>
        <v>30.8</v>
      </c>
      <c r="I40" s="5">
        <f>SUM(I$2:I6)</f>
        <v>30.8</v>
      </c>
    </row>
    <row r="41" spans="4:9">
      <c r="F41" s="11">
        <v>6</v>
      </c>
      <c r="G41" s="5">
        <f>SUM(G$2:G7)</f>
        <v>25.65</v>
      </c>
      <c r="H41" s="5">
        <f>SUM(H$2:H7)</f>
        <v>38.5</v>
      </c>
      <c r="I41" s="5">
        <f>SUM(I$2:I7)</f>
        <v>38.5</v>
      </c>
    </row>
    <row r="42" spans="4:9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9">
      <c r="F43" s="11">
        <v>8</v>
      </c>
      <c r="G43" s="5">
        <f>SUM(G$2:G9)</f>
        <v>28.22</v>
      </c>
      <c r="H43" s="5">
        <f>SUM(H$2:H9)</f>
        <v>38.5</v>
      </c>
      <c r="I43" s="5">
        <f>SUM(I$2:I9)</f>
        <v>46.2</v>
      </c>
    </row>
    <row r="44" spans="4:9">
      <c r="F44" s="11">
        <v>9</v>
      </c>
      <c r="G44" s="5">
        <f>SUM(G$2:G10)</f>
        <v>33.35</v>
      </c>
      <c r="H44" s="5">
        <f>SUM(H$2:H10)</f>
        <v>46.2</v>
      </c>
      <c r="I44" s="5">
        <f>SUM(I$2:I10)</f>
        <v>53.9</v>
      </c>
    </row>
    <row r="45" spans="4:9">
      <c r="F45" s="11">
        <v>10</v>
      </c>
      <c r="G45" s="5">
        <f>SUM(G$2:G11)</f>
        <v>38.479999999999997</v>
      </c>
      <c r="H45" s="5">
        <f>SUM(H$2:H11)</f>
        <v>53.9</v>
      </c>
      <c r="I45" s="5">
        <f>SUM(I$2:I11)</f>
        <v>61.6</v>
      </c>
    </row>
    <row r="46" spans="4:9">
      <c r="F46" s="11">
        <v>11</v>
      </c>
      <c r="G46" s="5">
        <f>SUM(G$2:G12)</f>
        <v>43.61</v>
      </c>
      <c r="H46" s="5">
        <f>SUM(H$2:H12)</f>
        <v>61.6</v>
      </c>
      <c r="I46" s="5">
        <f>SUM(I$2:I12)</f>
        <v>69.3</v>
      </c>
    </row>
    <row r="47" spans="4:9">
      <c r="F47" s="11">
        <v>12</v>
      </c>
      <c r="G47" s="5">
        <f>SUM(G$2:G13)</f>
        <v>48.74</v>
      </c>
      <c r="H47" s="5">
        <f>SUM(H$2:H13)</f>
        <v>69.3</v>
      </c>
      <c r="I47" s="5">
        <f>SUM(I$2:I13)</f>
        <v>77</v>
      </c>
    </row>
    <row r="48" spans="4:9">
      <c r="F48" s="11">
        <v>13</v>
      </c>
      <c r="G48" s="5">
        <f>SUM(G$2:G14)</f>
        <v>53.87</v>
      </c>
      <c r="H48" s="5">
        <f>SUM(H$2:H14)</f>
        <v>77</v>
      </c>
      <c r="I48" s="5">
        <f>SUM(I$2:I14)</f>
        <v>84.7</v>
      </c>
    </row>
    <row r="49" spans="6:9">
      <c r="F49" s="11">
        <v>14</v>
      </c>
      <c r="G49" s="5">
        <f>SUM(G$2:G15)</f>
        <v>56.44</v>
      </c>
      <c r="H49" s="5">
        <f>SUM(H$2:H15)</f>
        <v>77</v>
      </c>
      <c r="I49" s="5">
        <f>SUM(I$2:I15)</f>
        <v>92.4</v>
      </c>
    </row>
    <row r="50" spans="6:9">
      <c r="F50" s="11">
        <v>15</v>
      </c>
      <c r="G50" s="5">
        <f>SUM(G$2:G16)</f>
        <v>56.44</v>
      </c>
      <c r="H50" s="5">
        <f>SUM(H$2:H16)</f>
        <v>77</v>
      </c>
      <c r="I50" s="5">
        <f>SUM(I$2:I16)</f>
        <v>92.4</v>
      </c>
    </row>
    <row r="51" spans="6:9">
      <c r="F51" s="11">
        <v>16</v>
      </c>
      <c r="G51" s="5">
        <f>SUM(G$2:G17)</f>
        <v>61.57</v>
      </c>
      <c r="H51" s="5">
        <f>SUM(H$2:H17)</f>
        <v>84.7</v>
      </c>
      <c r="I51" s="5">
        <f>SUM(I$2:I17)</f>
        <v>100.1</v>
      </c>
    </row>
    <row r="52" spans="6:9">
      <c r="F52" s="11">
        <v>17</v>
      </c>
      <c r="G52" s="5">
        <f>SUM(G$2:G18)</f>
        <v>66.7</v>
      </c>
      <c r="H52" s="5">
        <f>SUM(H$2:H18)</f>
        <v>92.4</v>
      </c>
      <c r="I52" s="5">
        <f>SUM(I$2:I18)</f>
        <v>107.8</v>
      </c>
    </row>
    <row r="53" spans="6:9">
      <c r="F53" s="11">
        <v>18</v>
      </c>
      <c r="G53" s="5">
        <f>SUM(G$2:G19)</f>
        <v>71.83</v>
      </c>
      <c r="H53" s="5">
        <f>SUM(H$2:H19)</f>
        <v>100.1</v>
      </c>
      <c r="I53" s="5">
        <f>SUM(I$2:I19)</f>
        <v>115.5</v>
      </c>
    </row>
    <row r="54" spans="6:9">
      <c r="F54" s="11">
        <v>19</v>
      </c>
      <c r="G54" s="5">
        <f>SUM(G$2:G20)</f>
        <v>76.959999999999994</v>
      </c>
      <c r="H54" s="5">
        <f>SUM(H$2:H20)</f>
        <v>107.8</v>
      </c>
      <c r="I54" s="5">
        <f>SUM(I$2:I20)</f>
        <v>123.2</v>
      </c>
    </row>
    <row r="55" spans="6:9">
      <c r="F55" s="11">
        <v>20</v>
      </c>
      <c r="G55" s="5">
        <f>SUM(G$2:G21)</f>
        <v>82.09</v>
      </c>
      <c r="H55" s="5">
        <f>SUM(H$2:H21)</f>
        <v>115.5</v>
      </c>
      <c r="I55" s="5">
        <f>SUM(I$2:I21)</f>
        <v>130.9</v>
      </c>
    </row>
    <row r="56" spans="6:9">
      <c r="F56" s="11">
        <v>21</v>
      </c>
      <c r="G56" s="5">
        <f>SUM(G$2:G22)</f>
        <v>82.09</v>
      </c>
      <c r="H56" s="5">
        <f>SUM(H$2:H22)</f>
        <v>115.5</v>
      </c>
      <c r="I56" s="5">
        <f>SUM(I$2:I22)</f>
        <v>130.9</v>
      </c>
    </row>
    <row r="57" spans="6:9">
      <c r="F57" s="11">
        <v>22</v>
      </c>
      <c r="G57" s="5">
        <f>SUM(G$2:G23)</f>
        <v>82.09</v>
      </c>
      <c r="H57" s="5">
        <f>SUM(H$2:H23)</f>
        <v>115.5</v>
      </c>
      <c r="I57" s="5">
        <f>SUM(I$2:I23)</f>
        <v>130.9</v>
      </c>
    </row>
    <row r="58" spans="6:9">
      <c r="F58" s="11">
        <v>23</v>
      </c>
      <c r="G58" s="5">
        <f>SUM(G$2:G24)</f>
        <v>87.22</v>
      </c>
      <c r="H58" s="5">
        <f>SUM(H$2:H24)</f>
        <v>123.2</v>
      </c>
      <c r="I58" s="5">
        <f>SUM(I$2:I24)</f>
        <v>138.6</v>
      </c>
    </row>
    <row r="59" spans="6:9">
      <c r="F59" s="11">
        <v>24</v>
      </c>
      <c r="G59" s="5">
        <f>SUM(G$2:G25)</f>
        <v>92.35</v>
      </c>
      <c r="H59" s="5">
        <f>SUM(H$2:H25)</f>
        <v>130.9</v>
      </c>
      <c r="I59" s="5">
        <f>SUM(I$2:I25)</f>
        <v>146.30000000000001</v>
      </c>
    </row>
    <row r="60" spans="6:9">
      <c r="F60" s="11">
        <v>25</v>
      </c>
      <c r="G60" s="5">
        <f>SUM(G$2:G26)</f>
        <v>97.48</v>
      </c>
      <c r="H60" s="5">
        <f>SUM(H$2:H26)</f>
        <v>138.6</v>
      </c>
      <c r="I60" s="5">
        <f>SUM(I$2:I26)</f>
        <v>154</v>
      </c>
    </row>
    <row r="61" spans="6:9">
      <c r="F61" s="11">
        <v>26</v>
      </c>
      <c r="G61" s="5">
        <f>SUM(G$2:G27)</f>
        <v>102.61</v>
      </c>
      <c r="H61" s="5">
        <f>SUM(H$2:H27)</f>
        <v>146.30000000000001</v>
      </c>
      <c r="I61" s="5">
        <f>SUM(I$2:I27)</f>
        <v>161.69999999999999</v>
      </c>
    </row>
    <row r="62" spans="6:9">
      <c r="F62" s="11">
        <v>27</v>
      </c>
      <c r="G62" s="5">
        <f>SUM(G$2:G28)</f>
        <v>107.74</v>
      </c>
      <c r="H62" s="5">
        <f>SUM(H$2:H28)</f>
        <v>154</v>
      </c>
      <c r="I62" s="5">
        <f>SUM(I$2:I28)</f>
        <v>169.4</v>
      </c>
    </row>
    <row r="63" spans="6:9">
      <c r="F63" s="11">
        <v>28</v>
      </c>
      <c r="G63" s="5">
        <f>SUM(G$2:G29)</f>
        <v>110.31</v>
      </c>
      <c r="H63" s="5">
        <f>SUM(H$2:H29)</f>
        <v>154</v>
      </c>
      <c r="I63" s="5">
        <f>SUM(I$2:I29)</f>
        <v>177.1</v>
      </c>
    </row>
    <row r="64" spans="6:9">
      <c r="F64" s="11">
        <v>29</v>
      </c>
      <c r="G64" s="5">
        <f>SUM(G$2:G30)</f>
        <v>110.31</v>
      </c>
      <c r="H64" s="5">
        <f>SUM(H$2:H30)</f>
        <v>154</v>
      </c>
      <c r="I64" s="5">
        <f>SUM(I$2:I30)</f>
        <v>177.1</v>
      </c>
    </row>
    <row r="65" spans="5:9">
      <c r="F65" s="11">
        <v>30</v>
      </c>
      <c r="G65" s="5">
        <f>SUM(G$2:G31)</f>
        <v>115.44</v>
      </c>
      <c r="H65" s="5">
        <f>SUM(H$2:H31)</f>
        <v>161.69999999999999</v>
      </c>
      <c r="I65" s="5">
        <f>SUM(I$2:I31)</f>
        <v>184.8</v>
      </c>
    </row>
    <row r="66" spans="5:9">
      <c r="F66" s="11">
        <v>31</v>
      </c>
      <c r="G66" s="5">
        <f>SUM(G$2:G32)</f>
        <v>115.44</v>
      </c>
      <c r="H66" s="5">
        <f>SUM(H$2:H32)</f>
        <v>161.69999999999999</v>
      </c>
      <c r="I66" s="5">
        <f>SUM(I$2:I32)</f>
        <v>184.8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115.44</v>
      </c>
      <c r="H68" s="5">
        <f>SUM(H2:H$32)</f>
        <v>161.69999999999999</v>
      </c>
      <c r="I68" s="5">
        <f>SUM(I2:I$32)</f>
        <v>184.8</v>
      </c>
    </row>
    <row r="69" spans="5:9">
      <c r="F69" s="12">
        <v>2</v>
      </c>
      <c r="G69" s="5">
        <f>SUM(G3:G$32)</f>
        <v>115.44</v>
      </c>
      <c r="H69" s="5">
        <f>SUM(H3:H$32)</f>
        <v>161.69999999999999</v>
      </c>
      <c r="I69" s="5">
        <f>SUM(I3:I$32)</f>
        <v>184.8</v>
      </c>
    </row>
    <row r="70" spans="5:9">
      <c r="E70" s="28"/>
      <c r="F70" s="11">
        <v>3</v>
      </c>
      <c r="G70" s="5">
        <f>SUM(G4:G$32)</f>
        <v>110.31</v>
      </c>
      <c r="H70" s="5">
        <f>SUM(H4:H$32)</f>
        <v>154</v>
      </c>
      <c r="I70" s="5">
        <f>SUM(I4:I$32)</f>
        <v>177.1</v>
      </c>
    </row>
    <row r="71" spans="5:9">
      <c r="F71" s="12">
        <v>4</v>
      </c>
      <c r="G71" s="5">
        <f>SUM(G5:G$32)</f>
        <v>105.18</v>
      </c>
      <c r="H71" s="5">
        <f>SUM(H5:H$32)</f>
        <v>146.30000000000001</v>
      </c>
      <c r="I71" s="5">
        <f>SUM(I5:I$32)</f>
        <v>169.4</v>
      </c>
    </row>
    <row r="72" spans="5:9">
      <c r="F72" s="11">
        <v>5</v>
      </c>
      <c r="G72" s="5">
        <f>SUM(G6:G$32)</f>
        <v>100.05</v>
      </c>
      <c r="H72" s="5">
        <f>SUM(H6:H$32)</f>
        <v>138.6</v>
      </c>
      <c r="I72" s="5">
        <f>SUM(I6:I$32)</f>
        <v>161.69999999999999</v>
      </c>
    </row>
    <row r="73" spans="5:9">
      <c r="F73" s="12">
        <v>6</v>
      </c>
      <c r="G73" s="5">
        <f>SUM(G7:G$32)</f>
        <v>94.92</v>
      </c>
      <c r="H73" s="5">
        <f>SUM(H7:H$32)</f>
        <v>130.9</v>
      </c>
      <c r="I73" s="5">
        <f>SUM(I7:I$32)</f>
        <v>154</v>
      </c>
    </row>
    <row r="74" spans="5:9">
      <c r="F74" s="11">
        <v>7</v>
      </c>
      <c r="G74" s="5">
        <f>SUM(G8:G$32)</f>
        <v>89.79</v>
      </c>
      <c r="H74" s="5">
        <f>SUM(H8:H$32)</f>
        <v>123.2</v>
      </c>
      <c r="I74" s="5">
        <f>SUM(I8:I$32)</f>
        <v>146.30000000000001</v>
      </c>
    </row>
    <row r="75" spans="5:9">
      <c r="F75" s="12">
        <v>8</v>
      </c>
      <c r="G75" s="5">
        <f>SUM(G9:G$32)</f>
        <v>87.22</v>
      </c>
      <c r="H75" s="5">
        <f>SUM(H9:H$32)</f>
        <v>123.2</v>
      </c>
      <c r="I75" s="5">
        <f>SUM(I9:I$32)</f>
        <v>138.6</v>
      </c>
    </row>
    <row r="76" spans="5:9">
      <c r="F76" s="11">
        <v>9</v>
      </c>
      <c r="G76" s="5">
        <f>SUM(G10:G$32)</f>
        <v>87.22</v>
      </c>
      <c r="H76" s="5">
        <f>SUM(H10:H$32)</f>
        <v>123.2</v>
      </c>
      <c r="I76" s="5">
        <f>SUM(I10:I$32)</f>
        <v>138.6</v>
      </c>
    </row>
    <row r="77" spans="5:9">
      <c r="F77" s="12">
        <v>10</v>
      </c>
      <c r="G77" s="5">
        <f>SUM(G11:G$32)</f>
        <v>82.09</v>
      </c>
      <c r="H77" s="5">
        <f>SUM(H11:H$32)</f>
        <v>115.5</v>
      </c>
      <c r="I77" s="5">
        <f>SUM(I11:I$32)</f>
        <v>130.9</v>
      </c>
    </row>
    <row r="78" spans="5:9">
      <c r="F78" s="11">
        <v>11</v>
      </c>
      <c r="G78" s="5">
        <f>SUM(G12:G$32)</f>
        <v>76.959999999999994</v>
      </c>
      <c r="H78" s="5">
        <f>SUM(H12:H$32)</f>
        <v>107.8</v>
      </c>
      <c r="I78" s="5">
        <f>SUM(I12:I$32)</f>
        <v>123.2</v>
      </c>
    </row>
    <row r="79" spans="5:9">
      <c r="F79" s="12">
        <v>12</v>
      </c>
      <c r="G79" s="5">
        <f>SUM(G13:G$32)</f>
        <v>71.83</v>
      </c>
      <c r="H79" s="5">
        <f>SUM(H13:H$32)</f>
        <v>100.1</v>
      </c>
      <c r="I79" s="5">
        <f>SUM(I13:I$32)</f>
        <v>115.5</v>
      </c>
    </row>
    <row r="80" spans="5:9">
      <c r="F80" s="11">
        <v>13</v>
      </c>
      <c r="G80" s="5">
        <f>SUM(G14:G$32)</f>
        <v>66.7</v>
      </c>
      <c r="H80" s="5">
        <f>SUM(H14:H$32)</f>
        <v>92.4</v>
      </c>
      <c r="I80" s="5">
        <f>SUM(I14:I$32)</f>
        <v>107.8</v>
      </c>
    </row>
    <row r="81" spans="6:9">
      <c r="F81" s="12">
        <v>14</v>
      </c>
      <c r="G81" s="5">
        <f>SUM(G15:G$32)</f>
        <v>61.57</v>
      </c>
      <c r="H81" s="5">
        <f>SUM(H15:H$32)</f>
        <v>84.7</v>
      </c>
      <c r="I81" s="5">
        <f>SUM(I15:I$32)</f>
        <v>100.1</v>
      </c>
    </row>
    <row r="82" spans="6:9">
      <c r="F82" s="11">
        <v>15</v>
      </c>
      <c r="G82" s="5">
        <f>SUM(G16:G$32)</f>
        <v>59</v>
      </c>
      <c r="H82" s="5">
        <f>SUM(H16:H$32)</f>
        <v>84.7</v>
      </c>
      <c r="I82" s="5">
        <f>SUM(I16:I$32)</f>
        <v>92.4</v>
      </c>
    </row>
    <row r="83" spans="6:9">
      <c r="F83" s="12">
        <v>16</v>
      </c>
      <c r="G83" s="5">
        <f>SUM(G17:G$32)</f>
        <v>59</v>
      </c>
      <c r="H83" s="5">
        <f>SUM(H17:H$32)</f>
        <v>84.7</v>
      </c>
      <c r="I83" s="5">
        <f>SUM(I17:I$32)</f>
        <v>92.4</v>
      </c>
    </row>
    <row r="84" spans="6:9">
      <c r="F84" s="11">
        <v>17</v>
      </c>
      <c r="G84" s="5">
        <f>SUM(G18:G$32)</f>
        <v>53.87</v>
      </c>
      <c r="H84" s="5">
        <f>SUM(H18:H$32)</f>
        <v>77</v>
      </c>
      <c r="I84" s="5">
        <f>SUM(I18:I$32)</f>
        <v>84.7</v>
      </c>
    </row>
    <row r="85" spans="6:9">
      <c r="F85" s="12">
        <v>18</v>
      </c>
      <c r="G85" s="5">
        <f>SUM(G19:G$32)</f>
        <v>48.74</v>
      </c>
      <c r="H85" s="5">
        <f>SUM(H19:H$32)</f>
        <v>69.3</v>
      </c>
      <c r="I85" s="5">
        <f>SUM(I19:I$32)</f>
        <v>77</v>
      </c>
    </row>
    <row r="86" spans="6:9">
      <c r="F86" s="11">
        <v>19</v>
      </c>
      <c r="G86" s="5">
        <f>SUM(G20:G$32)</f>
        <v>43.61</v>
      </c>
      <c r="H86" s="5">
        <f>SUM(H20:H$32)</f>
        <v>61.6</v>
      </c>
      <c r="I86" s="5">
        <f>SUM(I20:I$32)</f>
        <v>69.3</v>
      </c>
    </row>
    <row r="87" spans="6:9">
      <c r="F87" s="12">
        <v>20</v>
      </c>
      <c r="G87" s="5">
        <f>SUM(G21:G$32)</f>
        <v>38.479999999999997</v>
      </c>
      <c r="H87" s="5">
        <f>SUM(H21:H$32)</f>
        <v>53.9</v>
      </c>
      <c r="I87" s="5">
        <f>SUM(I21:I$32)</f>
        <v>61.6</v>
      </c>
    </row>
    <row r="88" spans="6:9">
      <c r="F88" s="11">
        <v>21</v>
      </c>
      <c r="G88" s="5">
        <f>SUM(G22:G$32)</f>
        <v>33.35</v>
      </c>
      <c r="H88" s="5">
        <f>SUM(H22:H$32)</f>
        <v>46.2</v>
      </c>
      <c r="I88" s="5">
        <f>SUM(I22:I$32)</f>
        <v>53.9</v>
      </c>
    </row>
    <row r="89" spans="6:9">
      <c r="F89" s="12">
        <v>22</v>
      </c>
      <c r="G89" s="5">
        <f>SUM(G23:G$32)</f>
        <v>33.35</v>
      </c>
      <c r="H89" s="5">
        <f>SUM(H23:H$32)</f>
        <v>46.2</v>
      </c>
      <c r="I89" s="5">
        <f>SUM(I23:I$32)</f>
        <v>53.9</v>
      </c>
    </row>
    <row r="90" spans="6:9">
      <c r="F90" s="11">
        <v>23</v>
      </c>
      <c r="G90" s="5">
        <f>SUM(G24:G$32)</f>
        <v>33.35</v>
      </c>
      <c r="H90" s="5">
        <f>SUM(H24:H$32)</f>
        <v>46.2</v>
      </c>
      <c r="I90" s="5">
        <f>SUM(I24:I$32)</f>
        <v>53.9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23.09</v>
      </c>
      <c r="H92" s="5">
        <f>SUM(H26:H$32)</f>
        <v>30.8</v>
      </c>
      <c r="I92" s="5">
        <f>SUM(I26:I$32)</f>
        <v>38.5</v>
      </c>
    </row>
    <row r="93" spans="6:9">
      <c r="F93" s="12">
        <v>26</v>
      </c>
      <c r="G93" s="5">
        <f>SUM(G27:G$32)</f>
        <v>17.96</v>
      </c>
      <c r="H93" s="5">
        <f>SUM(H27:H$32)</f>
        <v>23.1</v>
      </c>
      <c r="I93" s="5">
        <f>SUM(I27:I$32)</f>
        <v>30.8</v>
      </c>
    </row>
    <row r="94" spans="6:9">
      <c r="F94" s="11">
        <v>27</v>
      </c>
      <c r="G94" s="5">
        <f>SUM(G28:G$32)</f>
        <v>12.83</v>
      </c>
      <c r="H94" s="5">
        <f>SUM(H28:H$32)</f>
        <v>15.4</v>
      </c>
      <c r="I94" s="5">
        <f>SUM(I28:I$32)</f>
        <v>23.1</v>
      </c>
    </row>
    <row r="95" spans="6:9">
      <c r="F95" s="12">
        <v>28</v>
      </c>
      <c r="G95" s="5">
        <f>SUM(G29:G$32)</f>
        <v>7.7</v>
      </c>
      <c r="H95" s="5">
        <f>SUM(H29:H$32)</f>
        <v>7.7</v>
      </c>
      <c r="I95" s="5">
        <f>SUM(I29:I$32)</f>
        <v>15.4</v>
      </c>
    </row>
    <row r="96" spans="6:9">
      <c r="F96" s="11">
        <v>29</v>
      </c>
      <c r="G96" s="5">
        <f>SUM(G30:G$32)</f>
        <v>5.13</v>
      </c>
      <c r="H96" s="5">
        <f>SUM(H30:H$32)</f>
        <v>7.7</v>
      </c>
      <c r="I96" s="5">
        <f>SUM(I30:I$32)</f>
        <v>7.7</v>
      </c>
    </row>
    <row r="97" spans="6:9">
      <c r="F97" s="12">
        <v>30</v>
      </c>
      <c r="G97" s="5">
        <f>SUM(G31:G$32)</f>
        <v>5.13</v>
      </c>
      <c r="H97" s="5">
        <f>SUM(H31:H$32)</f>
        <v>7.7</v>
      </c>
      <c r="I97" s="5">
        <f>SUM(I31:I$32)</f>
        <v>7.7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3" width="6.5703125" style="10" customWidth="1"/>
    <col min="14" max="14" width="7.5703125" style="10" customWidth="1"/>
    <col min="15" max="15" width="6.5703125" style="10" customWidth="1"/>
  </cols>
  <sheetData>
    <row r="1" spans="1:19">
      <c r="D1" s="41" t="str">
        <f>TEXT(D2,"AAAAMM")</f>
        <v>201805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9">
      <c r="D2" s="58">
        <v>43221</v>
      </c>
      <c r="E2" s="25">
        <f t="shared" ref="E2:E32" si="0">IF(D2&lt;&gt;" ",D2," ")</f>
        <v>43221</v>
      </c>
      <c r="F2" s="25" t="s">
        <v>17</v>
      </c>
      <c r="G2" s="22" t="str">
        <f>IF(F2=$C$9,M$2,IF(F2=$C$10,N$2,IF(F2=$C$11," "," ")))</f>
        <v xml:space="preserve"> </v>
      </c>
      <c r="H2" s="23" t="str">
        <f>IF(F2=$C$9,L$2,IF(F2=$C$10,O$2,IF(F2=$C$11," "," ")))</f>
        <v xml:space="preserve"> </v>
      </c>
      <c r="I2" s="23" t="str">
        <f>IF(F2=$C$9,L$2,IF(F2=$C$10,L$2,IF(H2=$C$11," "," ")))</f>
        <v xml:space="preserve"> 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9">
        <v>0</v>
      </c>
    </row>
    <row r="3" spans="1:19">
      <c r="D3" s="58">
        <v>43222</v>
      </c>
      <c r="E3" s="25">
        <f t="shared" si="0"/>
        <v>43222</v>
      </c>
      <c r="F3" s="25" t="str">
        <f t="shared" ref="F3:F31" si="1">IF(D3&lt;&gt;" ",LOOKUP(WEEKDAY(E3,2),$B$9:$B$11,$C$9:$C$11)," ")</f>
        <v>H1</v>
      </c>
      <c r="G3" s="22">
        <f t="shared" ref="G3:G31" si="2">IF(F3=$C$9,M$2,IF(F3=$C$10,N$2,IF(F3=$C$11," "," ")))</f>
        <v>5.13</v>
      </c>
      <c r="H3" s="23">
        <f t="shared" ref="H3:H31" si="3">IF(F3=$C$9,L$2,IF(F3=$C$10,O$2,IF(F3=$C$11," "," ")))</f>
        <v>7.7</v>
      </c>
      <c r="I3" s="23">
        <f t="shared" ref="I3:I32" si="4">IF(F3=$C$9,L$2,IF(F3=$C$10,L$2,IF(H3=$C$11," "," ")))</f>
        <v>7.7</v>
      </c>
      <c r="Q3" s="26"/>
    </row>
    <row r="4" spans="1:19">
      <c r="D4" s="58">
        <v>43223</v>
      </c>
      <c r="E4" s="25">
        <f t="shared" si="0"/>
        <v>43223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si="4"/>
        <v>7.7</v>
      </c>
    </row>
    <row r="5" spans="1:19">
      <c r="D5" s="58">
        <v>43224</v>
      </c>
      <c r="E5" s="25">
        <f t="shared" si="0"/>
        <v>43224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9">
      <c r="D6" s="58">
        <v>43225</v>
      </c>
      <c r="E6" s="25">
        <f t="shared" si="0"/>
        <v>43225</v>
      </c>
      <c r="F6" s="25" t="str">
        <f t="shared" si="1"/>
        <v>H2</v>
      </c>
      <c r="G6" s="22">
        <f t="shared" si="2"/>
        <v>2.57</v>
      </c>
      <c r="H6" s="23">
        <f t="shared" si="3"/>
        <v>0</v>
      </c>
      <c r="I6" s="23">
        <f t="shared" si="4"/>
        <v>7.7</v>
      </c>
    </row>
    <row r="7" spans="1:19">
      <c r="D7" s="58">
        <v>43226</v>
      </c>
      <c r="E7" s="25">
        <f t="shared" si="0"/>
        <v>43226</v>
      </c>
      <c r="F7" s="25" t="str">
        <f t="shared" si="1"/>
        <v>H3</v>
      </c>
      <c r="G7" s="22" t="str">
        <f t="shared" si="2"/>
        <v xml:space="preserve"> </v>
      </c>
      <c r="H7" s="23" t="str">
        <f t="shared" si="3"/>
        <v xml:space="preserve"> </v>
      </c>
      <c r="I7" s="23" t="str">
        <f t="shared" si="4"/>
        <v xml:space="preserve"> </v>
      </c>
    </row>
    <row r="8" spans="1:19">
      <c r="D8" s="58">
        <v>43227</v>
      </c>
      <c r="E8" s="25">
        <f t="shared" si="0"/>
        <v>43227</v>
      </c>
      <c r="F8" s="25" t="str">
        <f t="shared" si="1"/>
        <v>H1</v>
      </c>
      <c r="G8" s="22">
        <f t="shared" si="2"/>
        <v>5.13</v>
      </c>
      <c r="H8" s="23">
        <f t="shared" si="3"/>
        <v>7.7</v>
      </c>
      <c r="I8" s="23">
        <f t="shared" si="4"/>
        <v>7.7</v>
      </c>
      <c r="M8" s="27"/>
      <c r="N8" s="27">
        <v>1128.3800000000001</v>
      </c>
      <c r="O8" s="27"/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43228</v>
      </c>
      <c r="E9" s="25">
        <f t="shared" si="0"/>
        <v>43228</v>
      </c>
      <c r="F9" s="25" t="str">
        <f t="shared" si="1"/>
        <v>H1</v>
      </c>
      <c r="G9" s="22">
        <f t="shared" si="2"/>
        <v>5.13</v>
      </c>
      <c r="H9" s="23">
        <f t="shared" si="3"/>
        <v>7.7</v>
      </c>
      <c r="I9" s="23">
        <f t="shared" si="4"/>
        <v>7.7</v>
      </c>
      <c r="M9" s="27"/>
      <c r="N9" s="27">
        <f>N8/220</f>
        <v>5.13</v>
      </c>
      <c r="O9" s="27"/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43229</v>
      </c>
      <c r="E10" s="25">
        <f t="shared" si="0"/>
        <v>43229</v>
      </c>
      <c r="F10" s="25" t="str">
        <f t="shared" si="1"/>
        <v>H1</v>
      </c>
      <c r="G10" s="22">
        <f t="shared" si="2"/>
        <v>5.13</v>
      </c>
      <c r="H10" s="23">
        <f t="shared" si="3"/>
        <v>7.7</v>
      </c>
      <c r="I10" s="23">
        <f t="shared" si="4"/>
        <v>7.7</v>
      </c>
      <c r="M10" s="27"/>
      <c r="N10" s="27">
        <f>N9*1.5</f>
        <v>7.7</v>
      </c>
      <c r="O10" s="27"/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43230</v>
      </c>
      <c r="E11" s="25">
        <f t="shared" si="0"/>
        <v>43230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M11" s="27"/>
      <c r="N11" s="27">
        <f>N10/60*40</f>
        <v>5.13</v>
      </c>
      <c r="O11" s="27"/>
      <c r="Q11" s="1"/>
      <c r="R11" s="1"/>
      <c r="S11" s="1"/>
    </row>
    <row r="12" spans="1:19">
      <c r="D12" s="58">
        <v>43231</v>
      </c>
      <c r="E12" s="25">
        <f t="shared" si="0"/>
        <v>43231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M12" s="27"/>
      <c r="N12" s="27">
        <f>N10/60*20</f>
        <v>2.57</v>
      </c>
      <c r="O12" s="27"/>
      <c r="Q12" s="1"/>
      <c r="R12" s="1"/>
      <c r="S12" s="1"/>
    </row>
    <row r="13" spans="1:19">
      <c r="D13" s="58">
        <v>43232</v>
      </c>
      <c r="E13" s="25">
        <f t="shared" si="0"/>
        <v>43232</v>
      </c>
      <c r="F13" s="25" t="str">
        <f t="shared" si="1"/>
        <v>H2</v>
      </c>
      <c r="G13" s="22">
        <f t="shared" si="2"/>
        <v>2.57</v>
      </c>
      <c r="H13" s="23">
        <f t="shared" si="3"/>
        <v>0</v>
      </c>
      <c r="I13" s="23">
        <f t="shared" si="4"/>
        <v>7.7</v>
      </c>
      <c r="M13" s="9"/>
      <c r="N13" s="9"/>
      <c r="O13" s="9"/>
      <c r="Q13" s="1"/>
      <c r="R13" s="1"/>
      <c r="S13" s="1"/>
    </row>
    <row r="14" spans="1:19">
      <c r="D14" s="58">
        <v>43233</v>
      </c>
      <c r="E14" s="25">
        <f t="shared" si="0"/>
        <v>43233</v>
      </c>
      <c r="F14" s="25" t="str">
        <f t="shared" si="1"/>
        <v>H3</v>
      </c>
      <c r="G14" s="22" t="str">
        <f t="shared" si="2"/>
        <v xml:space="preserve"> </v>
      </c>
      <c r="H14" s="23" t="str">
        <f t="shared" si="3"/>
        <v xml:space="preserve"> </v>
      </c>
      <c r="I14" s="23" t="str">
        <f t="shared" si="4"/>
        <v xml:space="preserve"> </v>
      </c>
    </row>
    <row r="15" spans="1:19">
      <c r="D15" s="58">
        <v>43234</v>
      </c>
      <c r="E15" s="25">
        <f t="shared" si="0"/>
        <v>43234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9">
      <c r="D16" s="58">
        <v>43235</v>
      </c>
      <c r="E16" s="25">
        <f t="shared" si="0"/>
        <v>43235</v>
      </c>
      <c r="F16" s="25" t="str">
        <f t="shared" si="1"/>
        <v>H1</v>
      </c>
      <c r="G16" s="22">
        <f t="shared" si="2"/>
        <v>5.13</v>
      </c>
      <c r="H16" s="23">
        <f t="shared" si="3"/>
        <v>7.7</v>
      </c>
      <c r="I16" s="23">
        <f t="shared" si="4"/>
        <v>7.7</v>
      </c>
    </row>
    <row r="17" spans="4:9">
      <c r="D17" s="58">
        <v>43236</v>
      </c>
      <c r="E17" s="25">
        <f t="shared" si="0"/>
        <v>43236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43237</v>
      </c>
      <c r="E18" s="25">
        <f t="shared" si="0"/>
        <v>43237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43238</v>
      </c>
      <c r="E19" s="25">
        <f t="shared" si="0"/>
        <v>43238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43239</v>
      </c>
      <c r="E20" s="25">
        <f t="shared" si="0"/>
        <v>43239</v>
      </c>
      <c r="F20" s="25" t="str">
        <f t="shared" si="1"/>
        <v>H2</v>
      </c>
      <c r="G20" s="22">
        <f t="shared" si="2"/>
        <v>2.57</v>
      </c>
      <c r="H20" s="23">
        <f t="shared" si="3"/>
        <v>0</v>
      </c>
      <c r="I20" s="23">
        <f t="shared" si="4"/>
        <v>7.7</v>
      </c>
    </row>
    <row r="21" spans="4:9">
      <c r="D21" s="58">
        <v>43240</v>
      </c>
      <c r="E21" s="25">
        <f t="shared" si="0"/>
        <v>43240</v>
      </c>
      <c r="F21" s="25" t="str">
        <f t="shared" si="1"/>
        <v>H3</v>
      </c>
      <c r="G21" s="22" t="str">
        <f t="shared" si="2"/>
        <v xml:space="preserve"> </v>
      </c>
      <c r="H21" s="23" t="str">
        <f t="shared" si="3"/>
        <v xml:space="preserve"> </v>
      </c>
      <c r="I21" s="23" t="str">
        <f t="shared" si="4"/>
        <v xml:space="preserve"> </v>
      </c>
    </row>
    <row r="22" spans="4:9">
      <c r="D22" s="58">
        <v>43241</v>
      </c>
      <c r="E22" s="25">
        <f t="shared" si="0"/>
        <v>43241</v>
      </c>
      <c r="F22" s="25" t="str">
        <f t="shared" si="1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43242</v>
      </c>
      <c r="E23" s="25">
        <f t="shared" si="0"/>
        <v>43242</v>
      </c>
      <c r="F23" s="25" t="str">
        <f t="shared" si="1"/>
        <v>H1</v>
      </c>
      <c r="G23" s="22">
        <f t="shared" si="2"/>
        <v>5.13</v>
      </c>
      <c r="H23" s="23">
        <f t="shared" si="3"/>
        <v>7.7</v>
      </c>
      <c r="I23" s="23">
        <f t="shared" si="4"/>
        <v>7.7</v>
      </c>
    </row>
    <row r="24" spans="4:9">
      <c r="D24" s="58">
        <v>43243</v>
      </c>
      <c r="E24" s="25">
        <f t="shared" si="0"/>
        <v>43243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43244</v>
      </c>
      <c r="E25" s="25">
        <f t="shared" si="0"/>
        <v>43244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43245</v>
      </c>
      <c r="E26" s="25">
        <f t="shared" si="0"/>
        <v>43245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43246</v>
      </c>
      <c r="E27" s="25">
        <f t="shared" si="0"/>
        <v>43246</v>
      </c>
      <c r="F27" s="25" t="str">
        <f t="shared" si="1"/>
        <v>H2</v>
      </c>
      <c r="G27" s="22">
        <f t="shared" si="2"/>
        <v>2.57</v>
      </c>
      <c r="H27" s="23">
        <f t="shared" si="3"/>
        <v>0</v>
      </c>
      <c r="I27" s="23">
        <f t="shared" si="4"/>
        <v>7.7</v>
      </c>
    </row>
    <row r="28" spans="4:9">
      <c r="D28" s="58">
        <v>43247</v>
      </c>
      <c r="E28" s="25">
        <f t="shared" si="0"/>
        <v>43247</v>
      </c>
      <c r="F28" s="25" t="str">
        <f t="shared" si="1"/>
        <v>H3</v>
      </c>
      <c r="G28" s="22" t="str">
        <f t="shared" si="2"/>
        <v xml:space="preserve"> </v>
      </c>
      <c r="H28" s="23" t="str">
        <f t="shared" si="3"/>
        <v xml:space="preserve"> </v>
      </c>
      <c r="I28" s="23" t="str">
        <f t="shared" si="4"/>
        <v xml:space="preserve"> </v>
      </c>
    </row>
    <row r="29" spans="4:9">
      <c r="D29" s="58">
        <v>43248</v>
      </c>
      <c r="E29" s="25">
        <f t="shared" si="0"/>
        <v>43248</v>
      </c>
      <c r="F29" s="25" t="str">
        <f t="shared" si="1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43249</v>
      </c>
      <c r="E30" s="25">
        <f t="shared" si="0"/>
        <v>43249</v>
      </c>
      <c r="F30" s="25" t="str">
        <f t="shared" si="1"/>
        <v>H1</v>
      </c>
      <c r="G30" s="22">
        <f t="shared" si="2"/>
        <v>5.13</v>
      </c>
      <c r="H30" s="23">
        <f t="shared" si="3"/>
        <v>7.7</v>
      </c>
      <c r="I30" s="23">
        <f t="shared" si="4"/>
        <v>7.7</v>
      </c>
    </row>
    <row r="31" spans="4:9">
      <c r="D31" s="58">
        <v>43250</v>
      </c>
      <c r="E31" s="25">
        <f t="shared" si="0"/>
        <v>43250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>
        <v>43251</v>
      </c>
      <c r="E32" s="25">
        <f t="shared" si="0"/>
        <v>43251</v>
      </c>
      <c r="F32" s="25" t="s">
        <v>17</v>
      </c>
      <c r="G32" s="22" t="str">
        <f t="shared" ref="G32" si="5">IF(F32=$C$9,L$2,IF(F32=$C$10,N$2,IF(F32=$C$11," "," ")))</f>
        <v xml:space="preserve"> </v>
      </c>
      <c r="H32" s="23" t="str">
        <f t="shared" ref="H32" si="6">IF(F32=$C$9,K$2,IF(F32=$C$10,O$2,IF(F32=$C$11," "," ")))</f>
        <v xml:space="preserve"> </v>
      </c>
      <c r="I32" s="23" t="str">
        <f t="shared" si="4"/>
        <v xml:space="preserve"> </v>
      </c>
    </row>
    <row r="33" spans="4:9">
      <c r="D33" s="41"/>
      <c r="E33" s="4" t="s">
        <v>3</v>
      </c>
      <c r="F33" s="4"/>
      <c r="G33" s="5">
        <f>SUM(G2:G32)</f>
        <v>118.01</v>
      </c>
      <c r="H33" s="7">
        <f>SUM(H2:H32)</f>
        <v>161.69999999999999</v>
      </c>
      <c r="I33" s="5">
        <f>SUM(I2:I32)</f>
        <v>192.5</v>
      </c>
    </row>
    <row r="34" spans="4:9">
      <c r="D34" s="56"/>
      <c r="E34" s="15"/>
      <c r="F34" s="15"/>
      <c r="G34" s="15">
        <v>144.89425</v>
      </c>
      <c r="H34" s="16">
        <v>161.56</v>
      </c>
      <c r="I34" s="13">
        <v>192.34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 t="str">
        <f>G2</f>
        <v xml:space="preserve"> </v>
      </c>
      <c r="H36" s="5" t="str">
        <f t="shared" ref="H36:I36" si="7">H2</f>
        <v xml:space="preserve"> </v>
      </c>
      <c r="I36" s="5" t="str">
        <f t="shared" si="7"/>
        <v xml:space="preserve"> </v>
      </c>
    </row>
    <row r="37" spans="4:9">
      <c r="F37" s="11">
        <v>2</v>
      </c>
      <c r="G37" s="5">
        <f>SUM(G$2:G3)</f>
        <v>5.13</v>
      </c>
      <c r="H37" s="5">
        <f>SUM(H$2:H3)</f>
        <v>7.7</v>
      </c>
      <c r="I37" s="5">
        <f>SUM(I$2:I3)</f>
        <v>7.7</v>
      </c>
    </row>
    <row r="38" spans="4:9">
      <c r="F38" s="11">
        <v>3</v>
      </c>
      <c r="G38" s="5">
        <f>SUM(G$2:G4)</f>
        <v>10.26</v>
      </c>
      <c r="H38" s="5">
        <f>SUM(H$2:H4)</f>
        <v>15.4</v>
      </c>
      <c r="I38" s="5">
        <f>SUM(I$2:I4)</f>
        <v>15.4</v>
      </c>
    </row>
    <row r="39" spans="4:9">
      <c r="F39" s="11">
        <v>4</v>
      </c>
      <c r="G39" s="5">
        <f>SUM(G$2:G5)</f>
        <v>15.39</v>
      </c>
      <c r="H39" s="5">
        <f>SUM(H$2:H5)</f>
        <v>23.1</v>
      </c>
      <c r="I39" s="5">
        <f>SUM(I$2:I5)</f>
        <v>23.1</v>
      </c>
    </row>
    <row r="40" spans="4:9">
      <c r="F40" s="11">
        <v>5</v>
      </c>
      <c r="G40" s="5">
        <f>SUM(G$2:G6)</f>
        <v>17.96</v>
      </c>
      <c r="H40" s="5">
        <f>SUM(H$2:H6)</f>
        <v>23.1</v>
      </c>
      <c r="I40" s="5">
        <f>SUM(I$2:I6)</f>
        <v>30.8</v>
      </c>
    </row>
    <row r="41" spans="4:9">
      <c r="F41" s="11">
        <v>6</v>
      </c>
      <c r="G41" s="5">
        <f>SUM(G$2:G7)</f>
        <v>17.96</v>
      </c>
      <c r="H41" s="5">
        <f>SUM(H$2:H7)</f>
        <v>23.1</v>
      </c>
      <c r="I41" s="5">
        <f>SUM(I$2:I7)</f>
        <v>30.8</v>
      </c>
    </row>
    <row r="42" spans="4:9">
      <c r="F42" s="11">
        <v>7</v>
      </c>
      <c r="G42" s="5">
        <f>SUM(G$2:G8)</f>
        <v>23.09</v>
      </c>
      <c r="H42" s="5">
        <f>SUM(H$2:H8)</f>
        <v>30.8</v>
      </c>
      <c r="I42" s="5">
        <f>SUM(I$2:I8)</f>
        <v>38.5</v>
      </c>
    </row>
    <row r="43" spans="4:9">
      <c r="F43" s="11">
        <v>8</v>
      </c>
      <c r="G43" s="5">
        <f>SUM(G$2:G9)</f>
        <v>28.22</v>
      </c>
      <c r="H43" s="5">
        <f>SUM(H$2:H9)</f>
        <v>38.5</v>
      </c>
      <c r="I43" s="5">
        <f>SUM(I$2:I9)</f>
        <v>46.2</v>
      </c>
    </row>
    <row r="44" spans="4:9">
      <c r="F44" s="11">
        <v>9</v>
      </c>
      <c r="G44" s="5">
        <f>SUM(G$2:G10)</f>
        <v>33.35</v>
      </c>
      <c r="H44" s="5">
        <f>SUM(H$2:H10)</f>
        <v>46.2</v>
      </c>
      <c r="I44" s="5">
        <f>SUM(I$2:I10)</f>
        <v>53.9</v>
      </c>
    </row>
    <row r="45" spans="4:9">
      <c r="F45" s="11">
        <v>10</v>
      </c>
      <c r="G45" s="5">
        <f>SUM(G$2:G11)</f>
        <v>38.479999999999997</v>
      </c>
      <c r="H45" s="5">
        <f>SUM(H$2:H11)</f>
        <v>53.9</v>
      </c>
      <c r="I45" s="5">
        <f>SUM(I$2:I11)</f>
        <v>61.6</v>
      </c>
    </row>
    <row r="46" spans="4:9">
      <c r="F46" s="11">
        <v>11</v>
      </c>
      <c r="G46" s="5">
        <f>SUM(G$2:G12)</f>
        <v>43.61</v>
      </c>
      <c r="H46" s="5">
        <f>SUM(H$2:H12)</f>
        <v>61.6</v>
      </c>
      <c r="I46" s="5">
        <f>SUM(I$2:I12)</f>
        <v>69.3</v>
      </c>
    </row>
    <row r="47" spans="4:9">
      <c r="F47" s="11">
        <v>12</v>
      </c>
      <c r="G47" s="5">
        <f>SUM(G$2:G13)</f>
        <v>46.18</v>
      </c>
      <c r="H47" s="5">
        <f>SUM(H$2:H13)</f>
        <v>61.6</v>
      </c>
      <c r="I47" s="5">
        <f>SUM(I$2:I13)</f>
        <v>77</v>
      </c>
    </row>
    <row r="48" spans="4:9">
      <c r="F48" s="11">
        <v>13</v>
      </c>
      <c r="G48" s="5">
        <f>SUM(G$2:G14)</f>
        <v>46.18</v>
      </c>
      <c r="H48" s="5">
        <f>SUM(H$2:H14)</f>
        <v>61.6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56.44</v>
      </c>
      <c r="H50" s="5">
        <f>SUM(H$2:H16)</f>
        <v>77</v>
      </c>
      <c r="I50" s="5">
        <f>SUM(I$2:I16)</f>
        <v>92.4</v>
      </c>
    </row>
    <row r="51" spans="6:9">
      <c r="F51" s="11">
        <v>16</v>
      </c>
      <c r="G51" s="5">
        <f>SUM(G$2:G17)</f>
        <v>61.57</v>
      </c>
      <c r="H51" s="5">
        <f>SUM(H$2:H17)</f>
        <v>84.7</v>
      </c>
      <c r="I51" s="5">
        <f>SUM(I$2:I17)</f>
        <v>100.1</v>
      </c>
    </row>
    <row r="52" spans="6:9">
      <c r="F52" s="11">
        <v>17</v>
      </c>
      <c r="G52" s="5">
        <f>SUM(G$2:G18)</f>
        <v>66.7</v>
      </c>
      <c r="H52" s="5">
        <f>SUM(H$2:H18)</f>
        <v>92.4</v>
      </c>
      <c r="I52" s="5">
        <f>SUM(I$2:I18)</f>
        <v>107.8</v>
      </c>
    </row>
    <row r="53" spans="6:9">
      <c r="F53" s="11">
        <v>18</v>
      </c>
      <c r="G53" s="5">
        <f>SUM(G$2:G19)</f>
        <v>71.83</v>
      </c>
      <c r="H53" s="5">
        <f>SUM(H$2:H19)</f>
        <v>100.1</v>
      </c>
      <c r="I53" s="5">
        <f>SUM(I$2:I19)</f>
        <v>115.5</v>
      </c>
    </row>
    <row r="54" spans="6:9">
      <c r="F54" s="11">
        <v>19</v>
      </c>
      <c r="G54" s="5">
        <f>SUM(G$2:G20)</f>
        <v>74.400000000000006</v>
      </c>
      <c r="H54" s="5">
        <f>SUM(H$2:H20)</f>
        <v>100.1</v>
      </c>
      <c r="I54" s="5">
        <f>SUM(I$2:I20)</f>
        <v>123.2</v>
      </c>
    </row>
    <row r="55" spans="6:9">
      <c r="F55" s="11">
        <v>20</v>
      </c>
      <c r="G55" s="5">
        <f>SUM(G$2:G21)</f>
        <v>74.400000000000006</v>
      </c>
      <c r="H55" s="5">
        <f>SUM(H$2:H21)</f>
        <v>100.1</v>
      </c>
      <c r="I55" s="5">
        <f>SUM(I$2:I21)</f>
        <v>123.2</v>
      </c>
    </row>
    <row r="56" spans="6:9">
      <c r="F56" s="11">
        <v>21</v>
      </c>
      <c r="G56" s="5">
        <f>SUM(G$2:G22)</f>
        <v>79.53</v>
      </c>
      <c r="H56" s="5">
        <f>SUM(H$2:H22)</f>
        <v>107.8</v>
      </c>
      <c r="I56" s="5">
        <f>SUM(I$2:I22)</f>
        <v>130.9</v>
      </c>
    </row>
    <row r="57" spans="6:9">
      <c r="F57" s="11">
        <v>22</v>
      </c>
      <c r="G57" s="5">
        <f>SUM(G$2:G23)</f>
        <v>84.66</v>
      </c>
      <c r="H57" s="5">
        <f>SUM(H$2:H23)</f>
        <v>115.5</v>
      </c>
      <c r="I57" s="5">
        <f>SUM(I$2:I23)</f>
        <v>138.6</v>
      </c>
    </row>
    <row r="58" spans="6:9">
      <c r="F58" s="11">
        <v>23</v>
      </c>
      <c r="G58" s="5">
        <f>SUM(G$2:G24)</f>
        <v>89.79</v>
      </c>
      <c r="H58" s="5">
        <f>SUM(H$2:H24)</f>
        <v>123.2</v>
      </c>
      <c r="I58" s="5">
        <f>SUM(I$2:I24)</f>
        <v>146.30000000000001</v>
      </c>
    </row>
    <row r="59" spans="6:9">
      <c r="F59" s="11">
        <v>24</v>
      </c>
      <c r="G59" s="5">
        <f>SUM(G$2:G25)</f>
        <v>94.92</v>
      </c>
      <c r="H59" s="5">
        <f>SUM(H$2:H25)</f>
        <v>130.9</v>
      </c>
      <c r="I59" s="5">
        <f>SUM(I$2:I25)</f>
        <v>154</v>
      </c>
    </row>
    <row r="60" spans="6:9">
      <c r="F60" s="11">
        <v>25</v>
      </c>
      <c r="G60" s="5">
        <f>SUM(G$2:G26)</f>
        <v>100.05</v>
      </c>
      <c r="H60" s="5">
        <f>SUM(H$2:H26)</f>
        <v>138.6</v>
      </c>
      <c r="I60" s="5">
        <f>SUM(I$2:I26)</f>
        <v>161.69999999999999</v>
      </c>
    </row>
    <row r="61" spans="6:9">
      <c r="F61" s="11">
        <v>26</v>
      </c>
      <c r="G61" s="5">
        <f>SUM(G$2:G27)</f>
        <v>102.62</v>
      </c>
      <c r="H61" s="5">
        <f>SUM(H$2:H27)</f>
        <v>138.6</v>
      </c>
      <c r="I61" s="5">
        <f>SUM(I$2:I27)</f>
        <v>169.4</v>
      </c>
    </row>
    <row r="62" spans="6:9">
      <c r="F62" s="11">
        <v>27</v>
      </c>
      <c r="G62" s="5">
        <f>SUM(G$2:G28)</f>
        <v>102.62</v>
      </c>
      <c r="H62" s="5">
        <f>SUM(H$2:H28)</f>
        <v>138.6</v>
      </c>
      <c r="I62" s="5">
        <f>SUM(I$2:I28)</f>
        <v>169.4</v>
      </c>
    </row>
    <row r="63" spans="6:9">
      <c r="F63" s="11">
        <v>28</v>
      </c>
      <c r="G63" s="5">
        <f>SUM(G$2:G29)</f>
        <v>107.75</v>
      </c>
      <c r="H63" s="5">
        <f>SUM(H$2:H29)</f>
        <v>146.30000000000001</v>
      </c>
      <c r="I63" s="5">
        <f>SUM(I$2:I29)</f>
        <v>177.1</v>
      </c>
    </row>
    <row r="64" spans="6:9">
      <c r="F64" s="11">
        <v>29</v>
      </c>
      <c r="G64" s="5">
        <f>SUM(G$2:G30)</f>
        <v>112.88</v>
      </c>
      <c r="H64" s="5">
        <f>SUM(H$2:H30)</f>
        <v>154</v>
      </c>
      <c r="I64" s="5">
        <f>SUM(I$2:I30)</f>
        <v>184.8</v>
      </c>
    </row>
    <row r="65" spans="5:9">
      <c r="F65" s="11">
        <v>30</v>
      </c>
      <c r="G65" s="5">
        <f>SUM(G$2:G31)</f>
        <v>118.01</v>
      </c>
      <c r="H65" s="5">
        <f>SUM(H$2:H31)</f>
        <v>161.69999999999999</v>
      </c>
      <c r="I65" s="5">
        <f>SUM(I$2:I31)</f>
        <v>192.5</v>
      </c>
    </row>
    <row r="66" spans="5:9">
      <c r="F66" s="11">
        <v>31</v>
      </c>
      <c r="G66" s="5">
        <f>SUM(G$2:G32)</f>
        <v>118.01</v>
      </c>
      <c r="H66" s="5">
        <f>SUM(H$2:H32)</f>
        <v>161.69999999999999</v>
      </c>
      <c r="I66" s="5">
        <f>SUM(I$2:I32)</f>
        <v>192.5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118.01</v>
      </c>
      <c r="H68" s="5">
        <f>SUM(H2:H$32)</f>
        <v>161.69999999999999</v>
      </c>
      <c r="I68" s="5">
        <f>SUM(I2:I$32)</f>
        <v>192.5</v>
      </c>
    </row>
    <row r="69" spans="5:9">
      <c r="F69" s="12">
        <v>2</v>
      </c>
      <c r="G69" s="5">
        <f>SUM(G3:G$32)</f>
        <v>118.01</v>
      </c>
      <c r="H69" s="5">
        <f>SUM(H3:H$32)</f>
        <v>161.69999999999999</v>
      </c>
      <c r="I69" s="5">
        <f>SUM(I3:I$32)</f>
        <v>192.5</v>
      </c>
    </row>
    <row r="70" spans="5:9">
      <c r="E70" s="28"/>
      <c r="F70" s="11">
        <v>3</v>
      </c>
      <c r="G70" s="5">
        <f>SUM(G4:G$32)</f>
        <v>112.88</v>
      </c>
      <c r="H70" s="5">
        <f>SUM(H4:H$32)</f>
        <v>154</v>
      </c>
      <c r="I70" s="5">
        <f>SUM(I4:I$32)</f>
        <v>184.8</v>
      </c>
    </row>
    <row r="71" spans="5:9">
      <c r="F71" s="12">
        <v>4</v>
      </c>
      <c r="G71" s="5">
        <f>SUM(G5:G$32)</f>
        <v>107.75</v>
      </c>
      <c r="H71" s="5">
        <f>SUM(H5:H$32)</f>
        <v>146.30000000000001</v>
      </c>
      <c r="I71" s="5">
        <f>SUM(I5:I$32)</f>
        <v>177.1</v>
      </c>
    </row>
    <row r="72" spans="5:9">
      <c r="F72" s="11">
        <v>5</v>
      </c>
      <c r="G72" s="5">
        <f>SUM(G6:G$32)</f>
        <v>102.62</v>
      </c>
      <c r="H72" s="5">
        <f>SUM(H6:H$32)</f>
        <v>138.6</v>
      </c>
      <c r="I72" s="5">
        <f>SUM(I6:I$32)</f>
        <v>169.4</v>
      </c>
    </row>
    <row r="73" spans="5:9">
      <c r="F73" s="12">
        <v>6</v>
      </c>
      <c r="G73" s="5">
        <f>SUM(G7:G$32)</f>
        <v>100.05</v>
      </c>
      <c r="H73" s="5">
        <f>SUM(H7:H$32)</f>
        <v>138.6</v>
      </c>
      <c r="I73" s="5">
        <f>SUM(I7:I$32)</f>
        <v>161.69999999999999</v>
      </c>
    </row>
    <row r="74" spans="5:9">
      <c r="F74" s="11">
        <v>7</v>
      </c>
      <c r="G74" s="5">
        <f>SUM(G8:G$32)</f>
        <v>100.05</v>
      </c>
      <c r="H74" s="5">
        <f>SUM(H8:H$32)</f>
        <v>138.6</v>
      </c>
      <c r="I74" s="5">
        <f>SUM(I8:I$32)</f>
        <v>161.69999999999999</v>
      </c>
    </row>
    <row r="75" spans="5:9">
      <c r="F75" s="12">
        <v>8</v>
      </c>
      <c r="G75" s="5">
        <f>SUM(G9:G$32)</f>
        <v>94.92</v>
      </c>
      <c r="H75" s="5">
        <f>SUM(H9:H$32)</f>
        <v>130.9</v>
      </c>
      <c r="I75" s="5">
        <f>SUM(I9:I$32)</f>
        <v>154</v>
      </c>
    </row>
    <row r="76" spans="5:9">
      <c r="F76" s="11">
        <v>9</v>
      </c>
      <c r="G76" s="5">
        <f>SUM(G10:G$32)</f>
        <v>89.79</v>
      </c>
      <c r="H76" s="5">
        <f>SUM(H10:H$32)</f>
        <v>123.2</v>
      </c>
      <c r="I76" s="5">
        <f>SUM(I10:I$32)</f>
        <v>146.30000000000001</v>
      </c>
    </row>
    <row r="77" spans="5:9">
      <c r="F77" s="12">
        <v>10</v>
      </c>
      <c r="G77" s="5">
        <f>SUM(G11:G$32)</f>
        <v>84.66</v>
      </c>
      <c r="H77" s="5">
        <f>SUM(H11:H$32)</f>
        <v>115.5</v>
      </c>
      <c r="I77" s="5">
        <f>SUM(I11:I$32)</f>
        <v>138.6</v>
      </c>
    </row>
    <row r="78" spans="5:9">
      <c r="F78" s="11">
        <v>11</v>
      </c>
      <c r="G78" s="5">
        <f>SUM(G12:G$32)</f>
        <v>79.53</v>
      </c>
      <c r="H78" s="5">
        <f>SUM(H12:H$32)</f>
        <v>107.8</v>
      </c>
      <c r="I78" s="5">
        <f>SUM(I12:I$32)</f>
        <v>130.9</v>
      </c>
    </row>
    <row r="79" spans="5:9">
      <c r="F79" s="12">
        <v>12</v>
      </c>
      <c r="G79" s="5">
        <f>SUM(G13:G$32)</f>
        <v>74.400000000000006</v>
      </c>
      <c r="H79" s="5">
        <f>SUM(H13:H$32)</f>
        <v>100.1</v>
      </c>
      <c r="I79" s="5">
        <f>SUM(I13:I$32)</f>
        <v>123.2</v>
      </c>
    </row>
    <row r="80" spans="5:9">
      <c r="F80" s="11">
        <v>13</v>
      </c>
      <c r="G80" s="5">
        <f>SUM(G14:G$32)</f>
        <v>71.83</v>
      </c>
      <c r="H80" s="5">
        <f>SUM(H14:H$32)</f>
        <v>100.1</v>
      </c>
      <c r="I80" s="5">
        <f>SUM(I14:I$32)</f>
        <v>115.5</v>
      </c>
    </row>
    <row r="81" spans="6:9">
      <c r="F81" s="12">
        <v>14</v>
      </c>
      <c r="G81" s="5">
        <f>SUM(G15:G$32)</f>
        <v>71.83</v>
      </c>
      <c r="H81" s="5">
        <f>SUM(H15:H$32)</f>
        <v>100.1</v>
      </c>
      <c r="I81" s="5">
        <f>SUM(I15:I$32)</f>
        <v>115.5</v>
      </c>
    </row>
    <row r="82" spans="6:9">
      <c r="F82" s="11">
        <v>15</v>
      </c>
      <c r="G82" s="5">
        <f>SUM(G16:G$32)</f>
        <v>66.7</v>
      </c>
      <c r="H82" s="5">
        <f>SUM(H16:H$32)</f>
        <v>92.4</v>
      </c>
      <c r="I82" s="5">
        <f>SUM(I16:I$32)</f>
        <v>107.8</v>
      </c>
    </row>
    <row r="83" spans="6:9">
      <c r="F83" s="12">
        <v>16</v>
      </c>
      <c r="G83" s="5">
        <f>SUM(G17:G$32)</f>
        <v>61.57</v>
      </c>
      <c r="H83" s="5">
        <f>SUM(H17:H$32)</f>
        <v>84.7</v>
      </c>
      <c r="I83" s="5">
        <f>SUM(I17:I$32)</f>
        <v>100.1</v>
      </c>
    </row>
    <row r="84" spans="6:9">
      <c r="F84" s="11">
        <v>17</v>
      </c>
      <c r="G84" s="5">
        <f>SUM(G18:G$32)</f>
        <v>56.44</v>
      </c>
      <c r="H84" s="5">
        <f>SUM(H18:H$32)</f>
        <v>77</v>
      </c>
      <c r="I84" s="5">
        <f>SUM(I18:I$32)</f>
        <v>92.4</v>
      </c>
    </row>
    <row r="85" spans="6:9">
      <c r="F85" s="12">
        <v>18</v>
      </c>
      <c r="G85" s="5">
        <f>SUM(G19:G$32)</f>
        <v>51.31</v>
      </c>
      <c r="H85" s="5">
        <f>SUM(H19:H$32)</f>
        <v>69.3</v>
      </c>
      <c r="I85" s="5">
        <f>SUM(I19:I$32)</f>
        <v>84.7</v>
      </c>
    </row>
    <row r="86" spans="6:9">
      <c r="F86" s="11">
        <v>19</v>
      </c>
      <c r="G86" s="5">
        <f>SUM(G20:G$32)</f>
        <v>46.18</v>
      </c>
      <c r="H86" s="5">
        <f>SUM(H20:H$32)</f>
        <v>61.6</v>
      </c>
      <c r="I86" s="5">
        <f>SUM(I20:I$32)</f>
        <v>77</v>
      </c>
    </row>
    <row r="87" spans="6:9">
      <c r="F87" s="12">
        <v>20</v>
      </c>
      <c r="G87" s="5">
        <f>SUM(G21:G$32)</f>
        <v>43.61</v>
      </c>
      <c r="H87" s="5">
        <f>SUM(H21:H$32)</f>
        <v>61.6</v>
      </c>
      <c r="I87" s="5">
        <f>SUM(I21:I$32)</f>
        <v>69.3</v>
      </c>
    </row>
    <row r="88" spans="6:9">
      <c r="F88" s="11">
        <v>21</v>
      </c>
      <c r="G88" s="5">
        <f>SUM(G22:G$32)</f>
        <v>43.61</v>
      </c>
      <c r="H88" s="5">
        <f>SUM(H22:H$32)</f>
        <v>61.6</v>
      </c>
      <c r="I88" s="5">
        <f>SUM(I22:I$32)</f>
        <v>69.3</v>
      </c>
    </row>
    <row r="89" spans="6:9">
      <c r="F89" s="12">
        <v>22</v>
      </c>
      <c r="G89" s="5">
        <f>SUM(G23:G$32)</f>
        <v>38.479999999999997</v>
      </c>
      <c r="H89" s="5">
        <f>SUM(H23:H$32)</f>
        <v>53.9</v>
      </c>
      <c r="I89" s="5">
        <f>SUM(I23:I$32)</f>
        <v>61.6</v>
      </c>
    </row>
    <row r="90" spans="6:9">
      <c r="F90" s="11">
        <v>23</v>
      </c>
      <c r="G90" s="5">
        <f>SUM(G24:G$32)</f>
        <v>33.35</v>
      </c>
      <c r="H90" s="5">
        <f>SUM(H24:H$32)</f>
        <v>46.2</v>
      </c>
      <c r="I90" s="5">
        <f>SUM(I24:I$32)</f>
        <v>53.9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23.09</v>
      </c>
      <c r="H92" s="5">
        <f>SUM(H26:H$32)</f>
        <v>30.8</v>
      </c>
      <c r="I92" s="5">
        <f>SUM(I26:I$32)</f>
        <v>38.5</v>
      </c>
    </row>
    <row r="93" spans="6:9">
      <c r="F93" s="12">
        <v>26</v>
      </c>
      <c r="G93" s="5">
        <f>SUM(G27:G$32)</f>
        <v>17.96</v>
      </c>
      <c r="H93" s="5">
        <f>SUM(H27:H$32)</f>
        <v>23.1</v>
      </c>
      <c r="I93" s="5">
        <f>SUM(I27:I$32)</f>
        <v>30.8</v>
      </c>
    </row>
    <row r="94" spans="6:9">
      <c r="F94" s="11">
        <v>27</v>
      </c>
      <c r="G94" s="5">
        <f>SUM(G28:G$32)</f>
        <v>15.39</v>
      </c>
      <c r="H94" s="5">
        <f>SUM(H28:H$32)</f>
        <v>23.1</v>
      </c>
      <c r="I94" s="5">
        <f>SUM(I28:I$32)</f>
        <v>23.1</v>
      </c>
    </row>
    <row r="95" spans="6:9">
      <c r="F95" s="12">
        <v>28</v>
      </c>
      <c r="G95" s="5">
        <f>SUM(G29:G$32)</f>
        <v>15.39</v>
      </c>
      <c r="H95" s="5">
        <f>SUM(H29:H$32)</f>
        <v>23.1</v>
      </c>
      <c r="I95" s="5">
        <f>SUM(I29:I$32)</f>
        <v>23.1</v>
      </c>
    </row>
    <row r="96" spans="6:9">
      <c r="F96" s="11">
        <v>29</v>
      </c>
      <c r="G96" s="5">
        <f>SUM(G30:G$32)</f>
        <v>10.26</v>
      </c>
      <c r="H96" s="5">
        <f>SUM(H30:H$32)</f>
        <v>15.4</v>
      </c>
      <c r="I96" s="5">
        <f>SUM(I30:I$32)</f>
        <v>15.4</v>
      </c>
    </row>
    <row r="97" spans="6:9">
      <c r="F97" s="12">
        <v>30</v>
      </c>
      <c r="G97" s="5">
        <f>SUM(G31:G$32)</f>
        <v>5.13</v>
      </c>
      <c r="H97" s="5">
        <f>SUM(H31:H$32)</f>
        <v>7.7</v>
      </c>
      <c r="I97" s="5">
        <f>SUM(I31:I$32)</f>
        <v>7.7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50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5" width="7.85546875" style="10" customWidth="1"/>
  </cols>
  <sheetData>
    <row r="1" spans="1:19">
      <c r="D1" s="41" t="str">
        <f>TEXT(D2,"AAAAMM")</f>
        <v>201806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9">
      <c r="D2" s="58">
        <v>43252</v>
      </c>
      <c r="E2" s="25">
        <f t="shared" ref="E2:E31" si="0">IF(D2&lt;&gt;" ",D2," ")</f>
        <v>43252</v>
      </c>
      <c r="F2" s="25" t="str">
        <f t="shared" ref="F2:F16" si="1">IF(D2&lt;&gt;" ",LOOKUP(WEEKDAY(E2,2),$B$9:$B$11,$C$9:$C$11)," ")</f>
        <v>H1</v>
      </c>
      <c r="G2" s="22">
        <f>IF(F2=$C$9,M$2,IF(F2=$C$10,N$2,IF(F2=$C$11," "," ")))</f>
        <v>5.13</v>
      </c>
      <c r="H2" s="23">
        <f>IF(F2=$C$9,L$2,IF(F2=$C$10,O$2,IF(F2=$C$11," "," ")))</f>
        <v>7.7</v>
      </c>
      <c r="I2" s="23">
        <f>IF(F2=$C$9,L$2,IF(F2=$C$10,L$2,IF(H2=$C$11," "," ")))</f>
        <v>7.7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9">
        <v>0</v>
      </c>
    </row>
    <row r="3" spans="1:19">
      <c r="D3" s="58">
        <v>43253</v>
      </c>
      <c r="E3" s="25">
        <f t="shared" si="0"/>
        <v>43253</v>
      </c>
      <c r="F3" s="25" t="str">
        <f t="shared" si="1"/>
        <v>H2</v>
      </c>
      <c r="G3" s="22">
        <f t="shared" ref="G3:G32" si="2">IF(F3=$C$9,M$2,IF(F3=$C$10,N$2,IF(F3=$C$11," "," ")))</f>
        <v>2.57</v>
      </c>
      <c r="H3" s="23">
        <f t="shared" ref="H3:H32" si="3">IF(F3=$C$9,L$2,IF(F3=$C$10,O$2,IF(F3=$C$11," "," ")))</f>
        <v>0</v>
      </c>
      <c r="I3" s="23">
        <f>IF(F3=$C$9,L$2,IF(F3=$C$10,L$2,IF(H3=$C$11," "," ")))</f>
        <v>7.7</v>
      </c>
      <c r="Q3" s="26"/>
    </row>
    <row r="4" spans="1:19">
      <c r="D4" s="58">
        <v>43254</v>
      </c>
      <c r="E4" s="25">
        <f t="shared" si="0"/>
        <v>43254</v>
      </c>
      <c r="F4" s="25" t="str">
        <f t="shared" si="1"/>
        <v>H3</v>
      </c>
      <c r="G4" s="22" t="str">
        <f t="shared" si="2"/>
        <v xml:space="preserve"> </v>
      </c>
      <c r="H4" s="23" t="str">
        <f t="shared" si="3"/>
        <v xml:space="preserve"> </v>
      </c>
      <c r="I4" s="23" t="str">
        <f t="shared" ref="I4:I31" si="4">IF(F4=$C$9,L$2,IF(F4=$C$10,L$2,IF(H4=$C$11," "," ")))</f>
        <v xml:space="preserve"> </v>
      </c>
    </row>
    <row r="5" spans="1:19">
      <c r="D5" s="58">
        <v>43255</v>
      </c>
      <c r="E5" s="25">
        <f t="shared" si="0"/>
        <v>43255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9">
      <c r="D6" s="58">
        <v>43256</v>
      </c>
      <c r="E6" s="25">
        <f t="shared" si="0"/>
        <v>43256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9">
      <c r="D7" s="58">
        <v>43257</v>
      </c>
      <c r="E7" s="25">
        <f t="shared" si="0"/>
        <v>43257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9">
      <c r="D8" s="58">
        <v>43258</v>
      </c>
      <c r="E8" s="25">
        <f t="shared" si="0"/>
        <v>43258</v>
      </c>
      <c r="F8" s="25" t="str">
        <f t="shared" si="1"/>
        <v>H1</v>
      </c>
      <c r="G8" s="22">
        <f t="shared" si="2"/>
        <v>5.13</v>
      </c>
      <c r="H8" s="23">
        <f t="shared" si="3"/>
        <v>7.7</v>
      </c>
      <c r="I8" s="23">
        <f t="shared" si="4"/>
        <v>7.7</v>
      </c>
      <c r="M8" s="27"/>
      <c r="N8" s="27">
        <v>1128.3800000000001</v>
      </c>
      <c r="O8" s="27"/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43259</v>
      </c>
      <c r="E9" s="25">
        <f t="shared" si="0"/>
        <v>43259</v>
      </c>
      <c r="F9" s="25" t="str">
        <f t="shared" si="1"/>
        <v>H1</v>
      </c>
      <c r="G9" s="22">
        <f t="shared" si="2"/>
        <v>5.13</v>
      </c>
      <c r="H9" s="23">
        <f t="shared" si="3"/>
        <v>7.7</v>
      </c>
      <c r="I9" s="23">
        <f t="shared" si="4"/>
        <v>7.7</v>
      </c>
      <c r="M9" s="27"/>
      <c r="N9" s="27">
        <f>N8/220</f>
        <v>5.13</v>
      </c>
      <c r="O9" s="27"/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43260</v>
      </c>
      <c r="E10" s="25">
        <f t="shared" si="0"/>
        <v>43260</v>
      </c>
      <c r="F10" s="25" t="str">
        <f t="shared" si="1"/>
        <v>H2</v>
      </c>
      <c r="G10" s="22">
        <f t="shared" si="2"/>
        <v>2.57</v>
      </c>
      <c r="H10" s="23">
        <f t="shared" si="3"/>
        <v>0</v>
      </c>
      <c r="I10" s="23">
        <f t="shared" si="4"/>
        <v>7.7</v>
      </c>
      <c r="M10" s="27"/>
      <c r="N10" s="27">
        <f>N9*1.5</f>
        <v>7.7</v>
      </c>
      <c r="O10" s="27"/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43261</v>
      </c>
      <c r="E11" s="25">
        <f t="shared" si="0"/>
        <v>43261</v>
      </c>
      <c r="F11" s="25" t="str">
        <f t="shared" si="1"/>
        <v>H3</v>
      </c>
      <c r="G11" s="22" t="str">
        <f t="shared" si="2"/>
        <v xml:space="preserve"> </v>
      </c>
      <c r="H11" s="23" t="str">
        <f t="shared" si="3"/>
        <v xml:space="preserve"> </v>
      </c>
      <c r="I11" s="23" t="str">
        <f t="shared" si="4"/>
        <v xml:space="preserve"> </v>
      </c>
      <c r="M11" s="27"/>
      <c r="N11" s="27">
        <f>N10/60*40</f>
        <v>5.13</v>
      </c>
      <c r="O11" s="27"/>
      <c r="Q11" s="1"/>
      <c r="R11" s="1"/>
      <c r="S11" s="1"/>
    </row>
    <row r="12" spans="1:19">
      <c r="D12" s="58">
        <v>43262</v>
      </c>
      <c r="E12" s="25">
        <f t="shared" si="0"/>
        <v>43262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M12" s="27"/>
      <c r="N12" s="27">
        <f>N10/60*20</f>
        <v>2.57</v>
      </c>
      <c r="O12" s="27"/>
      <c r="Q12" s="1"/>
      <c r="R12" s="1"/>
      <c r="S12" s="1"/>
    </row>
    <row r="13" spans="1:19">
      <c r="D13" s="58">
        <v>43263</v>
      </c>
      <c r="E13" s="25">
        <f t="shared" si="0"/>
        <v>43263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M13" s="9"/>
      <c r="N13" s="9"/>
      <c r="O13" s="9"/>
      <c r="Q13" s="1"/>
      <c r="R13" s="1"/>
      <c r="S13" s="1"/>
    </row>
    <row r="14" spans="1:19">
      <c r="D14" s="58">
        <v>43264</v>
      </c>
      <c r="E14" s="25">
        <f t="shared" si="0"/>
        <v>43264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9">
      <c r="D15" s="58">
        <v>43265</v>
      </c>
      <c r="E15" s="25">
        <f t="shared" si="0"/>
        <v>43265</v>
      </c>
      <c r="F15" s="25" t="str">
        <f t="shared" si="1"/>
        <v>H1</v>
      </c>
      <c r="G15" s="22">
        <f t="shared" si="2"/>
        <v>5.13</v>
      </c>
      <c r="H15" s="23">
        <f t="shared" si="3"/>
        <v>7.7</v>
      </c>
      <c r="I15" s="23">
        <f t="shared" si="4"/>
        <v>7.7</v>
      </c>
    </row>
    <row r="16" spans="1:19">
      <c r="D16" s="58">
        <v>43266</v>
      </c>
      <c r="E16" s="25">
        <f t="shared" si="0"/>
        <v>43266</v>
      </c>
      <c r="F16" s="25" t="str">
        <f t="shared" si="1"/>
        <v>H1</v>
      </c>
      <c r="G16" s="22">
        <f t="shared" si="2"/>
        <v>5.13</v>
      </c>
      <c r="H16" s="23">
        <f t="shared" si="3"/>
        <v>7.7</v>
      </c>
      <c r="I16" s="23">
        <f t="shared" si="4"/>
        <v>7.7</v>
      </c>
    </row>
    <row r="17" spans="4:9">
      <c r="D17" s="58">
        <v>43267</v>
      </c>
      <c r="E17" s="25">
        <f t="shared" si="0"/>
        <v>43267</v>
      </c>
      <c r="F17" s="25" t="str">
        <f t="shared" ref="F17:F31" si="5">IF(D17&lt;&gt;" ",LOOKUP(WEEKDAY(E17,2),$B$9:$B$11,$C$9:$C$11)," ")</f>
        <v>H2</v>
      </c>
      <c r="G17" s="22">
        <f t="shared" si="2"/>
        <v>2.57</v>
      </c>
      <c r="H17" s="23">
        <f t="shared" si="3"/>
        <v>0</v>
      </c>
      <c r="I17" s="23">
        <f t="shared" si="4"/>
        <v>7.7</v>
      </c>
    </row>
    <row r="18" spans="4:9">
      <c r="D18" s="58">
        <v>43268</v>
      </c>
      <c r="E18" s="25">
        <f t="shared" si="0"/>
        <v>43268</v>
      </c>
      <c r="F18" s="25" t="str">
        <f t="shared" si="5"/>
        <v>H3</v>
      </c>
      <c r="G18" s="22" t="str">
        <f t="shared" si="2"/>
        <v xml:space="preserve"> </v>
      </c>
      <c r="H18" s="23" t="str">
        <f t="shared" si="3"/>
        <v xml:space="preserve"> </v>
      </c>
      <c r="I18" s="23" t="str">
        <f t="shared" si="4"/>
        <v xml:space="preserve"> </v>
      </c>
    </row>
    <row r="19" spans="4:9">
      <c r="D19" s="58">
        <v>43269</v>
      </c>
      <c r="E19" s="25">
        <f t="shared" si="0"/>
        <v>43269</v>
      </c>
      <c r="F19" s="25" t="str">
        <f t="shared" si="5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43270</v>
      </c>
      <c r="E20" s="25">
        <f t="shared" si="0"/>
        <v>43270</v>
      </c>
      <c r="F20" s="25" t="str">
        <f t="shared" si="5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43271</v>
      </c>
      <c r="E21" s="25">
        <f t="shared" si="0"/>
        <v>43271</v>
      </c>
      <c r="F21" s="25" t="str">
        <f t="shared" si="5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43272</v>
      </c>
      <c r="E22" s="25">
        <f t="shared" si="0"/>
        <v>43272</v>
      </c>
      <c r="F22" s="25" t="str">
        <f t="shared" si="5"/>
        <v>H1</v>
      </c>
      <c r="G22" s="22">
        <f t="shared" si="2"/>
        <v>5.13</v>
      </c>
      <c r="H22" s="23">
        <f t="shared" si="3"/>
        <v>7.7</v>
      </c>
      <c r="I22" s="23">
        <f t="shared" si="4"/>
        <v>7.7</v>
      </c>
    </row>
    <row r="23" spans="4:9">
      <c r="D23" s="58">
        <v>43273</v>
      </c>
      <c r="E23" s="25">
        <f t="shared" si="0"/>
        <v>43273</v>
      </c>
      <c r="F23" s="25" t="str">
        <f t="shared" si="5"/>
        <v>H1</v>
      </c>
      <c r="G23" s="22">
        <f t="shared" si="2"/>
        <v>5.13</v>
      </c>
      <c r="H23" s="23">
        <f t="shared" si="3"/>
        <v>7.7</v>
      </c>
      <c r="I23" s="23">
        <f t="shared" si="4"/>
        <v>7.7</v>
      </c>
    </row>
    <row r="24" spans="4:9">
      <c r="D24" s="58">
        <v>43274</v>
      </c>
      <c r="E24" s="25">
        <f t="shared" si="0"/>
        <v>43274</v>
      </c>
      <c r="F24" s="25" t="str">
        <f t="shared" si="5"/>
        <v>H2</v>
      </c>
      <c r="G24" s="22">
        <f t="shared" si="2"/>
        <v>2.57</v>
      </c>
      <c r="H24" s="23">
        <f t="shared" si="3"/>
        <v>0</v>
      </c>
      <c r="I24" s="23">
        <f t="shared" si="4"/>
        <v>7.7</v>
      </c>
    </row>
    <row r="25" spans="4:9">
      <c r="D25" s="58">
        <v>43275</v>
      </c>
      <c r="E25" s="25">
        <f t="shared" si="0"/>
        <v>43275</v>
      </c>
      <c r="F25" s="25" t="str">
        <f t="shared" si="5"/>
        <v>H3</v>
      </c>
      <c r="G25" s="22" t="str">
        <f t="shared" si="2"/>
        <v xml:space="preserve"> </v>
      </c>
      <c r="H25" s="23" t="str">
        <f t="shared" si="3"/>
        <v xml:space="preserve"> </v>
      </c>
      <c r="I25" s="23" t="str">
        <f t="shared" si="4"/>
        <v xml:space="preserve"> </v>
      </c>
    </row>
    <row r="26" spans="4:9">
      <c r="D26" s="58">
        <v>43276</v>
      </c>
      <c r="E26" s="25">
        <f t="shared" si="0"/>
        <v>43276</v>
      </c>
      <c r="F26" s="25" t="str">
        <f t="shared" si="5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43277</v>
      </c>
      <c r="E27" s="25">
        <f t="shared" si="0"/>
        <v>43277</v>
      </c>
      <c r="F27" s="25" t="str">
        <f t="shared" si="5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43278</v>
      </c>
      <c r="E28" s="25">
        <f t="shared" si="0"/>
        <v>43278</v>
      </c>
      <c r="F28" s="25" t="str">
        <f t="shared" si="5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43279</v>
      </c>
      <c r="E29" s="25">
        <f t="shared" si="0"/>
        <v>43279</v>
      </c>
      <c r="F29" s="25" t="str">
        <f t="shared" si="5"/>
        <v>H1</v>
      </c>
      <c r="G29" s="22">
        <f t="shared" si="2"/>
        <v>5.13</v>
      </c>
      <c r="H29" s="23">
        <f t="shared" si="3"/>
        <v>7.7</v>
      </c>
      <c r="I29" s="23">
        <f t="shared" si="4"/>
        <v>7.7</v>
      </c>
    </row>
    <row r="30" spans="4:9">
      <c r="D30" s="58">
        <v>43280</v>
      </c>
      <c r="E30" s="25">
        <f t="shared" si="0"/>
        <v>43280</v>
      </c>
      <c r="F30" s="25" t="str">
        <f t="shared" si="5"/>
        <v>H1</v>
      </c>
      <c r="G30" s="22">
        <f t="shared" si="2"/>
        <v>5.13</v>
      </c>
      <c r="H30" s="23">
        <f t="shared" si="3"/>
        <v>7.7</v>
      </c>
      <c r="I30" s="23">
        <f t="shared" si="4"/>
        <v>7.7</v>
      </c>
    </row>
    <row r="31" spans="4:9">
      <c r="D31" s="58">
        <v>43281</v>
      </c>
      <c r="E31" s="25">
        <f t="shared" si="0"/>
        <v>43281</v>
      </c>
      <c r="F31" s="25" t="str">
        <f t="shared" si="5"/>
        <v>H2</v>
      </c>
      <c r="G31" s="22">
        <f t="shared" si="2"/>
        <v>2.57</v>
      </c>
      <c r="H31" s="23">
        <f t="shared" si="3"/>
        <v>0</v>
      </c>
      <c r="I31" s="23">
        <f t="shared" si="4"/>
        <v>7.7</v>
      </c>
    </row>
    <row r="32" spans="4:9">
      <c r="D32" s="58"/>
      <c r="E32" s="25"/>
      <c r="F32" s="25"/>
      <c r="G32" s="22" t="str">
        <f t="shared" si="2"/>
        <v xml:space="preserve"> </v>
      </c>
      <c r="H32" s="23" t="str">
        <f t="shared" si="3"/>
        <v xml:space="preserve"> </v>
      </c>
      <c r="I32" s="23" t="str">
        <f t="shared" ref="I32" si="6">IF(F32=$C$9,K$2,IF(F32=$C$10,K$2,IF(H32=$C$11," "," ")))</f>
        <v xml:space="preserve"> </v>
      </c>
    </row>
    <row r="33" spans="4:9">
      <c r="D33" s="41"/>
      <c r="E33" s="4" t="s">
        <v>3</v>
      </c>
      <c r="F33" s="4"/>
      <c r="G33" s="5">
        <f>SUM(G2:G32)</f>
        <v>120.58</v>
      </c>
      <c r="H33" s="7">
        <f>SUM(H2:H32)</f>
        <v>161.69999999999999</v>
      </c>
      <c r="I33" s="5">
        <f>SUM(I2:I32)</f>
        <v>200.2</v>
      </c>
    </row>
    <row r="34" spans="4:9">
      <c r="D34" s="56"/>
      <c r="E34" s="15"/>
      <c r="F34" s="15"/>
      <c r="G34" s="15">
        <v>103.86225</v>
      </c>
      <c r="H34" s="16">
        <v>115.4</v>
      </c>
      <c r="I34" s="13">
        <v>138.47999999999999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>
        <f>G2</f>
        <v>5.13</v>
      </c>
      <c r="H36" s="5">
        <f t="shared" ref="H36:I36" si="7">H2</f>
        <v>7.7</v>
      </c>
      <c r="I36" s="5">
        <f t="shared" si="7"/>
        <v>7.7</v>
      </c>
    </row>
    <row r="37" spans="4:9">
      <c r="F37" s="11">
        <v>2</v>
      </c>
      <c r="G37" s="5">
        <f>SUM(G$2:G3)</f>
        <v>7.7</v>
      </c>
      <c r="H37" s="5">
        <f>SUM(H$2:H3)</f>
        <v>7.7</v>
      </c>
      <c r="I37" s="5">
        <f>SUM(I$2:I3)</f>
        <v>15.4</v>
      </c>
    </row>
    <row r="38" spans="4:9">
      <c r="F38" s="11">
        <v>3</v>
      </c>
      <c r="G38" s="5">
        <f>SUM(G$2:G4)</f>
        <v>7.7</v>
      </c>
      <c r="H38" s="5">
        <f>SUM(H$2:H4)</f>
        <v>7.7</v>
      </c>
      <c r="I38" s="5">
        <f>SUM(I$2:I4)</f>
        <v>15.4</v>
      </c>
    </row>
    <row r="39" spans="4:9">
      <c r="F39" s="11">
        <v>4</v>
      </c>
      <c r="G39" s="5">
        <f>SUM(G$2:G5)</f>
        <v>12.83</v>
      </c>
      <c r="H39" s="5">
        <f>SUM(H$2:H5)</f>
        <v>15.4</v>
      </c>
      <c r="I39" s="5">
        <f>SUM(I$2:I5)</f>
        <v>23.1</v>
      </c>
    </row>
    <row r="40" spans="4:9">
      <c r="F40" s="11">
        <v>5</v>
      </c>
      <c r="G40" s="5">
        <f>SUM(G$2:G6)</f>
        <v>17.96</v>
      </c>
      <c r="H40" s="5">
        <f>SUM(H$2:H6)</f>
        <v>23.1</v>
      </c>
      <c r="I40" s="5">
        <f>SUM(I$2:I6)</f>
        <v>30.8</v>
      </c>
    </row>
    <row r="41" spans="4:9">
      <c r="F41" s="11">
        <v>6</v>
      </c>
      <c r="G41" s="5">
        <f>SUM(G$2:G7)</f>
        <v>23.09</v>
      </c>
      <c r="H41" s="5">
        <f>SUM(H$2:H7)</f>
        <v>30.8</v>
      </c>
      <c r="I41" s="5">
        <f>SUM(I$2:I7)</f>
        <v>38.5</v>
      </c>
    </row>
    <row r="42" spans="4:9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9">
      <c r="F43" s="11">
        <v>8</v>
      </c>
      <c r="G43" s="5">
        <f>SUM(G$2:G9)</f>
        <v>33.35</v>
      </c>
      <c r="H43" s="5">
        <f>SUM(H$2:H9)</f>
        <v>46.2</v>
      </c>
      <c r="I43" s="5">
        <f>SUM(I$2:I9)</f>
        <v>53.9</v>
      </c>
    </row>
    <row r="44" spans="4:9">
      <c r="F44" s="11">
        <v>9</v>
      </c>
      <c r="G44" s="5">
        <f>SUM(G$2:G10)</f>
        <v>35.92</v>
      </c>
      <c r="H44" s="5">
        <f>SUM(H$2:H10)</f>
        <v>46.2</v>
      </c>
      <c r="I44" s="5">
        <f>SUM(I$2:I10)</f>
        <v>61.6</v>
      </c>
    </row>
    <row r="45" spans="4:9">
      <c r="F45" s="11">
        <v>10</v>
      </c>
      <c r="G45" s="5">
        <f>SUM(G$2:G11)</f>
        <v>35.92</v>
      </c>
      <c r="H45" s="5">
        <f>SUM(H$2:H11)</f>
        <v>46.2</v>
      </c>
      <c r="I45" s="5">
        <f>SUM(I$2:I11)</f>
        <v>61.6</v>
      </c>
    </row>
    <row r="46" spans="4:9">
      <c r="F46" s="11">
        <v>11</v>
      </c>
      <c r="G46" s="5">
        <f>SUM(G$2:G12)</f>
        <v>41.05</v>
      </c>
      <c r="H46" s="5">
        <f>SUM(H$2:H12)</f>
        <v>53.9</v>
      </c>
      <c r="I46" s="5">
        <f>SUM(I$2:I12)</f>
        <v>69.3</v>
      </c>
    </row>
    <row r="47" spans="4:9">
      <c r="F47" s="11">
        <v>12</v>
      </c>
      <c r="G47" s="5">
        <f>SUM(G$2:G13)</f>
        <v>46.18</v>
      </c>
      <c r="H47" s="5">
        <f>SUM(H$2:H13)</f>
        <v>61.6</v>
      </c>
      <c r="I47" s="5">
        <f>SUM(I$2:I13)</f>
        <v>77</v>
      </c>
    </row>
    <row r="48" spans="4:9">
      <c r="F48" s="11">
        <v>13</v>
      </c>
      <c r="G48" s="5">
        <f>SUM(G$2:G14)</f>
        <v>51.31</v>
      </c>
      <c r="H48" s="5">
        <f>SUM(H$2:H14)</f>
        <v>69.3</v>
      </c>
      <c r="I48" s="5">
        <f>SUM(I$2:I14)</f>
        <v>84.7</v>
      </c>
    </row>
    <row r="49" spans="6:9">
      <c r="F49" s="11">
        <v>14</v>
      </c>
      <c r="G49" s="5">
        <f>SUM(G$2:G15)</f>
        <v>56.44</v>
      </c>
      <c r="H49" s="5">
        <f>SUM(H$2:H15)</f>
        <v>77</v>
      </c>
      <c r="I49" s="5">
        <f>SUM(I$2:I15)</f>
        <v>92.4</v>
      </c>
    </row>
    <row r="50" spans="6:9">
      <c r="F50" s="11">
        <v>15</v>
      </c>
      <c r="G50" s="5">
        <f>SUM(G$2:G16)</f>
        <v>61.57</v>
      </c>
      <c r="H50" s="5">
        <f>SUM(H$2:H16)</f>
        <v>84.7</v>
      </c>
      <c r="I50" s="5">
        <f>SUM(I$2:I16)</f>
        <v>100.1</v>
      </c>
    </row>
    <row r="51" spans="6:9">
      <c r="F51" s="11">
        <v>16</v>
      </c>
      <c r="G51" s="5">
        <f>SUM(G$2:G17)</f>
        <v>64.14</v>
      </c>
      <c r="H51" s="5">
        <f>SUM(H$2:H17)</f>
        <v>84.7</v>
      </c>
      <c r="I51" s="5">
        <f>SUM(I$2:I17)</f>
        <v>107.8</v>
      </c>
    </row>
    <row r="52" spans="6:9">
      <c r="F52" s="11">
        <v>17</v>
      </c>
      <c r="G52" s="5">
        <f>SUM(G$2:G18)</f>
        <v>64.14</v>
      </c>
      <c r="H52" s="5">
        <f>SUM(H$2:H18)</f>
        <v>84.7</v>
      </c>
      <c r="I52" s="5">
        <f>SUM(I$2:I18)</f>
        <v>107.8</v>
      </c>
    </row>
    <row r="53" spans="6:9">
      <c r="F53" s="11">
        <v>18</v>
      </c>
      <c r="G53" s="5">
        <f>SUM(G$2:G19)</f>
        <v>69.27</v>
      </c>
      <c r="H53" s="5">
        <f>SUM(H$2:H19)</f>
        <v>92.4</v>
      </c>
      <c r="I53" s="5">
        <f>SUM(I$2:I19)</f>
        <v>115.5</v>
      </c>
    </row>
    <row r="54" spans="6:9">
      <c r="F54" s="11">
        <v>19</v>
      </c>
      <c r="G54" s="5">
        <f>SUM(G$2:G20)</f>
        <v>74.400000000000006</v>
      </c>
      <c r="H54" s="5">
        <f>SUM(H$2:H20)</f>
        <v>100.1</v>
      </c>
      <c r="I54" s="5">
        <f>SUM(I$2:I20)</f>
        <v>123.2</v>
      </c>
    </row>
    <row r="55" spans="6:9">
      <c r="F55" s="11">
        <v>20</v>
      </c>
      <c r="G55" s="5">
        <f>SUM(G$2:G21)</f>
        <v>79.53</v>
      </c>
      <c r="H55" s="5">
        <f>SUM(H$2:H21)</f>
        <v>107.8</v>
      </c>
      <c r="I55" s="5">
        <f>SUM(I$2:I21)</f>
        <v>130.9</v>
      </c>
    </row>
    <row r="56" spans="6:9">
      <c r="F56" s="11">
        <v>21</v>
      </c>
      <c r="G56" s="5">
        <f>SUM(G$2:G22)</f>
        <v>84.66</v>
      </c>
      <c r="H56" s="5">
        <f>SUM(H$2:H22)</f>
        <v>115.5</v>
      </c>
      <c r="I56" s="5">
        <f>SUM(I$2:I22)</f>
        <v>138.6</v>
      </c>
    </row>
    <row r="57" spans="6:9">
      <c r="F57" s="11">
        <v>22</v>
      </c>
      <c r="G57" s="5">
        <f>SUM(G$2:G23)</f>
        <v>89.79</v>
      </c>
      <c r="H57" s="5">
        <f>SUM(H$2:H23)</f>
        <v>123.2</v>
      </c>
      <c r="I57" s="5">
        <f>SUM(I$2:I23)</f>
        <v>146.30000000000001</v>
      </c>
    </row>
    <row r="58" spans="6:9">
      <c r="F58" s="11">
        <v>23</v>
      </c>
      <c r="G58" s="5">
        <f>SUM(G$2:G24)</f>
        <v>92.36</v>
      </c>
      <c r="H58" s="5">
        <f>SUM(H$2:H24)</f>
        <v>123.2</v>
      </c>
      <c r="I58" s="5">
        <f>SUM(I$2:I24)</f>
        <v>154</v>
      </c>
    </row>
    <row r="59" spans="6:9">
      <c r="F59" s="11">
        <v>24</v>
      </c>
      <c r="G59" s="5">
        <f>SUM(G$2:G25)</f>
        <v>92.36</v>
      </c>
      <c r="H59" s="5">
        <f>SUM(H$2:H25)</f>
        <v>123.2</v>
      </c>
      <c r="I59" s="5">
        <f>SUM(I$2:I25)</f>
        <v>154</v>
      </c>
    </row>
    <row r="60" spans="6:9">
      <c r="F60" s="11">
        <v>25</v>
      </c>
      <c r="G60" s="5">
        <f>SUM(G$2:G26)</f>
        <v>97.49</v>
      </c>
      <c r="H60" s="5">
        <f>SUM(H$2:H26)</f>
        <v>130.9</v>
      </c>
      <c r="I60" s="5">
        <f>SUM(I$2:I26)</f>
        <v>161.69999999999999</v>
      </c>
    </row>
    <row r="61" spans="6:9">
      <c r="F61" s="11">
        <v>26</v>
      </c>
      <c r="G61" s="5">
        <f>SUM(G$2:G27)</f>
        <v>102.62</v>
      </c>
      <c r="H61" s="5">
        <f>SUM(H$2:H27)</f>
        <v>138.6</v>
      </c>
      <c r="I61" s="5">
        <f>SUM(I$2:I27)</f>
        <v>169.4</v>
      </c>
    </row>
    <row r="62" spans="6:9">
      <c r="F62" s="11">
        <v>27</v>
      </c>
      <c r="G62" s="5">
        <f>SUM(G$2:G28)</f>
        <v>107.75</v>
      </c>
      <c r="H62" s="5">
        <f>SUM(H$2:H28)</f>
        <v>146.30000000000001</v>
      </c>
      <c r="I62" s="5">
        <f>SUM(I$2:I28)</f>
        <v>177.1</v>
      </c>
    </row>
    <row r="63" spans="6:9">
      <c r="F63" s="11">
        <v>28</v>
      </c>
      <c r="G63" s="5">
        <f>SUM(G$2:G29)</f>
        <v>112.88</v>
      </c>
      <c r="H63" s="5">
        <f>SUM(H$2:H29)</f>
        <v>154</v>
      </c>
      <c r="I63" s="5">
        <f>SUM(I$2:I29)</f>
        <v>184.8</v>
      </c>
    </row>
    <row r="64" spans="6:9">
      <c r="F64" s="11">
        <v>29</v>
      </c>
      <c r="G64" s="5">
        <f>SUM(G$2:G30)</f>
        <v>118.01</v>
      </c>
      <c r="H64" s="5">
        <f>SUM(H$2:H30)</f>
        <v>161.69999999999999</v>
      </c>
      <c r="I64" s="5">
        <f>SUM(I$2:I30)</f>
        <v>192.5</v>
      </c>
    </row>
    <row r="65" spans="5:9">
      <c r="F65" s="11">
        <v>30</v>
      </c>
      <c r="G65" s="5">
        <f>SUM(G$2:G31)</f>
        <v>120.58</v>
      </c>
      <c r="H65" s="5">
        <f>SUM(H$2:H31)</f>
        <v>161.69999999999999</v>
      </c>
      <c r="I65" s="5">
        <f>SUM(I$2:I31)</f>
        <v>200.2</v>
      </c>
    </row>
    <row r="66" spans="5:9">
      <c r="F66" s="11">
        <v>31</v>
      </c>
      <c r="G66" s="5">
        <f>SUM(G$2:G32)</f>
        <v>120.58</v>
      </c>
      <c r="H66" s="5">
        <f>SUM(H$2:H32)</f>
        <v>161.69999999999999</v>
      </c>
      <c r="I66" s="5">
        <f>SUM(I$2:I32)</f>
        <v>200.2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120.58</v>
      </c>
      <c r="H68" s="5">
        <f>SUM(H2:H$32)</f>
        <v>161.69999999999999</v>
      </c>
      <c r="I68" s="5">
        <f>SUM(I2:I$32)</f>
        <v>200.2</v>
      </c>
    </row>
    <row r="69" spans="5:9">
      <c r="F69" s="12">
        <v>2</v>
      </c>
      <c r="G69" s="5">
        <f>SUM(G3:G$32)</f>
        <v>115.45</v>
      </c>
      <c r="H69" s="5">
        <f>SUM(H3:H$32)</f>
        <v>154</v>
      </c>
      <c r="I69" s="5">
        <f>SUM(I3:I$32)</f>
        <v>192.5</v>
      </c>
    </row>
    <row r="70" spans="5:9">
      <c r="E70" s="28"/>
      <c r="F70" s="11">
        <v>3</v>
      </c>
      <c r="G70" s="5">
        <f>SUM(G4:G$32)</f>
        <v>112.88</v>
      </c>
      <c r="H70" s="5">
        <f>SUM(H4:H$32)</f>
        <v>154</v>
      </c>
      <c r="I70" s="5">
        <f>SUM(I4:I$32)</f>
        <v>184.8</v>
      </c>
    </row>
    <row r="71" spans="5:9">
      <c r="F71" s="12">
        <v>4</v>
      </c>
      <c r="G71" s="5">
        <f>SUM(G5:G$32)</f>
        <v>112.88</v>
      </c>
      <c r="H71" s="5">
        <f>SUM(H5:H$32)</f>
        <v>154</v>
      </c>
      <c r="I71" s="5">
        <f>SUM(I5:I$32)</f>
        <v>184.8</v>
      </c>
    </row>
    <row r="72" spans="5:9">
      <c r="F72" s="11">
        <v>5</v>
      </c>
      <c r="G72" s="5">
        <f>SUM(G6:G$32)</f>
        <v>107.75</v>
      </c>
      <c r="H72" s="5">
        <f>SUM(H6:H$32)</f>
        <v>146.30000000000001</v>
      </c>
      <c r="I72" s="5">
        <f>SUM(I6:I$32)</f>
        <v>177.1</v>
      </c>
    </row>
    <row r="73" spans="5:9">
      <c r="F73" s="12">
        <v>6</v>
      </c>
      <c r="G73" s="5">
        <f>SUM(G7:G$32)</f>
        <v>102.62</v>
      </c>
      <c r="H73" s="5">
        <f>SUM(H7:H$32)</f>
        <v>138.6</v>
      </c>
      <c r="I73" s="5">
        <f>SUM(I7:I$32)</f>
        <v>169.4</v>
      </c>
    </row>
    <row r="74" spans="5:9">
      <c r="F74" s="11">
        <v>7</v>
      </c>
      <c r="G74" s="5">
        <f>SUM(G8:G$32)</f>
        <v>97.49</v>
      </c>
      <c r="H74" s="5">
        <f>SUM(H8:H$32)</f>
        <v>130.9</v>
      </c>
      <c r="I74" s="5">
        <f>SUM(I8:I$32)</f>
        <v>161.69999999999999</v>
      </c>
    </row>
    <row r="75" spans="5:9">
      <c r="F75" s="12">
        <v>8</v>
      </c>
      <c r="G75" s="5">
        <f>SUM(G9:G$32)</f>
        <v>92.36</v>
      </c>
      <c r="H75" s="5">
        <f>SUM(H9:H$32)</f>
        <v>123.2</v>
      </c>
      <c r="I75" s="5">
        <f>SUM(I9:I$32)</f>
        <v>154</v>
      </c>
    </row>
    <row r="76" spans="5:9">
      <c r="F76" s="11">
        <v>9</v>
      </c>
      <c r="G76" s="5">
        <f>SUM(G10:G$32)</f>
        <v>87.23</v>
      </c>
      <c r="H76" s="5">
        <f>SUM(H10:H$32)</f>
        <v>115.5</v>
      </c>
      <c r="I76" s="5">
        <f>SUM(I10:I$32)</f>
        <v>146.30000000000001</v>
      </c>
    </row>
    <row r="77" spans="5:9">
      <c r="F77" s="12">
        <v>10</v>
      </c>
      <c r="G77" s="5">
        <f>SUM(G11:G$32)</f>
        <v>84.66</v>
      </c>
      <c r="H77" s="5">
        <f>SUM(H11:H$32)</f>
        <v>115.5</v>
      </c>
      <c r="I77" s="5">
        <f>SUM(I11:I$32)</f>
        <v>138.6</v>
      </c>
    </row>
    <row r="78" spans="5:9">
      <c r="F78" s="11">
        <v>11</v>
      </c>
      <c r="G78" s="5">
        <f>SUM(G12:G$32)</f>
        <v>84.66</v>
      </c>
      <c r="H78" s="5">
        <f>SUM(H12:H$32)</f>
        <v>115.5</v>
      </c>
      <c r="I78" s="5">
        <f>SUM(I12:I$32)</f>
        <v>138.6</v>
      </c>
    </row>
    <row r="79" spans="5:9">
      <c r="F79" s="12">
        <v>12</v>
      </c>
      <c r="G79" s="5">
        <f>SUM(G13:G$32)</f>
        <v>79.53</v>
      </c>
      <c r="H79" s="5">
        <f>SUM(H13:H$32)</f>
        <v>107.8</v>
      </c>
      <c r="I79" s="5">
        <f>SUM(I13:I$32)</f>
        <v>130.9</v>
      </c>
    </row>
    <row r="80" spans="5:9">
      <c r="F80" s="11">
        <v>13</v>
      </c>
      <c r="G80" s="5">
        <f>SUM(G14:G$32)</f>
        <v>74.400000000000006</v>
      </c>
      <c r="H80" s="5">
        <f>SUM(H14:H$32)</f>
        <v>100.1</v>
      </c>
      <c r="I80" s="5">
        <f>SUM(I14:I$32)</f>
        <v>123.2</v>
      </c>
    </row>
    <row r="81" spans="6:9">
      <c r="F81" s="12">
        <v>14</v>
      </c>
      <c r="G81" s="5">
        <f>SUM(G15:G$32)</f>
        <v>69.27</v>
      </c>
      <c r="H81" s="5">
        <f>SUM(H15:H$32)</f>
        <v>92.4</v>
      </c>
      <c r="I81" s="5">
        <f>SUM(I15:I$32)</f>
        <v>115.5</v>
      </c>
    </row>
    <row r="82" spans="6:9">
      <c r="F82" s="11">
        <v>15</v>
      </c>
      <c r="G82" s="5">
        <f>SUM(G16:G$32)</f>
        <v>64.14</v>
      </c>
      <c r="H82" s="5">
        <f>SUM(H16:H$32)</f>
        <v>84.7</v>
      </c>
      <c r="I82" s="5">
        <f>SUM(I16:I$32)</f>
        <v>107.8</v>
      </c>
    </row>
    <row r="83" spans="6:9">
      <c r="F83" s="12">
        <v>16</v>
      </c>
      <c r="G83" s="5">
        <f>SUM(G17:G$32)</f>
        <v>59.01</v>
      </c>
      <c r="H83" s="5">
        <f>SUM(H17:H$32)</f>
        <v>77</v>
      </c>
      <c r="I83" s="5">
        <f>SUM(I17:I$32)</f>
        <v>100.1</v>
      </c>
    </row>
    <row r="84" spans="6:9">
      <c r="F84" s="11">
        <v>17</v>
      </c>
      <c r="G84" s="5">
        <f>SUM(G18:G$32)</f>
        <v>56.44</v>
      </c>
      <c r="H84" s="5">
        <f>SUM(H18:H$32)</f>
        <v>77</v>
      </c>
      <c r="I84" s="5">
        <f>SUM(I18:I$32)</f>
        <v>92.4</v>
      </c>
    </row>
    <row r="85" spans="6:9">
      <c r="F85" s="12">
        <v>18</v>
      </c>
      <c r="G85" s="5">
        <f>SUM(G19:G$32)</f>
        <v>56.44</v>
      </c>
      <c r="H85" s="5">
        <f>SUM(H19:H$32)</f>
        <v>77</v>
      </c>
      <c r="I85" s="5">
        <f>SUM(I19:I$32)</f>
        <v>92.4</v>
      </c>
    </row>
    <row r="86" spans="6:9">
      <c r="F86" s="11">
        <v>19</v>
      </c>
      <c r="G86" s="5">
        <f>SUM(G20:G$32)</f>
        <v>51.31</v>
      </c>
      <c r="H86" s="5">
        <f>SUM(H20:H$32)</f>
        <v>69.3</v>
      </c>
      <c r="I86" s="5">
        <f>SUM(I20:I$32)</f>
        <v>84.7</v>
      </c>
    </row>
    <row r="87" spans="6:9">
      <c r="F87" s="12">
        <v>20</v>
      </c>
      <c r="G87" s="5">
        <f>SUM(G21:G$32)</f>
        <v>46.18</v>
      </c>
      <c r="H87" s="5">
        <f>SUM(H21:H$32)</f>
        <v>61.6</v>
      </c>
      <c r="I87" s="5">
        <f>SUM(I21:I$32)</f>
        <v>77</v>
      </c>
    </row>
    <row r="88" spans="6:9">
      <c r="F88" s="11">
        <v>21</v>
      </c>
      <c r="G88" s="5">
        <f>SUM(G22:G$32)</f>
        <v>41.05</v>
      </c>
      <c r="H88" s="5">
        <f>SUM(H22:H$32)</f>
        <v>53.9</v>
      </c>
      <c r="I88" s="5">
        <f>SUM(I22:I$32)</f>
        <v>69.3</v>
      </c>
    </row>
    <row r="89" spans="6:9">
      <c r="F89" s="12">
        <v>22</v>
      </c>
      <c r="G89" s="5">
        <f>SUM(G23:G$32)</f>
        <v>35.92</v>
      </c>
      <c r="H89" s="5">
        <f>SUM(H23:H$32)</f>
        <v>46.2</v>
      </c>
      <c r="I89" s="5">
        <f>SUM(I23:I$32)</f>
        <v>61.6</v>
      </c>
    </row>
    <row r="90" spans="6:9">
      <c r="F90" s="11">
        <v>23</v>
      </c>
      <c r="G90" s="5">
        <f>SUM(G24:G$32)</f>
        <v>30.79</v>
      </c>
      <c r="H90" s="5">
        <f>SUM(H24:H$32)</f>
        <v>38.5</v>
      </c>
      <c r="I90" s="5">
        <f>SUM(I24:I$32)</f>
        <v>53.9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28.22</v>
      </c>
      <c r="H92" s="5">
        <f>SUM(H26:H$32)</f>
        <v>38.5</v>
      </c>
      <c r="I92" s="5">
        <f>SUM(I26:I$32)</f>
        <v>46.2</v>
      </c>
    </row>
    <row r="93" spans="6:9">
      <c r="F93" s="12">
        <v>26</v>
      </c>
      <c r="G93" s="5">
        <f>SUM(G27:G$32)</f>
        <v>23.09</v>
      </c>
      <c r="H93" s="5">
        <f>SUM(H27:H$32)</f>
        <v>30.8</v>
      </c>
      <c r="I93" s="5">
        <f>SUM(I27:I$32)</f>
        <v>38.5</v>
      </c>
    </row>
    <row r="94" spans="6:9">
      <c r="F94" s="11">
        <v>27</v>
      </c>
      <c r="G94" s="5">
        <f>SUM(G28:G$32)</f>
        <v>17.96</v>
      </c>
      <c r="H94" s="5">
        <f>SUM(H28:H$32)</f>
        <v>23.1</v>
      </c>
      <c r="I94" s="5">
        <f>SUM(I28:I$32)</f>
        <v>30.8</v>
      </c>
    </row>
    <row r="95" spans="6:9">
      <c r="F95" s="12">
        <v>28</v>
      </c>
      <c r="G95" s="5">
        <f>SUM(G29:G$32)</f>
        <v>12.83</v>
      </c>
      <c r="H95" s="5">
        <f>SUM(H29:H$32)</f>
        <v>15.4</v>
      </c>
      <c r="I95" s="5">
        <f>SUM(I29:I$32)</f>
        <v>23.1</v>
      </c>
    </row>
    <row r="96" spans="6:9">
      <c r="F96" s="11">
        <v>29</v>
      </c>
      <c r="G96" s="5">
        <f>SUM(G30:G$32)</f>
        <v>7.7</v>
      </c>
      <c r="H96" s="5">
        <f>SUM(H30:H$32)</f>
        <v>7.7</v>
      </c>
      <c r="I96" s="5">
        <f>SUM(I30:I$32)</f>
        <v>15.4</v>
      </c>
    </row>
    <row r="97" spans="6:9">
      <c r="F97" s="12">
        <v>30</v>
      </c>
      <c r="G97" s="5">
        <f>SUM(G31:G$32)</f>
        <v>2.57</v>
      </c>
      <c r="H97" s="5">
        <f>SUM(H31:H$32)</f>
        <v>0</v>
      </c>
      <c r="I97" s="5">
        <f>SUM(I31:I$32)</f>
        <v>7.7</v>
      </c>
    </row>
    <row r="98" spans="6:9">
      <c r="F98" s="11">
        <v>31</v>
      </c>
      <c r="G98" s="5">
        <f>SUM(G32:G$32)</f>
        <v>0</v>
      </c>
      <c r="H98" s="5">
        <f>SUM(H32:H$32)</f>
        <v>0</v>
      </c>
      <c r="I98" s="5">
        <f>SUM(I32:I$32)</f>
        <v>0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pane xSplit="3" ySplit="1" topLeftCell="D41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" customWidth="1"/>
    <col min="8" max="8" width="12.42578125" customWidth="1"/>
    <col min="9" max="9" width="12.85546875" customWidth="1"/>
    <col min="10" max="10" width="7.42578125" customWidth="1"/>
    <col min="11" max="15" width="8" style="10" customWidth="1"/>
  </cols>
  <sheetData>
    <row r="1" spans="1:19">
      <c r="D1" s="41" t="str">
        <f>TEXT(D2,"AAAAMM")</f>
        <v>201807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9">
      <c r="D2" s="58">
        <v>43282</v>
      </c>
      <c r="E2" s="25">
        <f t="shared" ref="E2:E32" si="0">IF(D2&lt;&gt;" ",D2," ")</f>
        <v>43282</v>
      </c>
      <c r="F2" s="25" t="str">
        <f t="shared" ref="F2:F32" si="1">IF(D2&lt;&gt;" ",LOOKUP(WEEKDAY(E2,2),$B$9:$B$11,$C$9:$C$11)," ")</f>
        <v>H3</v>
      </c>
      <c r="G2" s="22" t="str">
        <f>IF(F2=$C$9,M$2,IF(F2=$C$10,N$2,IF(F2=$C$11," "," ")))</f>
        <v xml:space="preserve"> </v>
      </c>
      <c r="H2" s="23" t="str">
        <f>IF(F2=$C$9,L$2,IF(F2=$C$10,O$2,IF(F2=$C$11," "," ")))</f>
        <v xml:space="preserve"> </v>
      </c>
      <c r="I2" s="23" t="str">
        <f>IF(F2=$C$9,L$2,IF(F2=$C$10,K$2,IF(H2=$C$11," "," ")))</f>
        <v xml:space="preserve"> 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9">
        <v>0</v>
      </c>
    </row>
    <row r="3" spans="1:19">
      <c r="D3" s="58">
        <v>43283</v>
      </c>
      <c r="E3" s="25">
        <f t="shared" si="0"/>
        <v>43283</v>
      </c>
      <c r="F3" s="25" t="str">
        <f t="shared" si="1"/>
        <v>H1</v>
      </c>
      <c r="G3" s="22">
        <f t="shared" ref="G3:G32" si="2">IF(F3=$C$9,M$2,IF(F3=$C$10,N$2,IF(F3=$C$11," "," ")))</f>
        <v>5.13</v>
      </c>
      <c r="H3" s="23">
        <f t="shared" ref="H3:H32" si="3">IF(F3=$C$9,L$2,IF(F3=$C$10,O$2,IF(F3=$C$11," "," ")))</f>
        <v>7.7</v>
      </c>
      <c r="I3" s="23">
        <f>IF(F3=$C$9,L$2,IF(F3=$C$10,L$2,IF(H3=$C$11," "," ")))</f>
        <v>7.7</v>
      </c>
      <c r="Q3" s="26"/>
    </row>
    <row r="4" spans="1:19">
      <c r="D4" s="58">
        <v>43284</v>
      </c>
      <c r="E4" s="25">
        <f t="shared" si="0"/>
        <v>43284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ref="I4:I32" si="4">IF(F4=$C$9,L$2,IF(F4=$C$10,L$2,IF(H4=$C$11," "," ")))</f>
        <v>7.7</v>
      </c>
    </row>
    <row r="5" spans="1:19">
      <c r="D5" s="58">
        <v>43285</v>
      </c>
      <c r="E5" s="25">
        <f t="shared" si="0"/>
        <v>43285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9">
      <c r="D6" s="58">
        <v>43286</v>
      </c>
      <c r="E6" s="25">
        <f t="shared" si="0"/>
        <v>43286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9">
      <c r="D7" s="58">
        <v>43287</v>
      </c>
      <c r="E7" s="25">
        <f t="shared" si="0"/>
        <v>43287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9">
      <c r="D8" s="58">
        <v>43288</v>
      </c>
      <c r="E8" s="25">
        <f t="shared" si="0"/>
        <v>43288</v>
      </c>
      <c r="F8" s="25" t="str">
        <f t="shared" si="1"/>
        <v>H2</v>
      </c>
      <c r="G8" s="22">
        <f t="shared" si="2"/>
        <v>2.57</v>
      </c>
      <c r="H8" s="23">
        <f t="shared" si="3"/>
        <v>0</v>
      </c>
      <c r="I8" s="23">
        <f t="shared" si="4"/>
        <v>7.7</v>
      </c>
      <c r="M8" s="27"/>
      <c r="N8" s="27">
        <v>1128.3800000000001</v>
      </c>
      <c r="O8" s="27"/>
      <c r="Q8" s="1"/>
      <c r="R8" s="1"/>
      <c r="S8" s="1"/>
    </row>
    <row r="9" spans="1:19">
      <c r="A9" t="s">
        <v>6</v>
      </c>
      <c r="B9">
        <v>1</v>
      </c>
      <c r="C9" t="s">
        <v>7</v>
      </c>
      <c r="D9" s="58">
        <v>43289</v>
      </c>
      <c r="E9" s="25">
        <f t="shared" si="0"/>
        <v>43289</v>
      </c>
      <c r="F9" s="25" t="str">
        <f t="shared" si="1"/>
        <v>H3</v>
      </c>
      <c r="G9" s="22" t="str">
        <f t="shared" si="2"/>
        <v xml:space="preserve"> </v>
      </c>
      <c r="H9" s="23" t="str">
        <f t="shared" si="3"/>
        <v xml:space="preserve"> </v>
      </c>
      <c r="I9" s="23" t="str">
        <f t="shared" si="4"/>
        <v xml:space="preserve"> </v>
      </c>
      <c r="M9" s="27"/>
      <c r="N9" s="27">
        <f>N8/220</f>
        <v>5.13</v>
      </c>
      <c r="O9" s="27"/>
      <c r="Q9" s="1"/>
      <c r="R9" s="1"/>
      <c r="S9" s="1"/>
    </row>
    <row r="10" spans="1:19">
      <c r="A10" t="s">
        <v>8</v>
      </c>
      <c r="B10">
        <v>6</v>
      </c>
      <c r="C10" t="s">
        <v>9</v>
      </c>
      <c r="D10" s="58">
        <v>43290</v>
      </c>
      <c r="E10" s="25">
        <f t="shared" si="0"/>
        <v>43290</v>
      </c>
      <c r="F10" s="25" t="s">
        <v>17</v>
      </c>
      <c r="G10" s="22" t="str">
        <f t="shared" si="2"/>
        <v xml:space="preserve"> </v>
      </c>
      <c r="H10" s="23" t="str">
        <f t="shared" si="3"/>
        <v xml:space="preserve"> </v>
      </c>
      <c r="I10" s="23" t="str">
        <f t="shared" si="4"/>
        <v xml:space="preserve"> </v>
      </c>
      <c r="M10" s="27"/>
      <c r="N10" s="27">
        <f>N9*1.5</f>
        <v>7.7</v>
      </c>
      <c r="O10" s="27"/>
      <c r="Q10" s="1"/>
      <c r="R10" s="1"/>
      <c r="S10" s="1"/>
    </row>
    <row r="11" spans="1:19">
      <c r="A11" t="s">
        <v>10</v>
      </c>
      <c r="B11">
        <v>7</v>
      </c>
      <c r="C11" t="s">
        <v>11</v>
      </c>
      <c r="D11" s="58">
        <v>43291</v>
      </c>
      <c r="E11" s="25">
        <f t="shared" si="0"/>
        <v>43291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M11" s="27"/>
      <c r="N11" s="27">
        <f>N10/60*40</f>
        <v>5.13</v>
      </c>
      <c r="O11" s="27"/>
      <c r="Q11" s="1"/>
      <c r="R11" s="1"/>
      <c r="S11" s="1"/>
    </row>
    <row r="12" spans="1:19">
      <c r="D12" s="58">
        <v>43292</v>
      </c>
      <c r="E12" s="25">
        <f t="shared" si="0"/>
        <v>43292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M12" s="27"/>
      <c r="N12" s="27">
        <f>N10/60*20</f>
        <v>2.57</v>
      </c>
      <c r="O12" s="27"/>
      <c r="Q12" s="1"/>
      <c r="R12" s="1"/>
      <c r="S12" s="1"/>
    </row>
    <row r="13" spans="1:19">
      <c r="D13" s="58">
        <v>43293</v>
      </c>
      <c r="E13" s="25">
        <f t="shared" si="0"/>
        <v>43293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M13" s="9"/>
      <c r="N13" s="9"/>
      <c r="O13" s="9"/>
      <c r="Q13" s="1"/>
      <c r="R13" s="1"/>
      <c r="S13" s="1"/>
    </row>
    <row r="14" spans="1:19">
      <c r="D14" s="58">
        <v>43294</v>
      </c>
      <c r="E14" s="25">
        <f t="shared" si="0"/>
        <v>43294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9">
      <c r="D15" s="58">
        <v>43295</v>
      </c>
      <c r="E15" s="25">
        <f t="shared" si="0"/>
        <v>43295</v>
      </c>
      <c r="F15" s="25" t="str">
        <f t="shared" si="1"/>
        <v>H2</v>
      </c>
      <c r="G15" s="22">
        <f t="shared" si="2"/>
        <v>2.57</v>
      </c>
      <c r="H15" s="23">
        <f t="shared" si="3"/>
        <v>0</v>
      </c>
      <c r="I15" s="23">
        <f t="shared" si="4"/>
        <v>7.7</v>
      </c>
    </row>
    <row r="16" spans="1:19">
      <c r="D16" s="58">
        <v>43296</v>
      </c>
      <c r="E16" s="25">
        <f t="shared" si="0"/>
        <v>43296</v>
      </c>
      <c r="F16" s="25" t="str">
        <f t="shared" si="1"/>
        <v>H3</v>
      </c>
      <c r="G16" s="22" t="str">
        <f t="shared" si="2"/>
        <v xml:space="preserve"> </v>
      </c>
      <c r="H16" s="23" t="str">
        <f t="shared" si="3"/>
        <v xml:space="preserve"> </v>
      </c>
      <c r="I16" s="23" t="str">
        <f t="shared" si="4"/>
        <v xml:space="preserve"> </v>
      </c>
    </row>
    <row r="17" spans="4:9">
      <c r="D17" s="58">
        <v>43297</v>
      </c>
      <c r="E17" s="25">
        <f t="shared" si="0"/>
        <v>43297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43298</v>
      </c>
      <c r="E18" s="25">
        <f t="shared" si="0"/>
        <v>43298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43299</v>
      </c>
      <c r="E19" s="25">
        <f t="shared" si="0"/>
        <v>43299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43300</v>
      </c>
      <c r="E20" s="25">
        <f t="shared" si="0"/>
        <v>43300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43301</v>
      </c>
      <c r="E21" s="25">
        <f t="shared" si="0"/>
        <v>43301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43302</v>
      </c>
      <c r="E22" s="25">
        <f t="shared" si="0"/>
        <v>43302</v>
      </c>
      <c r="F22" s="25" t="str">
        <f t="shared" si="1"/>
        <v>H2</v>
      </c>
      <c r="G22" s="22">
        <f t="shared" si="2"/>
        <v>2.57</v>
      </c>
      <c r="H22" s="23">
        <f t="shared" si="3"/>
        <v>0</v>
      </c>
      <c r="I22" s="23">
        <f t="shared" si="4"/>
        <v>7.7</v>
      </c>
    </row>
    <row r="23" spans="4:9">
      <c r="D23" s="58">
        <v>43303</v>
      </c>
      <c r="E23" s="25">
        <f t="shared" si="0"/>
        <v>43303</v>
      </c>
      <c r="F23" s="25" t="str">
        <f t="shared" si="1"/>
        <v>H3</v>
      </c>
      <c r="G23" s="22" t="str">
        <f t="shared" si="2"/>
        <v xml:space="preserve"> </v>
      </c>
      <c r="H23" s="23" t="str">
        <f t="shared" si="3"/>
        <v xml:space="preserve"> </v>
      </c>
      <c r="I23" s="23" t="str">
        <f t="shared" si="4"/>
        <v xml:space="preserve"> </v>
      </c>
    </row>
    <row r="24" spans="4:9">
      <c r="D24" s="58">
        <v>43304</v>
      </c>
      <c r="E24" s="25">
        <f t="shared" si="0"/>
        <v>43304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43305</v>
      </c>
      <c r="E25" s="25">
        <f t="shared" si="0"/>
        <v>43305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43306</v>
      </c>
      <c r="E26" s="25">
        <f t="shared" si="0"/>
        <v>43306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43307</v>
      </c>
      <c r="E27" s="25">
        <f t="shared" si="0"/>
        <v>43307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43308</v>
      </c>
      <c r="E28" s="25">
        <f t="shared" si="0"/>
        <v>43308</v>
      </c>
      <c r="F28" s="25" t="s">
        <v>17</v>
      </c>
      <c r="G28" s="22" t="str">
        <f t="shared" si="2"/>
        <v xml:space="preserve"> </v>
      </c>
      <c r="H28" s="23" t="str">
        <f t="shared" si="3"/>
        <v xml:space="preserve"> </v>
      </c>
      <c r="I28" s="23" t="str">
        <f t="shared" si="4"/>
        <v xml:space="preserve"> </v>
      </c>
    </row>
    <row r="29" spans="4:9">
      <c r="D29" s="58">
        <v>43309</v>
      </c>
      <c r="E29" s="25">
        <f t="shared" si="0"/>
        <v>43309</v>
      </c>
      <c r="F29" s="25" t="str">
        <f t="shared" si="1"/>
        <v>H2</v>
      </c>
      <c r="G29" s="22">
        <f t="shared" si="2"/>
        <v>2.57</v>
      </c>
      <c r="H29" s="23">
        <f t="shared" si="3"/>
        <v>0</v>
      </c>
      <c r="I29" s="23">
        <f t="shared" si="4"/>
        <v>7.7</v>
      </c>
    </row>
    <row r="30" spans="4:9">
      <c r="D30" s="58">
        <v>43310</v>
      </c>
      <c r="E30" s="25">
        <f t="shared" si="0"/>
        <v>43310</v>
      </c>
      <c r="F30" s="25" t="str">
        <f t="shared" si="1"/>
        <v>H3</v>
      </c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>
        <v>43311</v>
      </c>
      <c r="E31" s="25">
        <f t="shared" si="0"/>
        <v>43311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>
        <v>43312</v>
      </c>
      <c r="E32" s="25">
        <f t="shared" si="0"/>
        <v>43312</v>
      </c>
      <c r="F32" s="25" t="str">
        <f t="shared" si="1"/>
        <v>H1</v>
      </c>
      <c r="G32" s="22">
        <f t="shared" si="2"/>
        <v>5.13</v>
      </c>
      <c r="H32" s="23">
        <f t="shared" si="3"/>
        <v>7.7</v>
      </c>
      <c r="I32" s="23">
        <f t="shared" si="4"/>
        <v>7.7</v>
      </c>
    </row>
    <row r="33" spans="4:9">
      <c r="D33" s="41"/>
      <c r="E33" s="4" t="s">
        <v>3</v>
      </c>
      <c r="F33" s="4"/>
      <c r="G33" s="5">
        <f>SUM(G2:G32)</f>
        <v>112.88</v>
      </c>
      <c r="H33" s="7">
        <f>SUM(H2:H32)</f>
        <v>154</v>
      </c>
      <c r="I33" s="5">
        <f>SUM(I2:I32)</f>
        <v>184.8</v>
      </c>
    </row>
    <row r="34" spans="4:9">
      <c r="D34" s="56"/>
      <c r="E34" s="15"/>
      <c r="F34" s="15"/>
      <c r="G34" s="15">
        <v>138.483</v>
      </c>
      <c r="H34" s="16">
        <v>153.87</v>
      </c>
      <c r="I34" s="13">
        <v>184.64</v>
      </c>
    </row>
    <row r="35" spans="4:9">
      <c r="F35" s="2" t="s">
        <v>18</v>
      </c>
      <c r="G35" s="2" t="s">
        <v>1</v>
      </c>
      <c r="H35" s="29" t="s">
        <v>0</v>
      </c>
      <c r="I35" s="29" t="s">
        <v>2</v>
      </c>
    </row>
    <row r="36" spans="4:9">
      <c r="E36" t="s">
        <v>19</v>
      </c>
      <c r="F36" s="11">
        <v>1</v>
      </c>
      <c r="G36" s="5" t="str">
        <f>G2</f>
        <v xml:space="preserve"> </v>
      </c>
      <c r="H36" s="5" t="str">
        <f t="shared" ref="H36:I36" si="5">H2</f>
        <v xml:space="preserve"> </v>
      </c>
      <c r="I36" s="5" t="str">
        <f t="shared" si="5"/>
        <v xml:space="preserve"> </v>
      </c>
    </row>
    <row r="37" spans="4:9">
      <c r="F37" s="11">
        <v>2</v>
      </c>
      <c r="G37" s="5">
        <f>SUM(G$2:G3)</f>
        <v>5.13</v>
      </c>
      <c r="H37" s="5">
        <f>SUM(H$2:H3)</f>
        <v>7.7</v>
      </c>
      <c r="I37" s="5">
        <f>SUM(I$2:I3)</f>
        <v>7.7</v>
      </c>
    </row>
    <row r="38" spans="4:9">
      <c r="F38" s="11">
        <v>3</v>
      </c>
      <c r="G38" s="5">
        <f>SUM(G$2:G4)</f>
        <v>10.26</v>
      </c>
      <c r="H38" s="5">
        <f>SUM(H$2:H4)</f>
        <v>15.4</v>
      </c>
      <c r="I38" s="5">
        <f>SUM(I$2:I4)</f>
        <v>15.4</v>
      </c>
    </row>
    <row r="39" spans="4:9">
      <c r="F39" s="11">
        <v>4</v>
      </c>
      <c r="G39" s="5">
        <f>SUM(G$2:G5)</f>
        <v>15.39</v>
      </c>
      <c r="H39" s="5">
        <f>SUM(H$2:H5)</f>
        <v>23.1</v>
      </c>
      <c r="I39" s="5">
        <f>SUM(I$2:I5)</f>
        <v>23.1</v>
      </c>
    </row>
    <row r="40" spans="4:9">
      <c r="F40" s="11">
        <v>5</v>
      </c>
      <c r="G40" s="5">
        <f>SUM(G$2:G6)</f>
        <v>20.52</v>
      </c>
      <c r="H40" s="5">
        <f>SUM(H$2:H6)</f>
        <v>30.8</v>
      </c>
      <c r="I40" s="5">
        <f>SUM(I$2:I6)</f>
        <v>30.8</v>
      </c>
    </row>
    <row r="41" spans="4:9">
      <c r="F41" s="11">
        <v>6</v>
      </c>
      <c r="G41" s="5">
        <f>SUM(G$2:G7)</f>
        <v>25.65</v>
      </c>
      <c r="H41" s="5">
        <f>SUM(H$2:H7)</f>
        <v>38.5</v>
      </c>
      <c r="I41" s="5">
        <f>SUM(I$2:I7)</f>
        <v>38.5</v>
      </c>
    </row>
    <row r="42" spans="4:9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9">
      <c r="F43" s="11">
        <v>8</v>
      </c>
      <c r="G43" s="5">
        <f>SUM(G$2:G9)</f>
        <v>28.22</v>
      </c>
      <c r="H43" s="5">
        <f>SUM(H$2:H9)</f>
        <v>38.5</v>
      </c>
      <c r="I43" s="5">
        <f>SUM(I$2:I9)</f>
        <v>46.2</v>
      </c>
    </row>
    <row r="44" spans="4:9">
      <c r="F44" s="11">
        <v>9</v>
      </c>
      <c r="G44" s="5">
        <f>SUM(G$2:G10)</f>
        <v>28.22</v>
      </c>
      <c r="H44" s="5">
        <f>SUM(H$2:H10)</f>
        <v>38.5</v>
      </c>
      <c r="I44" s="5">
        <f>SUM(I$2:I10)</f>
        <v>46.2</v>
      </c>
    </row>
    <row r="45" spans="4:9">
      <c r="F45" s="11">
        <v>10</v>
      </c>
      <c r="G45" s="5">
        <f>SUM(G$2:G11)</f>
        <v>33.35</v>
      </c>
      <c r="H45" s="5">
        <f>SUM(H$2:H11)</f>
        <v>46.2</v>
      </c>
      <c r="I45" s="5">
        <f>SUM(I$2:I11)</f>
        <v>53.9</v>
      </c>
    </row>
    <row r="46" spans="4:9">
      <c r="F46" s="11">
        <v>11</v>
      </c>
      <c r="G46" s="5">
        <f>SUM(G$2:G12)</f>
        <v>38.479999999999997</v>
      </c>
      <c r="H46" s="5">
        <f>SUM(H$2:H12)</f>
        <v>53.9</v>
      </c>
      <c r="I46" s="5">
        <f>SUM(I$2:I12)</f>
        <v>61.6</v>
      </c>
    </row>
    <row r="47" spans="4:9">
      <c r="F47" s="11">
        <v>12</v>
      </c>
      <c r="G47" s="5">
        <f>SUM(G$2:G13)</f>
        <v>43.61</v>
      </c>
      <c r="H47" s="5">
        <f>SUM(H$2:H13)</f>
        <v>61.6</v>
      </c>
      <c r="I47" s="5">
        <f>SUM(I$2:I13)</f>
        <v>69.3</v>
      </c>
    </row>
    <row r="48" spans="4:9">
      <c r="F48" s="11">
        <v>13</v>
      </c>
      <c r="G48" s="5">
        <f>SUM(G$2:G14)</f>
        <v>48.74</v>
      </c>
      <c r="H48" s="5">
        <f>SUM(H$2:H14)</f>
        <v>69.3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51.31</v>
      </c>
      <c r="H50" s="5">
        <f>SUM(H$2:H16)</f>
        <v>69.3</v>
      </c>
      <c r="I50" s="5">
        <f>SUM(I$2:I16)</f>
        <v>84.7</v>
      </c>
    </row>
    <row r="51" spans="6:9">
      <c r="F51" s="11">
        <v>16</v>
      </c>
      <c r="G51" s="5">
        <f>SUM(G$2:G17)</f>
        <v>56.44</v>
      </c>
      <c r="H51" s="5">
        <f>SUM(H$2:H17)</f>
        <v>77</v>
      </c>
      <c r="I51" s="5">
        <f>SUM(I$2:I17)</f>
        <v>92.4</v>
      </c>
    </row>
    <row r="52" spans="6:9">
      <c r="F52" s="11">
        <v>17</v>
      </c>
      <c r="G52" s="5">
        <f>SUM(G$2:G18)</f>
        <v>61.57</v>
      </c>
      <c r="H52" s="5">
        <f>SUM(H$2:H18)</f>
        <v>84.7</v>
      </c>
      <c r="I52" s="5">
        <f>SUM(I$2:I18)</f>
        <v>100.1</v>
      </c>
    </row>
    <row r="53" spans="6:9">
      <c r="F53" s="11">
        <v>18</v>
      </c>
      <c r="G53" s="5">
        <f>SUM(G$2:G19)</f>
        <v>66.7</v>
      </c>
      <c r="H53" s="5">
        <f>SUM(H$2:H19)</f>
        <v>92.4</v>
      </c>
      <c r="I53" s="5">
        <f>SUM(I$2:I19)</f>
        <v>107.8</v>
      </c>
    </row>
    <row r="54" spans="6:9">
      <c r="F54" s="11">
        <v>19</v>
      </c>
      <c r="G54" s="5">
        <f>SUM(G$2:G20)</f>
        <v>71.83</v>
      </c>
      <c r="H54" s="5">
        <f>SUM(H$2:H20)</f>
        <v>100.1</v>
      </c>
      <c r="I54" s="5">
        <f>SUM(I$2:I20)</f>
        <v>115.5</v>
      </c>
    </row>
    <row r="55" spans="6:9">
      <c r="F55" s="11">
        <v>20</v>
      </c>
      <c r="G55" s="5">
        <f>SUM(G$2:G21)</f>
        <v>76.959999999999994</v>
      </c>
      <c r="H55" s="5">
        <f>SUM(H$2:H21)</f>
        <v>107.8</v>
      </c>
      <c r="I55" s="5">
        <f>SUM(I$2:I21)</f>
        <v>123.2</v>
      </c>
    </row>
    <row r="56" spans="6:9">
      <c r="F56" s="11">
        <v>21</v>
      </c>
      <c r="G56" s="5">
        <f>SUM(G$2:G22)</f>
        <v>79.53</v>
      </c>
      <c r="H56" s="5">
        <f>SUM(H$2:H22)</f>
        <v>107.8</v>
      </c>
      <c r="I56" s="5">
        <f>SUM(I$2:I22)</f>
        <v>130.9</v>
      </c>
    </row>
    <row r="57" spans="6:9">
      <c r="F57" s="11">
        <v>22</v>
      </c>
      <c r="G57" s="5">
        <f>SUM(G$2:G23)</f>
        <v>79.53</v>
      </c>
      <c r="H57" s="5">
        <f>SUM(H$2:H23)</f>
        <v>107.8</v>
      </c>
      <c r="I57" s="5">
        <f>SUM(I$2:I23)</f>
        <v>130.9</v>
      </c>
    </row>
    <row r="58" spans="6:9">
      <c r="F58" s="11">
        <v>23</v>
      </c>
      <c r="G58" s="5">
        <f>SUM(G$2:G24)</f>
        <v>84.66</v>
      </c>
      <c r="H58" s="5">
        <f>SUM(H$2:H24)</f>
        <v>115.5</v>
      </c>
      <c r="I58" s="5">
        <f>SUM(I$2:I24)</f>
        <v>138.6</v>
      </c>
    </row>
    <row r="59" spans="6:9">
      <c r="F59" s="11">
        <v>24</v>
      </c>
      <c r="G59" s="5">
        <f>SUM(G$2:G25)</f>
        <v>89.79</v>
      </c>
      <c r="H59" s="5">
        <f>SUM(H$2:H25)</f>
        <v>123.2</v>
      </c>
      <c r="I59" s="5">
        <f>SUM(I$2:I25)</f>
        <v>146.30000000000001</v>
      </c>
    </row>
    <row r="60" spans="6:9">
      <c r="F60" s="11">
        <v>25</v>
      </c>
      <c r="G60" s="5">
        <f>SUM(G$2:G26)</f>
        <v>94.92</v>
      </c>
      <c r="H60" s="5">
        <f>SUM(H$2:H26)</f>
        <v>130.9</v>
      </c>
      <c r="I60" s="5">
        <f>SUM(I$2:I26)</f>
        <v>154</v>
      </c>
    </row>
    <row r="61" spans="6:9">
      <c r="F61" s="11">
        <v>26</v>
      </c>
      <c r="G61" s="5">
        <f>SUM(G$2:G27)</f>
        <v>100.05</v>
      </c>
      <c r="H61" s="5">
        <f>SUM(H$2:H27)</f>
        <v>138.6</v>
      </c>
      <c r="I61" s="5">
        <f>SUM(I$2:I27)</f>
        <v>161.69999999999999</v>
      </c>
    </row>
    <row r="62" spans="6:9">
      <c r="F62" s="11">
        <v>27</v>
      </c>
      <c r="G62" s="5">
        <f>SUM(G$2:G28)</f>
        <v>100.05</v>
      </c>
      <c r="H62" s="5">
        <f>SUM(H$2:H28)</f>
        <v>138.6</v>
      </c>
      <c r="I62" s="5">
        <f>SUM(I$2:I28)</f>
        <v>161.69999999999999</v>
      </c>
    </row>
    <row r="63" spans="6:9">
      <c r="F63" s="11">
        <v>28</v>
      </c>
      <c r="G63" s="5">
        <f>SUM(G$2:G29)</f>
        <v>102.62</v>
      </c>
      <c r="H63" s="5">
        <f>SUM(H$2:H29)</f>
        <v>138.6</v>
      </c>
      <c r="I63" s="5">
        <f>SUM(I$2:I29)</f>
        <v>169.4</v>
      </c>
    </row>
    <row r="64" spans="6:9">
      <c r="F64" s="11">
        <v>29</v>
      </c>
      <c r="G64" s="5">
        <f>SUM(G$2:G30)</f>
        <v>102.62</v>
      </c>
      <c r="H64" s="5">
        <f>SUM(H$2:H30)</f>
        <v>138.6</v>
      </c>
      <c r="I64" s="5">
        <f>SUM(I$2:I30)</f>
        <v>169.4</v>
      </c>
    </row>
    <row r="65" spans="5:9">
      <c r="F65" s="11">
        <v>30</v>
      </c>
      <c r="G65" s="5">
        <f>SUM(G$2:G31)</f>
        <v>107.75</v>
      </c>
      <c r="H65" s="5">
        <f>SUM(H$2:H31)</f>
        <v>146.30000000000001</v>
      </c>
      <c r="I65" s="5">
        <f>SUM(I$2:I31)</f>
        <v>177.1</v>
      </c>
    </row>
    <row r="66" spans="5:9">
      <c r="F66" s="11">
        <v>31</v>
      </c>
      <c r="G66" s="5">
        <f>SUM(G$2:G32)</f>
        <v>112.88</v>
      </c>
      <c r="H66" s="5">
        <f>SUM(H$2:H32)</f>
        <v>154</v>
      </c>
      <c r="I66" s="5">
        <f>SUM(I$2:I32)</f>
        <v>184.8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112.88</v>
      </c>
      <c r="H68" s="5">
        <f>SUM(H2:H$32)</f>
        <v>154</v>
      </c>
      <c r="I68" s="5">
        <f>SUM(I2:I$32)</f>
        <v>184.8</v>
      </c>
    </row>
    <row r="69" spans="5:9">
      <c r="F69" s="12">
        <v>2</v>
      </c>
      <c r="G69" s="5">
        <f>SUM(G3:G$32)</f>
        <v>112.88</v>
      </c>
      <c r="H69" s="5">
        <f>SUM(H3:H$32)</f>
        <v>154</v>
      </c>
      <c r="I69" s="5">
        <f>SUM(I3:I$32)</f>
        <v>184.8</v>
      </c>
    </row>
    <row r="70" spans="5:9">
      <c r="E70" s="28"/>
      <c r="F70" s="11">
        <v>3</v>
      </c>
      <c r="G70" s="5">
        <f>SUM(G4:G$32)</f>
        <v>107.75</v>
      </c>
      <c r="H70" s="5">
        <f>SUM(H4:H$32)</f>
        <v>146.30000000000001</v>
      </c>
      <c r="I70" s="5">
        <f>SUM(I4:I$32)</f>
        <v>177.1</v>
      </c>
    </row>
    <row r="71" spans="5:9">
      <c r="F71" s="12">
        <v>4</v>
      </c>
      <c r="G71" s="5">
        <f>SUM(G5:G$32)</f>
        <v>102.62</v>
      </c>
      <c r="H71" s="5">
        <f>SUM(H5:H$32)</f>
        <v>138.6</v>
      </c>
      <c r="I71" s="5">
        <f>SUM(I5:I$32)</f>
        <v>169.4</v>
      </c>
    </row>
    <row r="72" spans="5:9">
      <c r="F72" s="11">
        <v>5</v>
      </c>
      <c r="G72" s="5">
        <f>SUM(G6:G$32)</f>
        <v>97.49</v>
      </c>
      <c r="H72" s="5">
        <f>SUM(H6:H$32)</f>
        <v>130.9</v>
      </c>
      <c r="I72" s="5">
        <f>SUM(I6:I$32)</f>
        <v>161.69999999999999</v>
      </c>
    </row>
    <row r="73" spans="5:9">
      <c r="F73" s="12">
        <v>6</v>
      </c>
      <c r="G73" s="5">
        <f>SUM(G7:G$32)</f>
        <v>92.36</v>
      </c>
      <c r="H73" s="5">
        <f>SUM(H7:H$32)</f>
        <v>123.2</v>
      </c>
      <c r="I73" s="5">
        <f>SUM(I7:I$32)</f>
        <v>154</v>
      </c>
    </row>
    <row r="74" spans="5:9">
      <c r="F74" s="11">
        <v>7</v>
      </c>
      <c r="G74" s="5">
        <f>SUM(G8:G$32)</f>
        <v>87.23</v>
      </c>
      <c r="H74" s="5">
        <f>SUM(H8:H$32)</f>
        <v>115.5</v>
      </c>
      <c r="I74" s="5">
        <f>SUM(I8:I$32)</f>
        <v>146.30000000000001</v>
      </c>
    </row>
    <row r="75" spans="5:9">
      <c r="F75" s="12">
        <v>8</v>
      </c>
      <c r="G75" s="5">
        <f>SUM(G9:G$32)</f>
        <v>84.66</v>
      </c>
      <c r="H75" s="5">
        <f>SUM(H9:H$32)</f>
        <v>115.5</v>
      </c>
      <c r="I75" s="5">
        <f>SUM(I9:I$32)</f>
        <v>138.6</v>
      </c>
    </row>
    <row r="76" spans="5:9">
      <c r="F76" s="11">
        <v>9</v>
      </c>
      <c r="G76" s="5">
        <f>SUM(G10:G$32)</f>
        <v>84.66</v>
      </c>
      <c r="H76" s="5">
        <f>SUM(H10:H$32)</f>
        <v>115.5</v>
      </c>
      <c r="I76" s="5">
        <f>SUM(I10:I$32)</f>
        <v>138.6</v>
      </c>
    </row>
    <row r="77" spans="5:9">
      <c r="F77" s="12">
        <v>10</v>
      </c>
      <c r="G77" s="5">
        <f>SUM(G11:G$32)</f>
        <v>84.66</v>
      </c>
      <c r="H77" s="5">
        <f>SUM(H11:H$32)</f>
        <v>115.5</v>
      </c>
      <c r="I77" s="5">
        <f>SUM(I11:I$32)</f>
        <v>138.6</v>
      </c>
    </row>
    <row r="78" spans="5:9">
      <c r="F78" s="11">
        <v>11</v>
      </c>
      <c r="G78" s="5">
        <f>SUM(G12:G$32)</f>
        <v>79.53</v>
      </c>
      <c r="H78" s="5">
        <f>SUM(H12:H$32)</f>
        <v>107.8</v>
      </c>
      <c r="I78" s="5">
        <f>SUM(I12:I$32)</f>
        <v>130.9</v>
      </c>
    </row>
    <row r="79" spans="5:9">
      <c r="F79" s="12">
        <v>12</v>
      </c>
      <c r="G79" s="5">
        <f>SUM(G13:G$32)</f>
        <v>74.400000000000006</v>
      </c>
      <c r="H79" s="5">
        <f>SUM(H13:H$32)</f>
        <v>100.1</v>
      </c>
      <c r="I79" s="5">
        <f>SUM(I13:I$32)</f>
        <v>123.2</v>
      </c>
    </row>
    <row r="80" spans="5:9">
      <c r="F80" s="11">
        <v>13</v>
      </c>
      <c r="G80" s="5">
        <f>SUM(G14:G$32)</f>
        <v>69.27</v>
      </c>
      <c r="H80" s="5">
        <f>SUM(H14:H$32)</f>
        <v>92.4</v>
      </c>
      <c r="I80" s="5">
        <f>SUM(I14:I$32)</f>
        <v>115.5</v>
      </c>
    </row>
    <row r="81" spans="6:9">
      <c r="F81" s="12">
        <v>14</v>
      </c>
      <c r="G81" s="5">
        <f>SUM(G15:G$32)</f>
        <v>64.14</v>
      </c>
      <c r="H81" s="5">
        <f>SUM(H15:H$32)</f>
        <v>84.7</v>
      </c>
      <c r="I81" s="5">
        <f>SUM(I15:I$32)</f>
        <v>107.8</v>
      </c>
    </row>
    <row r="82" spans="6:9">
      <c r="F82" s="11">
        <v>15</v>
      </c>
      <c r="G82" s="5">
        <f>SUM(G16:G$32)</f>
        <v>61.57</v>
      </c>
      <c r="H82" s="5">
        <f>SUM(H16:H$32)</f>
        <v>84.7</v>
      </c>
      <c r="I82" s="5">
        <f>SUM(I16:I$32)</f>
        <v>100.1</v>
      </c>
    </row>
    <row r="83" spans="6:9">
      <c r="F83" s="12">
        <v>16</v>
      </c>
      <c r="G83" s="5">
        <f>SUM(G17:G$32)</f>
        <v>61.57</v>
      </c>
      <c r="H83" s="5">
        <f>SUM(H17:H$32)</f>
        <v>84.7</v>
      </c>
      <c r="I83" s="5">
        <f>SUM(I17:I$32)</f>
        <v>100.1</v>
      </c>
    </row>
    <row r="84" spans="6:9">
      <c r="F84" s="11">
        <v>17</v>
      </c>
      <c r="G84" s="5">
        <f>SUM(G18:G$32)</f>
        <v>56.44</v>
      </c>
      <c r="H84" s="5">
        <f>SUM(H18:H$32)</f>
        <v>77</v>
      </c>
      <c r="I84" s="5">
        <f>SUM(I18:I$32)</f>
        <v>92.4</v>
      </c>
    </row>
    <row r="85" spans="6:9">
      <c r="F85" s="12">
        <v>18</v>
      </c>
      <c r="G85" s="5">
        <f>SUM(G19:G$32)</f>
        <v>51.31</v>
      </c>
      <c r="H85" s="5">
        <f>SUM(H19:H$32)</f>
        <v>69.3</v>
      </c>
      <c r="I85" s="5">
        <f>SUM(I19:I$32)</f>
        <v>84.7</v>
      </c>
    </row>
    <row r="86" spans="6:9">
      <c r="F86" s="11">
        <v>19</v>
      </c>
      <c r="G86" s="5">
        <f>SUM(G20:G$32)</f>
        <v>46.18</v>
      </c>
      <c r="H86" s="5">
        <f>SUM(H20:H$32)</f>
        <v>61.6</v>
      </c>
      <c r="I86" s="5">
        <f>SUM(I20:I$32)</f>
        <v>77</v>
      </c>
    </row>
    <row r="87" spans="6:9">
      <c r="F87" s="12">
        <v>20</v>
      </c>
      <c r="G87" s="5">
        <f>SUM(G21:G$32)</f>
        <v>41.05</v>
      </c>
      <c r="H87" s="5">
        <f>SUM(H21:H$32)</f>
        <v>53.9</v>
      </c>
      <c r="I87" s="5">
        <f>SUM(I21:I$32)</f>
        <v>69.3</v>
      </c>
    </row>
    <row r="88" spans="6:9">
      <c r="F88" s="11">
        <v>21</v>
      </c>
      <c r="G88" s="5">
        <f>SUM(G22:G$32)</f>
        <v>35.92</v>
      </c>
      <c r="H88" s="5">
        <f>SUM(H22:H$32)</f>
        <v>46.2</v>
      </c>
      <c r="I88" s="5">
        <f>SUM(I22:I$32)</f>
        <v>61.6</v>
      </c>
    </row>
    <row r="89" spans="6:9">
      <c r="F89" s="12">
        <v>22</v>
      </c>
      <c r="G89" s="5">
        <f>SUM(G23:G$32)</f>
        <v>33.35</v>
      </c>
      <c r="H89" s="5">
        <f>SUM(H23:H$32)</f>
        <v>46.2</v>
      </c>
      <c r="I89" s="5">
        <f>SUM(I23:I$32)</f>
        <v>53.9</v>
      </c>
    </row>
    <row r="90" spans="6:9">
      <c r="F90" s="11">
        <v>23</v>
      </c>
      <c r="G90" s="5">
        <f>SUM(G24:G$32)</f>
        <v>33.35</v>
      </c>
      <c r="H90" s="5">
        <f>SUM(H24:H$32)</f>
        <v>46.2</v>
      </c>
      <c r="I90" s="5">
        <f>SUM(I24:I$32)</f>
        <v>53.9</v>
      </c>
    </row>
    <row r="91" spans="6:9">
      <c r="F91" s="12">
        <v>24</v>
      </c>
      <c r="G91" s="5">
        <f>SUM(G25:G$32)</f>
        <v>28.22</v>
      </c>
      <c r="H91" s="5">
        <f>SUM(H25:H$32)</f>
        <v>38.5</v>
      </c>
      <c r="I91" s="5">
        <f>SUM(I25:I$32)</f>
        <v>46.2</v>
      </c>
    </row>
    <row r="92" spans="6:9">
      <c r="F92" s="11">
        <v>25</v>
      </c>
      <c r="G92" s="5">
        <f>SUM(G26:G$32)</f>
        <v>23.09</v>
      </c>
      <c r="H92" s="5">
        <f>SUM(H26:H$32)</f>
        <v>30.8</v>
      </c>
      <c r="I92" s="5">
        <f>SUM(I26:I$32)</f>
        <v>38.5</v>
      </c>
    </row>
    <row r="93" spans="6:9">
      <c r="F93" s="12">
        <v>26</v>
      </c>
      <c r="G93" s="5">
        <f>SUM(G27:G$32)</f>
        <v>17.96</v>
      </c>
      <c r="H93" s="5">
        <f>SUM(H27:H$32)</f>
        <v>23.1</v>
      </c>
      <c r="I93" s="5">
        <f>SUM(I27:I$32)</f>
        <v>30.8</v>
      </c>
    </row>
    <row r="94" spans="6:9">
      <c r="F94" s="11">
        <v>27</v>
      </c>
      <c r="G94" s="5">
        <f>SUM(G28:G$32)</f>
        <v>12.83</v>
      </c>
      <c r="H94" s="5">
        <f>SUM(H28:H$32)</f>
        <v>15.4</v>
      </c>
      <c r="I94" s="5">
        <f>SUM(I28:I$32)</f>
        <v>23.1</v>
      </c>
    </row>
    <row r="95" spans="6:9">
      <c r="F95" s="12">
        <v>28</v>
      </c>
      <c r="G95" s="5">
        <f>SUM(G29:G$32)</f>
        <v>12.83</v>
      </c>
      <c r="H95" s="5">
        <f>SUM(H29:H$32)</f>
        <v>15.4</v>
      </c>
      <c r="I95" s="5">
        <f>SUM(I29:I$32)</f>
        <v>23.1</v>
      </c>
    </row>
    <row r="96" spans="6:9">
      <c r="F96" s="11">
        <v>29</v>
      </c>
      <c r="G96" s="5">
        <f>SUM(G30:G$32)</f>
        <v>10.26</v>
      </c>
      <c r="H96" s="5">
        <f>SUM(H30:H$32)</f>
        <v>15.4</v>
      </c>
      <c r="I96" s="5">
        <f>SUM(I30:I$32)</f>
        <v>15.4</v>
      </c>
    </row>
    <row r="97" spans="6:9">
      <c r="F97" s="12">
        <v>30</v>
      </c>
      <c r="G97" s="5">
        <f>SUM(G31:G$32)</f>
        <v>10.26</v>
      </c>
      <c r="H97" s="5">
        <f>SUM(H31:H$32)</f>
        <v>15.4</v>
      </c>
      <c r="I97" s="5">
        <f>SUM(I31:I$32)</f>
        <v>15.4</v>
      </c>
    </row>
    <row r="98" spans="6:9">
      <c r="F98" s="11">
        <v>31</v>
      </c>
      <c r="G98" s="5">
        <f>SUM(G32:G$32)</f>
        <v>5.13</v>
      </c>
      <c r="H98" s="5">
        <f>SUM(H32:H$32)</f>
        <v>7.7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xSplit="3" ySplit="1" topLeftCell="D17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5"/>
  <cols>
    <col min="1" max="1" width="14.7109375" customWidth="1"/>
    <col min="2" max="2" width="4.28515625" customWidth="1"/>
    <col min="4" max="4" width="10.7109375" style="57" bestFit="1" customWidth="1"/>
    <col min="5" max="5" width="13.28515625" customWidth="1"/>
    <col min="6" max="6" width="4.85546875" customWidth="1"/>
    <col min="7" max="7" width="13.85546875" customWidth="1"/>
    <col min="8" max="8" width="12.42578125" customWidth="1"/>
    <col min="9" max="9" width="12.85546875" customWidth="1"/>
    <col min="10" max="10" width="7.42578125" customWidth="1"/>
    <col min="11" max="11" width="6.5703125" style="10" customWidth="1"/>
    <col min="12" max="12" width="7.7109375" style="10" customWidth="1"/>
    <col min="13" max="13" width="7.5703125" style="10" customWidth="1"/>
    <col min="14" max="14" width="8.140625" style="10" customWidth="1"/>
    <col min="15" max="15" width="9.140625" customWidth="1"/>
  </cols>
  <sheetData>
    <row r="1" spans="1:18">
      <c r="D1" s="41" t="str">
        <f>TEXT(D2,"AAAAMM")</f>
        <v>201807</v>
      </c>
      <c r="E1" s="4" t="s">
        <v>4</v>
      </c>
      <c r="F1" s="4" t="s">
        <v>5</v>
      </c>
      <c r="G1" s="4" t="s">
        <v>1</v>
      </c>
      <c r="H1" s="4" t="s">
        <v>0</v>
      </c>
      <c r="I1" s="4" t="s">
        <v>2</v>
      </c>
      <c r="K1" s="8" t="s">
        <v>21</v>
      </c>
      <c r="L1" s="8" t="s">
        <v>20</v>
      </c>
      <c r="M1" s="8" t="s">
        <v>34</v>
      </c>
      <c r="N1" s="8" t="s">
        <v>14</v>
      </c>
      <c r="O1" s="8" t="s">
        <v>15</v>
      </c>
    </row>
    <row r="2" spans="1:18">
      <c r="D2" s="58">
        <v>43282</v>
      </c>
      <c r="E2" s="25">
        <f t="shared" ref="E2:E32" si="0">IF(D2&lt;&gt;" ",D2," ")</f>
        <v>43282</v>
      </c>
      <c r="F2" s="25" t="str">
        <f t="shared" ref="F2:F32" si="1">IF(D2&lt;&gt;" ",LOOKUP(WEEKDAY(E2,2),$B$9:$B$11,$C$9:$C$11)," ")</f>
        <v>H3</v>
      </c>
      <c r="G2" s="22" t="str">
        <f>IF(F2=$C$9,M$2,IF(F2=$C$10,N$2,IF(F2=$C$11," "," ")))</f>
        <v xml:space="preserve"> </v>
      </c>
      <c r="H2" s="23" t="str">
        <f>IF(F2=$C$9,L$2,IF(F2=$C$10,O$2,IF(F2=$C$11," "," ")))</f>
        <v xml:space="preserve"> </v>
      </c>
      <c r="I2" s="23" t="str">
        <f>IF(F2=$C$9,L$2,IF(F2=$C$10,K$2,IF(H2=$C$11," "," ")))</f>
        <v xml:space="preserve"> </v>
      </c>
      <c r="K2" s="9">
        <f>N9</f>
        <v>5.13</v>
      </c>
      <c r="L2" s="9">
        <f>N10</f>
        <v>7.7</v>
      </c>
      <c r="M2" s="9">
        <f>N11</f>
        <v>5.13</v>
      </c>
      <c r="N2" s="9">
        <f>N12</f>
        <v>2.57</v>
      </c>
      <c r="O2" s="9">
        <v>0</v>
      </c>
    </row>
    <row r="3" spans="1:18">
      <c r="D3" s="58">
        <v>43283</v>
      </c>
      <c r="E3" s="25">
        <f t="shared" si="0"/>
        <v>43283</v>
      </c>
      <c r="F3" s="25" t="str">
        <f t="shared" si="1"/>
        <v>H1</v>
      </c>
      <c r="G3" s="22">
        <f t="shared" ref="G3:G32" si="2">IF(F3=$C$9,M$2,IF(F3=$C$10,N$2,IF(F3=$C$11," "," ")))</f>
        <v>5.13</v>
      </c>
      <c r="H3" s="23">
        <f t="shared" ref="H3:H32" si="3">IF(F3=$C$9,L$2,IF(F3=$C$10,O$2,IF(F3=$C$11," "," ")))</f>
        <v>7.7</v>
      </c>
      <c r="I3" s="23">
        <f>IF(F3=$C$9,L$2,IF(F3=$C$10,L$2,IF(H3=$C$11," "," ")))</f>
        <v>7.7</v>
      </c>
      <c r="P3" s="26"/>
    </row>
    <row r="4" spans="1:18">
      <c r="D4" s="58">
        <v>43284</v>
      </c>
      <c r="E4" s="25">
        <f t="shared" si="0"/>
        <v>43284</v>
      </c>
      <c r="F4" s="25" t="str">
        <f t="shared" si="1"/>
        <v>H1</v>
      </c>
      <c r="G4" s="22">
        <f t="shared" si="2"/>
        <v>5.13</v>
      </c>
      <c r="H4" s="23">
        <f t="shared" si="3"/>
        <v>7.7</v>
      </c>
      <c r="I4" s="23">
        <f t="shared" ref="I4:I32" si="4">IF(F4=$C$9,L$2,IF(F4=$C$10,L$2,IF(H4=$C$11," "," ")))</f>
        <v>7.7</v>
      </c>
    </row>
    <row r="5" spans="1:18">
      <c r="D5" s="58">
        <v>43285</v>
      </c>
      <c r="E5" s="25">
        <f t="shared" si="0"/>
        <v>43285</v>
      </c>
      <c r="F5" s="25" t="str">
        <f t="shared" si="1"/>
        <v>H1</v>
      </c>
      <c r="G5" s="22">
        <f t="shared" si="2"/>
        <v>5.13</v>
      </c>
      <c r="H5" s="23">
        <f t="shared" si="3"/>
        <v>7.7</v>
      </c>
      <c r="I5" s="23">
        <f t="shared" si="4"/>
        <v>7.7</v>
      </c>
    </row>
    <row r="6" spans="1:18">
      <c r="D6" s="58">
        <v>43286</v>
      </c>
      <c r="E6" s="25">
        <f t="shared" si="0"/>
        <v>43286</v>
      </c>
      <c r="F6" s="25" t="str">
        <f t="shared" si="1"/>
        <v>H1</v>
      </c>
      <c r="G6" s="22">
        <f t="shared" si="2"/>
        <v>5.13</v>
      </c>
      <c r="H6" s="23">
        <f t="shared" si="3"/>
        <v>7.7</v>
      </c>
      <c r="I6" s="23">
        <f t="shared" si="4"/>
        <v>7.7</v>
      </c>
    </row>
    <row r="7" spans="1:18">
      <c r="D7" s="58">
        <v>43287</v>
      </c>
      <c r="E7" s="25">
        <f t="shared" si="0"/>
        <v>43287</v>
      </c>
      <c r="F7" s="25" t="str">
        <f t="shared" si="1"/>
        <v>H1</v>
      </c>
      <c r="G7" s="22">
        <f t="shared" si="2"/>
        <v>5.13</v>
      </c>
      <c r="H7" s="23">
        <f t="shared" si="3"/>
        <v>7.7</v>
      </c>
      <c r="I7" s="23">
        <f t="shared" si="4"/>
        <v>7.7</v>
      </c>
    </row>
    <row r="8" spans="1:18">
      <c r="D8" s="58">
        <v>43288</v>
      </c>
      <c r="E8" s="25">
        <f t="shared" si="0"/>
        <v>43288</v>
      </c>
      <c r="F8" s="25" t="str">
        <f t="shared" si="1"/>
        <v>H2</v>
      </c>
      <c r="G8" s="22">
        <f t="shared" si="2"/>
        <v>2.57</v>
      </c>
      <c r="H8" s="23">
        <f t="shared" si="3"/>
        <v>0</v>
      </c>
      <c r="I8" s="23">
        <f t="shared" si="4"/>
        <v>7.7</v>
      </c>
      <c r="L8" s="27"/>
      <c r="M8" s="27"/>
      <c r="N8" s="27">
        <v>1128.3800000000001</v>
      </c>
      <c r="P8" s="1"/>
      <c r="Q8" s="1"/>
      <c r="R8" s="1"/>
    </row>
    <row r="9" spans="1:18">
      <c r="A9" t="s">
        <v>6</v>
      </c>
      <c r="B9">
        <v>1</v>
      </c>
      <c r="C9" t="s">
        <v>7</v>
      </c>
      <c r="D9" s="58">
        <v>43289</v>
      </c>
      <c r="E9" s="25">
        <f t="shared" si="0"/>
        <v>43289</v>
      </c>
      <c r="F9" s="25" t="str">
        <f t="shared" si="1"/>
        <v>H3</v>
      </c>
      <c r="G9" s="22" t="str">
        <f t="shared" si="2"/>
        <v xml:space="preserve"> </v>
      </c>
      <c r="H9" s="23" t="str">
        <f t="shared" si="3"/>
        <v xml:space="preserve"> </v>
      </c>
      <c r="I9" s="23" t="str">
        <f t="shared" si="4"/>
        <v xml:space="preserve"> </v>
      </c>
      <c r="L9" s="27"/>
      <c r="M9" s="27"/>
      <c r="N9" s="27">
        <f>N8/220</f>
        <v>5.13</v>
      </c>
      <c r="P9" s="1"/>
      <c r="Q9" s="1"/>
      <c r="R9" s="1"/>
    </row>
    <row r="10" spans="1:18">
      <c r="A10" t="s">
        <v>8</v>
      </c>
      <c r="B10">
        <v>6</v>
      </c>
      <c r="C10" t="s">
        <v>9</v>
      </c>
      <c r="D10" s="58">
        <v>43290</v>
      </c>
      <c r="E10" s="25">
        <f t="shared" si="0"/>
        <v>43290</v>
      </c>
      <c r="F10" s="25" t="s">
        <v>11</v>
      </c>
      <c r="G10" s="22" t="str">
        <f t="shared" si="2"/>
        <v xml:space="preserve"> </v>
      </c>
      <c r="H10" s="23" t="str">
        <f t="shared" si="3"/>
        <v xml:space="preserve"> </v>
      </c>
      <c r="I10" s="23" t="str">
        <f t="shared" si="4"/>
        <v xml:space="preserve"> </v>
      </c>
      <c r="L10" s="27"/>
      <c r="M10" s="27"/>
      <c r="N10" s="27">
        <f>N9*1.5</f>
        <v>7.7</v>
      </c>
      <c r="P10" s="1"/>
      <c r="Q10" s="1"/>
      <c r="R10" s="1"/>
    </row>
    <row r="11" spans="1:18">
      <c r="A11" t="s">
        <v>10</v>
      </c>
      <c r="B11">
        <v>7</v>
      </c>
      <c r="C11" t="s">
        <v>11</v>
      </c>
      <c r="D11" s="58">
        <v>43291</v>
      </c>
      <c r="E11" s="25">
        <f t="shared" si="0"/>
        <v>43291</v>
      </c>
      <c r="F11" s="25" t="str">
        <f t="shared" si="1"/>
        <v>H1</v>
      </c>
      <c r="G11" s="22">
        <f t="shared" si="2"/>
        <v>5.13</v>
      </c>
      <c r="H11" s="23">
        <f t="shared" si="3"/>
        <v>7.7</v>
      </c>
      <c r="I11" s="23">
        <f t="shared" si="4"/>
        <v>7.7</v>
      </c>
      <c r="L11" s="27"/>
      <c r="M11" s="27"/>
      <c r="N11" s="27">
        <f>N10/60*40</f>
        <v>5.13</v>
      </c>
      <c r="P11" s="1"/>
      <c r="Q11" s="1"/>
      <c r="R11" s="1"/>
    </row>
    <row r="12" spans="1:18">
      <c r="D12" s="58">
        <v>43292</v>
      </c>
      <c r="E12" s="25">
        <f t="shared" si="0"/>
        <v>43292</v>
      </c>
      <c r="F12" s="25" t="str">
        <f t="shared" si="1"/>
        <v>H1</v>
      </c>
      <c r="G12" s="22">
        <f t="shared" si="2"/>
        <v>5.13</v>
      </c>
      <c r="H12" s="23">
        <f t="shared" si="3"/>
        <v>7.7</v>
      </c>
      <c r="I12" s="23">
        <f t="shared" si="4"/>
        <v>7.7</v>
      </c>
      <c r="L12" s="27"/>
      <c r="M12" s="27"/>
      <c r="N12" s="27">
        <f>N10/60*20</f>
        <v>2.57</v>
      </c>
      <c r="P12" s="1"/>
      <c r="Q12" s="1"/>
      <c r="R12" s="1"/>
    </row>
    <row r="13" spans="1:18">
      <c r="D13" s="58">
        <v>43293</v>
      </c>
      <c r="E13" s="25">
        <f t="shared" si="0"/>
        <v>43293</v>
      </c>
      <c r="F13" s="25" t="str">
        <f t="shared" si="1"/>
        <v>H1</v>
      </c>
      <c r="G13" s="22">
        <f t="shared" si="2"/>
        <v>5.13</v>
      </c>
      <c r="H13" s="23">
        <f t="shared" si="3"/>
        <v>7.7</v>
      </c>
      <c r="I13" s="23">
        <f t="shared" si="4"/>
        <v>7.7</v>
      </c>
      <c r="L13" s="9"/>
      <c r="M13" s="9"/>
      <c r="N13" s="9"/>
      <c r="P13" s="1"/>
      <c r="Q13" s="1"/>
      <c r="R13" s="1"/>
    </row>
    <row r="14" spans="1:18">
      <c r="D14" s="58">
        <v>43294</v>
      </c>
      <c r="E14" s="25">
        <f t="shared" si="0"/>
        <v>43294</v>
      </c>
      <c r="F14" s="25" t="str">
        <f t="shared" si="1"/>
        <v>H1</v>
      </c>
      <c r="G14" s="22">
        <f t="shared" si="2"/>
        <v>5.13</v>
      </c>
      <c r="H14" s="23">
        <f t="shared" si="3"/>
        <v>7.7</v>
      </c>
      <c r="I14" s="23">
        <f t="shared" si="4"/>
        <v>7.7</v>
      </c>
    </row>
    <row r="15" spans="1:18">
      <c r="D15" s="58">
        <v>43295</v>
      </c>
      <c r="E15" s="25">
        <f t="shared" si="0"/>
        <v>43295</v>
      </c>
      <c r="F15" s="25" t="str">
        <f t="shared" si="1"/>
        <v>H2</v>
      </c>
      <c r="G15" s="22">
        <f t="shared" si="2"/>
        <v>2.57</v>
      </c>
      <c r="H15" s="23">
        <f t="shared" si="3"/>
        <v>0</v>
      </c>
      <c r="I15" s="23">
        <f t="shared" si="4"/>
        <v>7.7</v>
      </c>
    </row>
    <row r="16" spans="1:18">
      <c r="D16" s="58">
        <v>43296</v>
      </c>
      <c r="E16" s="25">
        <f t="shared" si="0"/>
        <v>43296</v>
      </c>
      <c r="F16" s="25" t="str">
        <f t="shared" si="1"/>
        <v>H3</v>
      </c>
      <c r="G16" s="22" t="str">
        <f t="shared" si="2"/>
        <v xml:space="preserve"> </v>
      </c>
      <c r="H16" s="23" t="str">
        <f t="shared" si="3"/>
        <v xml:space="preserve"> </v>
      </c>
      <c r="I16" s="23" t="str">
        <f t="shared" si="4"/>
        <v xml:space="preserve"> </v>
      </c>
    </row>
    <row r="17" spans="4:9">
      <c r="D17" s="58">
        <v>43297</v>
      </c>
      <c r="E17" s="25">
        <f t="shared" si="0"/>
        <v>43297</v>
      </c>
      <c r="F17" s="25" t="str">
        <f t="shared" si="1"/>
        <v>H1</v>
      </c>
      <c r="G17" s="22">
        <f t="shared" si="2"/>
        <v>5.13</v>
      </c>
      <c r="H17" s="23">
        <f t="shared" si="3"/>
        <v>7.7</v>
      </c>
      <c r="I17" s="23">
        <f t="shared" si="4"/>
        <v>7.7</v>
      </c>
    </row>
    <row r="18" spans="4:9">
      <c r="D18" s="58">
        <v>43298</v>
      </c>
      <c r="E18" s="25">
        <f t="shared" si="0"/>
        <v>43298</v>
      </c>
      <c r="F18" s="25" t="str">
        <f t="shared" si="1"/>
        <v>H1</v>
      </c>
      <c r="G18" s="22">
        <f t="shared" si="2"/>
        <v>5.13</v>
      </c>
      <c r="H18" s="23">
        <f t="shared" si="3"/>
        <v>7.7</v>
      </c>
      <c r="I18" s="23">
        <f t="shared" si="4"/>
        <v>7.7</v>
      </c>
    </row>
    <row r="19" spans="4:9">
      <c r="D19" s="58">
        <v>43299</v>
      </c>
      <c r="E19" s="25">
        <f t="shared" si="0"/>
        <v>43299</v>
      </c>
      <c r="F19" s="25" t="str">
        <f t="shared" si="1"/>
        <v>H1</v>
      </c>
      <c r="G19" s="22">
        <f t="shared" si="2"/>
        <v>5.13</v>
      </c>
      <c r="H19" s="23">
        <f t="shared" si="3"/>
        <v>7.7</v>
      </c>
      <c r="I19" s="23">
        <f t="shared" si="4"/>
        <v>7.7</v>
      </c>
    </row>
    <row r="20" spans="4:9">
      <c r="D20" s="58">
        <v>43300</v>
      </c>
      <c r="E20" s="25">
        <f t="shared" si="0"/>
        <v>43300</v>
      </c>
      <c r="F20" s="25" t="str">
        <f t="shared" si="1"/>
        <v>H1</v>
      </c>
      <c r="G20" s="22">
        <f t="shared" si="2"/>
        <v>5.13</v>
      </c>
      <c r="H20" s="23">
        <f t="shared" si="3"/>
        <v>7.7</v>
      </c>
      <c r="I20" s="23">
        <f t="shared" si="4"/>
        <v>7.7</v>
      </c>
    </row>
    <row r="21" spans="4:9">
      <c r="D21" s="58">
        <v>43301</v>
      </c>
      <c r="E21" s="25">
        <f t="shared" si="0"/>
        <v>43301</v>
      </c>
      <c r="F21" s="25" t="str">
        <f t="shared" si="1"/>
        <v>H1</v>
      </c>
      <c r="G21" s="22">
        <f t="shared" si="2"/>
        <v>5.13</v>
      </c>
      <c r="H21" s="23">
        <f t="shared" si="3"/>
        <v>7.7</v>
      </c>
      <c r="I21" s="23">
        <f t="shared" si="4"/>
        <v>7.7</v>
      </c>
    </row>
    <row r="22" spans="4:9">
      <c r="D22" s="58">
        <v>43302</v>
      </c>
      <c r="E22" s="25">
        <f t="shared" si="0"/>
        <v>43302</v>
      </c>
      <c r="F22" s="25" t="str">
        <f t="shared" si="1"/>
        <v>H2</v>
      </c>
      <c r="G22" s="22">
        <f t="shared" si="2"/>
        <v>2.57</v>
      </c>
      <c r="H22" s="23">
        <f t="shared" si="3"/>
        <v>0</v>
      </c>
      <c r="I22" s="23">
        <f t="shared" si="4"/>
        <v>7.7</v>
      </c>
    </row>
    <row r="23" spans="4:9">
      <c r="D23" s="58">
        <v>43303</v>
      </c>
      <c r="E23" s="25">
        <f t="shared" si="0"/>
        <v>43303</v>
      </c>
      <c r="F23" s="25" t="str">
        <f t="shared" si="1"/>
        <v>H3</v>
      </c>
      <c r="G23" s="22" t="str">
        <f t="shared" si="2"/>
        <v xml:space="preserve"> </v>
      </c>
      <c r="H23" s="23" t="str">
        <f t="shared" si="3"/>
        <v xml:space="preserve"> </v>
      </c>
      <c r="I23" s="23" t="str">
        <f t="shared" si="4"/>
        <v xml:space="preserve"> </v>
      </c>
    </row>
    <row r="24" spans="4:9">
      <c r="D24" s="58">
        <v>43304</v>
      </c>
      <c r="E24" s="25">
        <f t="shared" si="0"/>
        <v>43304</v>
      </c>
      <c r="F24" s="25" t="str">
        <f t="shared" si="1"/>
        <v>H1</v>
      </c>
      <c r="G24" s="22">
        <f t="shared" si="2"/>
        <v>5.13</v>
      </c>
      <c r="H24" s="23">
        <f t="shared" si="3"/>
        <v>7.7</v>
      </c>
      <c r="I24" s="23">
        <f t="shared" si="4"/>
        <v>7.7</v>
      </c>
    </row>
    <row r="25" spans="4:9">
      <c r="D25" s="58">
        <v>43305</v>
      </c>
      <c r="E25" s="25">
        <f t="shared" si="0"/>
        <v>43305</v>
      </c>
      <c r="F25" s="25" t="str">
        <f t="shared" si="1"/>
        <v>H1</v>
      </c>
      <c r="G25" s="22">
        <f t="shared" si="2"/>
        <v>5.13</v>
      </c>
      <c r="H25" s="23">
        <f t="shared" si="3"/>
        <v>7.7</v>
      </c>
      <c r="I25" s="23">
        <f t="shared" si="4"/>
        <v>7.7</v>
      </c>
    </row>
    <row r="26" spans="4:9">
      <c r="D26" s="58">
        <v>43306</v>
      </c>
      <c r="E26" s="25">
        <f t="shared" si="0"/>
        <v>43306</v>
      </c>
      <c r="F26" s="25" t="str">
        <f t="shared" si="1"/>
        <v>H1</v>
      </c>
      <c r="G26" s="22">
        <f t="shared" si="2"/>
        <v>5.13</v>
      </c>
      <c r="H26" s="23">
        <f t="shared" si="3"/>
        <v>7.7</v>
      </c>
      <c r="I26" s="23">
        <f t="shared" si="4"/>
        <v>7.7</v>
      </c>
    </row>
    <row r="27" spans="4:9">
      <c r="D27" s="58">
        <v>43307</v>
      </c>
      <c r="E27" s="25">
        <f t="shared" si="0"/>
        <v>43307</v>
      </c>
      <c r="F27" s="25" t="str">
        <f t="shared" si="1"/>
        <v>H1</v>
      </c>
      <c r="G27" s="22">
        <f t="shared" si="2"/>
        <v>5.13</v>
      </c>
      <c r="H27" s="23">
        <f t="shared" si="3"/>
        <v>7.7</v>
      </c>
      <c r="I27" s="23">
        <f t="shared" si="4"/>
        <v>7.7</v>
      </c>
    </row>
    <row r="28" spans="4:9">
      <c r="D28" s="58">
        <v>43308</v>
      </c>
      <c r="E28" s="25">
        <f t="shared" si="0"/>
        <v>43308</v>
      </c>
      <c r="F28" s="25" t="str">
        <f t="shared" si="1"/>
        <v>H1</v>
      </c>
      <c r="G28" s="22">
        <f t="shared" si="2"/>
        <v>5.13</v>
      </c>
      <c r="H28" s="23">
        <f t="shared" si="3"/>
        <v>7.7</v>
      </c>
      <c r="I28" s="23">
        <f t="shared" si="4"/>
        <v>7.7</v>
      </c>
    </row>
    <row r="29" spans="4:9">
      <c r="D29" s="58">
        <v>43309</v>
      </c>
      <c r="E29" s="25">
        <f t="shared" si="0"/>
        <v>43309</v>
      </c>
      <c r="F29" s="25" t="str">
        <f t="shared" si="1"/>
        <v>H2</v>
      </c>
      <c r="G29" s="22">
        <f t="shared" si="2"/>
        <v>2.57</v>
      </c>
      <c r="H29" s="23">
        <f t="shared" si="3"/>
        <v>0</v>
      </c>
      <c r="I29" s="23">
        <f t="shared" si="4"/>
        <v>7.7</v>
      </c>
    </row>
    <row r="30" spans="4:9">
      <c r="D30" s="58">
        <v>43310</v>
      </c>
      <c r="E30" s="25">
        <f t="shared" si="0"/>
        <v>43310</v>
      </c>
      <c r="F30" s="25" t="str">
        <f t="shared" si="1"/>
        <v>H3</v>
      </c>
      <c r="G30" s="22" t="str">
        <f t="shared" si="2"/>
        <v xml:space="preserve"> </v>
      </c>
      <c r="H30" s="23" t="str">
        <f t="shared" si="3"/>
        <v xml:space="preserve"> </v>
      </c>
      <c r="I30" s="23" t="str">
        <f t="shared" si="4"/>
        <v xml:space="preserve"> </v>
      </c>
    </row>
    <row r="31" spans="4:9">
      <c r="D31" s="58">
        <v>43311</v>
      </c>
      <c r="E31" s="25">
        <f t="shared" si="0"/>
        <v>43311</v>
      </c>
      <c r="F31" s="25" t="str">
        <f t="shared" si="1"/>
        <v>H1</v>
      </c>
      <c r="G31" s="22">
        <f t="shared" si="2"/>
        <v>5.13</v>
      </c>
      <c r="H31" s="23">
        <f t="shared" si="3"/>
        <v>7.7</v>
      </c>
      <c r="I31" s="23">
        <f t="shared" si="4"/>
        <v>7.7</v>
      </c>
    </row>
    <row r="32" spans="4:9">
      <c r="D32" s="58">
        <v>43312</v>
      </c>
      <c r="E32" s="25">
        <f t="shared" si="0"/>
        <v>43312</v>
      </c>
      <c r="F32" s="25" t="str">
        <f t="shared" si="1"/>
        <v>H1</v>
      </c>
      <c r="G32" s="22">
        <f t="shared" si="2"/>
        <v>5.13</v>
      </c>
      <c r="H32" s="23">
        <f t="shared" si="3"/>
        <v>7.7</v>
      </c>
      <c r="I32" s="23">
        <f t="shared" si="4"/>
        <v>7.7</v>
      </c>
    </row>
    <row r="33" spans="4:18">
      <c r="D33" s="41"/>
      <c r="E33" s="4" t="s">
        <v>3</v>
      </c>
      <c r="F33" s="4"/>
      <c r="G33" s="5">
        <f>SUM(G2:G32)</f>
        <v>118.01</v>
      </c>
      <c r="H33" s="7">
        <f>SUM(H2:H32)</f>
        <v>161.69999999999999</v>
      </c>
      <c r="I33" s="5">
        <f>SUM(I2:I32)</f>
        <v>192.5</v>
      </c>
      <c r="K33" s="31"/>
      <c r="L33" s="16"/>
      <c r="M33" s="31"/>
      <c r="N33" s="32"/>
      <c r="O33" s="16"/>
      <c r="P33" s="16"/>
      <c r="Q33" s="14"/>
      <c r="R33" s="14"/>
    </row>
    <row r="34" spans="4:18">
      <c r="D34" s="56"/>
      <c r="E34" s="15"/>
      <c r="F34" s="15"/>
      <c r="G34" s="13">
        <v>144.88999999999999</v>
      </c>
      <c r="H34" s="16">
        <v>161.56</v>
      </c>
      <c r="I34" s="13">
        <v>192.34</v>
      </c>
      <c r="L34" s="31"/>
      <c r="M34" s="13"/>
      <c r="N34" s="9"/>
    </row>
    <row r="35" spans="4:18">
      <c r="F35" s="2" t="s">
        <v>18</v>
      </c>
      <c r="G35" s="2" t="s">
        <v>1</v>
      </c>
      <c r="H35" s="29" t="s">
        <v>0</v>
      </c>
      <c r="I35" s="29" t="s">
        <v>2</v>
      </c>
      <c r="L35" s="31"/>
      <c r="M35" s="31"/>
      <c r="N35" s="9"/>
    </row>
    <row r="36" spans="4:18">
      <c r="E36" t="s">
        <v>19</v>
      </c>
      <c r="F36" s="11">
        <v>1</v>
      </c>
      <c r="G36" s="5" t="str">
        <f>G2</f>
        <v xml:space="preserve"> </v>
      </c>
      <c r="H36" s="5" t="str">
        <f t="shared" ref="H36:I36" si="5">H2</f>
        <v xml:space="preserve"> </v>
      </c>
      <c r="I36" s="5" t="str">
        <f t="shared" si="5"/>
        <v xml:space="preserve"> </v>
      </c>
      <c r="N36" s="9"/>
    </row>
    <row r="37" spans="4:18">
      <c r="F37" s="11">
        <v>2</v>
      </c>
      <c r="G37" s="5">
        <f>SUM(G$2:G3)</f>
        <v>5.13</v>
      </c>
      <c r="H37" s="5">
        <f>SUM(H$2:H3)</f>
        <v>7.7</v>
      </c>
      <c r="I37" s="5">
        <f>SUM(I$2:I3)</f>
        <v>7.7</v>
      </c>
      <c r="N37" s="9"/>
    </row>
    <row r="38" spans="4:18">
      <c r="F38" s="11">
        <v>3</v>
      </c>
      <c r="G38" s="5">
        <f>SUM(G$2:G4)</f>
        <v>10.26</v>
      </c>
      <c r="H38" s="5">
        <f>SUM(H$2:H4)</f>
        <v>15.4</v>
      </c>
      <c r="I38" s="5">
        <f>SUM(I$2:I4)</f>
        <v>15.4</v>
      </c>
      <c r="N38" s="9"/>
    </row>
    <row r="39" spans="4:18">
      <c r="F39" s="11">
        <v>4</v>
      </c>
      <c r="G39" s="5">
        <f>SUM(G$2:G5)</f>
        <v>15.39</v>
      </c>
      <c r="H39" s="5">
        <f>SUM(H$2:H5)</f>
        <v>23.1</v>
      </c>
      <c r="I39" s="5">
        <f>SUM(I$2:I5)</f>
        <v>23.1</v>
      </c>
      <c r="N39" s="9"/>
    </row>
    <row r="40" spans="4:18">
      <c r="F40" s="11">
        <v>5</v>
      </c>
      <c r="G40" s="5">
        <f>SUM(G$2:G6)</f>
        <v>20.52</v>
      </c>
      <c r="H40" s="5">
        <f>SUM(H$2:H6)</f>
        <v>30.8</v>
      </c>
      <c r="I40" s="5">
        <f>SUM(I$2:I6)</f>
        <v>30.8</v>
      </c>
      <c r="N40" s="9"/>
    </row>
    <row r="41" spans="4:18">
      <c r="F41" s="11">
        <v>6</v>
      </c>
      <c r="G41" s="5">
        <f>SUM(G$2:G7)</f>
        <v>25.65</v>
      </c>
      <c r="H41" s="5">
        <f>SUM(H$2:H7)</f>
        <v>38.5</v>
      </c>
      <c r="I41" s="5">
        <f>SUM(I$2:I7)</f>
        <v>38.5</v>
      </c>
    </row>
    <row r="42" spans="4:18">
      <c r="F42" s="11">
        <v>7</v>
      </c>
      <c r="G42" s="5">
        <f>SUM(G$2:G8)</f>
        <v>28.22</v>
      </c>
      <c r="H42" s="5">
        <f>SUM(H$2:H8)</f>
        <v>38.5</v>
      </c>
      <c r="I42" s="5">
        <f>SUM(I$2:I8)</f>
        <v>46.2</v>
      </c>
    </row>
    <row r="43" spans="4:18">
      <c r="F43" s="11">
        <v>8</v>
      </c>
      <c r="G43" s="5">
        <f>SUM(G$2:G9)</f>
        <v>28.22</v>
      </c>
      <c r="H43" s="5">
        <f>SUM(H$2:H9)</f>
        <v>38.5</v>
      </c>
      <c r="I43" s="5">
        <f>SUM(I$2:I9)</f>
        <v>46.2</v>
      </c>
    </row>
    <row r="44" spans="4:18">
      <c r="F44" s="11">
        <v>9</v>
      </c>
      <c r="G44" s="5">
        <f>SUM(G$2:G10)</f>
        <v>28.22</v>
      </c>
      <c r="H44" s="5">
        <f>SUM(H$2:H10)</f>
        <v>38.5</v>
      </c>
      <c r="I44" s="5">
        <f>SUM(I$2:I10)</f>
        <v>46.2</v>
      </c>
    </row>
    <row r="45" spans="4:18">
      <c r="F45" s="11">
        <v>10</v>
      </c>
      <c r="G45" s="5">
        <f>SUM(G$2:G11)</f>
        <v>33.35</v>
      </c>
      <c r="H45" s="5">
        <f>SUM(H$2:H11)</f>
        <v>46.2</v>
      </c>
      <c r="I45" s="5">
        <f>SUM(I$2:I11)</f>
        <v>53.9</v>
      </c>
    </row>
    <row r="46" spans="4:18">
      <c r="F46" s="11">
        <v>11</v>
      </c>
      <c r="G46" s="5">
        <f>SUM(G$2:G12)</f>
        <v>38.479999999999997</v>
      </c>
      <c r="H46" s="5">
        <f>SUM(H$2:H12)</f>
        <v>53.9</v>
      </c>
      <c r="I46" s="5">
        <f>SUM(I$2:I12)</f>
        <v>61.6</v>
      </c>
    </row>
    <row r="47" spans="4:18">
      <c r="F47" s="11">
        <v>12</v>
      </c>
      <c r="G47" s="5">
        <f>SUM(G$2:G13)</f>
        <v>43.61</v>
      </c>
      <c r="H47" s="5">
        <f>SUM(H$2:H13)</f>
        <v>61.6</v>
      </c>
      <c r="I47" s="5">
        <f>SUM(I$2:I13)</f>
        <v>69.3</v>
      </c>
    </row>
    <row r="48" spans="4:18">
      <c r="F48" s="11">
        <v>13</v>
      </c>
      <c r="G48" s="5">
        <f>SUM(G$2:G14)</f>
        <v>48.74</v>
      </c>
      <c r="H48" s="5">
        <f>SUM(H$2:H14)</f>
        <v>69.3</v>
      </c>
      <c r="I48" s="5">
        <f>SUM(I$2:I14)</f>
        <v>77</v>
      </c>
    </row>
    <row r="49" spans="6:9">
      <c r="F49" s="11">
        <v>14</v>
      </c>
      <c r="G49" s="5">
        <f>SUM(G$2:G15)</f>
        <v>51.31</v>
      </c>
      <c r="H49" s="5">
        <f>SUM(H$2:H15)</f>
        <v>69.3</v>
      </c>
      <c r="I49" s="5">
        <f>SUM(I$2:I15)</f>
        <v>84.7</v>
      </c>
    </row>
    <row r="50" spans="6:9">
      <c r="F50" s="11">
        <v>15</v>
      </c>
      <c r="G50" s="5">
        <f>SUM(G$2:G16)</f>
        <v>51.31</v>
      </c>
      <c r="H50" s="5">
        <f>SUM(H$2:H16)</f>
        <v>69.3</v>
      </c>
      <c r="I50" s="5">
        <f>SUM(I$2:I16)</f>
        <v>84.7</v>
      </c>
    </row>
    <row r="51" spans="6:9">
      <c r="F51" s="11">
        <v>16</v>
      </c>
      <c r="G51" s="5">
        <f>SUM(G$2:G17)</f>
        <v>56.44</v>
      </c>
      <c r="H51" s="5">
        <f>SUM(H$2:H17)</f>
        <v>77</v>
      </c>
      <c r="I51" s="5">
        <f>SUM(I$2:I17)</f>
        <v>92.4</v>
      </c>
    </row>
    <row r="52" spans="6:9">
      <c r="F52" s="11">
        <v>17</v>
      </c>
      <c r="G52" s="5">
        <f>SUM(G$2:G18)</f>
        <v>61.57</v>
      </c>
      <c r="H52" s="5">
        <f>SUM(H$2:H18)</f>
        <v>84.7</v>
      </c>
      <c r="I52" s="5">
        <f>SUM(I$2:I18)</f>
        <v>100.1</v>
      </c>
    </row>
    <row r="53" spans="6:9">
      <c r="F53" s="11">
        <v>18</v>
      </c>
      <c r="G53" s="5">
        <f>SUM(G$2:G19)</f>
        <v>66.7</v>
      </c>
      <c r="H53" s="5">
        <f>SUM(H$2:H19)</f>
        <v>92.4</v>
      </c>
      <c r="I53" s="5">
        <f>SUM(I$2:I19)</f>
        <v>107.8</v>
      </c>
    </row>
    <row r="54" spans="6:9">
      <c r="F54" s="11">
        <v>19</v>
      </c>
      <c r="G54" s="5">
        <f>SUM(G$2:G20)</f>
        <v>71.83</v>
      </c>
      <c r="H54" s="5">
        <f>SUM(H$2:H20)</f>
        <v>100.1</v>
      </c>
      <c r="I54" s="5">
        <f>SUM(I$2:I20)</f>
        <v>115.5</v>
      </c>
    </row>
    <row r="55" spans="6:9">
      <c r="F55" s="11">
        <v>20</v>
      </c>
      <c r="G55" s="5">
        <f>SUM(G$2:G21)</f>
        <v>76.959999999999994</v>
      </c>
      <c r="H55" s="5">
        <f>SUM(H$2:H21)</f>
        <v>107.8</v>
      </c>
      <c r="I55" s="5">
        <f>SUM(I$2:I21)</f>
        <v>123.2</v>
      </c>
    </row>
    <row r="56" spans="6:9">
      <c r="F56" s="11">
        <v>21</v>
      </c>
      <c r="G56" s="5">
        <f>SUM(G$2:G22)</f>
        <v>79.53</v>
      </c>
      <c r="H56" s="5">
        <f>SUM(H$2:H22)</f>
        <v>107.8</v>
      </c>
      <c r="I56" s="5">
        <f>SUM(I$2:I22)</f>
        <v>130.9</v>
      </c>
    </row>
    <row r="57" spans="6:9">
      <c r="F57" s="11">
        <v>22</v>
      </c>
      <c r="G57" s="5">
        <f>SUM(G$2:G23)</f>
        <v>79.53</v>
      </c>
      <c r="H57" s="5">
        <f>SUM(H$2:H23)</f>
        <v>107.8</v>
      </c>
      <c r="I57" s="5">
        <f>SUM(I$2:I23)</f>
        <v>130.9</v>
      </c>
    </row>
    <row r="58" spans="6:9">
      <c r="F58" s="11">
        <v>23</v>
      </c>
      <c r="G58" s="5">
        <f>SUM(G$2:G24)</f>
        <v>84.66</v>
      </c>
      <c r="H58" s="5">
        <f>SUM(H$2:H24)</f>
        <v>115.5</v>
      </c>
      <c r="I58" s="5">
        <f>SUM(I$2:I24)</f>
        <v>138.6</v>
      </c>
    </row>
    <row r="59" spans="6:9">
      <c r="F59" s="11">
        <v>24</v>
      </c>
      <c r="G59" s="5">
        <f>SUM(G$2:G25)</f>
        <v>89.79</v>
      </c>
      <c r="H59" s="5">
        <f>SUM(H$2:H25)</f>
        <v>123.2</v>
      </c>
      <c r="I59" s="5">
        <f>SUM(I$2:I25)</f>
        <v>146.30000000000001</v>
      </c>
    </row>
    <row r="60" spans="6:9">
      <c r="F60" s="11">
        <v>25</v>
      </c>
      <c r="G60" s="5">
        <f>SUM(G$2:G26)</f>
        <v>94.92</v>
      </c>
      <c r="H60" s="5">
        <f>SUM(H$2:H26)</f>
        <v>130.9</v>
      </c>
      <c r="I60" s="5">
        <f>SUM(I$2:I26)</f>
        <v>154</v>
      </c>
    </row>
    <row r="61" spans="6:9">
      <c r="F61" s="11">
        <v>26</v>
      </c>
      <c r="G61" s="5">
        <f>SUM(G$2:G27)</f>
        <v>100.05</v>
      </c>
      <c r="H61" s="5">
        <f>SUM(H$2:H27)</f>
        <v>138.6</v>
      </c>
      <c r="I61" s="5">
        <f>SUM(I$2:I27)</f>
        <v>161.69999999999999</v>
      </c>
    </row>
    <row r="62" spans="6:9">
      <c r="F62" s="11">
        <v>27</v>
      </c>
      <c r="G62" s="5">
        <f>SUM(G$2:G28)</f>
        <v>105.18</v>
      </c>
      <c r="H62" s="5">
        <f>SUM(H$2:H28)</f>
        <v>146.30000000000001</v>
      </c>
      <c r="I62" s="5">
        <f>SUM(I$2:I28)</f>
        <v>169.4</v>
      </c>
    </row>
    <row r="63" spans="6:9">
      <c r="F63" s="11">
        <v>28</v>
      </c>
      <c r="G63" s="5">
        <f>SUM(G$2:G29)</f>
        <v>107.75</v>
      </c>
      <c r="H63" s="5">
        <f>SUM(H$2:H29)</f>
        <v>146.30000000000001</v>
      </c>
      <c r="I63" s="5">
        <f>SUM(I$2:I29)</f>
        <v>177.1</v>
      </c>
    </row>
    <row r="64" spans="6:9">
      <c r="F64" s="11">
        <v>29</v>
      </c>
      <c r="G64" s="5">
        <f>SUM(G$2:G30)</f>
        <v>107.75</v>
      </c>
      <c r="H64" s="5">
        <f>SUM(H$2:H30)</f>
        <v>146.30000000000001</v>
      </c>
      <c r="I64" s="5">
        <f>SUM(I$2:I30)</f>
        <v>177.1</v>
      </c>
    </row>
    <row r="65" spans="5:9">
      <c r="F65" s="11">
        <v>30</v>
      </c>
      <c r="G65" s="5">
        <f>SUM(G$2:G31)</f>
        <v>112.88</v>
      </c>
      <c r="H65" s="5">
        <f>SUM(H$2:H31)</f>
        <v>154</v>
      </c>
      <c r="I65" s="5">
        <f>SUM(I$2:I31)</f>
        <v>184.8</v>
      </c>
    </row>
    <row r="66" spans="5:9">
      <c r="F66" s="11">
        <v>31</v>
      </c>
      <c r="G66" s="5">
        <f>SUM(G$2:G32)</f>
        <v>118.01</v>
      </c>
      <c r="H66" s="5">
        <f>SUM(H$2:H32)</f>
        <v>161.69999999999999</v>
      </c>
      <c r="I66" s="5">
        <f>SUM(I$2:I32)</f>
        <v>192.5</v>
      </c>
    </row>
    <row r="67" spans="5:9">
      <c r="F67" s="11"/>
      <c r="G67" s="5"/>
      <c r="H67" s="5"/>
      <c r="I67" s="5"/>
    </row>
    <row r="68" spans="5:9">
      <c r="E68" t="s">
        <v>16</v>
      </c>
      <c r="F68" s="11">
        <v>1</v>
      </c>
      <c r="G68" s="5">
        <f>SUM(G2:G$32)</f>
        <v>118.01</v>
      </c>
      <c r="H68" s="5">
        <f>SUM(H2:H$32)</f>
        <v>161.69999999999999</v>
      </c>
      <c r="I68" s="5">
        <f>SUM(I2:I$32)</f>
        <v>192.5</v>
      </c>
    </row>
    <row r="69" spans="5:9">
      <c r="F69" s="12">
        <v>2</v>
      </c>
      <c r="G69" s="5">
        <f>SUM(G3:G$32)</f>
        <v>118.01</v>
      </c>
      <c r="H69" s="5">
        <f>SUM(H3:H$32)</f>
        <v>161.69999999999999</v>
      </c>
      <c r="I69" s="5">
        <f>SUM(I3:I$32)</f>
        <v>192.5</v>
      </c>
    </row>
    <row r="70" spans="5:9">
      <c r="E70" s="28"/>
      <c r="F70" s="11">
        <v>3</v>
      </c>
      <c r="G70" s="5">
        <f>SUM(G4:G$32)</f>
        <v>112.88</v>
      </c>
      <c r="H70" s="5">
        <f>SUM(H4:H$32)</f>
        <v>154</v>
      </c>
      <c r="I70" s="5">
        <f>SUM(I4:I$32)</f>
        <v>184.8</v>
      </c>
    </row>
    <row r="71" spans="5:9">
      <c r="F71" s="12">
        <v>4</v>
      </c>
      <c r="G71" s="5">
        <f>SUM(G5:G$32)</f>
        <v>107.75</v>
      </c>
      <c r="H71" s="5">
        <f>SUM(H5:H$32)</f>
        <v>146.30000000000001</v>
      </c>
      <c r="I71" s="5">
        <f>SUM(I5:I$32)</f>
        <v>177.1</v>
      </c>
    </row>
    <row r="72" spans="5:9">
      <c r="F72" s="11">
        <v>5</v>
      </c>
      <c r="G72" s="5">
        <f>SUM(G6:G$32)</f>
        <v>102.62</v>
      </c>
      <c r="H72" s="5">
        <f>SUM(H6:H$32)</f>
        <v>138.6</v>
      </c>
      <c r="I72" s="5">
        <f>SUM(I6:I$32)</f>
        <v>169.4</v>
      </c>
    </row>
    <row r="73" spans="5:9">
      <c r="F73" s="12">
        <v>6</v>
      </c>
      <c r="G73" s="5">
        <f>SUM(G7:G$32)</f>
        <v>97.49</v>
      </c>
      <c r="H73" s="5">
        <f>SUM(H7:H$32)</f>
        <v>130.9</v>
      </c>
      <c r="I73" s="5">
        <f>SUM(I7:I$32)</f>
        <v>161.69999999999999</v>
      </c>
    </row>
    <row r="74" spans="5:9">
      <c r="F74" s="11">
        <v>7</v>
      </c>
      <c r="G74" s="5">
        <f>SUM(G8:G$32)</f>
        <v>92.36</v>
      </c>
      <c r="H74" s="5">
        <f>SUM(H8:H$32)</f>
        <v>123.2</v>
      </c>
      <c r="I74" s="5">
        <f>SUM(I8:I$32)</f>
        <v>154</v>
      </c>
    </row>
    <row r="75" spans="5:9">
      <c r="F75" s="12">
        <v>8</v>
      </c>
      <c r="G75" s="5">
        <f>SUM(G9:G$32)</f>
        <v>89.79</v>
      </c>
      <c r="H75" s="5">
        <f>SUM(H9:H$32)</f>
        <v>123.2</v>
      </c>
      <c r="I75" s="5">
        <f>SUM(I9:I$32)</f>
        <v>146.30000000000001</v>
      </c>
    </row>
    <row r="76" spans="5:9">
      <c r="F76" s="11">
        <v>9</v>
      </c>
      <c r="G76" s="5">
        <f>SUM(G10:G$32)</f>
        <v>89.79</v>
      </c>
      <c r="H76" s="5">
        <f>SUM(H10:H$32)</f>
        <v>123.2</v>
      </c>
      <c r="I76" s="5">
        <f>SUM(I10:I$32)</f>
        <v>146.30000000000001</v>
      </c>
    </row>
    <row r="77" spans="5:9">
      <c r="F77" s="12">
        <v>10</v>
      </c>
      <c r="G77" s="5">
        <f>SUM(G11:G$32)</f>
        <v>89.79</v>
      </c>
      <c r="H77" s="5">
        <f>SUM(H11:H$32)</f>
        <v>123.2</v>
      </c>
      <c r="I77" s="5">
        <f>SUM(I11:I$32)</f>
        <v>146.30000000000001</v>
      </c>
    </row>
    <row r="78" spans="5:9">
      <c r="F78" s="11">
        <v>11</v>
      </c>
      <c r="G78" s="5">
        <f>SUM(G12:G$32)</f>
        <v>84.66</v>
      </c>
      <c r="H78" s="5">
        <f>SUM(H12:H$32)</f>
        <v>115.5</v>
      </c>
      <c r="I78" s="5">
        <f>SUM(I12:I$32)</f>
        <v>138.6</v>
      </c>
    </row>
    <row r="79" spans="5:9">
      <c r="F79" s="12">
        <v>12</v>
      </c>
      <c r="G79" s="5">
        <f>SUM(G13:G$32)</f>
        <v>79.53</v>
      </c>
      <c r="H79" s="5">
        <f>SUM(H13:H$32)</f>
        <v>107.8</v>
      </c>
      <c r="I79" s="5">
        <f>SUM(I13:I$32)</f>
        <v>130.9</v>
      </c>
    </row>
    <row r="80" spans="5:9">
      <c r="F80" s="11">
        <v>13</v>
      </c>
      <c r="G80" s="5">
        <f>SUM(G14:G$32)</f>
        <v>74.400000000000006</v>
      </c>
      <c r="H80" s="5">
        <f>SUM(H14:H$32)</f>
        <v>100.1</v>
      </c>
      <c r="I80" s="5">
        <f>SUM(I14:I$32)</f>
        <v>123.2</v>
      </c>
    </row>
    <row r="81" spans="6:9">
      <c r="F81" s="12">
        <v>14</v>
      </c>
      <c r="G81" s="5">
        <f>SUM(G15:G$32)</f>
        <v>69.27</v>
      </c>
      <c r="H81" s="5">
        <f>SUM(H15:H$32)</f>
        <v>92.4</v>
      </c>
      <c r="I81" s="5">
        <f>SUM(I15:I$32)</f>
        <v>115.5</v>
      </c>
    </row>
    <row r="82" spans="6:9">
      <c r="F82" s="11">
        <v>15</v>
      </c>
      <c r="G82" s="5">
        <f>SUM(G16:G$32)</f>
        <v>66.7</v>
      </c>
      <c r="H82" s="5">
        <f>SUM(H16:H$32)</f>
        <v>92.4</v>
      </c>
      <c r="I82" s="5">
        <f>SUM(I16:I$32)</f>
        <v>107.8</v>
      </c>
    </row>
    <row r="83" spans="6:9">
      <c r="F83" s="12">
        <v>16</v>
      </c>
      <c r="G83" s="5">
        <f>SUM(G17:G$32)</f>
        <v>66.7</v>
      </c>
      <c r="H83" s="5">
        <f>SUM(H17:H$32)</f>
        <v>92.4</v>
      </c>
      <c r="I83" s="5">
        <f>SUM(I17:I$32)</f>
        <v>107.8</v>
      </c>
    </row>
    <row r="84" spans="6:9">
      <c r="F84" s="11">
        <v>17</v>
      </c>
      <c r="G84" s="5">
        <f>SUM(G18:G$32)</f>
        <v>61.57</v>
      </c>
      <c r="H84" s="5">
        <f>SUM(H18:H$32)</f>
        <v>84.7</v>
      </c>
      <c r="I84" s="5">
        <f>SUM(I18:I$32)</f>
        <v>100.1</v>
      </c>
    </row>
    <row r="85" spans="6:9">
      <c r="F85" s="12">
        <v>18</v>
      </c>
      <c r="G85" s="5">
        <f>SUM(G19:G$32)</f>
        <v>56.44</v>
      </c>
      <c r="H85" s="5">
        <f>SUM(H19:H$32)</f>
        <v>77</v>
      </c>
      <c r="I85" s="5">
        <f>SUM(I19:I$32)</f>
        <v>92.4</v>
      </c>
    </row>
    <row r="86" spans="6:9">
      <c r="F86" s="11">
        <v>19</v>
      </c>
      <c r="G86" s="5">
        <f>SUM(G20:G$32)</f>
        <v>51.31</v>
      </c>
      <c r="H86" s="5">
        <f>SUM(H20:H$32)</f>
        <v>69.3</v>
      </c>
      <c r="I86" s="5">
        <f>SUM(I20:I$32)</f>
        <v>84.7</v>
      </c>
    </row>
    <row r="87" spans="6:9">
      <c r="F87" s="12">
        <v>20</v>
      </c>
      <c r="G87" s="5">
        <f>SUM(G21:G$32)</f>
        <v>46.18</v>
      </c>
      <c r="H87" s="5">
        <f>SUM(H21:H$32)</f>
        <v>61.6</v>
      </c>
      <c r="I87" s="5">
        <f>SUM(I21:I$32)</f>
        <v>77</v>
      </c>
    </row>
    <row r="88" spans="6:9">
      <c r="F88" s="11">
        <v>21</v>
      </c>
      <c r="G88" s="5">
        <f>SUM(G22:G$32)</f>
        <v>41.05</v>
      </c>
      <c r="H88" s="5">
        <f>SUM(H22:H$32)</f>
        <v>53.9</v>
      </c>
      <c r="I88" s="5">
        <f>SUM(I22:I$32)</f>
        <v>69.3</v>
      </c>
    </row>
    <row r="89" spans="6:9">
      <c r="F89" s="12">
        <v>22</v>
      </c>
      <c r="G89" s="5">
        <f>SUM(G23:G$32)</f>
        <v>38.479999999999997</v>
      </c>
      <c r="H89" s="5">
        <f>SUM(H23:H$32)</f>
        <v>53.9</v>
      </c>
      <c r="I89" s="5">
        <f>SUM(I23:I$32)</f>
        <v>61.6</v>
      </c>
    </row>
    <row r="90" spans="6:9">
      <c r="F90" s="11">
        <v>23</v>
      </c>
      <c r="G90" s="5">
        <f>SUM(G24:G$32)</f>
        <v>38.479999999999997</v>
      </c>
      <c r="H90" s="5">
        <f>SUM(H24:H$32)</f>
        <v>53.9</v>
      </c>
      <c r="I90" s="5">
        <f>SUM(I24:I$32)</f>
        <v>61.6</v>
      </c>
    </row>
    <row r="91" spans="6:9">
      <c r="F91" s="12">
        <v>24</v>
      </c>
      <c r="G91" s="5">
        <f>SUM(G25:G$32)</f>
        <v>33.35</v>
      </c>
      <c r="H91" s="5">
        <f>SUM(H25:H$32)</f>
        <v>46.2</v>
      </c>
      <c r="I91" s="5">
        <f>SUM(I25:I$32)</f>
        <v>53.9</v>
      </c>
    </row>
    <row r="92" spans="6:9">
      <c r="F92" s="11">
        <v>25</v>
      </c>
      <c r="G92" s="5">
        <f>SUM(G26:G$32)</f>
        <v>28.22</v>
      </c>
      <c r="H92" s="5">
        <f>SUM(H26:H$32)</f>
        <v>38.5</v>
      </c>
      <c r="I92" s="5">
        <f>SUM(I26:I$32)</f>
        <v>46.2</v>
      </c>
    </row>
    <row r="93" spans="6:9">
      <c r="F93" s="12">
        <v>26</v>
      </c>
      <c r="G93" s="5">
        <f>SUM(G27:G$32)</f>
        <v>23.09</v>
      </c>
      <c r="H93" s="5">
        <f>SUM(H27:H$32)</f>
        <v>30.8</v>
      </c>
      <c r="I93" s="5">
        <f>SUM(I27:I$32)</f>
        <v>38.5</v>
      </c>
    </row>
    <row r="94" spans="6:9">
      <c r="F94" s="11">
        <v>27</v>
      </c>
      <c r="G94" s="5">
        <f>SUM(G28:G$32)</f>
        <v>17.96</v>
      </c>
      <c r="H94" s="5">
        <f>SUM(H28:H$32)</f>
        <v>23.1</v>
      </c>
      <c r="I94" s="5">
        <f>SUM(I28:I$32)</f>
        <v>30.8</v>
      </c>
    </row>
    <row r="95" spans="6:9">
      <c r="F95" s="12">
        <v>28</v>
      </c>
      <c r="G95" s="5">
        <f>SUM(G29:G$32)</f>
        <v>12.83</v>
      </c>
      <c r="H95" s="5">
        <f>SUM(H29:H$32)</f>
        <v>15.4</v>
      </c>
      <c r="I95" s="5">
        <f>SUM(I29:I$32)</f>
        <v>23.1</v>
      </c>
    </row>
    <row r="96" spans="6:9">
      <c r="F96" s="11">
        <v>29</v>
      </c>
      <c r="G96" s="5">
        <f>SUM(G30:G$32)</f>
        <v>10.26</v>
      </c>
      <c r="H96" s="5">
        <f>SUM(H30:H$32)</f>
        <v>15.4</v>
      </c>
      <c r="I96" s="5">
        <f>SUM(I30:I$32)</f>
        <v>15.4</v>
      </c>
    </row>
    <row r="97" spans="6:9">
      <c r="F97" s="12">
        <v>30</v>
      </c>
      <c r="G97" s="5">
        <f>SUM(G31:G$32)</f>
        <v>10.26</v>
      </c>
      <c r="H97" s="5">
        <f>SUM(H31:H$32)</f>
        <v>15.4</v>
      </c>
      <c r="I97" s="5">
        <f>SUM(I31:I$32)</f>
        <v>15.4</v>
      </c>
    </row>
    <row r="98" spans="6:9">
      <c r="F98" s="11">
        <v>31</v>
      </c>
      <c r="G98" s="5">
        <f>SUM(G32:G$32)</f>
        <v>5.13</v>
      </c>
      <c r="H98" s="5">
        <f>SUM(H32:H$32)</f>
        <v>7.7</v>
      </c>
      <c r="I98" s="5">
        <f>SUM(I32:I$32)</f>
        <v>7.7</v>
      </c>
    </row>
  </sheetData>
  <pageMargins left="0.11811023622047245" right="0.11811023622047245" top="0.39370078740157483" bottom="0.19685039370078741" header="0.31496062992125984" footer="0.31496062992125984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42</vt:i4>
      </vt:variant>
    </vt:vector>
  </HeadingPairs>
  <TitlesOfParts>
    <vt:vector size="42" baseType="lpstr">
      <vt:lpstr>Jan 18</vt:lpstr>
      <vt:lpstr>Jan 18 VI</vt:lpstr>
      <vt:lpstr>Fev 18</vt:lpstr>
      <vt:lpstr>Mar 18</vt:lpstr>
      <vt:lpstr>Abr 18</vt:lpstr>
      <vt:lpstr>Mai 18</vt:lpstr>
      <vt:lpstr>Jun 18</vt:lpstr>
      <vt:lpstr>Jul 18 VI</vt:lpstr>
      <vt:lpstr>Jul 18</vt:lpstr>
      <vt:lpstr>Ago 18</vt:lpstr>
      <vt:lpstr>Set 18</vt:lpstr>
      <vt:lpstr>Out 18</vt:lpstr>
      <vt:lpstr>Nov 18</vt:lpstr>
      <vt:lpstr>Dez 18</vt:lpstr>
      <vt:lpstr>Jan_19</vt:lpstr>
      <vt:lpstr>Fev_19</vt:lpstr>
      <vt:lpstr>Mar_19</vt:lpstr>
      <vt:lpstr>Abr_19</vt:lpstr>
      <vt:lpstr>Mai_19</vt:lpstr>
      <vt:lpstr>Jun_19</vt:lpstr>
      <vt:lpstr>Jul_19</vt:lpstr>
      <vt:lpstr>Ago_19</vt:lpstr>
      <vt:lpstr>Set_19</vt:lpstr>
      <vt:lpstr>Out_19</vt:lpstr>
      <vt:lpstr>Nov_19</vt:lpstr>
      <vt:lpstr>Dez_19</vt:lpstr>
      <vt:lpstr>Jan_20</vt:lpstr>
      <vt:lpstr>Fev_20</vt:lpstr>
      <vt:lpstr>Mar_20</vt:lpstr>
      <vt:lpstr>Abr_20</vt:lpstr>
      <vt:lpstr>Mai_20</vt:lpstr>
      <vt:lpstr>Jun_20</vt:lpstr>
      <vt:lpstr>Jul_20</vt:lpstr>
      <vt:lpstr>Ago_20</vt:lpstr>
      <vt:lpstr>Set_20</vt:lpstr>
      <vt:lpstr>Out_20</vt:lpstr>
      <vt:lpstr>Nov_20</vt:lpstr>
      <vt:lpstr>Dez_20</vt:lpstr>
      <vt:lpstr>Jan_21</vt:lpstr>
      <vt:lpstr>Fev_21</vt:lpstr>
      <vt:lpstr>Mar_21</vt:lpstr>
      <vt:lpstr>Abr_21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MEDALHA</dc:creator>
  <cp:lastModifiedBy>Fenix</cp:lastModifiedBy>
  <cp:lastPrinted>2018-12-05T11:32:34Z</cp:lastPrinted>
  <dcterms:created xsi:type="dcterms:W3CDTF">2017-07-25T17:57:10Z</dcterms:created>
  <dcterms:modified xsi:type="dcterms:W3CDTF">2021-05-04T20:39:53Z</dcterms:modified>
</cp:coreProperties>
</file>