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antia\Downloads\"/>
    </mc:Choice>
  </mc:AlternateContent>
  <bookViews>
    <workbookView xWindow="0" yWindow="0" windowWidth="16050" windowHeight="9000"/>
  </bookViews>
  <sheets>
    <sheet name="Plan1" sheetId="1" r:id="rId1"/>
    <sheet name="Plan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2" i="1"/>
  <c r="J2" i="1"/>
  <c r="J3" i="1"/>
  <c r="I3" i="1"/>
  <c r="I4" i="1"/>
  <c r="I5" i="1"/>
  <c r="I6" i="1"/>
  <c r="I7" i="1"/>
  <c r="I8" i="1"/>
  <c r="I9" i="1"/>
  <c r="I10" i="1"/>
  <c r="I11" i="1"/>
  <c r="I12" i="1"/>
  <c r="I13" i="1"/>
  <c r="I14" i="1"/>
  <c r="M10" i="1"/>
  <c r="M9" i="1"/>
  <c r="M3" i="1"/>
  <c r="M4" i="1"/>
  <c r="R59" i="1" s="1"/>
  <c r="M5" i="1"/>
  <c r="M6" i="1"/>
  <c r="M7" i="1"/>
  <c r="M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2" i="1"/>
  <c r="AB3" i="1"/>
  <c r="I2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1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Q90" i="1"/>
  <c r="N90" i="1"/>
  <c r="J90" i="1"/>
  <c r="Q89" i="1"/>
  <c r="P89" i="1"/>
  <c r="N89" i="1"/>
  <c r="J89" i="1"/>
  <c r="Q88" i="1"/>
  <c r="N88" i="1"/>
  <c r="J88" i="1"/>
  <c r="Q87" i="1"/>
  <c r="N87" i="1"/>
  <c r="J87" i="1"/>
  <c r="Q86" i="1"/>
  <c r="N86" i="1"/>
  <c r="J86" i="1"/>
  <c r="Q85" i="1"/>
  <c r="N85" i="1"/>
  <c r="J85" i="1"/>
  <c r="Q84" i="1"/>
  <c r="N84" i="1"/>
  <c r="J84" i="1"/>
  <c r="Q83" i="1"/>
  <c r="P83" i="1"/>
  <c r="N83" i="1"/>
  <c r="J83" i="1"/>
  <c r="Q82" i="1"/>
  <c r="P82" i="1"/>
  <c r="N82" i="1"/>
  <c r="J82" i="1"/>
  <c r="Q81" i="1"/>
  <c r="P81" i="1"/>
  <c r="N81" i="1"/>
  <c r="J81" i="1"/>
  <c r="Q80" i="1"/>
  <c r="N80" i="1"/>
  <c r="J80" i="1"/>
  <c r="Q79" i="1"/>
  <c r="N79" i="1"/>
  <c r="J79" i="1"/>
  <c r="Q78" i="1"/>
  <c r="N78" i="1"/>
  <c r="J78" i="1"/>
  <c r="Q77" i="1"/>
  <c r="N77" i="1"/>
  <c r="J77" i="1"/>
  <c r="Q76" i="1"/>
  <c r="P76" i="1"/>
  <c r="N76" i="1"/>
  <c r="J76" i="1"/>
  <c r="Q75" i="1"/>
  <c r="N75" i="1"/>
  <c r="J75" i="1"/>
  <c r="Q74" i="1"/>
  <c r="N74" i="1"/>
  <c r="J74" i="1"/>
  <c r="Q73" i="1"/>
  <c r="N73" i="1"/>
  <c r="J73" i="1"/>
  <c r="Q72" i="1"/>
  <c r="N72" i="1"/>
  <c r="J72" i="1"/>
  <c r="Q71" i="1"/>
  <c r="N71" i="1"/>
  <c r="J71" i="1"/>
  <c r="Q70" i="1"/>
  <c r="N70" i="1"/>
  <c r="J70" i="1"/>
  <c r="Q69" i="1"/>
  <c r="N69" i="1"/>
  <c r="J69" i="1"/>
  <c r="Q68" i="1"/>
  <c r="N68" i="1"/>
  <c r="J68" i="1"/>
  <c r="Q67" i="1"/>
  <c r="P67" i="1"/>
  <c r="N67" i="1"/>
  <c r="J67" i="1"/>
  <c r="Q66" i="1"/>
  <c r="N66" i="1"/>
  <c r="J66" i="1"/>
  <c r="Q65" i="1"/>
  <c r="N65" i="1"/>
  <c r="J65" i="1"/>
  <c r="Q64" i="1"/>
  <c r="P64" i="1"/>
  <c r="N64" i="1"/>
  <c r="J64" i="1"/>
  <c r="Q63" i="1"/>
  <c r="N63" i="1"/>
  <c r="J63" i="1"/>
  <c r="Q62" i="1"/>
  <c r="N62" i="1"/>
  <c r="J62" i="1"/>
  <c r="Q61" i="1"/>
  <c r="N61" i="1"/>
  <c r="J61" i="1"/>
  <c r="Q60" i="1"/>
  <c r="N60" i="1"/>
  <c r="J60" i="1"/>
  <c r="Q59" i="1"/>
  <c r="N59" i="1"/>
  <c r="J59" i="1"/>
  <c r="Q58" i="1"/>
  <c r="N58" i="1"/>
  <c r="J58" i="1"/>
  <c r="Q57" i="1"/>
  <c r="N57" i="1"/>
  <c r="J57" i="1"/>
  <c r="Q56" i="1"/>
  <c r="N56" i="1"/>
  <c r="J56" i="1"/>
  <c r="Q55" i="1"/>
  <c r="N55" i="1"/>
  <c r="J55" i="1"/>
  <c r="Q54" i="1"/>
  <c r="N54" i="1"/>
  <c r="J54" i="1"/>
  <c r="Q53" i="1"/>
  <c r="N53" i="1"/>
  <c r="J53" i="1"/>
  <c r="Q52" i="1"/>
  <c r="N52" i="1"/>
  <c r="J52" i="1"/>
  <c r="Q51" i="1"/>
  <c r="N51" i="1"/>
  <c r="J51" i="1"/>
  <c r="Q50" i="1"/>
  <c r="N50" i="1"/>
  <c r="J50" i="1"/>
  <c r="Q49" i="1"/>
  <c r="N49" i="1"/>
  <c r="J49" i="1"/>
  <c r="Q48" i="1"/>
  <c r="N48" i="1"/>
  <c r="J48" i="1"/>
  <c r="Q47" i="1"/>
  <c r="N47" i="1"/>
  <c r="J47" i="1"/>
  <c r="Q46" i="1"/>
  <c r="N46" i="1"/>
  <c r="J46" i="1"/>
  <c r="Q45" i="1"/>
  <c r="N45" i="1"/>
  <c r="J45" i="1"/>
  <c r="Q44" i="1"/>
  <c r="N44" i="1"/>
  <c r="J44" i="1"/>
  <c r="Q43" i="1"/>
  <c r="N43" i="1"/>
  <c r="J43" i="1"/>
  <c r="Q42" i="1"/>
  <c r="N42" i="1"/>
  <c r="J42" i="1"/>
  <c r="Q41" i="1"/>
  <c r="P41" i="1"/>
  <c r="N41" i="1"/>
  <c r="J41" i="1"/>
  <c r="Q40" i="1"/>
  <c r="P40" i="1"/>
  <c r="N40" i="1"/>
  <c r="J40" i="1"/>
  <c r="Q39" i="1"/>
  <c r="P39" i="1"/>
  <c r="N39" i="1"/>
  <c r="J39" i="1"/>
  <c r="Q38" i="1"/>
  <c r="P38" i="1"/>
  <c r="N38" i="1"/>
  <c r="J38" i="1"/>
  <c r="Q37" i="1"/>
  <c r="P37" i="1"/>
  <c r="N37" i="1"/>
  <c r="J37" i="1"/>
  <c r="Q36" i="1"/>
  <c r="P36" i="1"/>
  <c r="N36" i="1"/>
  <c r="J36" i="1"/>
  <c r="Q35" i="1"/>
  <c r="P35" i="1"/>
  <c r="N35" i="1"/>
  <c r="J35" i="1"/>
  <c r="Q34" i="1"/>
  <c r="P34" i="1"/>
  <c r="N34" i="1"/>
  <c r="J34" i="1"/>
  <c r="Q33" i="1"/>
  <c r="P33" i="1"/>
  <c r="N33" i="1"/>
  <c r="J33" i="1"/>
  <c r="Q32" i="1"/>
  <c r="P32" i="1"/>
  <c r="N32" i="1"/>
  <c r="J32" i="1"/>
  <c r="Q31" i="1"/>
  <c r="P31" i="1"/>
  <c r="N31" i="1"/>
  <c r="J31" i="1"/>
  <c r="Q30" i="1"/>
  <c r="P30" i="1"/>
  <c r="N30" i="1"/>
  <c r="J30" i="1"/>
  <c r="Q29" i="1"/>
  <c r="P29" i="1"/>
  <c r="N29" i="1"/>
  <c r="J29" i="1"/>
  <c r="Q28" i="1"/>
  <c r="P28" i="1"/>
  <c r="N28" i="1"/>
  <c r="J28" i="1"/>
  <c r="Q27" i="1"/>
  <c r="P27" i="1"/>
  <c r="N27" i="1"/>
  <c r="J27" i="1"/>
  <c r="Q26" i="1"/>
  <c r="P26" i="1"/>
  <c r="N26" i="1"/>
  <c r="J26" i="1"/>
  <c r="Q25" i="1"/>
  <c r="P25" i="1"/>
  <c r="N25" i="1"/>
  <c r="J25" i="1"/>
  <c r="Q24" i="1"/>
  <c r="P24" i="1"/>
  <c r="N24" i="1"/>
  <c r="J24" i="1"/>
  <c r="Q23" i="1"/>
  <c r="P23" i="1"/>
  <c r="N23" i="1"/>
  <c r="J23" i="1"/>
  <c r="Q22" i="1"/>
  <c r="P22" i="1"/>
  <c r="N22" i="1"/>
  <c r="J22" i="1"/>
  <c r="Q21" i="1"/>
  <c r="P21" i="1"/>
  <c r="N21" i="1"/>
  <c r="J21" i="1"/>
  <c r="Y6" i="1"/>
  <c r="Q20" i="1"/>
  <c r="P20" i="1"/>
  <c r="N20" i="1"/>
  <c r="J20" i="1"/>
  <c r="Y5" i="1"/>
  <c r="Q19" i="1"/>
  <c r="P19" i="1"/>
  <c r="N19" i="1"/>
  <c r="J19" i="1"/>
  <c r="Y4" i="1"/>
  <c r="Q18" i="1"/>
  <c r="P18" i="1"/>
  <c r="N18" i="1"/>
  <c r="J18" i="1"/>
  <c r="Y3" i="1"/>
  <c r="Q17" i="1"/>
  <c r="P17" i="1"/>
  <c r="N17" i="1"/>
  <c r="J17" i="1"/>
  <c r="Y2" i="1"/>
  <c r="Q16" i="1"/>
  <c r="P16" i="1"/>
  <c r="N16" i="1"/>
  <c r="J16" i="1"/>
  <c r="Y1" i="1"/>
  <c r="Q15" i="1"/>
  <c r="P15" i="1"/>
  <c r="N15" i="1"/>
  <c r="J15" i="1"/>
  <c r="Q14" i="1"/>
  <c r="P14" i="1"/>
  <c r="J14" i="1"/>
  <c r="Q13" i="1"/>
  <c r="P13" i="1"/>
  <c r="J13" i="1"/>
  <c r="Q12" i="1"/>
  <c r="P12" i="1"/>
  <c r="J12" i="1"/>
  <c r="Q11" i="1"/>
  <c r="P11" i="1"/>
  <c r="J11" i="1"/>
  <c r="Q10" i="1"/>
  <c r="P10" i="1"/>
  <c r="J10" i="1"/>
  <c r="Q9" i="1"/>
  <c r="P9" i="1"/>
  <c r="J9" i="1"/>
  <c r="Q8" i="1"/>
  <c r="P8" i="1"/>
  <c r="J8" i="1"/>
  <c r="Q7" i="1"/>
  <c r="P7" i="1"/>
  <c r="J7" i="1"/>
  <c r="Q6" i="1"/>
  <c r="P6" i="1"/>
  <c r="J6" i="1"/>
  <c r="Q5" i="1"/>
  <c r="P5" i="1"/>
  <c r="J5" i="1"/>
  <c r="Q4" i="1"/>
  <c r="P2" i="1"/>
  <c r="J4" i="1"/>
  <c r="P61" i="1"/>
  <c r="N2" i="1" l="1"/>
  <c r="O2" i="1"/>
  <c r="N4" i="1"/>
  <c r="N3" i="1"/>
  <c r="N14" i="1"/>
  <c r="N12" i="1"/>
  <c r="N10" i="1"/>
  <c r="N8" i="1"/>
  <c r="N6" i="1"/>
  <c r="N13" i="1"/>
  <c r="N11" i="1"/>
  <c r="N9" i="1"/>
  <c r="N7" i="1"/>
  <c r="N5" i="1"/>
  <c r="AB9" i="1"/>
  <c r="P43" i="1"/>
  <c r="P44" i="1"/>
  <c r="P49" i="1"/>
  <c r="P50" i="1"/>
  <c r="P51" i="1"/>
  <c r="P62" i="1"/>
  <c r="P69" i="1"/>
  <c r="P70" i="1"/>
  <c r="P71" i="1"/>
  <c r="P72" i="1"/>
  <c r="P73" i="1"/>
  <c r="P74" i="1"/>
  <c r="P85" i="1"/>
  <c r="P86" i="1"/>
  <c r="P87" i="1"/>
  <c r="P88" i="1"/>
  <c r="R4" i="1"/>
  <c r="R10" i="1"/>
  <c r="R14" i="1"/>
  <c r="O15" i="1"/>
  <c r="O22" i="1"/>
  <c r="R26" i="1"/>
  <c r="R27" i="1"/>
  <c r="R29" i="1"/>
  <c r="R31" i="1"/>
  <c r="R33" i="1"/>
  <c r="R37" i="1"/>
  <c r="R6" i="1"/>
  <c r="R8" i="1"/>
  <c r="R12" i="1"/>
  <c r="O17" i="1"/>
  <c r="O19" i="1"/>
  <c r="O21" i="1"/>
  <c r="O23" i="1"/>
  <c r="O24" i="1"/>
  <c r="R25" i="1"/>
  <c r="R28" i="1"/>
  <c r="R30" i="1"/>
  <c r="R32" i="1"/>
  <c r="R16" i="1"/>
  <c r="R18" i="1"/>
  <c r="R20" i="1"/>
  <c r="R35" i="1"/>
  <c r="R39" i="1"/>
  <c r="P46" i="1"/>
  <c r="AB4" i="1"/>
  <c r="AB8" i="1"/>
  <c r="AB10" i="1"/>
  <c r="R5" i="1"/>
  <c r="R7" i="1"/>
  <c r="R9" i="1"/>
  <c r="R11" i="1"/>
  <c r="R13" i="1"/>
  <c r="R15" i="1"/>
  <c r="O16" i="1"/>
  <c r="R17" i="1"/>
  <c r="AB5" i="1"/>
  <c r="O18" i="1"/>
  <c r="R19" i="1"/>
  <c r="AB7" i="1"/>
  <c r="O20" i="1"/>
  <c r="R21" i="1"/>
  <c r="R22" i="1"/>
  <c r="R23" i="1"/>
  <c r="R24" i="1"/>
  <c r="O25" i="1"/>
  <c r="O26" i="1"/>
  <c r="O27" i="1"/>
  <c r="O28" i="1"/>
  <c r="O29" i="1"/>
  <c r="O30" i="1"/>
  <c r="O31" i="1"/>
  <c r="O32" i="1"/>
  <c r="O33" i="1"/>
  <c r="R34" i="1"/>
  <c r="R36" i="1"/>
  <c r="R38" i="1"/>
  <c r="R40" i="1"/>
  <c r="R41" i="1"/>
  <c r="P42" i="1"/>
  <c r="R42" i="1"/>
  <c r="R43" i="1"/>
  <c r="R44" i="1"/>
  <c r="P45" i="1"/>
  <c r="R45" i="1"/>
  <c r="R46" i="1"/>
  <c r="P47" i="1"/>
  <c r="R47" i="1"/>
  <c r="P48" i="1"/>
  <c r="R48" i="1"/>
  <c r="R49" i="1"/>
  <c r="R50" i="1"/>
  <c r="R51" i="1"/>
  <c r="P52" i="1"/>
  <c r="R52" i="1"/>
  <c r="P53" i="1"/>
  <c r="R53" i="1"/>
  <c r="P54" i="1"/>
  <c r="R54" i="1"/>
  <c r="P55" i="1"/>
  <c r="R55" i="1"/>
  <c r="P56" i="1"/>
  <c r="R56" i="1"/>
  <c r="P57" i="1"/>
  <c r="R57" i="1"/>
  <c r="P58" i="1"/>
  <c r="R58" i="1"/>
  <c r="P59" i="1"/>
  <c r="P60" i="1"/>
  <c r="P63" i="1"/>
  <c r="P65" i="1"/>
  <c r="P66" i="1"/>
  <c r="P68" i="1"/>
  <c r="P75" i="1"/>
  <c r="P77" i="1"/>
  <c r="P78" i="1"/>
  <c r="P79" i="1"/>
  <c r="P80" i="1"/>
  <c r="P84" i="1"/>
  <c r="P90" i="1"/>
  <c r="P91" i="1"/>
  <c r="P92" i="1"/>
  <c r="AB6" i="1"/>
  <c r="AE37" i="1" l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2" i="1"/>
  <c r="AE36" i="1"/>
  <c r="AE15" i="1"/>
  <c r="AE13" i="1"/>
  <c r="AE11" i="1"/>
  <c r="AE9" i="1"/>
  <c r="AE8" i="1"/>
  <c r="AE7" i="1"/>
  <c r="AE6" i="1"/>
  <c r="AE5" i="1"/>
  <c r="AE4" i="1"/>
  <c r="AE3" i="1"/>
  <c r="AE2" i="1"/>
  <c r="AE1" i="1"/>
  <c r="AE16" i="1"/>
  <c r="AE14" i="1"/>
  <c r="AE10" i="1"/>
  <c r="AB11" i="1"/>
  <c r="O11" i="1" l="1"/>
  <c r="O14" i="1"/>
  <c r="O8" i="1"/>
  <c r="O9" i="1"/>
  <c r="O12" i="1"/>
  <c r="O6" i="1"/>
  <c r="O13" i="1"/>
  <c r="O3" i="1"/>
  <c r="O5" i="1"/>
  <c r="O7" i="1"/>
  <c r="O4" i="1"/>
  <c r="O10" i="1"/>
</calcChain>
</file>

<file path=xl/sharedStrings.xml><?xml version="1.0" encoding="utf-8"?>
<sst xmlns="http://schemas.openxmlformats.org/spreadsheetml/2006/main" count="202" uniqueCount="155">
  <si>
    <t>Nome Completo</t>
  </si>
  <si>
    <t>Data de Nascimento</t>
  </si>
  <si>
    <t>Data do Contrato</t>
  </si>
  <si>
    <t>Data de Distribuição</t>
  </si>
  <si>
    <t>Tipo de Ação</t>
  </si>
  <si>
    <t>JANEIRO</t>
  </si>
  <si>
    <t>FEVEREIRO</t>
  </si>
  <si>
    <t>Trabalhista</t>
  </si>
  <si>
    <t>CONTRATO MAIS ANTIGO</t>
  </si>
  <si>
    <t>CONTRATO MAIS ANTIGO SEM DISTRIBUIÇÃO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</si>
  <si>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</si>
  <si>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</si>
  <si>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</si>
  <si>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</si>
  <si>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</si>
  <si>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</si>
  <si>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</si>
  <si>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</si>
  <si>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</si>
  <si>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</si>
  <si>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SEM DATA DE INICIO CONTRATUAL</t>
  </si>
  <si>
    <t>Previdenciária</t>
  </si>
  <si>
    <t>Cível</t>
  </si>
  <si>
    <t>COVID</t>
  </si>
  <si>
    <t>Família</t>
  </si>
  <si>
    <t>Consumidor</t>
  </si>
  <si>
    <t>JANEIRO-2019</t>
  </si>
  <si>
    <t>FEVEREIRO-2019</t>
  </si>
  <si>
    <t>MARÇO-2019</t>
  </si>
  <si>
    <t>ABRIL-2019</t>
  </si>
  <si>
    <t>MAIO-2019</t>
  </si>
  <si>
    <t>JUNHO-2019</t>
  </si>
  <si>
    <t>JULHO-2019</t>
  </si>
  <si>
    <t>AGOSTO-2019</t>
  </si>
  <si>
    <t>SETEMBRO-2019</t>
  </si>
  <si>
    <t>OUTUBRO-2019</t>
  </si>
  <si>
    <t>NOVEMBRO-2019</t>
  </si>
  <si>
    <t>DEZEMBRO-2019</t>
  </si>
  <si>
    <t>JANEIRO-2020</t>
  </si>
  <si>
    <t>FEVEREIRO-2020</t>
  </si>
  <si>
    <t>MARÇO-2020</t>
  </si>
  <si>
    <t>ABRIL-2020</t>
  </si>
  <si>
    <t>MAIO-2020</t>
  </si>
  <si>
    <t>JUNHO-2020</t>
  </si>
  <si>
    <t>JULHO-2020</t>
  </si>
  <si>
    <t>AGOSTO-2020</t>
  </si>
  <si>
    <t>SETEMBRO-2020</t>
  </si>
  <si>
    <t>OUTUBRO-2020</t>
  </si>
  <si>
    <t>NOVEMBRO-2020</t>
  </si>
  <si>
    <t>DEZEMBRO-2020</t>
  </si>
  <si>
    <t>JANEIRO-2021</t>
  </si>
  <si>
    <t>FEVEREIRO-2021</t>
  </si>
  <si>
    <t>MARÇO-2021</t>
  </si>
  <si>
    <t>ABRIL-2021</t>
  </si>
  <si>
    <t>MAIO-2021</t>
  </si>
  <si>
    <t>JUNHO-2021</t>
  </si>
  <si>
    <t>JULHO-2021</t>
  </si>
  <si>
    <t>AGOSTO-2021</t>
  </si>
  <si>
    <t>SETEMBRO-2021</t>
  </si>
  <si>
    <t>OUTUBRO-2021</t>
  </si>
  <si>
    <t>NOVEMBRO-2021</t>
  </si>
  <si>
    <t>DEZEMBRO-2021</t>
  </si>
  <si>
    <t>Davi</t>
  </si>
  <si>
    <t>Alice</t>
  </si>
  <si>
    <t>Arthur</t>
  </si>
  <si>
    <t>Julia</t>
  </si>
  <si>
    <t>Pedro</t>
  </si>
  <si>
    <t>Isabella</t>
  </si>
  <si>
    <t>Gabriel</t>
  </si>
  <si>
    <t>Manuela</t>
  </si>
  <si>
    <t>Bernardo</t>
  </si>
  <si>
    <t>Laura</t>
  </si>
  <si>
    <t>Lucas</t>
  </si>
  <si>
    <t>Luiza</t>
  </si>
  <si>
    <t>Matheus</t>
  </si>
  <si>
    <t>Valentina</t>
  </si>
  <si>
    <t>Rafael</t>
  </si>
  <si>
    <t>Giovanna</t>
  </si>
  <si>
    <t>Heitor</t>
  </si>
  <si>
    <t>Maria Eduarda</t>
  </si>
  <si>
    <t>Enzo</t>
  </si>
  <si>
    <t>Helena</t>
  </si>
  <si>
    <t>Guilherme</t>
  </si>
  <si>
    <t>Beatriz</t>
  </si>
  <si>
    <t>Nicolas</t>
  </si>
  <si>
    <t>Maria Luiza</t>
  </si>
  <si>
    <t>Lorenzo</t>
  </si>
  <si>
    <t>Lara</t>
  </si>
  <si>
    <t>Gustavo</t>
  </si>
  <si>
    <t>Mariana</t>
  </si>
  <si>
    <t>Felipe</t>
  </si>
  <si>
    <t>Nicole</t>
  </si>
  <si>
    <t>Samuel</t>
  </si>
  <si>
    <t>Rafaela</t>
  </si>
  <si>
    <t>João Pedro</t>
  </si>
  <si>
    <t>Heloísa</t>
  </si>
  <si>
    <t>Daniel</t>
  </si>
  <si>
    <t>Isadora</t>
  </si>
  <si>
    <t>Vitor</t>
  </si>
  <si>
    <t>Lívia</t>
  </si>
  <si>
    <t>Leonardo</t>
  </si>
  <si>
    <t>Maria Clara</t>
  </si>
  <si>
    <t>Henrique</t>
  </si>
  <si>
    <t>Ana Clara</t>
  </si>
  <si>
    <t>Theo</t>
  </si>
  <si>
    <t>Lorena</t>
  </si>
  <si>
    <t>Murilo</t>
  </si>
  <si>
    <t>Gabriela</t>
  </si>
  <si>
    <t>Eduardo</t>
  </si>
  <si>
    <t>Yasmin</t>
  </si>
  <si>
    <t>Pedro Henrique</t>
  </si>
  <si>
    <t>Isabelly</t>
  </si>
  <si>
    <t>Pietro</t>
  </si>
  <si>
    <t>Sarah</t>
  </si>
  <si>
    <t>Cauã</t>
  </si>
  <si>
    <t>Ana Julia</t>
  </si>
  <si>
    <t>Isaac</t>
  </si>
  <si>
    <t>Letícia</t>
  </si>
  <si>
    <t>Caio</t>
  </si>
  <si>
    <t>Ana Luiza</t>
  </si>
  <si>
    <t>Vinicius</t>
  </si>
  <si>
    <t>Melissa</t>
  </si>
  <si>
    <t>Benjamin</t>
  </si>
  <si>
    <t>Marina</t>
  </si>
  <si>
    <t>João</t>
  </si>
  <si>
    <t>Clara</t>
  </si>
  <si>
    <t>Lucca</t>
  </si>
  <si>
    <t>Cecília</t>
  </si>
  <si>
    <t>João Miguel</t>
  </si>
  <si>
    <t>Esther</t>
  </si>
  <si>
    <t>Bryan</t>
  </si>
  <si>
    <t>Emanuelly</t>
  </si>
  <si>
    <t>Joaquim</t>
  </si>
  <si>
    <t>Rebeca</t>
  </si>
  <si>
    <t>João Vitor</t>
  </si>
  <si>
    <t>Ana Beatriz</t>
  </si>
  <si>
    <t>Thiago</t>
  </si>
  <si>
    <t>Lavínia</t>
  </si>
  <si>
    <t>Antônio</t>
  </si>
  <si>
    <t>Vitória</t>
  </si>
  <si>
    <t>Davi Lucas</t>
  </si>
  <si>
    <t>Bianca</t>
  </si>
  <si>
    <t>Francisco</t>
  </si>
  <si>
    <t>Enzo Gabriel</t>
  </si>
  <si>
    <t>Bruno</t>
  </si>
  <si>
    <t>Emanuel</t>
  </si>
  <si>
    <t>João Gabriel</t>
  </si>
  <si>
    <t>Ian</t>
  </si>
  <si>
    <t>Davi Luiz</t>
  </si>
  <si>
    <t>SEM DATA DO CONTRATO</t>
  </si>
  <si>
    <t>ANIVERSARIANTES DOS PROXIMOS 20 DIAS</t>
  </si>
  <si>
    <t>ENTRADAS DE CONTRATOS POR MÊS</t>
  </si>
  <si>
    <t>AVISOS</t>
  </si>
  <si>
    <t>ACOMPANHAMENTOS</t>
  </si>
  <si>
    <t xml:space="preserve">RANKING CONTRATOS FECHADOS E SEM DATA DE DISTRIBUIÇÃO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</si>
</sst>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0" xfId="1" applyFont="1" applyFill="1" applyBorder="1"/>
    <xf numFmtId="0" fontId="0" fillId="0" borderId="0" xfId="0" applyNumberFormat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0" fillId="3" borderId="0" xfId="0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</cellXfs>
  <cellStyles count="2">
    <cellStyle name="Normal" xfId="0" builtinId="0"/>
    <cellStyle name="Normal_Jo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9"/>
  <sheetViews>
    <sheetView tabSelected="1" workbookViewId="0">
      <selection activeCell="D11" sqref="D11"/>
    </sheetView>
  </sheetViews>
  <sheetFormatPr defaultRowHeight="15" x14ac:dyDescent="0.25"/>
  <cols>
    <col min="1" max="1" width="31" customWidth="1"/>
    <col min="2" max="2" width="18.7109375" customWidth="1"/>
    <col min="3" max="3" width="16.85546875" customWidth="1"/>
    <col min="4" max="4" width="20.7109375" customWidth="1"/>
    <col min="5" max="8" width="36.42578125" customWidth="1"/>
    <col min="9" max="9" width="26.5703125" customWidth="1"/>
    <col min="10" max="10" width="9.5703125" customWidth="1"/>
    <col min="11" max="11" width="18.7109375" customWidth="1"/>
    <col min="12" max="12" width="6.28515625" customWidth="1"/>
    <col min="13" max="13" width="30.7109375" customWidth="1"/>
    <col min="14" max="14" width="26.85546875" customWidth="1"/>
    <col min="15" max="15" width="27.28515625" customWidth="1"/>
    <col min="16" max="16" width="24.140625" customWidth="1"/>
    <col min="18" max="18" width="28.5703125" customWidth="1"/>
    <col min="26" max="26" width="5" customWidth="1"/>
    <col min="27" max="27" width="18.85546875" customWidth="1"/>
    <col min="28" max="28" width="22.42578125" customWidth="1"/>
  </cols>
  <sheetData>
    <row r="1" spans="1:31" ht="15.75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"/>
      <c r="G1" s="1"/>
      <c r="H1" s="1"/>
      <c r="I1" s="2" t="str">
        <f>IF(C2="","SEM DATA DE INICIO CONTRATUAL",MONTH(C2))</f>
        <v>SEM DATA DE INICIO CONTRATUAL</v>
      </c>
      <c r="J1" s="2"/>
      <c r="K1" s="12"/>
      <c r="L1" s="2"/>
      <c r="M1" s="5" t="s">
        <v>8</v>
      </c>
      <c r="N1" s="5" t="s">
        <v>8</v>
      </c>
      <c r="O1" s="5" t="s">
        <v>8</v>
      </c>
      <c r="P1" s="6" t="s">
        <v>9</v>
      </c>
      <c r="R1" s="6" t="s">
        <v>9</v>
      </c>
      <c r="U1">
        <v>1</v>
      </c>
      <c r="V1" t="s">
        <v>5</v>
      </c>
      <c r="X1" s="9" t="s">
        <v>22</v>
      </c>
      <c r="Y1">
        <f>COUNTIF(E$2:E$400,X1)</f>
        <v>0</v>
      </c>
      <c r="AA1" t="s">
        <v>20</v>
      </c>
      <c r="AB1" t="s">
        <v>20</v>
      </c>
      <c r="AD1" t="s">
        <v>26</v>
      </c>
      <c r="AE1">
        <f>COUNTIF(K$4:K$200,AD1)</f>
        <v>0</v>
      </c>
    </row>
    <row r="2" spans="1:31" ht="15.75" thickBot="1" x14ac:dyDescent="0.3">
      <c r="A2" s="1" t="s">
        <v>63</v>
      </c>
      <c r="B2" s="1"/>
      <c r="C2" s="1"/>
      <c r="D2" s="1"/>
      <c r="E2" s="1"/>
      <c r="F2" s="1"/>
      <c r="G2" s="1"/>
      <c r="H2" s="1"/>
      <c r="I2" s="2">
        <f>IF(C3="","SEM DATA DE INICIO CONTRATUAL",MONTH(C3))</f>
        <v>5</v>
      </c>
      <c r="J2" s="2" t="str">
        <f>IF(C2="","",YEAR(C2))</f>
        <v/>
      </c>
      <c r="K2" s="2" t="str">
        <f>IF(C2="","SEM DATA DO CONTRATO",VLOOKUP(I2,U$1:V$12,2,0)&amp;-J2)</f>
        <v>SEM DATA DO CONTRATO</v>
      </c>
      <c r="L2" s="2">
        <v>1</v>
      </c>
      <c r="M2" s="8" t="str">
        <f ca="1">IF(C2="","",TODAY()-C2)</f>
        <v/>
      </c>
      <c r="N2">
        <f ca="1">LARGE(M$2:M$90,L2)</f>
        <v>42341</v>
      </c>
      <c r="O2" s="7" t="e">
        <f ca="1">IF(M$4&lt;&gt;"",INDEX(#REF!,MATCH(#REF!,$O$4:$O$203,0),0),"")</f>
        <v>#REF!</v>
      </c>
      <c r="P2" t="e">
        <f>IF(A4="","",IF(#REF!="",#REF!-A4))</f>
        <v>#REF!</v>
      </c>
      <c r="U2">
        <v>2</v>
      </c>
      <c r="V2" t="s">
        <v>6</v>
      </c>
      <c r="X2" t="s">
        <v>23</v>
      </c>
      <c r="Y2">
        <f>COUNTIF(E$2:E$400,X2)</f>
        <v>0</v>
      </c>
      <c r="AD2" t="s">
        <v>27</v>
      </c>
      <c r="AE2">
        <f>COUNTIF(K$4:K$200,AD2)</f>
        <v>0</v>
      </c>
    </row>
    <row r="3" spans="1:31" ht="15.75" thickBot="1" x14ac:dyDescent="0.3">
      <c r="A3" s="1" t="s">
        <v>65</v>
      </c>
      <c r="B3" s="4">
        <v>44522</v>
      </c>
      <c r="C3" s="4">
        <v>43961</v>
      </c>
      <c r="D3" s="1"/>
      <c r="E3" s="1" t="s">
        <v>7</v>
      </c>
      <c r="F3" s="1"/>
      <c r="G3" s="1"/>
      <c r="H3" s="1"/>
      <c r="I3" s="2">
        <f t="shared" ref="I3:I14" si="0">IF(C4="","SEM DATA DE INICIO CONTRATUAL",MONTH(C4))</f>
        <v>4</v>
      </c>
      <c r="J3" s="2">
        <f t="shared" ref="J2:J3" si="1">IF(C3="","",YEAR(C3))</f>
        <v>2020</v>
      </c>
      <c r="K3" s="2" t="str">
        <f>IF(C3="","SEM DATA DO CONTRATO",VLOOKUP(I3,U$1:V$12,2,0)&amp;-J3)</f>
        <v>ABRIL-2020</v>
      </c>
      <c r="L3" s="2">
        <v>2</v>
      </c>
      <c r="M3" s="8">
        <f t="shared" ref="M3:M66" ca="1" si="2">IF(C3="","",TODAY()-C3)</f>
        <v>395</v>
      </c>
      <c r="N3">
        <f ca="1">LARGE(M$2:M$90,L3)</f>
        <v>42340</v>
      </c>
      <c r="O3" s="7" t="e">
        <f ca="1">IF(M$4&lt;&gt;"",INDEX(#REF!,MATCH(N1,$O$4:$O$203,0),0),"")</f>
        <v>#REF!</v>
      </c>
      <c r="U3">
        <v>3</v>
      </c>
      <c r="V3" t="s">
        <v>10</v>
      </c>
      <c r="X3" t="s">
        <v>24</v>
      </c>
      <c r="Y3">
        <f>COUNTIF(E$2:E$400,X3)</f>
        <v>1</v>
      </c>
      <c r="AA3">
        <v>2015</v>
      </c>
      <c r="AB3">
        <f>COUNTIF(J$4:J$300,AA3)</f>
        <v>1</v>
      </c>
      <c r="AD3" t="s">
        <v>28</v>
      </c>
      <c r="AE3">
        <f>COUNTIF(K$4:K$200,AD3)</f>
        <v>2</v>
      </c>
    </row>
    <row r="4" spans="1:31" ht="27" thickBot="1" x14ac:dyDescent="0.3">
      <c r="A4" s="1" t="s">
        <v>67</v>
      </c>
      <c r="B4" s="4">
        <v>30291</v>
      </c>
      <c r="C4" s="4">
        <v>44295</v>
      </c>
      <c r="D4" s="4">
        <v>44297</v>
      </c>
      <c r="E4" s="1" t="s">
        <v>7</v>
      </c>
      <c r="F4" s="1"/>
      <c r="G4" s="1"/>
      <c r="H4" s="1"/>
      <c r="I4" s="2">
        <f t="shared" si="0"/>
        <v>7</v>
      </c>
      <c r="J4" s="2">
        <f>IF(C4="","",YEAR(C4))</f>
        <v>2021</v>
      </c>
      <c r="K4" s="2" t="str">
        <f>IF(C4="","SEM DATA DO CONTRATO",VLOOKUP(I4,U$1:V$12,2,0)&amp;-J4)</f>
        <v>JULHO-2021</v>
      </c>
      <c r="L4" s="2">
        <v>3</v>
      </c>
      <c r="M4" s="8">
        <f t="shared" ca="1" si="2"/>
        <v>61</v>
      </c>
      <c r="N4">
        <f ca="1">LARGE(M$2:M$90,L4)</f>
        <v>42339</v>
      </c>
      <c r="O4" s="7" t="e">
        <f ca="1">IF(M$4&lt;&gt;"",INDEX(#REF!,MATCH(N2,$O$4:$O$203,0),0),"")</f>
        <v>#REF!</v>
      </c>
      <c r="Q4" t="e">
        <f>LARGE(P2:P203,#REF!)</f>
        <v>#REF!</v>
      </c>
      <c r="R4" s="7" t="e">
        <f ca="1">IF(M$4&lt;&gt;"",INDEX(#REF!,MATCH(Q4,$R$4:$R$203,0),0),"")</f>
        <v>#REF!</v>
      </c>
      <c r="U4">
        <v>4</v>
      </c>
      <c r="V4" t="s">
        <v>11</v>
      </c>
      <c r="X4" s="1" t="s">
        <v>21</v>
      </c>
      <c r="Y4">
        <f>COUNTIF(E$2:E$400,X4)</f>
        <v>2</v>
      </c>
      <c r="AA4">
        <v>2016</v>
      </c>
      <c r="AB4">
        <f>COUNTIF(J$4:J$300,AA4)</f>
        <v>0</v>
      </c>
      <c r="AD4" t="s">
        <v>29</v>
      </c>
      <c r="AE4">
        <f>COUNTIF(K$4:K$200,AD4)</f>
        <v>2</v>
      </c>
    </row>
    <row r="5" spans="1:31" ht="27" thickBot="1" x14ac:dyDescent="0.3">
      <c r="A5" s="1" t="s">
        <v>69</v>
      </c>
      <c r="B5" s="4">
        <v>22869</v>
      </c>
      <c r="C5" s="4">
        <v>42927</v>
      </c>
      <c r="D5" s="4">
        <v>42515</v>
      </c>
      <c r="E5" s="1" t="s">
        <v>7</v>
      </c>
      <c r="F5" s="1"/>
      <c r="G5" s="1"/>
      <c r="H5" s="1"/>
      <c r="I5" s="2">
        <f t="shared" si="0"/>
        <v>4</v>
      </c>
      <c r="J5" s="2">
        <f>IF(C5="","",YEAR(C5))</f>
        <v>2017</v>
      </c>
      <c r="K5" s="2" t="str">
        <f>IF(C5="","SEM DATA DO CONTRATO",VLOOKUP(I5,U$1:V$12,2,0)&amp;-J5)</f>
        <v>ABRIL-2017</v>
      </c>
      <c r="L5" s="2">
        <v>4</v>
      </c>
      <c r="M5" s="8">
        <f t="shared" ca="1" si="2"/>
        <v>1429</v>
      </c>
      <c r="N5">
        <f t="shared" ref="N3:N14" ca="1" si="3">LARGE(M$2:M$90,L5)</f>
        <v>42339</v>
      </c>
      <c r="O5" s="7" t="e">
        <f ca="1">IF(M$4&lt;&gt;"",INDEX(#REF!,MATCH(N5,$O$4:$O$203,0),0),"")</f>
        <v>#REF!</v>
      </c>
      <c r="P5" t="e">
        <f>IF(A5="","",IF(#REF!="",#REF!-A5))</f>
        <v>#REF!</v>
      </c>
      <c r="Q5" t="e">
        <f>LARGE(P5:P204,#REF!)</f>
        <v>#REF!</v>
      </c>
      <c r="R5" s="7" t="e">
        <f ca="1">IF(M$4&lt;&gt;"",INDEX(#REF!,MATCH(Q5,$R$4:$R$203,0),0),"")</f>
        <v>#REF!</v>
      </c>
      <c r="U5">
        <v>5</v>
      </c>
      <c r="V5" t="s">
        <v>12</v>
      </c>
      <c r="X5" s="1" t="s">
        <v>7</v>
      </c>
      <c r="Y5">
        <f>COUNTIF(E$2:E$400,X5)</f>
        <v>36</v>
      </c>
      <c r="AA5">
        <v>2017</v>
      </c>
      <c r="AB5">
        <f>COUNTIF(J$4:J$300,AA5)</f>
        <v>7</v>
      </c>
      <c r="AD5" t="s">
        <v>30</v>
      </c>
      <c r="AE5">
        <f>COUNTIF(K$4:K$200,AD5)</f>
        <v>0</v>
      </c>
    </row>
    <row r="6" spans="1:31" ht="15.75" thickBot="1" x14ac:dyDescent="0.3">
      <c r="A6" s="1" t="s">
        <v>71</v>
      </c>
      <c r="B6" s="4">
        <v>25810</v>
      </c>
      <c r="C6" s="4">
        <v>42849</v>
      </c>
      <c r="D6" s="4">
        <v>43437</v>
      </c>
      <c r="E6" s="1" t="s">
        <v>7</v>
      </c>
      <c r="F6" s="1"/>
      <c r="G6" s="1"/>
      <c r="H6" s="1"/>
      <c r="I6" s="2">
        <f t="shared" si="0"/>
        <v>4</v>
      </c>
      <c r="J6" s="2">
        <f>IF(C6="","",YEAR(C6))</f>
        <v>2017</v>
      </c>
      <c r="K6" s="2" t="str">
        <f>IF(C6="","SEM DATA DO CONTRATO",VLOOKUP(I6,U$1:V$12,2,0)&amp;-J6)</f>
        <v>ABRIL-2017</v>
      </c>
      <c r="L6" s="2">
        <v>5</v>
      </c>
      <c r="M6" s="8">
        <f t="shared" ca="1" si="2"/>
        <v>1507</v>
      </c>
      <c r="N6">
        <f t="shared" ca="1" si="3"/>
        <v>42339</v>
      </c>
      <c r="O6" s="7" t="e">
        <f ca="1">IF(M$4&lt;&gt;"",INDEX(#REF!,MATCH(N6,$O$4:$O$203,0),0),"")</f>
        <v>#REF!</v>
      </c>
      <c r="P6" t="e">
        <f>IF(A6="","",IF(#REF!="",#REF!-A6))</f>
        <v>#REF!</v>
      </c>
      <c r="Q6" t="e">
        <f>LARGE(P6:P205,#REF!)</f>
        <v>#REF!</v>
      </c>
      <c r="R6" s="7" t="e">
        <f ca="1">IF(M$4&lt;&gt;"",INDEX(#REF!,MATCH(Q6,$R$4:$R$203,0),0),"")</f>
        <v>#REF!</v>
      </c>
      <c r="U6">
        <v>6</v>
      </c>
      <c r="V6" t="s">
        <v>13</v>
      </c>
      <c r="X6" t="s">
        <v>25</v>
      </c>
      <c r="Y6">
        <f>COUNTIF(E$2:E$400,X6)</f>
        <v>0</v>
      </c>
      <c r="AA6">
        <v>2018</v>
      </c>
      <c r="AB6">
        <f>COUNTIF(J$4:J$300,AA6)</f>
        <v>2</v>
      </c>
      <c r="AD6" t="s">
        <v>31</v>
      </c>
      <c r="AE6">
        <f>COUNTIF(K$4:K$200,AD6)</f>
        <v>0</v>
      </c>
    </row>
    <row r="7" spans="1:31" ht="15.75" thickBot="1" x14ac:dyDescent="0.3">
      <c r="A7" s="1" t="s">
        <v>73</v>
      </c>
      <c r="B7" s="4">
        <v>25810</v>
      </c>
      <c r="C7" s="4">
        <v>42849</v>
      </c>
      <c r="D7" s="4">
        <v>43433</v>
      </c>
      <c r="E7" s="1" t="s">
        <v>7</v>
      </c>
      <c r="F7" s="1"/>
      <c r="G7" s="1"/>
      <c r="H7" s="1"/>
      <c r="I7" s="2">
        <f t="shared" si="0"/>
        <v>7</v>
      </c>
      <c r="J7" s="2">
        <f>IF(C7="","",YEAR(C7))</f>
        <v>2017</v>
      </c>
      <c r="K7" s="2" t="str">
        <f>IF(C7="","SEM DATA DO CONTRATO",VLOOKUP(I7,U$1:V$12,2,0)&amp;-J7)</f>
        <v>JULHO-2017</v>
      </c>
      <c r="L7" s="2">
        <v>6</v>
      </c>
      <c r="M7" s="8">
        <f t="shared" ca="1" si="2"/>
        <v>1507</v>
      </c>
      <c r="N7">
        <f t="shared" ca="1" si="3"/>
        <v>42339</v>
      </c>
      <c r="O7" s="7" t="e">
        <f ca="1">IF(M$4&lt;&gt;"",INDEX(#REF!,MATCH(N7,$O$4:$O$203,0),0),"")</f>
        <v>#REF!</v>
      </c>
      <c r="P7" t="e">
        <f>IF(A7="","",IF(#REF!="",#REF!-A7))</f>
        <v>#REF!</v>
      </c>
      <c r="Q7" t="e">
        <f>LARGE(P7:P206,#REF!)</f>
        <v>#REF!</v>
      </c>
      <c r="R7" s="7" t="e">
        <f ca="1">IF(M$4&lt;&gt;"",INDEX(#REF!,MATCH(Q7,$R$4:$R$203,0),0),"")</f>
        <v>#REF!</v>
      </c>
      <c r="U7">
        <v>7</v>
      </c>
      <c r="V7" t="s">
        <v>14</v>
      </c>
      <c r="AA7">
        <v>2019</v>
      </c>
      <c r="AB7">
        <f>COUNTIF(J$4:J$300,AA7)</f>
        <v>4</v>
      </c>
      <c r="AD7" t="s">
        <v>32</v>
      </c>
      <c r="AE7">
        <f>COUNTIF(K$4:K$200,AD7)</f>
        <v>0</v>
      </c>
    </row>
    <row r="8" spans="1:31" ht="15.75" thickBot="1" x14ac:dyDescent="0.3">
      <c r="A8" s="1" t="s">
        <v>75</v>
      </c>
      <c r="B8" s="4">
        <v>27966</v>
      </c>
      <c r="C8" s="3">
        <v>2015</v>
      </c>
      <c r="D8" s="4">
        <v>42277</v>
      </c>
      <c r="E8" s="1" t="s">
        <v>7</v>
      </c>
      <c r="F8" s="1"/>
      <c r="G8" s="1"/>
      <c r="H8" s="1"/>
      <c r="I8" s="2">
        <f t="shared" si="0"/>
        <v>7</v>
      </c>
      <c r="J8" s="2">
        <f>IF(C8="","",YEAR(C8))</f>
        <v>1905</v>
      </c>
      <c r="K8" s="2" t="str">
        <f>IF(C8="","SEM DATA DO CONTRATO",VLOOKUP(I8,U$1:V$12,2,0)&amp;-J8)</f>
        <v>JULHO-1905</v>
      </c>
      <c r="L8" s="2">
        <v>7</v>
      </c>
      <c r="M8" s="8">
        <f t="shared" ca="1" si="2"/>
        <v>42341</v>
      </c>
      <c r="N8">
        <f t="shared" ca="1" si="3"/>
        <v>2508</v>
      </c>
      <c r="O8" s="7" t="e">
        <f ca="1">IF(M$4&lt;&gt;"",INDEX(#REF!,MATCH(N8,$O$4:$O$203,0),0),"")</f>
        <v>#REF!</v>
      </c>
      <c r="P8" t="e">
        <f>IF(A8="","",IF(#REF!="",#REF!-A8))</f>
        <v>#REF!</v>
      </c>
      <c r="Q8" t="e">
        <f>LARGE(P8:P207,#REF!)</f>
        <v>#REF!</v>
      </c>
      <c r="R8" s="7" t="e">
        <f ca="1">IF(M$4&lt;&gt;"",INDEX(#REF!,MATCH(Q8,$R$4:$R$203,0),0),"")</f>
        <v>#REF!</v>
      </c>
      <c r="U8">
        <v>8</v>
      </c>
      <c r="V8" t="s">
        <v>15</v>
      </c>
      <c r="AA8">
        <v>2020</v>
      </c>
      <c r="AB8">
        <f>COUNTIF(J$4:J$300,AA8)</f>
        <v>12</v>
      </c>
      <c r="AD8" t="s">
        <v>33</v>
      </c>
      <c r="AE8">
        <f>COUNTIF(K$4:K$200,AD8)</f>
        <v>0</v>
      </c>
    </row>
    <row r="9" spans="1:31" ht="15.75" thickBot="1" x14ac:dyDescent="0.3">
      <c r="A9" s="1" t="s">
        <v>77</v>
      </c>
      <c r="B9" s="4">
        <v>32322</v>
      </c>
      <c r="C9" s="3">
        <v>2017</v>
      </c>
      <c r="D9" s="4">
        <v>43532</v>
      </c>
      <c r="E9" s="1" t="s">
        <v>7</v>
      </c>
      <c r="F9" s="1"/>
      <c r="G9" s="1"/>
      <c r="H9" s="1"/>
      <c r="I9" s="2">
        <f t="shared" si="0"/>
        <v>7</v>
      </c>
      <c r="J9" s="2">
        <f>IF(C9="","",YEAR(C9))</f>
        <v>1905</v>
      </c>
      <c r="K9" s="2" t="str">
        <f>IF(C9="","SEM DATA DO CONTRATO",VLOOKUP(I9,U$1:V$12,2,0)&amp;-J9)</f>
        <v>JULHO-1905</v>
      </c>
      <c r="L9" s="2">
        <v>8</v>
      </c>
      <c r="M9" s="8">
        <f ca="1">IF(C9="","",TODAY()-C9)</f>
        <v>42339</v>
      </c>
      <c r="N9">
        <f t="shared" ca="1" si="3"/>
        <v>2181</v>
      </c>
      <c r="O9" s="7" t="e">
        <f ca="1">IF(M$4&lt;&gt;"",INDEX(#REF!,MATCH(N9,$O$4:$O$203,0),0),"")</f>
        <v>#REF!</v>
      </c>
      <c r="P9" t="e">
        <f>IF(A9="","",IF(#REF!="",#REF!-A9))</f>
        <v>#REF!</v>
      </c>
      <c r="Q9" t="e">
        <f>LARGE(P9:P208,#REF!)</f>
        <v>#REF!</v>
      </c>
      <c r="R9" s="7" t="e">
        <f ca="1">IF(M$4&lt;&gt;"",INDEX(#REF!,MATCH(Q9,$R$4:$R$203,0),0),"")</f>
        <v>#REF!</v>
      </c>
      <c r="U9">
        <v>9</v>
      </c>
      <c r="V9" t="s">
        <v>16</v>
      </c>
      <c r="AA9">
        <v>2021</v>
      </c>
      <c r="AB9">
        <f>COUNTIF(J$4:J$300,AA9)</f>
        <v>5</v>
      </c>
      <c r="AD9" t="s">
        <v>34</v>
      </c>
      <c r="AE9">
        <f>COUNTIF(K$4:K$200,AD9)</f>
        <v>0</v>
      </c>
    </row>
    <row r="10" spans="1:31" ht="15.75" thickBot="1" x14ac:dyDescent="0.3">
      <c r="A10" s="1" t="s">
        <v>79</v>
      </c>
      <c r="B10" s="4">
        <v>30654</v>
      </c>
      <c r="C10" s="3">
        <v>2017</v>
      </c>
      <c r="D10" s="4">
        <v>42985</v>
      </c>
      <c r="E10" s="1" t="s">
        <v>7</v>
      </c>
      <c r="F10" s="1"/>
      <c r="G10" s="1"/>
      <c r="H10" s="1"/>
      <c r="I10" s="2">
        <f t="shared" si="0"/>
        <v>7</v>
      </c>
      <c r="J10" s="2">
        <f>IF(C10="","",YEAR(C10))</f>
        <v>1905</v>
      </c>
      <c r="K10" s="2" t="str">
        <f>IF(C10="","SEM DATA DO CONTRATO",VLOOKUP(I10,U$1:V$12,2,0)&amp;-J10)</f>
        <v>JULHO-1905</v>
      </c>
      <c r="L10" s="2">
        <v>9</v>
      </c>
      <c r="M10" s="8">
        <f ca="1">IF(C10="","",TODAY()-C10)</f>
        <v>42339</v>
      </c>
      <c r="N10">
        <f t="shared" ca="1" si="3"/>
        <v>1507</v>
      </c>
      <c r="O10" s="7" t="e">
        <f ca="1">IF(M$4&lt;&gt;"",INDEX(#REF!,MATCH(N10,$O$4:$O$203,0),0),"")</f>
        <v>#REF!</v>
      </c>
      <c r="P10" t="e">
        <f>IF(A10="","",IF(#REF!="",#REF!-A10))</f>
        <v>#REF!</v>
      </c>
      <c r="Q10" t="e">
        <f>LARGE(P10:P209,#REF!)</f>
        <v>#REF!</v>
      </c>
      <c r="R10" s="7" t="e">
        <f ca="1">IF(M$4&lt;&gt;"",INDEX(#REF!,MATCH(Q10,$R$4:$R$203,0),0),"")</f>
        <v>#REF!</v>
      </c>
      <c r="U10">
        <v>10</v>
      </c>
      <c r="V10" t="s">
        <v>17</v>
      </c>
      <c r="AA10">
        <v>2022</v>
      </c>
      <c r="AB10">
        <f>COUNTIF(J$4:J$300,AA10)</f>
        <v>0</v>
      </c>
      <c r="AD10" t="s">
        <v>35</v>
      </c>
      <c r="AE10">
        <f>COUNTIF(K$4:K$200,AD10)</f>
        <v>0</v>
      </c>
    </row>
    <row r="11" spans="1:31" ht="15.75" thickBot="1" x14ac:dyDescent="0.3">
      <c r="A11" s="1" t="s">
        <v>81</v>
      </c>
      <c r="B11" s="4">
        <v>32322</v>
      </c>
      <c r="C11" s="3">
        <v>2017</v>
      </c>
      <c r="D11" s="4">
        <v>42992</v>
      </c>
      <c r="E11" s="1" t="s">
        <v>7</v>
      </c>
      <c r="F11" s="1"/>
      <c r="G11" s="1"/>
      <c r="H11" s="1"/>
      <c r="I11" s="2">
        <f t="shared" si="0"/>
        <v>7</v>
      </c>
      <c r="J11" s="2">
        <f>IF(C11="","",YEAR(C11))</f>
        <v>1905</v>
      </c>
      <c r="K11" s="2" t="str">
        <f>IF(C11="","SEM DATA DO CONTRATO",VLOOKUP(I11,U$1:V$12,2,0)&amp;-J11)</f>
        <v>JULHO-1905</v>
      </c>
      <c r="L11" s="2">
        <v>10</v>
      </c>
      <c r="M11" s="8">
        <f t="shared" ca="1" si="2"/>
        <v>42339</v>
      </c>
      <c r="N11">
        <f t="shared" ca="1" si="3"/>
        <v>1507</v>
      </c>
      <c r="O11" s="7" t="e">
        <f ca="1">IF(M$4&lt;&gt;"",INDEX(#REF!,MATCH(N11,$O$4:$O$203,0),0),"")</f>
        <v>#REF!</v>
      </c>
      <c r="P11" t="e">
        <f>IF(A11="","",IF(#REF!="",#REF!-A11))</f>
        <v>#REF!</v>
      </c>
      <c r="Q11" t="e">
        <f>LARGE(P11:P210,#REF!)</f>
        <v>#REF!</v>
      </c>
      <c r="R11" s="7" t="e">
        <f ca="1">IF(M$4&lt;&gt;"",INDEX(#REF!,MATCH(Q11,$R$4:$R$203,0),0),"")</f>
        <v>#REF!</v>
      </c>
      <c r="U11">
        <v>11</v>
      </c>
      <c r="V11" t="s">
        <v>18</v>
      </c>
      <c r="AA11" t="s">
        <v>20</v>
      </c>
      <c r="AB11">
        <f>COUNTIF(K$4:K$300,AA11)</f>
        <v>0</v>
      </c>
      <c r="AD11" t="s">
        <v>36</v>
      </c>
      <c r="AE11">
        <f>COUNTIF(K$4:K$200,AD11)</f>
        <v>0</v>
      </c>
    </row>
    <row r="12" spans="1:31" ht="15.75" thickBot="1" x14ac:dyDescent="0.3">
      <c r="A12" s="1" t="s">
        <v>83</v>
      </c>
      <c r="B12" s="4">
        <v>34106</v>
      </c>
      <c r="C12" s="3">
        <v>2017</v>
      </c>
      <c r="D12" s="4">
        <v>43139</v>
      </c>
      <c r="E12" s="1" t="s">
        <v>7</v>
      </c>
      <c r="F12" s="1"/>
      <c r="G12" s="1"/>
      <c r="H12" s="1"/>
      <c r="I12" s="2">
        <f t="shared" si="0"/>
        <v>9</v>
      </c>
      <c r="J12" s="2">
        <f>IF(C12="","",YEAR(C12))</f>
        <v>1905</v>
      </c>
      <c r="K12" s="2" t="str">
        <f>IF(C12="","SEM DATA DO CONTRATO",VLOOKUP(I12,U$1:V$12,2,0)&amp;-J12)</f>
        <v>SETEMBRO-1905</v>
      </c>
      <c r="L12" s="2">
        <v>11</v>
      </c>
      <c r="M12" s="8">
        <f t="shared" ca="1" si="2"/>
        <v>42339</v>
      </c>
      <c r="N12">
        <f t="shared" ca="1" si="3"/>
        <v>1507</v>
      </c>
      <c r="O12" s="7" t="e">
        <f ca="1">IF(M$4&lt;&gt;"",INDEX(#REF!,MATCH(N12,$O$4:$O$203,0),0),"")</f>
        <v>#REF!</v>
      </c>
      <c r="P12" t="e">
        <f>IF(A12="","",IF(#REF!="",#REF!-A12))</f>
        <v>#REF!</v>
      </c>
      <c r="Q12" t="e">
        <f>LARGE(P12:P211,#REF!)</f>
        <v>#REF!</v>
      </c>
      <c r="R12" s="7" t="e">
        <f ca="1">IF(M$4&lt;&gt;"",INDEX(#REF!,MATCH(Q12,$R$4:$R$203,0),0),"")</f>
        <v>#REF!</v>
      </c>
      <c r="U12">
        <v>12</v>
      </c>
      <c r="V12" t="s">
        <v>19</v>
      </c>
      <c r="AD12" t="s">
        <v>37</v>
      </c>
      <c r="AE12">
        <f>COUNTIF(K$4:K$200,AD12)</f>
        <v>0</v>
      </c>
    </row>
    <row r="13" spans="1:31" ht="15.75" thickBot="1" x14ac:dyDescent="0.3">
      <c r="A13" s="1" t="s">
        <v>85</v>
      </c>
      <c r="B13" s="4">
        <v>20541</v>
      </c>
      <c r="C13" s="4">
        <v>44078</v>
      </c>
      <c r="D13" s="4">
        <v>44238</v>
      </c>
      <c r="E13" s="1" t="s">
        <v>7</v>
      </c>
      <c r="F13" s="1"/>
      <c r="G13" s="1"/>
      <c r="H13" s="1"/>
      <c r="I13" s="2">
        <f t="shared" si="0"/>
        <v>9</v>
      </c>
      <c r="J13" s="2">
        <f>IF(C13="","",YEAR(C13))</f>
        <v>2020</v>
      </c>
      <c r="K13" s="2" t="str">
        <f>IF(C13="","SEM DATA DO CONTRATO",VLOOKUP(I13,U$1:V$12,2,0)&amp;-J13)</f>
        <v>SETEMBRO-2020</v>
      </c>
      <c r="L13" s="2">
        <v>12</v>
      </c>
      <c r="M13" s="8">
        <f t="shared" ca="1" si="2"/>
        <v>278</v>
      </c>
      <c r="N13">
        <f t="shared" ca="1" si="3"/>
        <v>1429</v>
      </c>
      <c r="O13" s="7" t="e">
        <f ca="1">IF(M$4&lt;&gt;"",INDEX(#REF!,MATCH(N13,$O$4:$O$203,0),0),"")</f>
        <v>#REF!</v>
      </c>
      <c r="P13" t="e">
        <f>IF(A13="","",IF(#REF!="",#REF!-A13))</f>
        <v>#REF!</v>
      </c>
      <c r="Q13" t="e">
        <f>LARGE(P13:P212,#REF!)</f>
        <v>#REF!</v>
      </c>
      <c r="R13" s="7" t="e">
        <f ca="1">IF(M$4&lt;&gt;"",INDEX(#REF!,MATCH(Q13,$R$4:$R$203,0),0),"")</f>
        <v>#REF!</v>
      </c>
      <c r="AD13" t="s">
        <v>38</v>
      </c>
      <c r="AE13">
        <f>COUNTIF(K$4:K$200,AD13)</f>
        <v>1</v>
      </c>
    </row>
    <row r="14" spans="1:31" ht="15.75" thickBot="1" x14ac:dyDescent="0.3">
      <c r="A14" s="1" t="s">
        <v>87</v>
      </c>
      <c r="B14" s="4">
        <v>20541</v>
      </c>
      <c r="C14" s="4">
        <v>44078</v>
      </c>
      <c r="D14" s="1"/>
      <c r="E14" s="1" t="s">
        <v>21</v>
      </c>
      <c r="F14" s="1"/>
      <c r="G14" s="1"/>
      <c r="H14" s="1"/>
      <c r="I14" s="2">
        <f t="shared" si="0"/>
        <v>9</v>
      </c>
      <c r="J14" s="2">
        <f>IF(C14="","",YEAR(C14))</f>
        <v>2020</v>
      </c>
      <c r="K14" s="2" t="str">
        <f>IF(C14="","SEM DATA DO CONTRATO",VLOOKUP(I14,U$1:V$12,2,0)&amp;-J14)</f>
        <v>SETEMBRO-2020</v>
      </c>
      <c r="L14" s="2">
        <v>13</v>
      </c>
      <c r="M14" s="8">
        <f t="shared" ca="1" si="2"/>
        <v>278</v>
      </c>
      <c r="N14">
        <f t="shared" ca="1" si="3"/>
        <v>1344</v>
      </c>
      <c r="O14" s="7" t="e">
        <f ca="1">IF(M$4&lt;&gt;"",INDEX(#REF!,MATCH(N14,$O$4:$O$203,0),0),"")</f>
        <v>#REF!</v>
      </c>
      <c r="P14" t="e">
        <f>IF(A14="","",IF(#REF!="",#REF!-A14))</f>
        <v>#REF!</v>
      </c>
      <c r="Q14" t="e">
        <f>LARGE(P14:P213,#REF!)</f>
        <v>#REF!</v>
      </c>
      <c r="R14" s="7" t="e">
        <f ca="1">IF(M$4&lt;&gt;"",INDEX(#REF!,MATCH(Q14,$R$4:$R$203,0),0),"")</f>
        <v>#REF!</v>
      </c>
      <c r="AD14" t="s">
        <v>39</v>
      </c>
      <c r="AE14">
        <f>COUNTIF(K$4:K$200,AD14)</f>
        <v>3</v>
      </c>
    </row>
    <row r="15" spans="1:31" ht="15.75" thickBot="1" x14ac:dyDescent="0.3">
      <c r="A15" s="1" t="s">
        <v>89</v>
      </c>
      <c r="B15" s="4">
        <v>20541</v>
      </c>
      <c r="C15" s="4">
        <v>44078</v>
      </c>
      <c r="D15" s="1"/>
      <c r="E15" s="1" t="s">
        <v>7</v>
      </c>
      <c r="F15" s="1"/>
      <c r="G15" s="1"/>
      <c r="H15" s="1"/>
      <c r="I15" s="2">
        <f t="shared" ref="I3:I66" si="4">IF(C15="","SEM DATA DE INICIO CONTRATUAL",MONTH(C15))</f>
        <v>9</v>
      </c>
      <c r="J15" s="2">
        <f>IF(C15="","",YEAR(C15))</f>
        <v>2020</v>
      </c>
      <c r="K15" s="2" t="str">
        <f>IF(C15="","SEM DATA DO CONTRATO",VLOOKUP(I15,U$1:V$12,2,0)&amp;-J15)</f>
        <v>SETEMBRO-2020</v>
      </c>
      <c r="L15" s="2">
        <v>14</v>
      </c>
      <c r="M15" s="8">
        <f t="shared" ca="1" si="2"/>
        <v>278</v>
      </c>
      <c r="N15" t="e">
        <f>LARGE(M$4:M$200,#REF!)</f>
        <v>#REF!</v>
      </c>
      <c r="O15" s="7" t="e">
        <f ca="1">IF(M$4&lt;&gt;"",INDEX(#REF!,MATCH(N15,$O$4:$O$203,0),0),"")</f>
        <v>#REF!</v>
      </c>
      <c r="P15" t="e">
        <f>IF(A15="","",IF(#REF!="",#REF!-A15))</f>
        <v>#REF!</v>
      </c>
      <c r="Q15" t="e">
        <f>LARGE(P15:P214,#REF!)</f>
        <v>#REF!</v>
      </c>
      <c r="R15" s="7" t="e">
        <f ca="1">IF(M$4&lt;&gt;"",INDEX(#REF!,MATCH(Q15,$R$4:$R$203,0),0),"")</f>
        <v>#REF!</v>
      </c>
      <c r="AD15" t="s">
        <v>40</v>
      </c>
      <c r="AE15">
        <f>COUNTIF(K$4:K$200,AD15)</f>
        <v>0</v>
      </c>
    </row>
    <row r="16" spans="1:31" ht="15.75" thickBot="1" x14ac:dyDescent="0.3">
      <c r="A16" s="1" t="s">
        <v>91</v>
      </c>
      <c r="B16" s="4">
        <v>25289</v>
      </c>
      <c r="C16" s="4">
        <v>44091</v>
      </c>
      <c r="D16" s="1"/>
      <c r="E16" s="1" t="s">
        <v>7</v>
      </c>
      <c r="F16" s="1"/>
      <c r="G16" s="1"/>
      <c r="H16" s="1"/>
      <c r="I16" s="2">
        <f t="shared" si="4"/>
        <v>9</v>
      </c>
      <c r="J16" s="2">
        <f>IF(C16="","",YEAR(C16))</f>
        <v>2020</v>
      </c>
      <c r="K16" s="2" t="str">
        <f>IF(C16="","SEM DATA DO CONTRATO",VLOOKUP(I16,U$1:V$12,2,0)&amp;-J16)</f>
        <v>SETEMBRO-2020</v>
      </c>
      <c r="L16" s="2">
        <v>15</v>
      </c>
      <c r="M16" s="8">
        <f t="shared" ca="1" si="2"/>
        <v>265</v>
      </c>
      <c r="N16" t="e">
        <f>LARGE(M$4:M$200,#REF!)</f>
        <v>#REF!</v>
      </c>
      <c r="O16" s="7" t="e">
        <f ca="1">IF(M$4&lt;&gt;"",INDEX(#REF!,MATCH(N16,$O$4:$O$203,0),0),"")</f>
        <v>#REF!</v>
      </c>
      <c r="P16" t="e">
        <f>IF(A16="","",IF(#REF!="",#REF!-A16))</f>
        <v>#REF!</v>
      </c>
      <c r="Q16" t="e">
        <f>LARGE(P16:P215,#REF!)</f>
        <v>#REF!</v>
      </c>
      <c r="R16" s="7" t="e">
        <f ca="1">IF(M$4&lt;&gt;"",INDEX(#REF!,MATCH(Q16,$R$4:$R$203,0),0),"")</f>
        <v>#REF!</v>
      </c>
      <c r="AD16" t="s">
        <v>41</v>
      </c>
      <c r="AE16">
        <f>COUNTIF(K$4:K$200,AD16)</f>
        <v>0</v>
      </c>
    </row>
    <row r="17" spans="1:31" ht="15.75" thickBot="1" x14ac:dyDescent="0.3">
      <c r="A17" s="1" t="s">
        <v>93</v>
      </c>
      <c r="B17" s="4">
        <v>21156</v>
      </c>
      <c r="C17" s="4">
        <v>44134</v>
      </c>
      <c r="D17" s="1"/>
      <c r="E17" s="1" t="s">
        <v>21</v>
      </c>
      <c r="F17" s="1"/>
      <c r="G17" s="1"/>
      <c r="H17" s="1"/>
      <c r="I17" s="2">
        <f t="shared" si="4"/>
        <v>10</v>
      </c>
      <c r="J17" s="2">
        <f>IF(C17="","",YEAR(C17))</f>
        <v>2020</v>
      </c>
      <c r="K17" s="2" t="str">
        <f>IF(C17="","SEM DATA DO CONTRATO",VLOOKUP(I17,U$1:V$12,2,0)&amp;-J17)</f>
        <v>OUTUBRO-2020</v>
      </c>
      <c r="L17" s="2">
        <v>16</v>
      </c>
      <c r="M17" s="8">
        <f t="shared" ca="1" si="2"/>
        <v>222</v>
      </c>
      <c r="N17" t="e">
        <f>LARGE(M$4:M$200,#REF!)</f>
        <v>#REF!</v>
      </c>
      <c r="O17" s="7" t="e">
        <f ca="1">IF(M$4&lt;&gt;"",INDEX(#REF!,MATCH(N17,$O$4:$O$203,0),0),"")</f>
        <v>#REF!</v>
      </c>
      <c r="P17" t="e">
        <f>IF(A17="","",IF(#REF!="",#REF!-A17))</f>
        <v>#REF!</v>
      </c>
      <c r="Q17" t="e">
        <f>LARGE(P17:P216,#REF!)</f>
        <v>#REF!</v>
      </c>
      <c r="R17" s="7" t="e">
        <f ca="1">IF(M$4&lt;&gt;"",INDEX(#REF!,MATCH(Q17,$R$4:$R$203,0),0),"")</f>
        <v>#REF!</v>
      </c>
      <c r="AD17" t="s">
        <v>42</v>
      </c>
      <c r="AE17">
        <f>COUNTIF(K$4:K$200,AD17)</f>
        <v>0</v>
      </c>
    </row>
    <row r="18" spans="1:31" ht="15.75" thickBot="1" x14ac:dyDescent="0.3">
      <c r="A18" s="1" t="s">
        <v>95</v>
      </c>
      <c r="B18" s="4">
        <v>34541</v>
      </c>
      <c r="C18" s="4">
        <v>43539</v>
      </c>
      <c r="D18" s="4">
        <v>44281</v>
      </c>
      <c r="E18" s="1" t="s">
        <v>7</v>
      </c>
      <c r="F18" s="1"/>
      <c r="G18" s="1"/>
      <c r="H18" s="1"/>
      <c r="I18" s="2">
        <f t="shared" si="4"/>
        <v>3</v>
      </c>
      <c r="J18" s="2">
        <f>IF(C18="","",YEAR(C18))</f>
        <v>2019</v>
      </c>
      <c r="K18" s="2" t="str">
        <f>IF(C18="","SEM DATA DO CONTRATO",VLOOKUP(I18,U$1:V$12,2,0)&amp;-J18)</f>
        <v>MARÇO-2019</v>
      </c>
      <c r="L18" s="2">
        <v>17</v>
      </c>
      <c r="M18" s="8">
        <f t="shared" ca="1" si="2"/>
        <v>817</v>
      </c>
      <c r="N18" t="e">
        <f>LARGE(M$4:M$200,#REF!)</f>
        <v>#REF!</v>
      </c>
      <c r="O18" s="7" t="e">
        <f ca="1">IF(M$4&lt;&gt;"",INDEX(#REF!,MATCH(N18,$O$4:$O$203,0),0),"")</f>
        <v>#REF!</v>
      </c>
      <c r="P18" t="e">
        <f>IF(A18="","",IF(#REF!="",#REF!-A18))</f>
        <v>#REF!</v>
      </c>
      <c r="Q18" t="e">
        <f>LARGE(P18:P217,#REF!)</f>
        <v>#REF!</v>
      </c>
      <c r="R18" s="7" t="e">
        <f ca="1">IF(M$4&lt;&gt;"",INDEX(#REF!,MATCH(Q18,$R$4:$R$203,0),0),"")</f>
        <v>#REF!</v>
      </c>
      <c r="AD18" t="s">
        <v>43</v>
      </c>
      <c r="AE18">
        <f>COUNTIF(K$4:K$200,AD18)</f>
        <v>0</v>
      </c>
    </row>
    <row r="19" spans="1:31" ht="15.75" thickBot="1" x14ac:dyDescent="0.3">
      <c r="A19" s="1" t="s">
        <v>97</v>
      </c>
      <c r="B19" s="4">
        <v>34541</v>
      </c>
      <c r="C19" s="4">
        <v>43539</v>
      </c>
      <c r="D19" s="4">
        <v>43588</v>
      </c>
      <c r="E19" s="1" t="s">
        <v>7</v>
      </c>
      <c r="F19" s="1"/>
      <c r="G19" s="1"/>
      <c r="H19" s="1"/>
      <c r="I19" s="2">
        <f t="shared" si="4"/>
        <v>3</v>
      </c>
      <c r="J19" s="2">
        <f>IF(C19="","",YEAR(C19))</f>
        <v>2019</v>
      </c>
      <c r="K19" s="2" t="str">
        <f>IF(C19="","SEM DATA DO CONTRATO",VLOOKUP(I19,U$1:V$12,2,0)&amp;-J19)</f>
        <v>MARÇO-2019</v>
      </c>
      <c r="L19" s="2">
        <v>18</v>
      </c>
      <c r="M19" s="8">
        <f t="shared" ca="1" si="2"/>
        <v>817</v>
      </c>
      <c r="N19" t="e">
        <f>LARGE(M$4:M$200,#REF!)</f>
        <v>#REF!</v>
      </c>
      <c r="O19" s="7" t="e">
        <f ca="1">IF(M$4&lt;&gt;"",INDEX(#REF!,MATCH(N19,$O$4:$O$203,0),0),"")</f>
        <v>#REF!</v>
      </c>
      <c r="P19" t="e">
        <f>IF(A19="","",IF(#REF!="",#REF!-A19))</f>
        <v>#REF!</v>
      </c>
      <c r="Q19" t="e">
        <f>LARGE(P19:P218,#REF!)</f>
        <v>#REF!</v>
      </c>
      <c r="R19" s="7" t="e">
        <f ca="1">IF(M$4&lt;&gt;"",INDEX(#REF!,MATCH(Q19,$R$4:$R$203,0),0),"")</f>
        <v>#REF!</v>
      </c>
      <c r="AD19" t="s">
        <v>44</v>
      </c>
      <c r="AE19">
        <f>COUNTIF(K$4:K$200,AD19)</f>
        <v>1</v>
      </c>
    </row>
    <row r="20" spans="1:31" ht="15.75" thickBot="1" x14ac:dyDescent="0.3">
      <c r="A20" s="1" t="s">
        <v>99</v>
      </c>
      <c r="B20" s="4">
        <v>26208</v>
      </c>
      <c r="C20" s="4">
        <v>43343</v>
      </c>
      <c r="D20" s="4">
        <v>43581</v>
      </c>
      <c r="E20" s="1" t="s">
        <v>7</v>
      </c>
      <c r="F20" s="1"/>
      <c r="G20" s="1"/>
      <c r="H20" s="1"/>
      <c r="I20" s="2">
        <f t="shared" si="4"/>
        <v>8</v>
      </c>
      <c r="J20" s="2">
        <f>IF(C20="","",YEAR(C20))</f>
        <v>2018</v>
      </c>
      <c r="K20" s="2" t="str">
        <f>IF(C20="","SEM DATA DO CONTRATO",VLOOKUP(I20,U$1:V$12,2,0)&amp;-J20)</f>
        <v>AGOSTO-2018</v>
      </c>
      <c r="L20" s="2">
        <v>19</v>
      </c>
      <c r="M20" s="8">
        <f t="shared" ca="1" si="2"/>
        <v>1013</v>
      </c>
      <c r="N20" t="e">
        <f>LARGE(M$4:M$200,#REF!)</f>
        <v>#REF!</v>
      </c>
      <c r="O20" s="7" t="e">
        <f ca="1">IF(M$4&lt;&gt;"",INDEX(#REF!,MATCH(N20,$O$4:$O$203,0),0),"")</f>
        <v>#REF!</v>
      </c>
      <c r="P20" t="e">
        <f>IF(A20="","",IF(#REF!="",#REF!-A20))</f>
        <v>#REF!</v>
      </c>
      <c r="Q20" t="e">
        <f>LARGE(P20:P219,#REF!)</f>
        <v>#REF!</v>
      </c>
      <c r="R20" s="7" t="e">
        <f ca="1">IF(M$4&lt;&gt;"",INDEX(#REF!,MATCH(Q20,$R$4:$R$203,0),0),"")</f>
        <v>#REF!</v>
      </c>
      <c r="AD20" t="s">
        <v>45</v>
      </c>
      <c r="AE20">
        <f>COUNTIF(K$4:K$200,AD20)</f>
        <v>0</v>
      </c>
    </row>
    <row r="21" spans="1:31" ht="15.75" thickBot="1" x14ac:dyDescent="0.3">
      <c r="A21" s="1" t="s">
        <v>101</v>
      </c>
      <c r="B21" s="4">
        <v>35330</v>
      </c>
      <c r="C21" s="4">
        <v>44119</v>
      </c>
      <c r="D21" s="4">
        <v>44322</v>
      </c>
      <c r="E21" s="1" t="s">
        <v>7</v>
      </c>
      <c r="F21" s="1"/>
      <c r="G21" s="1"/>
      <c r="H21" s="1"/>
      <c r="I21" s="2">
        <f t="shared" si="4"/>
        <v>10</v>
      </c>
      <c r="J21" s="2">
        <f>IF(C21="","",YEAR(C21))</f>
        <v>2020</v>
      </c>
      <c r="K21" s="2" t="str">
        <f>IF(C21="","SEM DATA DO CONTRATO",VLOOKUP(I21,U$1:V$12,2,0)&amp;-J21)</f>
        <v>OUTUBRO-2020</v>
      </c>
      <c r="L21" s="2">
        <v>20</v>
      </c>
      <c r="M21" s="8">
        <f t="shared" ca="1" si="2"/>
        <v>237</v>
      </c>
      <c r="N21" t="e">
        <f>LARGE(M$4:M$200,#REF!)</f>
        <v>#REF!</v>
      </c>
      <c r="O21" s="7" t="e">
        <f ca="1">IF(M$4&lt;&gt;"",INDEX(#REF!,MATCH(N21,$O$4:$O$203,0),0),"")</f>
        <v>#REF!</v>
      </c>
      <c r="P21" t="e">
        <f>IF(A21="","",IF(#REF!="",#REF!-A21))</f>
        <v>#REF!</v>
      </c>
      <c r="Q21" t="e">
        <f>LARGE(P21:P220,#REF!)</f>
        <v>#REF!</v>
      </c>
      <c r="R21" s="7" t="e">
        <f ca="1">IF(M$4&lt;&gt;"",INDEX(#REF!,MATCH(Q21,$R$4:$R$203,0),0),"")</f>
        <v>#REF!</v>
      </c>
      <c r="AD21" t="s">
        <v>46</v>
      </c>
      <c r="AE21">
        <f>COUNTIF(K$4:K$200,AD21)</f>
        <v>5</v>
      </c>
    </row>
    <row r="22" spans="1:31" ht="15.75" thickBot="1" x14ac:dyDescent="0.3">
      <c r="A22" s="1" t="s">
        <v>103</v>
      </c>
      <c r="B22" s="4">
        <v>34929</v>
      </c>
      <c r="C22" s="3">
        <v>2016</v>
      </c>
      <c r="D22" s="4">
        <v>42460</v>
      </c>
      <c r="E22" s="1" t="s">
        <v>7</v>
      </c>
      <c r="F22" s="1"/>
      <c r="G22" s="1"/>
      <c r="H22" s="1"/>
      <c r="I22" s="2">
        <f t="shared" si="4"/>
        <v>7</v>
      </c>
      <c r="J22" s="2">
        <f>IF(C22="","",YEAR(C22))</f>
        <v>1905</v>
      </c>
      <c r="K22" s="2" t="str">
        <f>IF(C22="","SEM DATA DO CONTRATO",VLOOKUP(I22,U$1:V$12,2,0)&amp;-J22)</f>
        <v>JULHO-1905</v>
      </c>
      <c r="L22" s="2">
        <v>21</v>
      </c>
      <c r="M22" s="8">
        <f t="shared" ca="1" si="2"/>
        <v>42340</v>
      </c>
      <c r="N22" t="e">
        <f>LARGE(M$4:M$200,#REF!)</f>
        <v>#REF!</v>
      </c>
      <c r="O22" s="7" t="e">
        <f ca="1">IF(M$4&lt;&gt;"",INDEX(#REF!,MATCH(N22,$O$4:$O$203,0),0),"")</f>
        <v>#REF!</v>
      </c>
      <c r="P22" t="e">
        <f>IF(A22="","",IF(#REF!="",#REF!-A22))</f>
        <v>#REF!</v>
      </c>
      <c r="Q22" t="e">
        <f>LARGE(P22:P221,#REF!)</f>
        <v>#REF!</v>
      </c>
      <c r="R22" s="7" t="e">
        <f ca="1">IF(M$4&lt;&gt;"",INDEX(#REF!,MATCH(Q22,$R$4:$R$203,0),0),"")</f>
        <v>#REF!</v>
      </c>
      <c r="AD22" t="s">
        <v>47</v>
      </c>
      <c r="AE22">
        <f>COUNTIF(K$4:K$200,AD22)</f>
        <v>2</v>
      </c>
    </row>
    <row r="23" spans="1:31" ht="15.75" thickBot="1" x14ac:dyDescent="0.3">
      <c r="A23" s="1" t="s">
        <v>105</v>
      </c>
      <c r="B23" s="4">
        <v>29343</v>
      </c>
      <c r="C23" s="4">
        <v>43875</v>
      </c>
      <c r="D23" s="4">
        <v>44012</v>
      </c>
      <c r="E23" s="1" t="s">
        <v>7</v>
      </c>
      <c r="F23" s="1"/>
      <c r="G23" s="1"/>
      <c r="H23" s="1"/>
      <c r="I23" s="2">
        <f t="shared" si="4"/>
        <v>2</v>
      </c>
      <c r="J23" s="2">
        <f>IF(C23="","",YEAR(C23))</f>
        <v>2020</v>
      </c>
      <c r="K23" s="2" t="str">
        <f>IF(C23="","SEM DATA DO CONTRATO",VLOOKUP(I23,U$1:V$12,2,0)&amp;-J23)</f>
        <v>FEVEREIRO-2020</v>
      </c>
      <c r="L23" s="2">
        <v>22</v>
      </c>
      <c r="M23" s="8">
        <f t="shared" ca="1" si="2"/>
        <v>481</v>
      </c>
      <c r="N23" t="e">
        <f>LARGE(M$4:M$200,#REF!)</f>
        <v>#REF!</v>
      </c>
      <c r="O23" s="7" t="e">
        <f ca="1">IF(M$4&lt;&gt;"",INDEX(#REF!,MATCH(N23,$O$4:$O$203,0),0),"")</f>
        <v>#REF!</v>
      </c>
      <c r="P23" t="e">
        <f>IF(A23="","",IF(#REF!="",#REF!-A23))</f>
        <v>#REF!</v>
      </c>
      <c r="Q23" t="e">
        <f>LARGE(P23:P222,#REF!)</f>
        <v>#REF!</v>
      </c>
      <c r="R23" s="7" t="e">
        <f ca="1">IF(M$4&lt;&gt;"",INDEX(#REF!,MATCH(Q23,$R$4:$R$203,0),0),"")</f>
        <v>#REF!</v>
      </c>
      <c r="AD23" t="s">
        <v>48</v>
      </c>
      <c r="AE23">
        <f>COUNTIF(K$4:K$200,AD23)</f>
        <v>0</v>
      </c>
    </row>
    <row r="24" spans="1:31" ht="15.75" thickBot="1" x14ac:dyDescent="0.3">
      <c r="A24" s="1" t="s">
        <v>107</v>
      </c>
      <c r="B24" s="4">
        <v>28858</v>
      </c>
      <c r="C24" s="4">
        <v>43572</v>
      </c>
      <c r="D24" s="4">
        <v>43629</v>
      </c>
      <c r="E24" s="1" t="s">
        <v>7</v>
      </c>
      <c r="F24" s="1"/>
      <c r="G24" s="1"/>
      <c r="H24" s="1"/>
      <c r="I24" s="2">
        <f t="shared" si="4"/>
        <v>4</v>
      </c>
      <c r="J24" s="2">
        <f>IF(C24="","",YEAR(C24))</f>
        <v>2019</v>
      </c>
      <c r="K24" s="2" t="str">
        <f>IF(C24="","SEM DATA DO CONTRATO",VLOOKUP(I24,U$1:V$12,2,0)&amp;-J24)</f>
        <v>ABRIL-2019</v>
      </c>
      <c r="L24" s="2">
        <v>23</v>
      </c>
      <c r="M24" s="8">
        <f t="shared" ca="1" si="2"/>
        <v>784</v>
      </c>
      <c r="N24" t="e">
        <f>LARGE(M$4:M$200,#REF!)</f>
        <v>#REF!</v>
      </c>
      <c r="O24" s="7" t="e">
        <f ca="1">IF(M$4&lt;&gt;"",INDEX(#REF!,MATCH(N24,$O$4:$O$203,0),0),"")</f>
        <v>#REF!</v>
      </c>
      <c r="P24" t="e">
        <f>IF(A24="","",IF(#REF!="",#REF!-A24))</f>
        <v>#REF!</v>
      </c>
      <c r="Q24" t="e">
        <f>LARGE(P24:P223,#REF!)</f>
        <v>#REF!</v>
      </c>
      <c r="R24" s="7" t="e">
        <f ca="1">IF(M$4&lt;&gt;"",INDEX(#REF!,MATCH(Q24,$R$4:$R$203,0),0),"")</f>
        <v>#REF!</v>
      </c>
      <c r="AD24" t="s">
        <v>49</v>
      </c>
      <c r="AE24">
        <f>COUNTIF(K$4:K$200,AD24)</f>
        <v>0</v>
      </c>
    </row>
    <row r="25" spans="1:31" ht="15.75" thickBot="1" x14ac:dyDescent="0.3">
      <c r="A25" s="1" t="s">
        <v>109</v>
      </c>
      <c r="B25" s="4">
        <v>28858</v>
      </c>
      <c r="C25" s="4">
        <v>43572</v>
      </c>
      <c r="D25" s="4">
        <v>43573</v>
      </c>
      <c r="E25" s="1" t="s">
        <v>24</v>
      </c>
      <c r="F25" s="1"/>
      <c r="G25" s="1"/>
      <c r="H25" s="1"/>
      <c r="I25" s="2">
        <f t="shared" si="4"/>
        <v>4</v>
      </c>
      <c r="J25" s="2">
        <f>IF(C25="","",YEAR(C25))</f>
        <v>2019</v>
      </c>
      <c r="K25" s="2" t="str">
        <f>IF(C25="","SEM DATA DO CONTRATO",VLOOKUP(I25,U$1:V$12,2,0)&amp;-J25)</f>
        <v>ABRIL-2019</v>
      </c>
      <c r="L25" s="2">
        <v>24</v>
      </c>
      <c r="M25" s="8">
        <f t="shared" ca="1" si="2"/>
        <v>784</v>
      </c>
      <c r="N25" t="e">
        <f>LARGE(M$4:M$200,#REF!)</f>
        <v>#REF!</v>
      </c>
      <c r="O25" s="7" t="e">
        <f ca="1">IF(M$4&lt;&gt;"",INDEX(#REF!,MATCH(N25,$O$4:$O$203,0),0),"")</f>
        <v>#REF!</v>
      </c>
      <c r="P25" t="e">
        <f>IF(A25="","",IF(#REF!="",#REF!-A25))</f>
        <v>#REF!</v>
      </c>
      <c r="Q25" t="e">
        <f>LARGE(P25:P224,#REF!)</f>
        <v>#REF!</v>
      </c>
      <c r="R25" s="7" t="e">
        <f ca="1">IF(M$4&lt;&gt;"",INDEX(#REF!,MATCH(Q25,$R$4:$R$203,0),0),"")</f>
        <v>#REF!</v>
      </c>
      <c r="AD25" t="s">
        <v>50</v>
      </c>
      <c r="AE25">
        <f>COUNTIF(K$4:K$200,AD25)</f>
        <v>0</v>
      </c>
    </row>
    <row r="26" spans="1:31" ht="15.75" thickBot="1" x14ac:dyDescent="0.3">
      <c r="A26" s="1" t="s">
        <v>111</v>
      </c>
      <c r="B26" s="4">
        <v>27290</v>
      </c>
      <c r="C26" s="4">
        <v>43045</v>
      </c>
      <c r="D26" s="4">
        <v>43292</v>
      </c>
      <c r="E26" s="1" t="s">
        <v>7</v>
      </c>
      <c r="F26" s="1"/>
      <c r="G26" s="1"/>
      <c r="H26" s="1"/>
      <c r="I26" s="2">
        <f t="shared" si="4"/>
        <v>11</v>
      </c>
      <c r="J26" s="2">
        <f>IF(C26="","",YEAR(C26))</f>
        <v>2017</v>
      </c>
      <c r="K26" s="2" t="str">
        <f>IF(C26="","SEM DATA DO CONTRATO",VLOOKUP(I26,U$1:V$12,2,0)&amp;-J26)</f>
        <v>NOVEMBRO-2017</v>
      </c>
      <c r="L26" s="2">
        <v>25</v>
      </c>
      <c r="M26" s="8">
        <f t="shared" ca="1" si="2"/>
        <v>1311</v>
      </c>
      <c r="N26" t="e">
        <f>LARGE(M$4:M$200,#REF!)</f>
        <v>#REF!</v>
      </c>
      <c r="O26" s="7" t="e">
        <f ca="1">IF(M$4&lt;&gt;"",INDEX(#REF!,MATCH(N26,$O$4:$O$203,0),0),"")</f>
        <v>#REF!</v>
      </c>
      <c r="P26" t="e">
        <f>IF(A26="","",IF(#REF!="",#REF!-A26))</f>
        <v>#REF!</v>
      </c>
      <c r="Q26" t="e">
        <f>LARGE(P26:P225,#REF!)</f>
        <v>#REF!</v>
      </c>
      <c r="R26" s="7" t="e">
        <f ca="1">IF(M$4&lt;&gt;"",INDEX(#REF!,MATCH(Q26,$R$4:$R$203,0),0),"")</f>
        <v>#REF!</v>
      </c>
      <c r="AD26" t="s">
        <v>51</v>
      </c>
      <c r="AE26">
        <f>COUNTIF(K$4:K$200,AD26)</f>
        <v>4</v>
      </c>
    </row>
    <row r="27" spans="1:31" ht="15.75" thickBot="1" x14ac:dyDescent="0.3">
      <c r="A27" s="1" t="s">
        <v>113</v>
      </c>
      <c r="B27" s="4">
        <v>25853</v>
      </c>
      <c r="C27" s="4">
        <v>44036</v>
      </c>
      <c r="D27" s="4">
        <v>44139</v>
      </c>
      <c r="E27" s="1" t="s">
        <v>7</v>
      </c>
      <c r="F27" s="1"/>
      <c r="G27" s="1"/>
      <c r="H27" s="1"/>
      <c r="I27" s="2">
        <f t="shared" si="4"/>
        <v>7</v>
      </c>
      <c r="J27" s="2">
        <f>IF(C27="","",YEAR(C27))</f>
        <v>2020</v>
      </c>
      <c r="K27" s="2" t="str">
        <f>IF(C27="","SEM DATA DO CONTRATO",VLOOKUP(I27,U$1:V$12,2,0)&amp;-J27)</f>
        <v>JULHO-2020</v>
      </c>
      <c r="L27" s="2">
        <v>26</v>
      </c>
      <c r="M27" s="8">
        <f t="shared" ca="1" si="2"/>
        <v>320</v>
      </c>
      <c r="N27" t="e">
        <f>LARGE(M$4:M$200,#REF!)</f>
        <v>#REF!</v>
      </c>
      <c r="O27" s="7" t="e">
        <f ca="1">IF(M$4&lt;&gt;"",INDEX(#REF!,MATCH(N27,$O$4:$O$203,0),0),"")</f>
        <v>#REF!</v>
      </c>
      <c r="P27" t="e">
        <f>IF(A27="","",IF(#REF!="",#REF!-A27))</f>
        <v>#REF!</v>
      </c>
      <c r="Q27" t="e">
        <f>LARGE(P27:P226,#REF!)</f>
        <v>#REF!</v>
      </c>
      <c r="R27" s="7" t="e">
        <f ca="1">IF(M$4&lt;&gt;"",INDEX(#REF!,MATCH(Q27,$R$4:$R$203,0),0),"")</f>
        <v>#REF!</v>
      </c>
      <c r="AD27" t="s">
        <v>52</v>
      </c>
      <c r="AE27">
        <f>COUNTIF(K$4:K$200,AD27)</f>
        <v>0</v>
      </c>
    </row>
    <row r="28" spans="1:31" ht="15.75" thickBot="1" x14ac:dyDescent="0.3">
      <c r="A28" s="1" t="s">
        <v>115</v>
      </c>
      <c r="B28" s="4">
        <v>28645</v>
      </c>
      <c r="C28" s="4">
        <v>43882</v>
      </c>
      <c r="D28" s="4">
        <v>44094</v>
      </c>
      <c r="E28" s="1" t="s">
        <v>7</v>
      </c>
      <c r="F28" s="1"/>
      <c r="G28" s="1"/>
      <c r="H28" s="1"/>
      <c r="I28" s="2">
        <f t="shared" si="4"/>
        <v>2</v>
      </c>
      <c r="J28" s="2">
        <f>IF(C28="","",YEAR(C28))</f>
        <v>2020</v>
      </c>
      <c r="K28" s="2" t="str">
        <f>IF(C28="","SEM DATA DO CONTRATO",VLOOKUP(I28,U$1:V$12,2,0)&amp;-J28)</f>
        <v>FEVEREIRO-2020</v>
      </c>
      <c r="L28" s="2">
        <v>27</v>
      </c>
      <c r="M28" s="8">
        <f t="shared" ca="1" si="2"/>
        <v>474</v>
      </c>
      <c r="N28" t="e">
        <f>LARGE(M$4:M$200,#REF!)</f>
        <v>#REF!</v>
      </c>
      <c r="O28" s="7" t="e">
        <f ca="1">IF(M$4&lt;&gt;"",INDEX(#REF!,MATCH(N28,$O$4:$O$203,0),0),"")</f>
        <v>#REF!</v>
      </c>
      <c r="P28" t="e">
        <f>IF(A28="","",IF(#REF!="",#REF!-A28))</f>
        <v>#REF!</v>
      </c>
      <c r="Q28" t="e">
        <f>LARGE(P28:P227,#REF!)</f>
        <v>#REF!</v>
      </c>
      <c r="R28" s="7" t="e">
        <f ca="1">IF(M$4&lt;&gt;"",INDEX(#REF!,MATCH(Q28,$R$4:$R$203,0),0),"")</f>
        <v>#REF!</v>
      </c>
      <c r="AD28" t="s">
        <v>53</v>
      </c>
      <c r="AE28">
        <f>COUNTIF(K$4:K$200,AD28)</f>
        <v>0</v>
      </c>
    </row>
    <row r="29" spans="1:31" ht="15.75" thickBot="1" x14ac:dyDescent="0.3">
      <c r="A29" s="1" t="s">
        <v>117</v>
      </c>
      <c r="B29" s="4">
        <v>28645</v>
      </c>
      <c r="C29" s="4">
        <v>43882</v>
      </c>
      <c r="D29" s="4">
        <v>44094</v>
      </c>
      <c r="E29" s="1" t="s">
        <v>7</v>
      </c>
      <c r="F29" s="1"/>
      <c r="G29" s="1"/>
      <c r="H29" s="1"/>
      <c r="I29" s="2">
        <f t="shared" si="4"/>
        <v>2</v>
      </c>
      <c r="J29" s="2">
        <f>IF(C29="","",YEAR(C29))</f>
        <v>2020</v>
      </c>
      <c r="K29" s="2" t="str">
        <f>IF(C29="","SEM DATA DO CONTRATO",VLOOKUP(I29,U$1:V$12,2,0)&amp;-J29)</f>
        <v>FEVEREIRO-2020</v>
      </c>
      <c r="L29" s="2">
        <v>28</v>
      </c>
      <c r="M29" s="8">
        <f t="shared" ca="1" si="2"/>
        <v>474</v>
      </c>
      <c r="N29" t="e">
        <f>LARGE(M$4:M$200,#REF!)</f>
        <v>#REF!</v>
      </c>
      <c r="O29" s="7" t="e">
        <f ca="1">IF(M$4&lt;&gt;"",INDEX(#REF!,MATCH(N29,$O$4:$O$203,0),0),"")</f>
        <v>#REF!</v>
      </c>
      <c r="P29" t="e">
        <f>IF(A29="","",IF(#REF!="",#REF!-A29))</f>
        <v>#REF!</v>
      </c>
      <c r="Q29" t="e">
        <f>LARGE(P29:P228,#REF!)</f>
        <v>#REF!</v>
      </c>
      <c r="R29" s="7" t="e">
        <f ca="1">IF(M$4&lt;&gt;"",INDEX(#REF!,MATCH(Q29,$R$4:$R$203,0),0),"")</f>
        <v>#REF!</v>
      </c>
      <c r="AD29" t="s">
        <v>54</v>
      </c>
      <c r="AE29">
        <f>COUNTIF(K$4:K$200,AD29)</f>
        <v>0</v>
      </c>
    </row>
    <row r="30" spans="1:31" ht="15.75" thickBot="1" x14ac:dyDescent="0.3">
      <c r="A30" s="1" t="s">
        <v>119</v>
      </c>
      <c r="B30" s="4">
        <v>19285</v>
      </c>
      <c r="C30" s="4">
        <v>43267</v>
      </c>
      <c r="D30" s="4">
        <v>43400</v>
      </c>
      <c r="E30" s="1" t="s">
        <v>7</v>
      </c>
      <c r="F30" s="1"/>
      <c r="G30" s="1"/>
      <c r="H30" s="1"/>
      <c r="I30" s="2">
        <f t="shared" si="4"/>
        <v>6</v>
      </c>
      <c r="J30" s="2">
        <f>IF(C30="","",YEAR(C30))</f>
        <v>2018</v>
      </c>
      <c r="K30" s="2" t="str">
        <f>IF(C30="","SEM DATA DO CONTRATO",VLOOKUP(I30,U$1:V$12,2,0)&amp;-J30)</f>
        <v>JUNHO-2018</v>
      </c>
      <c r="L30" s="2">
        <v>29</v>
      </c>
      <c r="M30" s="8">
        <f t="shared" ca="1" si="2"/>
        <v>1089</v>
      </c>
      <c r="N30" t="e">
        <f>LARGE(M$4:M$200,#REF!)</f>
        <v>#REF!</v>
      </c>
      <c r="O30" s="7" t="e">
        <f ca="1">IF(M$4&lt;&gt;"",INDEX(#REF!,MATCH(N30,$O$4:$O$203,0),0),"")</f>
        <v>#REF!</v>
      </c>
      <c r="P30" t="e">
        <f>IF(A30="","",IF(#REF!="",#REF!-A30))</f>
        <v>#REF!</v>
      </c>
      <c r="Q30" t="e">
        <f>LARGE(P30:P229,#REF!)</f>
        <v>#REF!</v>
      </c>
      <c r="R30" s="7" t="e">
        <f ca="1">IF(M$4&lt;&gt;"",INDEX(#REF!,MATCH(Q30,$R$4:$R$203,0),0),"")</f>
        <v>#REF!</v>
      </c>
      <c r="AD30" t="s">
        <v>55</v>
      </c>
      <c r="AE30">
        <f>COUNTIF(K$4:K$200,AD30)</f>
        <v>0</v>
      </c>
    </row>
    <row r="31" spans="1:31" ht="15.75" thickBot="1" x14ac:dyDescent="0.3">
      <c r="A31" s="1" t="s">
        <v>121</v>
      </c>
      <c r="B31" s="4">
        <v>37101</v>
      </c>
      <c r="C31" s="4">
        <v>44092</v>
      </c>
      <c r="D31" s="4">
        <v>44173</v>
      </c>
      <c r="E31" s="1" t="s">
        <v>7</v>
      </c>
      <c r="F31" s="1"/>
      <c r="G31" s="1"/>
      <c r="H31" s="1"/>
      <c r="I31" s="2">
        <f t="shared" si="4"/>
        <v>9</v>
      </c>
      <c r="J31" s="2">
        <f>IF(C31="","",YEAR(C31))</f>
        <v>2020</v>
      </c>
      <c r="K31" s="2" t="str">
        <f>IF(C31="","SEM DATA DO CONTRATO",VLOOKUP(I31,U$1:V$12,2,0)&amp;-J31)</f>
        <v>SETEMBRO-2020</v>
      </c>
      <c r="L31" s="2">
        <v>30</v>
      </c>
      <c r="M31" s="8">
        <f t="shared" ca="1" si="2"/>
        <v>264</v>
      </c>
      <c r="N31" t="e">
        <f>LARGE(M$4:M$200,#REF!)</f>
        <v>#REF!</v>
      </c>
      <c r="O31" s="7" t="e">
        <f ca="1">IF(M$4&lt;&gt;"",INDEX(#REF!,MATCH(N31,$O$4:$O$203,0),0),"")</f>
        <v>#REF!</v>
      </c>
      <c r="P31" t="e">
        <f>IF(A31="","",IF(#REF!="",#REF!-A31))</f>
        <v>#REF!</v>
      </c>
      <c r="Q31" t="e">
        <f>LARGE(P31:P230,#REF!)</f>
        <v>#REF!</v>
      </c>
      <c r="R31" s="7" t="e">
        <f ca="1">IF(M$4&lt;&gt;"",INDEX(#REF!,MATCH(Q31,$R$4:$R$203,0),0),"")</f>
        <v>#REF!</v>
      </c>
      <c r="AD31" t="s">
        <v>56</v>
      </c>
      <c r="AE31">
        <f>COUNTIF(K$4:K$200,AD31)</f>
        <v>1</v>
      </c>
    </row>
    <row r="32" spans="1:31" ht="15.75" thickBot="1" x14ac:dyDescent="0.3">
      <c r="A32" s="1" t="s">
        <v>123</v>
      </c>
      <c r="B32" s="1">
        <v>0</v>
      </c>
      <c r="C32" s="4">
        <v>43850</v>
      </c>
      <c r="D32" s="4">
        <v>43815</v>
      </c>
      <c r="E32" s="1" t="s">
        <v>7</v>
      </c>
      <c r="F32" s="1"/>
      <c r="G32" s="1"/>
      <c r="H32" s="1"/>
      <c r="I32" s="2">
        <f t="shared" si="4"/>
        <v>1</v>
      </c>
      <c r="J32" s="2">
        <f>IF(C32="","",YEAR(C32))</f>
        <v>2020</v>
      </c>
      <c r="K32" s="2" t="str">
        <f>IF(C32="","SEM DATA DO CONTRATO",VLOOKUP(I32,U$1:V$12,2,0)&amp;-J32)</f>
        <v>JANEIRO-2020</v>
      </c>
      <c r="L32" s="2">
        <v>31</v>
      </c>
      <c r="M32" s="8">
        <f t="shared" ca="1" si="2"/>
        <v>506</v>
      </c>
      <c r="N32" t="e">
        <f>LARGE(M$4:M$200,#REF!)</f>
        <v>#REF!</v>
      </c>
      <c r="O32" s="7" t="e">
        <f ca="1">IF(M$4&lt;&gt;"",INDEX(#REF!,MATCH(N32,$O$4:$O$203,0),0),"")</f>
        <v>#REF!</v>
      </c>
      <c r="P32" t="e">
        <f>IF(A32="","",IF(#REF!="",#REF!-A32))</f>
        <v>#REF!</v>
      </c>
      <c r="Q32" t="e">
        <f>LARGE(P32:P231,#REF!)</f>
        <v>#REF!</v>
      </c>
      <c r="R32" s="7" t="e">
        <f ca="1">IF(M$4&lt;&gt;"",INDEX(#REF!,MATCH(Q32,$R$4:$R$203,0),0),"")</f>
        <v>#REF!</v>
      </c>
      <c r="AD32" t="s">
        <v>57</v>
      </c>
      <c r="AE32">
        <f>COUNTIF(K$4:K$200,AD32)</f>
        <v>0</v>
      </c>
    </row>
    <row r="33" spans="1:31" ht="15.75" thickBot="1" x14ac:dyDescent="0.3">
      <c r="A33" s="1" t="s">
        <v>125</v>
      </c>
      <c r="B33" s="4">
        <v>26208</v>
      </c>
      <c r="C33" s="4">
        <v>43045</v>
      </c>
      <c r="D33" s="4">
        <v>43808</v>
      </c>
      <c r="E33" s="1" t="s">
        <v>7</v>
      </c>
      <c r="F33" s="1"/>
      <c r="G33" s="1"/>
      <c r="H33" s="1"/>
      <c r="I33" s="2">
        <f t="shared" si="4"/>
        <v>11</v>
      </c>
      <c r="J33" s="2">
        <f>IF(C33="","",YEAR(C33))</f>
        <v>2017</v>
      </c>
      <c r="K33" s="2" t="str">
        <f>IF(C33="","SEM DATA DO CONTRATO",VLOOKUP(I33,U$1:V$12,2,0)&amp;-J33)</f>
        <v>NOVEMBRO-2017</v>
      </c>
      <c r="L33" s="2">
        <v>32</v>
      </c>
      <c r="M33" s="8">
        <f t="shared" ca="1" si="2"/>
        <v>1311</v>
      </c>
      <c r="N33" t="e">
        <f>LARGE(M$4:M$200,#REF!)</f>
        <v>#REF!</v>
      </c>
      <c r="O33" s="7" t="e">
        <f ca="1">IF(M$4&lt;&gt;"",INDEX(#REF!,MATCH(N33,$O$4:$O$203,0),0),"")</f>
        <v>#REF!</v>
      </c>
      <c r="P33" t="e">
        <f>IF(A33="","",IF(#REF!="",#REF!-A33))</f>
        <v>#REF!</v>
      </c>
      <c r="Q33" t="e">
        <f>LARGE(P33:P232,#REF!)</f>
        <v>#REF!</v>
      </c>
      <c r="R33" s="7" t="e">
        <f ca="1">IF(M$4&lt;&gt;"",INDEX(#REF!,MATCH(Q33,$R$4:$R$203,0),0),"")</f>
        <v>#REF!</v>
      </c>
      <c r="AD33" t="s">
        <v>58</v>
      </c>
      <c r="AE33">
        <f>COUNTIF(K$4:K$200,AD33)</f>
        <v>0</v>
      </c>
    </row>
    <row r="34" spans="1:31" ht="15.75" thickBot="1" x14ac:dyDescent="0.3">
      <c r="A34" s="1" t="s">
        <v>127</v>
      </c>
      <c r="B34" s="1">
        <v>0</v>
      </c>
      <c r="C34" s="4">
        <v>44236</v>
      </c>
      <c r="D34" s="4">
        <v>44133</v>
      </c>
      <c r="E34" s="1" t="s">
        <v>7</v>
      </c>
      <c r="F34" s="1"/>
      <c r="G34" s="1"/>
      <c r="H34" s="1"/>
      <c r="I34" s="2">
        <f t="shared" si="4"/>
        <v>2</v>
      </c>
      <c r="J34" s="2">
        <f>IF(C34="","",YEAR(C34))</f>
        <v>2021</v>
      </c>
      <c r="K34" s="2" t="str">
        <f>IF(C34="","SEM DATA DO CONTRATO",VLOOKUP(I34,U$1:V$12,2,0)&amp;-J34)</f>
        <v>FEVEREIRO-2021</v>
      </c>
      <c r="L34" s="2">
        <v>33</v>
      </c>
      <c r="M34" s="8">
        <f t="shared" ca="1" si="2"/>
        <v>120</v>
      </c>
      <c r="N34" t="e">
        <f>LARGE(M$4:M$200,#REF!)</f>
        <v>#REF!</v>
      </c>
      <c r="O34" s="7"/>
      <c r="P34" t="e">
        <f>IF(A34="","",IF(#REF!="",#REF!-A34))</f>
        <v>#REF!</v>
      </c>
      <c r="Q34" t="e">
        <f>LARGE(P34:P233,#REF!)</f>
        <v>#REF!</v>
      </c>
      <c r="R34" s="7" t="e">
        <f ca="1">IF(M$4&lt;&gt;"",INDEX(#REF!,MATCH(Q34,$R$4:$R$203,0),0),"")</f>
        <v>#REF!</v>
      </c>
      <c r="AD34" t="s">
        <v>59</v>
      </c>
      <c r="AE34">
        <f>COUNTIF(K$4:K$200,AD34)</f>
        <v>0</v>
      </c>
    </row>
    <row r="35" spans="1:31" ht="15.75" thickBot="1" x14ac:dyDescent="0.3">
      <c r="A35" s="1" t="s">
        <v>129</v>
      </c>
      <c r="B35" s="1">
        <v>0</v>
      </c>
      <c r="C35" s="4">
        <v>44236</v>
      </c>
      <c r="D35" s="4">
        <v>44132</v>
      </c>
      <c r="E35" s="1" t="s">
        <v>7</v>
      </c>
      <c r="F35" s="1"/>
      <c r="G35" s="1"/>
      <c r="H35" s="1"/>
      <c r="I35" s="2">
        <f t="shared" si="4"/>
        <v>2</v>
      </c>
      <c r="J35" s="2">
        <f>IF(C35="","",YEAR(C35))</f>
        <v>2021</v>
      </c>
      <c r="K35" s="2" t="str">
        <f>IF(C35="","SEM DATA DO CONTRATO",VLOOKUP(I35,U$1:V$12,2,0)&amp;-J35)</f>
        <v>FEVEREIRO-2021</v>
      </c>
      <c r="L35" s="2">
        <v>34</v>
      </c>
      <c r="M35" s="8">
        <f t="shared" ca="1" si="2"/>
        <v>120</v>
      </c>
      <c r="N35" t="e">
        <f>LARGE(M$4:M$200,#REF!)</f>
        <v>#REF!</v>
      </c>
      <c r="O35" s="7"/>
      <c r="P35" t="e">
        <f>IF(A35="","",IF(#REF!="",#REF!-A35))</f>
        <v>#REF!</v>
      </c>
      <c r="Q35" t="e">
        <f>LARGE(P35:P234,#REF!)</f>
        <v>#REF!</v>
      </c>
      <c r="R35" s="7" t="e">
        <f ca="1">IF(M$4&lt;&gt;"",INDEX(#REF!,MATCH(Q35,$R$4:$R$203,0),0),"")</f>
        <v>#REF!</v>
      </c>
      <c r="AD35" t="s">
        <v>60</v>
      </c>
      <c r="AE35">
        <f>COUNTIF(K$4:K$200,AD35)</f>
        <v>0</v>
      </c>
    </row>
    <row r="36" spans="1:31" ht="15.75" thickBot="1" x14ac:dyDescent="0.3">
      <c r="A36" s="1" t="s">
        <v>131</v>
      </c>
      <c r="B36" s="1">
        <v>0</v>
      </c>
      <c r="C36" s="4">
        <v>44236</v>
      </c>
      <c r="D36" s="4">
        <v>44146</v>
      </c>
      <c r="E36" s="1" t="s">
        <v>7</v>
      </c>
      <c r="F36" s="1"/>
      <c r="G36" s="1"/>
      <c r="H36" s="1"/>
      <c r="I36" s="2">
        <f t="shared" si="4"/>
        <v>2</v>
      </c>
      <c r="J36" s="2">
        <f>IF(C36="","",YEAR(C36))</f>
        <v>2021</v>
      </c>
      <c r="K36" s="2" t="str">
        <f>IF(C36="","SEM DATA DO CONTRATO",VLOOKUP(I36,U$1:V$12,2,0)&amp;-J36)</f>
        <v>FEVEREIRO-2021</v>
      </c>
      <c r="L36" s="2">
        <v>35</v>
      </c>
      <c r="M36" s="8">
        <f t="shared" ca="1" si="2"/>
        <v>120</v>
      </c>
      <c r="N36" t="e">
        <f>LARGE(M$4:M$200,#REF!)</f>
        <v>#REF!</v>
      </c>
      <c r="P36" t="e">
        <f>IF(A36="","",IF(#REF!="",#REF!-A36))</f>
        <v>#REF!</v>
      </c>
      <c r="Q36" t="e">
        <f>LARGE(P36:P235,#REF!)</f>
        <v>#REF!</v>
      </c>
      <c r="R36" s="7" t="e">
        <f ca="1">IF(M$4&lt;&gt;"",INDEX(#REF!,MATCH(Q36,$R$4:$R$203,0),0),"")</f>
        <v>#REF!</v>
      </c>
      <c r="AD36" t="s">
        <v>61</v>
      </c>
      <c r="AE36">
        <f>COUNTIF(K$4:K$200,AD36)</f>
        <v>0</v>
      </c>
    </row>
    <row r="37" spans="1:31" ht="15.75" thickBot="1" x14ac:dyDescent="0.3">
      <c r="A37" s="1" t="s">
        <v>133</v>
      </c>
      <c r="B37" s="1">
        <v>0</v>
      </c>
      <c r="C37" s="4">
        <v>44236</v>
      </c>
      <c r="D37" s="4">
        <v>44074</v>
      </c>
      <c r="E37" s="1" t="s">
        <v>7</v>
      </c>
      <c r="F37" s="1"/>
      <c r="G37" s="1"/>
      <c r="H37" s="1"/>
      <c r="I37" s="2">
        <f t="shared" si="4"/>
        <v>2</v>
      </c>
      <c r="J37" s="2">
        <f>IF(C37="","",YEAR(C37))</f>
        <v>2021</v>
      </c>
      <c r="K37" s="2" t="str">
        <f>IF(C37="","SEM DATA DO CONTRATO",VLOOKUP(I37,U$1:V$12,2,0)&amp;-J37)</f>
        <v>FEVEREIRO-2021</v>
      </c>
      <c r="L37" s="2">
        <v>36</v>
      </c>
      <c r="M37" s="8">
        <f t="shared" ca="1" si="2"/>
        <v>120</v>
      </c>
      <c r="N37" t="e">
        <f>LARGE(M$4:M$200,#REF!)</f>
        <v>#REF!</v>
      </c>
      <c r="P37" t="e">
        <f>IF(A37="","",IF(#REF!="",#REF!-A37))</f>
        <v>#REF!</v>
      </c>
      <c r="Q37" t="e">
        <f>LARGE(P37:P236,#REF!)</f>
        <v>#REF!</v>
      </c>
      <c r="R37" s="7" t="e">
        <f ca="1">IF(M$4&lt;&gt;"",INDEX(#REF!,MATCH(Q37,$R$4:$R$203,0),0),"")</f>
        <v>#REF!</v>
      </c>
      <c r="AD37" t="s">
        <v>149</v>
      </c>
      <c r="AE37">
        <f>COUNTIF(K$4:K$200,AD37)</f>
        <v>49</v>
      </c>
    </row>
    <row r="38" spans="1:31" ht="15.75" thickBot="1" x14ac:dyDescent="0.3">
      <c r="A38" s="1" t="s">
        <v>135</v>
      </c>
      <c r="B38" s="4">
        <v>32070</v>
      </c>
      <c r="C38" s="4">
        <v>43012</v>
      </c>
      <c r="D38" s="4">
        <v>43124</v>
      </c>
      <c r="E38" s="1" t="s">
        <v>7</v>
      </c>
      <c r="F38" s="1"/>
      <c r="G38" s="1"/>
      <c r="H38" s="1"/>
      <c r="I38" s="2">
        <f t="shared" si="4"/>
        <v>10</v>
      </c>
      <c r="J38" s="2">
        <f>IF(C38="","",YEAR(C38))</f>
        <v>2017</v>
      </c>
      <c r="K38" s="2" t="str">
        <f>IF(C38="","SEM DATA DO CONTRATO",VLOOKUP(I38,U$1:V$12,2,0)&amp;-J38)</f>
        <v>OUTUBRO-2017</v>
      </c>
      <c r="L38" s="2">
        <v>37</v>
      </c>
      <c r="M38" s="8">
        <f t="shared" ca="1" si="2"/>
        <v>1344</v>
      </c>
      <c r="N38" t="e">
        <f>LARGE(M$4:M$200,#REF!)</f>
        <v>#REF!</v>
      </c>
      <c r="P38" t="e">
        <f>IF(A38="","",IF(#REF!="",#REF!-A38))</f>
        <v>#REF!</v>
      </c>
      <c r="Q38" t="e">
        <f>LARGE(P38:P237,#REF!)</f>
        <v>#REF!</v>
      </c>
      <c r="R38" s="7" t="e">
        <f ca="1">IF(M$4&lt;&gt;"",INDEX(#REF!,MATCH(Q38,$R$4:$R$203,0),0),"")</f>
        <v>#REF!</v>
      </c>
    </row>
    <row r="39" spans="1:31" ht="15.75" thickBot="1" x14ac:dyDescent="0.3">
      <c r="A39" s="1" t="s">
        <v>137</v>
      </c>
      <c r="B39" s="4">
        <v>29889</v>
      </c>
      <c r="C39" s="4">
        <v>41848</v>
      </c>
      <c r="D39" s="4">
        <v>41985</v>
      </c>
      <c r="E39" s="1" t="s">
        <v>7</v>
      </c>
      <c r="F39" s="1"/>
      <c r="G39" s="1"/>
      <c r="H39" s="1"/>
      <c r="I39" s="2">
        <f t="shared" si="4"/>
        <v>7</v>
      </c>
      <c r="J39" s="2">
        <f>IF(C39="","",YEAR(C39))</f>
        <v>2014</v>
      </c>
      <c r="K39" s="2" t="str">
        <f>IF(C39="","SEM DATA DO CONTRATO",VLOOKUP(I39,U$1:V$12,2,0)&amp;-J39)</f>
        <v>JULHO-2014</v>
      </c>
      <c r="L39" s="2">
        <v>38</v>
      </c>
      <c r="M39" s="8">
        <f t="shared" ca="1" si="2"/>
        <v>2508</v>
      </c>
      <c r="N39" t="e">
        <f>LARGE(M$4:M$200,#REF!)</f>
        <v>#REF!</v>
      </c>
      <c r="P39" t="e">
        <f>IF(A39="","",IF(#REF!="",#REF!-A39))</f>
        <v>#REF!</v>
      </c>
      <c r="Q39" t="e">
        <f>LARGE(P39:P238,#REF!)</f>
        <v>#REF!</v>
      </c>
      <c r="R39" s="7" t="e">
        <f ca="1">IF(M$4&lt;&gt;"",INDEX(#REF!,MATCH(Q39,$R$4:$R$203,0),0),"")</f>
        <v>#REF!</v>
      </c>
    </row>
    <row r="40" spans="1:31" ht="15.75" thickBot="1" x14ac:dyDescent="0.3">
      <c r="A40" s="1" t="s">
        <v>139</v>
      </c>
      <c r="B40" s="4">
        <v>32467</v>
      </c>
      <c r="C40" s="4">
        <v>42175</v>
      </c>
      <c r="D40" s="4">
        <v>42223</v>
      </c>
      <c r="E40" s="1" t="s">
        <v>7</v>
      </c>
      <c r="F40" s="1"/>
      <c r="G40" s="1"/>
      <c r="H40" s="1"/>
      <c r="I40" s="2">
        <f t="shared" si="4"/>
        <v>6</v>
      </c>
      <c r="J40" s="2">
        <f>IF(C40="","",YEAR(C40))</f>
        <v>2015</v>
      </c>
      <c r="K40" s="2" t="str">
        <f>IF(C40="","SEM DATA DO CONTRATO",VLOOKUP(I40,U$1:V$12,2,0)&amp;-J40)</f>
        <v>JUNHO-2015</v>
      </c>
      <c r="L40" s="2">
        <v>39</v>
      </c>
      <c r="M40" s="8">
        <f t="shared" ca="1" si="2"/>
        <v>2181</v>
      </c>
      <c r="N40" t="e">
        <f>LARGE(M$4:M$200,#REF!)</f>
        <v>#REF!</v>
      </c>
      <c r="P40" t="e">
        <f>IF(A40="","",IF(#REF!="",#REF!-A40))</f>
        <v>#REF!</v>
      </c>
      <c r="Q40" t="e">
        <f>LARGE(P40:P239,#REF!)</f>
        <v>#REF!</v>
      </c>
      <c r="R40" s="7" t="e">
        <f ca="1">IF(M$4&lt;&gt;"",INDEX(#REF!,MATCH(Q40,$R$4:$R$203,0),0),"")</f>
        <v>#REF!</v>
      </c>
    </row>
    <row r="41" spans="1:31" ht="15.75" thickBot="1" x14ac:dyDescent="0.3">
      <c r="A41" s="1" t="s">
        <v>141</v>
      </c>
      <c r="B41" s="4">
        <v>25810</v>
      </c>
      <c r="C41" s="4">
        <v>42849</v>
      </c>
      <c r="D41" s="4">
        <v>42156</v>
      </c>
      <c r="E41" s="1" t="s">
        <v>7</v>
      </c>
      <c r="F41" s="1"/>
      <c r="G41" s="1"/>
      <c r="H41" s="1"/>
      <c r="I41" s="2">
        <f t="shared" si="4"/>
        <v>4</v>
      </c>
      <c r="J41" s="2">
        <f>IF(C41="","",YEAR(C41))</f>
        <v>2017</v>
      </c>
      <c r="K41" s="2" t="str">
        <f>IF(C41="","SEM DATA DO CONTRATO",VLOOKUP(I41,U$1:V$12,2,0)&amp;-J41)</f>
        <v>ABRIL-2017</v>
      </c>
      <c r="L41" s="2">
        <v>40</v>
      </c>
      <c r="M41" s="8">
        <f t="shared" ca="1" si="2"/>
        <v>1507</v>
      </c>
      <c r="N41" t="e">
        <f>LARGE(M$4:M$200,#REF!)</f>
        <v>#REF!</v>
      </c>
      <c r="P41" t="e">
        <f>IF(A41="","",IF(#REF!="",#REF!-A41))</f>
        <v>#REF!</v>
      </c>
      <c r="Q41" t="e">
        <f>LARGE(P41:P240,#REF!)</f>
        <v>#REF!</v>
      </c>
      <c r="R41" s="7" t="e">
        <f ca="1">IF(M$4&lt;&gt;"",INDEX(#REF!,MATCH(Q41,$R$4:$R$203,0),0),"")</f>
        <v>#REF!</v>
      </c>
    </row>
    <row r="42" spans="1:31" x14ac:dyDescent="0.25">
      <c r="A42" s="10" t="s">
        <v>62</v>
      </c>
      <c r="B42" s="2"/>
      <c r="C42" s="2"/>
      <c r="D42" s="2"/>
      <c r="E42" s="2"/>
      <c r="F42" s="2"/>
      <c r="G42" s="2"/>
      <c r="H42" s="2"/>
      <c r="I42" s="2" t="str">
        <f t="shared" si="4"/>
        <v>SEM DATA DE INICIO CONTRATUAL</v>
      </c>
      <c r="J42" s="2" t="str">
        <f>IF(C42="","",YEAR(C42))</f>
        <v/>
      </c>
      <c r="K42" s="2" t="str">
        <f>IF(C42="","SEM DATA DO CONTRATO",VLOOKUP(I42,U$1:V$12,2,0)&amp;-J42)</f>
        <v>SEM DATA DO CONTRATO</v>
      </c>
      <c r="L42" s="2">
        <v>41</v>
      </c>
      <c r="M42" s="8" t="str">
        <f t="shared" ca="1" si="2"/>
        <v/>
      </c>
      <c r="N42" t="e">
        <f>LARGE(M$4:M$200,#REF!)</f>
        <v>#REF!</v>
      </c>
      <c r="P42" t="e">
        <f>IF(A42="","",IF(#REF!="",#REF!-A42))</f>
        <v>#REF!</v>
      </c>
      <c r="Q42" t="e">
        <f>LARGE(P42:P241,#REF!)</f>
        <v>#REF!</v>
      </c>
      <c r="R42" s="7" t="e">
        <f ca="1">IF(M$4&lt;&gt;"",INDEX(#REF!,MATCH(Q42,$R$4:$R$203,0),0),"")</f>
        <v>#REF!</v>
      </c>
    </row>
    <row r="43" spans="1:31" x14ac:dyDescent="0.25">
      <c r="A43" s="9" t="s">
        <v>64</v>
      </c>
      <c r="B43" s="2"/>
      <c r="C43" s="2"/>
      <c r="D43" s="2"/>
      <c r="E43" s="2"/>
      <c r="F43" s="2"/>
      <c r="G43" s="2"/>
      <c r="H43" s="2"/>
      <c r="I43" s="2" t="str">
        <f t="shared" si="4"/>
        <v>SEM DATA DE INICIO CONTRATUAL</v>
      </c>
      <c r="J43" s="2" t="str">
        <f>IF(C43="","",YEAR(C43))</f>
        <v/>
      </c>
      <c r="K43" s="2" t="str">
        <f>IF(C43="","SEM DATA DO CONTRATO",VLOOKUP(I43,U$1:V$12,2,0)&amp;-J43)</f>
        <v>SEM DATA DO CONTRATO</v>
      </c>
      <c r="L43" s="2">
        <v>42</v>
      </c>
      <c r="M43" s="8" t="str">
        <f t="shared" ca="1" si="2"/>
        <v/>
      </c>
      <c r="N43" t="e">
        <f>LARGE(M$4:M$200,#REF!)</f>
        <v>#REF!</v>
      </c>
      <c r="P43" t="e">
        <f>IF(A43="","",IF(#REF!="",#REF!-A43))</f>
        <v>#REF!</v>
      </c>
      <c r="Q43" t="e">
        <f>LARGE(P43:P242,#REF!)</f>
        <v>#REF!</v>
      </c>
      <c r="R43" s="7" t="e">
        <f ca="1">IF(M$4&lt;&gt;"",INDEX(#REF!,MATCH(Q43,$R$4:$R$203,0),0),"")</f>
        <v>#REF!</v>
      </c>
    </row>
    <row r="44" spans="1:31" x14ac:dyDescent="0.25">
      <c r="A44" s="9" t="s">
        <v>66</v>
      </c>
      <c r="B44" s="2"/>
      <c r="C44" s="2"/>
      <c r="D44" s="2"/>
      <c r="E44" s="2"/>
      <c r="F44" s="2"/>
      <c r="G44" s="2"/>
      <c r="H44" s="2"/>
      <c r="I44" s="2" t="str">
        <f t="shared" si="4"/>
        <v>SEM DATA DE INICIO CONTRATUAL</v>
      </c>
      <c r="J44" s="2" t="str">
        <f>IF(C44="","",YEAR(C44))</f>
        <v/>
      </c>
      <c r="K44" s="2" t="str">
        <f>IF(C44="","SEM DATA DO CONTRATO",VLOOKUP(I44,U$1:V$12,2,0)&amp;-J44)</f>
        <v>SEM DATA DO CONTRATO</v>
      </c>
      <c r="L44" s="2">
        <v>43</v>
      </c>
      <c r="M44" s="8" t="str">
        <f t="shared" ca="1" si="2"/>
        <v/>
      </c>
      <c r="N44" t="e">
        <f>LARGE(M$4:M$200,#REF!)</f>
        <v>#REF!</v>
      </c>
      <c r="P44" t="e">
        <f>IF(A44="","",IF(#REF!="",#REF!-A44))</f>
        <v>#REF!</v>
      </c>
      <c r="Q44" t="e">
        <f>LARGE(P44:P243,#REF!)</f>
        <v>#REF!</v>
      </c>
      <c r="R44" s="7" t="e">
        <f ca="1">IF(M$4&lt;&gt;"",INDEX(#REF!,MATCH(Q44,$R$4:$R$203,0),0),"")</f>
        <v>#REF!</v>
      </c>
    </row>
    <row r="45" spans="1:31" x14ac:dyDescent="0.25">
      <c r="A45" s="10" t="s">
        <v>68</v>
      </c>
      <c r="B45" s="2"/>
      <c r="C45" s="2"/>
      <c r="D45" s="2"/>
      <c r="E45" s="2"/>
      <c r="F45" s="2"/>
      <c r="G45" s="2"/>
      <c r="H45" s="2"/>
      <c r="I45" s="2" t="str">
        <f t="shared" si="4"/>
        <v>SEM DATA DE INICIO CONTRATUAL</v>
      </c>
      <c r="J45" s="2" t="str">
        <f>IF(C45="","",YEAR(C45))</f>
        <v/>
      </c>
      <c r="K45" s="2" t="str">
        <f>IF(C45="","SEM DATA DO CONTRATO",VLOOKUP(I45,U$1:V$12,2,0)&amp;-J45)</f>
        <v>SEM DATA DO CONTRATO</v>
      </c>
      <c r="L45" s="2">
        <v>44</v>
      </c>
      <c r="M45" s="8" t="str">
        <f t="shared" ca="1" si="2"/>
        <v/>
      </c>
      <c r="N45" t="e">
        <f>LARGE(M$4:M$200,#REF!)</f>
        <v>#REF!</v>
      </c>
      <c r="P45" t="e">
        <f>IF(A45="","",IF(#REF!="",#REF!-A45))</f>
        <v>#REF!</v>
      </c>
      <c r="Q45" t="e">
        <f>LARGE(P45:P244,#REF!)</f>
        <v>#REF!</v>
      </c>
      <c r="R45" s="7" t="e">
        <f ca="1">IF(M$4&lt;&gt;"",INDEX(#REF!,MATCH(Q45,$R$4:$R$203,0),0),"")</f>
        <v>#REF!</v>
      </c>
    </row>
    <row r="46" spans="1:31" x14ac:dyDescent="0.25">
      <c r="A46" s="9" t="s">
        <v>70</v>
      </c>
      <c r="B46" s="2"/>
      <c r="C46" s="2"/>
      <c r="D46" s="2"/>
      <c r="E46" s="2"/>
      <c r="F46" s="2"/>
      <c r="G46" s="2"/>
      <c r="H46" s="2"/>
      <c r="I46" s="2" t="str">
        <f t="shared" si="4"/>
        <v>SEM DATA DE INICIO CONTRATUAL</v>
      </c>
      <c r="J46" s="2" t="str">
        <f>IF(C46="","",YEAR(C46))</f>
        <v/>
      </c>
      <c r="K46" s="2" t="str">
        <f>IF(C46="","SEM DATA DO CONTRATO",VLOOKUP(I46,U$1:V$12,2,0)&amp;-J46)</f>
        <v>SEM DATA DO CONTRATO</v>
      </c>
      <c r="L46" s="2">
        <v>45</v>
      </c>
      <c r="M46" s="8" t="str">
        <f t="shared" ca="1" si="2"/>
        <v/>
      </c>
      <c r="N46" t="e">
        <f>LARGE(M$4:M$200,#REF!)</f>
        <v>#REF!</v>
      </c>
      <c r="P46" t="e">
        <f>IF(A46="","",IF(#REF!="",#REF!-A46))</f>
        <v>#REF!</v>
      </c>
      <c r="Q46" t="e">
        <f>LARGE(P46:P245,#REF!)</f>
        <v>#REF!</v>
      </c>
      <c r="R46" s="7" t="e">
        <f ca="1">IF(M$4&lt;&gt;"",INDEX(#REF!,MATCH(Q46,$R$4:$R$203,0),0),"")</f>
        <v>#REF!</v>
      </c>
    </row>
    <row r="47" spans="1:31" x14ac:dyDescent="0.25">
      <c r="A47" s="10" t="s">
        <v>72</v>
      </c>
      <c r="B47" s="2"/>
      <c r="C47" s="2"/>
      <c r="D47" s="2"/>
      <c r="E47" s="2"/>
      <c r="F47" s="2"/>
      <c r="G47" s="2"/>
      <c r="H47" s="2"/>
      <c r="I47" s="2" t="str">
        <f t="shared" si="4"/>
        <v>SEM DATA DE INICIO CONTRATUAL</v>
      </c>
      <c r="J47" s="2" t="str">
        <f>IF(C47="","",YEAR(C47))</f>
        <v/>
      </c>
      <c r="K47" s="2" t="str">
        <f>IF(C47="","SEM DATA DO CONTRATO",VLOOKUP(I47,U$1:V$12,2,0)&amp;-J47)</f>
        <v>SEM DATA DO CONTRATO</v>
      </c>
      <c r="L47" s="2">
        <v>46</v>
      </c>
      <c r="M47" s="8" t="str">
        <f t="shared" ca="1" si="2"/>
        <v/>
      </c>
      <c r="N47" t="e">
        <f>LARGE(M$4:M$200,#REF!)</f>
        <v>#REF!</v>
      </c>
      <c r="P47" t="e">
        <f>IF(A47="","",IF(#REF!="",#REF!-A47))</f>
        <v>#REF!</v>
      </c>
      <c r="Q47" t="e">
        <f>LARGE(P47:P246,#REF!)</f>
        <v>#REF!</v>
      </c>
      <c r="R47" s="7" t="e">
        <f ca="1">IF(M$4&lt;&gt;"",INDEX(#REF!,MATCH(Q47,$R$4:$R$203,0),0),"")</f>
        <v>#REF!</v>
      </c>
    </row>
    <row r="48" spans="1:31" x14ac:dyDescent="0.25">
      <c r="A48" s="10" t="s">
        <v>74</v>
      </c>
      <c r="B48" s="2"/>
      <c r="C48" s="2"/>
      <c r="D48" s="2"/>
      <c r="E48" s="2"/>
      <c r="F48" s="2"/>
      <c r="G48" s="2"/>
      <c r="H48" s="2"/>
      <c r="I48" s="2" t="str">
        <f t="shared" si="4"/>
        <v>SEM DATA DE INICIO CONTRATUAL</v>
      </c>
      <c r="J48" s="2" t="str">
        <f>IF(C48="","",YEAR(C48))</f>
        <v/>
      </c>
      <c r="K48" s="2" t="str">
        <f>IF(C48="","SEM DATA DO CONTRATO",VLOOKUP(I48,U$1:V$12,2,0)&amp;-J48)</f>
        <v>SEM DATA DO CONTRATO</v>
      </c>
      <c r="L48" s="2">
        <v>47</v>
      </c>
      <c r="M48" s="8" t="str">
        <f t="shared" ca="1" si="2"/>
        <v/>
      </c>
      <c r="N48" t="e">
        <f>LARGE(M$4:M$200,#REF!)</f>
        <v>#REF!</v>
      </c>
      <c r="P48" t="e">
        <f>IF(A48="","",IF(#REF!="",#REF!-A48))</f>
        <v>#REF!</v>
      </c>
      <c r="Q48" t="e">
        <f>LARGE(P48:P247,#REF!)</f>
        <v>#REF!</v>
      </c>
      <c r="R48" s="7" t="e">
        <f ca="1">IF(M$4&lt;&gt;"",INDEX(#REF!,MATCH(Q48,$R$4:$R$203,0),0),"")</f>
        <v>#REF!</v>
      </c>
    </row>
    <row r="49" spans="1:18" x14ac:dyDescent="0.25">
      <c r="A49" s="9" t="s">
        <v>76</v>
      </c>
      <c r="B49" s="2"/>
      <c r="C49" s="2"/>
      <c r="D49" s="2"/>
      <c r="E49" s="2"/>
      <c r="F49" s="2"/>
      <c r="G49" s="2"/>
      <c r="H49" s="2"/>
      <c r="I49" s="2" t="str">
        <f t="shared" si="4"/>
        <v>SEM DATA DE INICIO CONTRATUAL</v>
      </c>
      <c r="J49" s="2" t="str">
        <f>IF(C49="","",YEAR(C49))</f>
        <v/>
      </c>
      <c r="K49" s="2" t="str">
        <f>IF(C49="","SEM DATA DO CONTRATO",VLOOKUP(I49,U$1:V$12,2,0)&amp;-J49)</f>
        <v>SEM DATA DO CONTRATO</v>
      </c>
      <c r="L49" s="2">
        <v>48</v>
      </c>
      <c r="M49" s="8" t="str">
        <f t="shared" ca="1" si="2"/>
        <v/>
      </c>
      <c r="N49" t="e">
        <f>LARGE(M$4:M$200,#REF!)</f>
        <v>#REF!</v>
      </c>
      <c r="P49" t="e">
        <f>IF(A49="","",IF(#REF!="",#REF!-A49))</f>
        <v>#REF!</v>
      </c>
      <c r="Q49" t="e">
        <f>LARGE(P49:P248,#REF!)</f>
        <v>#REF!</v>
      </c>
      <c r="R49" s="7" t="e">
        <f ca="1">IF(M$4&lt;&gt;"",INDEX(#REF!,MATCH(Q49,$R$4:$R$203,0),0),"")</f>
        <v>#REF!</v>
      </c>
    </row>
    <row r="50" spans="1:18" x14ac:dyDescent="0.25">
      <c r="A50" s="9" t="s">
        <v>78</v>
      </c>
      <c r="B50" s="2"/>
      <c r="C50" s="2"/>
      <c r="D50" s="2"/>
      <c r="E50" s="2"/>
      <c r="F50" s="2"/>
      <c r="G50" s="2"/>
      <c r="H50" s="2"/>
      <c r="I50" s="2" t="str">
        <f t="shared" si="4"/>
        <v>SEM DATA DE INICIO CONTRATUAL</v>
      </c>
      <c r="J50" s="2" t="str">
        <f>IF(C50="","",YEAR(C50))</f>
        <v/>
      </c>
      <c r="K50" s="2" t="str">
        <f>IF(C50="","SEM DATA DO CONTRATO",VLOOKUP(I50,U$1:V$12,2,0)&amp;-J50)</f>
        <v>SEM DATA DO CONTRATO</v>
      </c>
      <c r="L50" s="2">
        <v>49</v>
      </c>
      <c r="M50" s="8" t="str">
        <f t="shared" ca="1" si="2"/>
        <v/>
      </c>
      <c r="N50" t="e">
        <f>LARGE(M$4:M$200,#REF!)</f>
        <v>#REF!</v>
      </c>
      <c r="P50" t="e">
        <f>IF(A50="","",IF(#REF!="",#REF!-A50))</f>
        <v>#REF!</v>
      </c>
      <c r="Q50" t="e">
        <f>LARGE(P50:P249,#REF!)</f>
        <v>#REF!</v>
      </c>
      <c r="R50" s="7" t="e">
        <f ca="1">IF(M$4&lt;&gt;"",INDEX(#REF!,MATCH(Q50,$R$4:$R$203,0),0),"")</f>
        <v>#REF!</v>
      </c>
    </row>
    <row r="51" spans="1:18" x14ac:dyDescent="0.25">
      <c r="A51" s="9" t="s">
        <v>80</v>
      </c>
      <c r="B51" s="2"/>
      <c r="C51" s="2"/>
      <c r="D51" s="2"/>
      <c r="E51" s="2"/>
      <c r="F51" s="2"/>
      <c r="G51" s="2"/>
      <c r="H51" s="2"/>
      <c r="I51" s="2" t="str">
        <f t="shared" si="4"/>
        <v>SEM DATA DE INICIO CONTRATUAL</v>
      </c>
      <c r="J51" s="2" t="str">
        <f>IF(C51="","",YEAR(C51))</f>
        <v/>
      </c>
      <c r="K51" s="2" t="str">
        <f>IF(C51="","SEM DATA DO CONTRATO",VLOOKUP(I51,U$1:V$12,2,0)&amp;-J51)</f>
        <v>SEM DATA DO CONTRATO</v>
      </c>
      <c r="L51" s="2">
        <v>50</v>
      </c>
      <c r="M51" s="8" t="str">
        <f t="shared" ca="1" si="2"/>
        <v/>
      </c>
      <c r="N51" t="e">
        <f>LARGE(M$4:M$200,#REF!)</f>
        <v>#REF!</v>
      </c>
      <c r="P51" t="e">
        <f>IF(A51="","",IF(#REF!="",#REF!-A51))</f>
        <v>#REF!</v>
      </c>
      <c r="Q51" t="e">
        <f>LARGE(P51:P250,#REF!)</f>
        <v>#REF!</v>
      </c>
      <c r="R51" s="7" t="e">
        <f ca="1">IF(M$4&lt;&gt;"",INDEX(#REF!,MATCH(Q51,$R$4:$R$203,0),0),"")</f>
        <v>#REF!</v>
      </c>
    </row>
    <row r="52" spans="1:18" x14ac:dyDescent="0.25">
      <c r="A52" s="10" t="s">
        <v>82</v>
      </c>
      <c r="B52" s="2"/>
      <c r="C52" s="2"/>
      <c r="D52" s="2"/>
      <c r="E52" s="2"/>
      <c r="F52" s="2"/>
      <c r="G52" s="2"/>
      <c r="H52" s="2"/>
      <c r="I52" s="2" t="str">
        <f t="shared" si="4"/>
        <v>SEM DATA DE INICIO CONTRATUAL</v>
      </c>
      <c r="J52" s="2" t="str">
        <f>IF(C52="","",YEAR(C52))</f>
        <v/>
      </c>
      <c r="K52" s="2" t="str">
        <f>IF(C52="","SEM DATA DO CONTRATO",VLOOKUP(I52,U$1:V$12,2,0)&amp;-J52)</f>
        <v>SEM DATA DO CONTRATO</v>
      </c>
      <c r="L52" s="2">
        <v>51</v>
      </c>
      <c r="M52" s="8" t="str">
        <f t="shared" ca="1" si="2"/>
        <v/>
      </c>
      <c r="N52" t="e">
        <f>LARGE(M$4:M$200,#REF!)</f>
        <v>#REF!</v>
      </c>
      <c r="P52" t="e">
        <f>IF(A52="","",IF(#REF!="",#REF!-A52))</f>
        <v>#REF!</v>
      </c>
      <c r="Q52" t="e">
        <f>LARGE(P52:P251,#REF!)</f>
        <v>#REF!</v>
      </c>
      <c r="R52" s="7" t="e">
        <f ca="1">IF(M$4&lt;&gt;"",INDEX(#REF!,MATCH(Q52,$R$4:$R$203,0),0),"")</f>
        <v>#REF!</v>
      </c>
    </row>
    <row r="53" spans="1:18" x14ac:dyDescent="0.25">
      <c r="A53" s="10" t="s">
        <v>84</v>
      </c>
      <c r="B53" s="2"/>
      <c r="C53" s="2"/>
      <c r="D53" s="2"/>
      <c r="E53" s="2"/>
      <c r="F53" s="2"/>
      <c r="G53" s="2"/>
      <c r="H53" s="2"/>
      <c r="I53" s="2" t="str">
        <f t="shared" si="4"/>
        <v>SEM DATA DE INICIO CONTRATUAL</v>
      </c>
      <c r="J53" s="2" t="str">
        <f>IF(C53="","",YEAR(C53))</f>
        <v/>
      </c>
      <c r="K53" s="2" t="str">
        <f>IF(C53="","SEM DATA DO CONTRATO",VLOOKUP(I53,U$1:V$12,2,0)&amp;-J53)</f>
        <v>SEM DATA DO CONTRATO</v>
      </c>
      <c r="L53" s="2">
        <v>52</v>
      </c>
      <c r="M53" s="8" t="str">
        <f t="shared" ca="1" si="2"/>
        <v/>
      </c>
      <c r="N53" t="e">
        <f>LARGE(M$4:M$200,#REF!)</f>
        <v>#REF!</v>
      </c>
      <c r="P53" t="e">
        <f>IF(A53="","",IF(#REF!="",#REF!-A53))</f>
        <v>#REF!</v>
      </c>
      <c r="Q53" t="e">
        <f>LARGE(P53:P252,#REF!)</f>
        <v>#REF!</v>
      </c>
      <c r="R53" s="7" t="e">
        <f ca="1">IF(M$4&lt;&gt;"",INDEX(#REF!,MATCH(Q53,$R$4:$R$203,0),0),"")</f>
        <v>#REF!</v>
      </c>
    </row>
    <row r="54" spans="1:18" x14ac:dyDescent="0.25">
      <c r="A54" s="10" t="s">
        <v>86</v>
      </c>
      <c r="B54" s="2"/>
      <c r="C54" s="2"/>
      <c r="D54" s="2"/>
      <c r="E54" s="2"/>
      <c r="F54" s="2"/>
      <c r="G54" s="2"/>
      <c r="H54" s="2"/>
      <c r="I54" s="2" t="str">
        <f t="shared" si="4"/>
        <v>SEM DATA DE INICIO CONTRATUAL</v>
      </c>
      <c r="J54" s="2" t="str">
        <f>IF(C54="","",YEAR(C54))</f>
        <v/>
      </c>
      <c r="K54" s="2" t="str">
        <f>IF(C54="","SEM DATA DO CONTRATO",VLOOKUP(I54,U$1:V$12,2,0)&amp;-J54)</f>
        <v>SEM DATA DO CONTRATO</v>
      </c>
      <c r="L54" s="2">
        <v>53</v>
      </c>
      <c r="M54" s="8" t="str">
        <f t="shared" ca="1" si="2"/>
        <v/>
      </c>
      <c r="N54" t="e">
        <f>LARGE(M$4:M$200,#REF!)</f>
        <v>#REF!</v>
      </c>
      <c r="P54" t="e">
        <f>IF(A54="","",IF(#REF!="",#REF!-A54))</f>
        <v>#REF!</v>
      </c>
      <c r="Q54" t="e">
        <f>LARGE(P54:P253,#REF!)</f>
        <v>#REF!</v>
      </c>
      <c r="R54" s="7" t="e">
        <f ca="1">IF(M$4&lt;&gt;"",INDEX(#REF!,MATCH(Q54,$R$4:$R$203,0),0),"")</f>
        <v>#REF!</v>
      </c>
    </row>
    <row r="55" spans="1:18" x14ac:dyDescent="0.25">
      <c r="A55" s="10" t="s">
        <v>88</v>
      </c>
      <c r="B55" s="2"/>
      <c r="C55" s="2"/>
      <c r="D55" s="2"/>
      <c r="E55" s="2"/>
      <c r="F55" s="2"/>
      <c r="G55" s="2"/>
      <c r="H55" s="2"/>
      <c r="I55" s="2" t="str">
        <f t="shared" si="4"/>
        <v>SEM DATA DE INICIO CONTRATUAL</v>
      </c>
      <c r="J55" s="2" t="str">
        <f>IF(C55="","",YEAR(C55))</f>
        <v/>
      </c>
      <c r="K55" s="2" t="str">
        <f>IF(C55="","SEM DATA DO CONTRATO",VLOOKUP(I55,U$1:V$12,2,0)&amp;-J55)</f>
        <v>SEM DATA DO CONTRATO</v>
      </c>
      <c r="L55" s="2">
        <v>54</v>
      </c>
      <c r="M55" s="8" t="str">
        <f t="shared" ca="1" si="2"/>
        <v/>
      </c>
      <c r="N55" t="e">
        <f>LARGE(M$4:M$200,#REF!)</f>
        <v>#REF!</v>
      </c>
      <c r="P55" t="e">
        <f>IF(A55="","",IF(#REF!="",#REF!-A55))</f>
        <v>#REF!</v>
      </c>
      <c r="Q55" t="e">
        <f>LARGE(P55:P254,#REF!)</f>
        <v>#REF!</v>
      </c>
      <c r="R55" s="7" t="e">
        <f ca="1">IF(M$4&lt;&gt;"",INDEX(#REF!,MATCH(Q55,$R$4:$R$203,0),0),"")</f>
        <v>#REF!</v>
      </c>
    </row>
    <row r="56" spans="1:18" x14ac:dyDescent="0.25">
      <c r="A56" s="10" t="s">
        <v>90</v>
      </c>
      <c r="B56" s="2"/>
      <c r="C56" s="2"/>
      <c r="D56" s="2"/>
      <c r="E56" s="2"/>
      <c r="F56" s="2"/>
      <c r="G56" s="2"/>
      <c r="H56" s="2"/>
      <c r="I56" s="2" t="str">
        <f t="shared" si="4"/>
        <v>SEM DATA DE INICIO CONTRATUAL</v>
      </c>
      <c r="J56" s="2" t="str">
        <f>IF(C56="","",YEAR(C56))</f>
        <v/>
      </c>
      <c r="K56" s="2" t="str">
        <f>IF(C56="","SEM DATA DO CONTRATO",VLOOKUP(I56,U$1:V$12,2,0)&amp;-J56)</f>
        <v>SEM DATA DO CONTRATO</v>
      </c>
      <c r="L56" s="2">
        <v>55</v>
      </c>
      <c r="M56" s="8" t="str">
        <f t="shared" ca="1" si="2"/>
        <v/>
      </c>
      <c r="N56" t="e">
        <f>LARGE(M$4:M$200,#REF!)</f>
        <v>#REF!</v>
      </c>
      <c r="P56" t="e">
        <f>IF(A56="","",IF(#REF!="",#REF!-A56))</f>
        <v>#REF!</v>
      </c>
      <c r="Q56" t="e">
        <f>LARGE(P56:P255,#REF!)</f>
        <v>#REF!</v>
      </c>
      <c r="R56" s="7" t="e">
        <f ca="1">IF(M$4&lt;&gt;"",INDEX(#REF!,MATCH(Q56,$R$4:$R$203,0),0),"")</f>
        <v>#REF!</v>
      </c>
    </row>
    <row r="57" spans="1:18" x14ac:dyDescent="0.25">
      <c r="A57" s="10" t="s">
        <v>92</v>
      </c>
      <c r="B57" s="2"/>
      <c r="C57" s="2"/>
      <c r="D57" s="2"/>
      <c r="E57" s="2"/>
      <c r="F57" s="2"/>
      <c r="G57" s="2"/>
      <c r="H57" s="2"/>
      <c r="I57" s="2" t="str">
        <f t="shared" si="4"/>
        <v>SEM DATA DE INICIO CONTRATUAL</v>
      </c>
      <c r="J57" s="2" t="str">
        <f>IF(C57="","",YEAR(C57))</f>
        <v/>
      </c>
      <c r="K57" s="2" t="str">
        <f>IF(C57="","SEM DATA DO CONTRATO",VLOOKUP(I57,U$1:V$12,2,0)&amp;-J57)</f>
        <v>SEM DATA DO CONTRATO</v>
      </c>
      <c r="L57" s="2">
        <v>56</v>
      </c>
      <c r="M57" s="8" t="str">
        <f t="shared" ca="1" si="2"/>
        <v/>
      </c>
      <c r="N57" t="e">
        <f>LARGE(M$4:M$200,#REF!)</f>
        <v>#REF!</v>
      </c>
      <c r="P57" t="e">
        <f>IF(A57="","",IF(#REF!="",#REF!-A57))</f>
        <v>#REF!</v>
      </c>
      <c r="Q57" t="e">
        <f>LARGE(P57:P256,#REF!)</f>
        <v>#REF!</v>
      </c>
      <c r="R57" s="7" t="e">
        <f ca="1">IF(M$4&lt;&gt;"",INDEX(#REF!,MATCH(Q57,$R$4:$R$203,0),0),"")</f>
        <v>#REF!</v>
      </c>
    </row>
    <row r="58" spans="1:18" x14ac:dyDescent="0.25">
      <c r="A58" s="10" t="s">
        <v>94</v>
      </c>
      <c r="B58" s="2"/>
      <c r="C58" s="2"/>
      <c r="D58" s="2"/>
      <c r="E58" s="2"/>
      <c r="F58" s="2"/>
      <c r="G58" s="2"/>
      <c r="H58" s="2"/>
      <c r="I58" s="2" t="str">
        <f t="shared" si="4"/>
        <v>SEM DATA DE INICIO CONTRATUAL</v>
      </c>
      <c r="J58" s="2" t="str">
        <f>IF(C58="","",YEAR(C58))</f>
        <v/>
      </c>
      <c r="K58" s="2" t="str">
        <f>IF(C58="","SEM DATA DO CONTRATO",VLOOKUP(I58,U$1:V$12,2,0)&amp;-J58)</f>
        <v>SEM DATA DO CONTRATO</v>
      </c>
      <c r="L58" s="2">
        <v>57</v>
      </c>
      <c r="M58" s="8" t="str">
        <f t="shared" ca="1" si="2"/>
        <v/>
      </c>
      <c r="N58" t="e">
        <f>LARGE(M$4:M$200,#REF!)</f>
        <v>#REF!</v>
      </c>
      <c r="P58" t="e">
        <f>IF(A58="","",IF(#REF!="",#REF!-A58))</f>
        <v>#REF!</v>
      </c>
      <c r="Q58" t="e">
        <f>LARGE(P58:P257,#REF!)</f>
        <v>#REF!</v>
      </c>
      <c r="R58" s="7" t="e">
        <f ca="1">IF(M$4&lt;&gt;"",INDEX(#REF!,MATCH(Q58,$R$4:$R$203,0),0),"")</f>
        <v>#REF!</v>
      </c>
    </row>
    <row r="59" spans="1:18" x14ac:dyDescent="0.25">
      <c r="A59" s="10" t="s">
        <v>96</v>
      </c>
      <c r="B59" s="2"/>
      <c r="C59" s="2"/>
      <c r="D59" s="2"/>
      <c r="E59" s="2"/>
      <c r="F59" s="2"/>
      <c r="G59" s="2"/>
      <c r="H59" s="2"/>
      <c r="I59" s="2" t="str">
        <f t="shared" si="4"/>
        <v>SEM DATA DE INICIO CONTRATUAL</v>
      </c>
      <c r="J59" s="2" t="str">
        <f>IF(C59="","",YEAR(C59))</f>
        <v/>
      </c>
      <c r="K59" s="2" t="str">
        <f>IF(C59="","SEM DATA DO CONTRATO",VLOOKUP(I59,U$1:V$12,2,0)&amp;-J59)</f>
        <v>SEM DATA DO CONTRATO</v>
      </c>
      <c r="L59" s="2">
        <v>58</v>
      </c>
      <c r="M59" s="8" t="str">
        <f t="shared" ca="1" si="2"/>
        <v/>
      </c>
      <c r="N59" t="e">
        <f>LARGE(M$4:M$200,#REF!)</f>
        <v>#REF!</v>
      </c>
      <c r="P59" t="e">
        <f>IF(A59="","",IF(#REF!="",#REF!-A59))</f>
        <v>#REF!</v>
      </c>
      <c r="Q59" t="e">
        <f>LARGE(P59:P258,#REF!)</f>
        <v>#REF!</v>
      </c>
      <c r="R59" s="7" t="e">
        <f ca="1">IF(M$4&lt;&gt;"",INDEX(#REF!,MATCH(Q59,$R$4:$R$203,0),0),"")</f>
        <v>#REF!</v>
      </c>
    </row>
    <row r="60" spans="1:18" x14ac:dyDescent="0.25">
      <c r="A60" s="10" t="s">
        <v>98</v>
      </c>
      <c r="B60" s="2"/>
      <c r="C60" s="2"/>
      <c r="D60" s="2"/>
      <c r="E60" s="2"/>
      <c r="F60" s="2"/>
      <c r="G60" s="2"/>
      <c r="H60" s="2"/>
      <c r="I60" s="2" t="str">
        <f t="shared" si="4"/>
        <v>SEM DATA DE INICIO CONTRATUAL</v>
      </c>
      <c r="J60" s="2" t="str">
        <f>IF(C60="","",YEAR(C60))</f>
        <v/>
      </c>
      <c r="K60" s="2" t="str">
        <f>IF(C60="","SEM DATA DO CONTRATO",VLOOKUP(I60,U$1:V$12,2,0)&amp;-J60)</f>
        <v>SEM DATA DO CONTRATO</v>
      </c>
      <c r="L60" s="2">
        <v>59</v>
      </c>
      <c r="M60" s="8" t="str">
        <f t="shared" ca="1" si="2"/>
        <v/>
      </c>
      <c r="N60" t="e">
        <f>LARGE(M$4:M$200,#REF!)</f>
        <v>#REF!</v>
      </c>
      <c r="P60" t="e">
        <f>IF(A60="","",IF(#REF!="",#REF!-A60))</f>
        <v>#REF!</v>
      </c>
      <c r="Q60" t="e">
        <f>LARGE(P60:P259,#REF!)</f>
        <v>#REF!</v>
      </c>
    </row>
    <row r="61" spans="1:18" x14ac:dyDescent="0.25">
      <c r="A61" s="10" t="s">
        <v>100</v>
      </c>
      <c r="B61" s="2"/>
      <c r="C61" s="2"/>
      <c r="D61" s="2"/>
      <c r="E61" s="2"/>
      <c r="F61" s="2"/>
      <c r="G61" s="2"/>
      <c r="H61" s="2"/>
      <c r="I61" s="2" t="str">
        <f t="shared" si="4"/>
        <v>SEM DATA DE INICIO CONTRATUAL</v>
      </c>
      <c r="J61" s="2" t="str">
        <f>IF(C61="","",YEAR(C61))</f>
        <v/>
      </c>
      <c r="K61" s="2" t="str">
        <f>IF(C61="","SEM DATA DO CONTRATO",VLOOKUP(I61,U$1:V$12,2,0)&amp;-J61)</f>
        <v>SEM DATA DO CONTRATO</v>
      </c>
      <c r="L61" s="2">
        <v>60</v>
      </c>
      <c r="M61" s="8" t="str">
        <f t="shared" ca="1" si="2"/>
        <v/>
      </c>
      <c r="N61" t="e">
        <f>LARGE(M$4:M$200,#REF!)</f>
        <v>#REF!</v>
      </c>
      <c r="P61" t="e">
        <f>IF(A61="","",IF(#REF!="",#REF!-A61))</f>
        <v>#REF!</v>
      </c>
      <c r="Q61" t="e">
        <f>LARGE(P61:P260,#REF!)</f>
        <v>#REF!</v>
      </c>
    </row>
    <row r="62" spans="1:18" x14ac:dyDescent="0.25">
      <c r="A62" s="9" t="s">
        <v>102</v>
      </c>
      <c r="B62" s="2"/>
      <c r="C62" s="2"/>
      <c r="D62" s="2"/>
      <c r="E62" s="2"/>
      <c r="F62" s="2"/>
      <c r="G62" s="2"/>
      <c r="H62" s="2"/>
      <c r="I62" s="2" t="str">
        <f t="shared" si="4"/>
        <v>SEM DATA DE INICIO CONTRATUAL</v>
      </c>
      <c r="J62" s="2" t="str">
        <f>IF(C62="","",YEAR(C62))</f>
        <v/>
      </c>
      <c r="K62" s="2" t="str">
        <f>IF(C62="","SEM DATA DO CONTRATO",VLOOKUP(I62,U$1:V$12,2,0)&amp;-J62)</f>
        <v>SEM DATA DO CONTRATO</v>
      </c>
      <c r="L62" s="2">
        <v>61</v>
      </c>
      <c r="M62" s="8" t="str">
        <f t="shared" ca="1" si="2"/>
        <v/>
      </c>
      <c r="N62" t="e">
        <f>LARGE(M$4:M$200,#REF!)</f>
        <v>#REF!</v>
      </c>
      <c r="P62" t="e">
        <f>IF(A62="","",IF(#REF!="",#REF!-A62))</f>
        <v>#REF!</v>
      </c>
      <c r="Q62" t="e">
        <f>LARGE(P62:P261,#REF!)</f>
        <v>#REF!</v>
      </c>
    </row>
    <row r="63" spans="1:18" x14ac:dyDescent="0.25">
      <c r="A63" s="10" t="s">
        <v>104</v>
      </c>
      <c r="B63" s="2"/>
      <c r="C63" s="2"/>
      <c r="D63" s="2"/>
      <c r="E63" s="2"/>
      <c r="F63" s="2"/>
      <c r="G63" s="2"/>
      <c r="H63" s="2"/>
      <c r="I63" s="2" t="str">
        <f t="shared" si="4"/>
        <v>SEM DATA DE INICIO CONTRATUAL</v>
      </c>
      <c r="J63" s="2" t="str">
        <f>IF(C63="","",YEAR(C63))</f>
        <v/>
      </c>
      <c r="K63" s="2" t="str">
        <f>IF(C63="","SEM DATA DO CONTRATO",VLOOKUP(I63,U$1:V$12,2,0)&amp;-J63)</f>
        <v>SEM DATA DO CONTRATO</v>
      </c>
      <c r="L63" s="2">
        <v>62</v>
      </c>
      <c r="M63" s="8" t="str">
        <f t="shared" ca="1" si="2"/>
        <v/>
      </c>
      <c r="N63" t="e">
        <f>LARGE(M$4:M$200,#REF!)</f>
        <v>#REF!</v>
      </c>
      <c r="P63" t="e">
        <f>IF(A63="","",IF(#REF!="",#REF!-A63))</f>
        <v>#REF!</v>
      </c>
      <c r="Q63" t="e">
        <f>LARGE(P63:P262,#REF!)</f>
        <v>#REF!</v>
      </c>
    </row>
    <row r="64" spans="1:18" x14ac:dyDescent="0.25">
      <c r="A64" s="9" t="s">
        <v>106</v>
      </c>
      <c r="B64" s="2"/>
      <c r="C64" s="2"/>
      <c r="D64" s="2"/>
      <c r="E64" s="2"/>
      <c r="F64" s="2"/>
      <c r="G64" s="2"/>
      <c r="H64" s="2"/>
      <c r="I64" s="2" t="str">
        <f t="shared" si="4"/>
        <v>SEM DATA DE INICIO CONTRATUAL</v>
      </c>
      <c r="J64" s="2" t="str">
        <f>IF(C64="","",YEAR(C64))</f>
        <v/>
      </c>
      <c r="K64" s="2" t="str">
        <f>IF(C64="","SEM DATA DO CONTRATO",VLOOKUP(I64,U$1:V$12,2,0)&amp;-J64)</f>
        <v>SEM DATA DO CONTRATO</v>
      </c>
      <c r="L64" s="2">
        <v>63</v>
      </c>
      <c r="M64" s="8" t="str">
        <f t="shared" ca="1" si="2"/>
        <v/>
      </c>
      <c r="N64" t="e">
        <f>LARGE(M$4:M$200,#REF!)</f>
        <v>#REF!</v>
      </c>
      <c r="P64" t="e">
        <f>IF(A64="","",IF(#REF!="",#REF!-A64))</f>
        <v>#REF!</v>
      </c>
      <c r="Q64" t="e">
        <f>LARGE(P64:P263,#REF!)</f>
        <v>#REF!</v>
      </c>
    </row>
    <row r="65" spans="1:17" x14ac:dyDescent="0.25">
      <c r="A65" s="10" t="s">
        <v>108</v>
      </c>
      <c r="B65" s="2"/>
      <c r="C65" s="2"/>
      <c r="D65" s="2"/>
      <c r="E65" s="2"/>
      <c r="F65" s="2"/>
      <c r="G65" s="2"/>
      <c r="H65" s="2"/>
      <c r="I65" s="2" t="str">
        <f t="shared" si="4"/>
        <v>SEM DATA DE INICIO CONTRATUAL</v>
      </c>
      <c r="J65" s="2" t="str">
        <f>IF(C65="","",YEAR(C65))</f>
        <v/>
      </c>
      <c r="K65" s="2" t="str">
        <f>IF(C65="","SEM DATA DO CONTRATO",VLOOKUP(I65,U$1:V$12,2,0)&amp;-J65)</f>
        <v>SEM DATA DO CONTRATO</v>
      </c>
      <c r="L65" s="2">
        <v>64</v>
      </c>
      <c r="M65" s="8" t="str">
        <f t="shared" ca="1" si="2"/>
        <v/>
      </c>
      <c r="N65" t="e">
        <f>LARGE(M$4:M$200,#REF!)</f>
        <v>#REF!</v>
      </c>
      <c r="P65" t="e">
        <f>IF(A65="","",IF(#REF!="",#REF!-A65))</f>
        <v>#REF!</v>
      </c>
      <c r="Q65" t="e">
        <f>LARGE(P65:P264,#REF!)</f>
        <v>#REF!</v>
      </c>
    </row>
    <row r="66" spans="1:17" x14ac:dyDescent="0.25">
      <c r="A66" s="10" t="s">
        <v>110</v>
      </c>
      <c r="B66" s="2"/>
      <c r="C66" s="2"/>
      <c r="D66" s="2"/>
      <c r="E66" s="2"/>
      <c r="F66" s="2"/>
      <c r="G66" s="2"/>
      <c r="H66" s="2"/>
      <c r="I66" s="2" t="str">
        <f t="shared" si="4"/>
        <v>SEM DATA DE INICIO CONTRATUAL</v>
      </c>
      <c r="J66" s="2" t="str">
        <f>IF(C66="","",YEAR(C66))</f>
        <v/>
      </c>
      <c r="K66" s="2" t="str">
        <f>IF(C66="","SEM DATA DO CONTRATO",VLOOKUP(I66,U$1:V$12,2,0)&amp;-J66)</f>
        <v>SEM DATA DO CONTRATO</v>
      </c>
      <c r="L66" s="2">
        <v>65</v>
      </c>
      <c r="M66" s="8" t="str">
        <f t="shared" ca="1" si="2"/>
        <v/>
      </c>
      <c r="N66" t="e">
        <f>LARGE(M$4:M$200,#REF!)</f>
        <v>#REF!</v>
      </c>
      <c r="P66" t="e">
        <f>IF(A66="","",IF(#REF!="",#REF!-A66))</f>
        <v>#REF!</v>
      </c>
      <c r="Q66" t="e">
        <f>LARGE(P66:P265,#REF!)</f>
        <v>#REF!</v>
      </c>
    </row>
    <row r="67" spans="1:17" x14ac:dyDescent="0.25">
      <c r="A67" s="9" t="s">
        <v>112</v>
      </c>
      <c r="B67" s="2"/>
      <c r="C67" s="2"/>
      <c r="D67" s="2"/>
      <c r="E67" s="2"/>
      <c r="F67" s="2"/>
      <c r="G67" s="2"/>
      <c r="H67" s="2"/>
      <c r="I67" s="2" t="str">
        <f t="shared" ref="I67:I90" si="5">IF(C67="","SEM DATA DE INICIO CONTRATUAL",MONTH(C67))</f>
        <v>SEM DATA DE INICIO CONTRATUAL</v>
      </c>
      <c r="J67" s="2" t="str">
        <f>IF(C67="","",YEAR(C67))</f>
        <v/>
      </c>
      <c r="K67" s="2" t="str">
        <f>IF(C67="","SEM DATA DO CONTRATO",VLOOKUP(I67,U$1:V$12,2,0)&amp;-J67)</f>
        <v>SEM DATA DO CONTRATO</v>
      </c>
      <c r="L67" s="2">
        <v>66</v>
      </c>
      <c r="M67" s="8" t="str">
        <f t="shared" ref="M67:M90" ca="1" si="6">IF(C67="","",TODAY()-C67)</f>
        <v/>
      </c>
      <c r="N67" t="e">
        <f>LARGE(M$4:M$200,#REF!)</f>
        <v>#REF!</v>
      </c>
      <c r="P67" t="e">
        <f>IF(A67="","",IF(#REF!="",#REF!-A67))</f>
        <v>#REF!</v>
      </c>
      <c r="Q67" t="e">
        <f>LARGE(P67:P266,#REF!)</f>
        <v>#REF!</v>
      </c>
    </row>
    <row r="68" spans="1:17" x14ac:dyDescent="0.25">
      <c r="A68" s="10" t="s">
        <v>114</v>
      </c>
      <c r="B68" s="2"/>
      <c r="C68" s="2"/>
      <c r="D68" s="2"/>
      <c r="E68" s="2"/>
      <c r="F68" s="2"/>
      <c r="G68" s="2"/>
      <c r="H68" s="2"/>
      <c r="I68" s="2" t="str">
        <f t="shared" si="5"/>
        <v>SEM DATA DE INICIO CONTRATUAL</v>
      </c>
      <c r="J68" s="2" t="str">
        <f>IF(C68="","",YEAR(C68))</f>
        <v/>
      </c>
      <c r="K68" s="2" t="str">
        <f>IF(C68="","SEM DATA DO CONTRATO",VLOOKUP(I68,U$1:V$12,2,0)&amp;-J68)</f>
        <v>SEM DATA DO CONTRATO</v>
      </c>
      <c r="L68" s="2">
        <v>67</v>
      </c>
      <c r="M68" s="8" t="str">
        <f t="shared" ca="1" si="6"/>
        <v/>
      </c>
      <c r="N68" t="e">
        <f>LARGE(M$4:M$200,#REF!)</f>
        <v>#REF!</v>
      </c>
      <c r="P68" t="e">
        <f>IF(A68="","",IF(#REF!="",#REF!-A68))</f>
        <v>#REF!</v>
      </c>
      <c r="Q68" t="e">
        <f>LARGE(P68:P267,#REF!)</f>
        <v>#REF!</v>
      </c>
    </row>
    <row r="69" spans="1:17" x14ac:dyDescent="0.25">
      <c r="A69" s="9" t="s">
        <v>116</v>
      </c>
      <c r="B69" s="2"/>
      <c r="C69" s="2"/>
      <c r="D69" s="2"/>
      <c r="E69" s="2"/>
      <c r="F69" s="2"/>
      <c r="G69" s="2"/>
      <c r="H69" s="2"/>
      <c r="I69" s="2" t="str">
        <f t="shared" si="5"/>
        <v>SEM DATA DE INICIO CONTRATUAL</v>
      </c>
      <c r="J69" s="2" t="str">
        <f>IF(C69="","",YEAR(C69))</f>
        <v/>
      </c>
      <c r="K69" s="2" t="str">
        <f>IF(C69="","SEM DATA DO CONTRATO",VLOOKUP(I69,U$1:V$12,2,0)&amp;-J69)</f>
        <v>SEM DATA DO CONTRATO</v>
      </c>
      <c r="L69" s="2">
        <v>68</v>
      </c>
      <c r="M69" s="8" t="str">
        <f t="shared" ca="1" si="6"/>
        <v/>
      </c>
      <c r="N69" t="e">
        <f>LARGE(M$4:M$200,#REF!)</f>
        <v>#REF!</v>
      </c>
      <c r="P69" t="e">
        <f>IF(A69="","",IF(#REF!="",#REF!-A69))</f>
        <v>#REF!</v>
      </c>
      <c r="Q69" t="e">
        <f>LARGE(P69:P268,#REF!)</f>
        <v>#REF!</v>
      </c>
    </row>
    <row r="70" spans="1:17" x14ac:dyDescent="0.25">
      <c r="A70" s="9" t="s">
        <v>118</v>
      </c>
      <c r="B70" s="2"/>
      <c r="C70" s="2"/>
      <c r="D70" s="2"/>
      <c r="E70" s="2"/>
      <c r="F70" s="2"/>
      <c r="G70" s="2"/>
      <c r="H70" s="2"/>
      <c r="I70" s="2" t="str">
        <f t="shared" si="5"/>
        <v>SEM DATA DE INICIO CONTRATUAL</v>
      </c>
      <c r="J70" s="2" t="str">
        <f>IF(C70="","",YEAR(C70))</f>
        <v/>
      </c>
      <c r="K70" s="2" t="str">
        <f>IF(C70="","SEM DATA DO CONTRATO",VLOOKUP(I70,U$1:V$12,2,0)&amp;-J70)</f>
        <v>SEM DATA DO CONTRATO</v>
      </c>
      <c r="L70" s="2">
        <v>69</v>
      </c>
      <c r="M70" s="8" t="str">
        <f t="shared" ca="1" si="6"/>
        <v/>
      </c>
      <c r="N70" t="e">
        <f>LARGE(M$4:M$200,#REF!)</f>
        <v>#REF!</v>
      </c>
      <c r="P70" t="e">
        <f>IF(A70="","",IF(#REF!="",#REF!-A70))</f>
        <v>#REF!</v>
      </c>
      <c r="Q70" t="e">
        <f>LARGE(P70:P269,#REF!)</f>
        <v>#REF!</v>
      </c>
    </row>
    <row r="71" spans="1:17" x14ac:dyDescent="0.25">
      <c r="A71" s="9" t="s">
        <v>120</v>
      </c>
      <c r="B71" s="2"/>
      <c r="C71" s="2"/>
      <c r="D71" s="2"/>
      <c r="E71" s="2"/>
      <c r="F71" s="2"/>
      <c r="G71" s="2"/>
      <c r="H71" s="2"/>
      <c r="I71" s="2" t="str">
        <f t="shared" si="5"/>
        <v>SEM DATA DE INICIO CONTRATUAL</v>
      </c>
      <c r="J71" s="2" t="str">
        <f>IF(C71="","",YEAR(C71))</f>
        <v/>
      </c>
      <c r="K71" s="2" t="str">
        <f>IF(C71="","SEM DATA DO CONTRATO",VLOOKUP(I71,U$1:V$12,2,0)&amp;-J71)</f>
        <v>SEM DATA DO CONTRATO</v>
      </c>
      <c r="L71" s="2">
        <v>70</v>
      </c>
      <c r="M71" s="8" t="str">
        <f t="shared" ca="1" si="6"/>
        <v/>
      </c>
      <c r="N71" t="e">
        <f>LARGE(M$4:M$200,#REF!)</f>
        <v>#REF!</v>
      </c>
      <c r="P71" t="e">
        <f>IF(A71="","",IF(#REF!="",#REF!-A71))</f>
        <v>#REF!</v>
      </c>
      <c r="Q71" t="e">
        <f>LARGE(P71:P270,#REF!)</f>
        <v>#REF!</v>
      </c>
    </row>
    <row r="72" spans="1:17" x14ac:dyDescent="0.25">
      <c r="A72" s="9" t="s">
        <v>122</v>
      </c>
      <c r="B72" s="2"/>
      <c r="C72" s="2"/>
      <c r="D72" s="2"/>
      <c r="E72" s="2"/>
      <c r="F72" s="2"/>
      <c r="G72" s="2"/>
      <c r="H72" s="2"/>
      <c r="I72" s="2" t="str">
        <f t="shared" si="5"/>
        <v>SEM DATA DE INICIO CONTRATUAL</v>
      </c>
      <c r="J72" s="2" t="str">
        <f>IF(C72="","",YEAR(C72))</f>
        <v/>
      </c>
      <c r="K72" s="2" t="str">
        <f>IF(C72="","SEM DATA DO CONTRATO",VLOOKUP(I72,U$1:V$12,2,0)&amp;-J72)</f>
        <v>SEM DATA DO CONTRATO</v>
      </c>
      <c r="L72" s="2">
        <v>71</v>
      </c>
      <c r="M72" s="8" t="str">
        <f t="shared" ca="1" si="6"/>
        <v/>
      </c>
      <c r="N72" t="e">
        <f>LARGE(M$4:M$200,#REF!)</f>
        <v>#REF!</v>
      </c>
      <c r="P72" t="e">
        <f>IF(A72="","",IF(#REF!="",#REF!-A72))</f>
        <v>#REF!</v>
      </c>
      <c r="Q72" t="e">
        <f>LARGE(P72:P271,#REF!)</f>
        <v>#REF!</v>
      </c>
    </row>
    <row r="73" spans="1:17" x14ac:dyDescent="0.25">
      <c r="A73" s="9" t="s">
        <v>124</v>
      </c>
      <c r="B73" s="2"/>
      <c r="C73" s="2"/>
      <c r="D73" s="2"/>
      <c r="E73" s="2"/>
      <c r="F73" s="2"/>
      <c r="G73" s="2"/>
      <c r="H73" s="2"/>
      <c r="I73" s="2" t="str">
        <f t="shared" si="5"/>
        <v>SEM DATA DE INICIO CONTRATUAL</v>
      </c>
      <c r="J73" s="2" t="str">
        <f>IF(C73="","",YEAR(C73))</f>
        <v/>
      </c>
      <c r="K73" s="2" t="str">
        <f>IF(C73="","SEM DATA DO CONTRATO",VLOOKUP(I73,U$1:V$12,2,0)&amp;-J73)</f>
        <v>SEM DATA DO CONTRATO</v>
      </c>
      <c r="L73" s="2">
        <v>72</v>
      </c>
      <c r="M73" s="8" t="str">
        <f t="shared" ca="1" si="6"/>
        <v/>
      </c>
      <c r="N73" t="e">
        <f>LARGE(M$4:M$200,#REF!)</f>
        <v>#REF!</v>
      </c>
      <c r="P73" t="e">
        <f>IF(A73="","",IF(#REF!="",#REF!-A73))</f>
        <v>#REF!</v>
      </c>
      <c r="Q73" t="e">
        <f>LARGE(P73:P272,#REF!)</f>
        <v>#REF!</v>
      </c>
    </row>
    <row r="74" spans="1:17" x14ac:dyDescent="0.25">
      <c r="A74" s="9" t="s">
        <v>126</v>
      </c>
      <c r="B74" s="2"/>
      <c r="C74" s="2"/>
      <c r="D74" s="2"/>
      <c r="E74" s="2"/>
      <c r="F74" s="2"/>
      <c r="G74" s="2"/>
      <c r="H74" s="2"/>
      <c r="I74" s="2" t="str">
        <f t="shared" si="5"/>
        <v>SEM DATA DE INICIO CONTRATUAL</v>
      </c>
      <c r="J74" s="2" t="str">
        <f>IF(C74="","",YEAR(C74))</f>
        <v/>
      </c>
      <c r="K74" s="2" t="str">
        <f>IF(C74="","SEM DATA DO CONTRATO",VLOOKUP(I74,U$1:V$12,2,0)&amp;-J74)</f>
        <v>SEM DATA DO CONTRATO</v>
      </c>
      <c r="L74" s="2">
        <v>73</v>
      </c>
      <c r="M74" s="8" t="str">
        <f t="shared" ca="1" si="6"/>
        <v/>
      </c>
      <c r="N74" t="e">
        <f>LARGE(M$4:M$200,#REF!)</f>
        <v>#REF!</v>
      </c>
      <c r="P74" t="e">
        <f>IF(A74="","",IF(#REF!="",#REF!-A74))</f>
        <v>#REF!</v>
      </c>
      <c r="Q74" t="e">
        <f>LARGE(P74:P273,#REF!)</f>
        <v>#REF!</v>
      </c>
    </row>
    <row r="75" spans="1:17" x14ac:dyDescent="0.25">
      <c r="A75" s="10" t="s">
        <v>128</v>
      </c>
      <c r="B75" s="2"/>
      <c r="C75" s="2"/>
      <c r="D75" s="2"/>
      <c r="E75" s="2"/>
      <c r="F75" s="2"/>
      <c r="G75" s="2"/>
      <c r="H75" s="2"/>
      <c r="I75" s="2" t="str">
        <f t="shared" si="5"/>
        <v>SEM DATA DE INICIO CONTRATUAL</v>
      </c>
      <c r="J75" s="2" t="str">
        <f>IF(C75="","",YEAR(C75))</f>
        <v/>
      </c>
      <c r="K75" s="2" t="str">
        <f>IF(C75="","SEM DATA DO CONTRATO",VLOOKUP(I75,U$1:V$12,2,0)&amp;-J75)</f>
        <v>SEM DATA DO CONTRATO</v>
      </c>
      <c r="L75" s="2">
        <v>74</v>
      </c>
      <c r="M75" s="8" t="str">
        <f t="shared" ca="1" si="6"/>
        <v/>
      </c>
      <c r="N75" t="e">
        <f>LARGE(M$4:M$200,#REF!)</f>
        <v>#REF!</v>
      </c>
      <c r="P75" t="e">
        <f>IF(A75="","",IF(#REF!="",#REF!-A75))</f>
        <v>#REF!</v>
      </c>
      <c r="Q75" t="e">
        <f>LARGE(P75:P274,#REF!)</f>
        <v>#REF!</v>
      </c>
    </row>
    <row r="76" spans="1:17" x14ac:dyDescent="0.25">
      <c r="A76" s="9" t="s">
        <v>130</v>
      </c>
      <c r="B76" s="2"/>
      <c r="C76" s="2"/>
      <c r="D76" s="2"/>
      <c r="E76" s="2"/>
      <c r="F76" s="2"/>
      <c r="G76" s="2"/>
      <c r="H76" s="2"/>
      <c r="I76" s="2" t="str">
        <f t="shared" si="5"/>
        <v>SEM DATA DE INICIO CONTRATUAL</v>
      </c>
      <c r="J76" s="2" t="str">
        <f>IF(C76="","",YEAR(C76))</f>
        <v/>
      </c>
      <c r="K76" s="2" t="str">
        <f>IF(C76="","SEM DATA DO CONTRATO",VLOOKUP(I76,U$1:V$12,2,0)&amp;-J76)</f>
        <v>SEM DATA DO CONTRATO</v>
      </c>
      <c r="L76" s="2">
        <v>75</v>
      </c>
      <c r="M76" s="8" t="str">
        <f t="shared" ca="1" si="6"/>
        <v/>
      </c>
      <c r="N76" t="e">
        <f>LARGE(M$4:M$200,#REF!)</f>
        <v>#REF!</v>
      </c>
      <c r="P76" t="e">
        <f>IF(A76="","",IF(#REF!="",#REF!-A76))</f>
        <v>#REF!</v>
      </c>
      <c r="Q76" t="e">
        <f>LARGE(P76:P275,#REF!)</f>
        <v>#REF!</v>
      </c>
    </row>
    <row r="77" spans="1:17" x14ac:dyDescent="0.25">
      <c r="A77" s="10" t="s">
        <v>132</v>
      </c>
      <c r="B77" s="2"/>
      <c r="C77" s="2"/>
      <c r="D77" s="2"/>
      <c r="E77" s="2"/>
      <c r="F77" s="2"/>
      <c r="G77" s="2"/>
      <c r="H77" s="2"/>
      <c r="I77" s="2" t="str">
        <f t="shared" si="5"/>
        <v>SEM DATA DE INICIO CONTRATUAL</v>
      </c>
      <c r="J77" s="2" t="str">
        <f>IF(C77="","",YEAR(C77))</f>
        <v/>
      </c>
      <c r="K77" s="2" t="str">
        <f>IF(C77="","SEM DATA DO CONTRATO",VLOOKUP(I77,U$1:V$12,2,0)&amp;-J77)</f>
        <v>SEM DATA DO CONTRATO</v>
      </c>
      <c r="L77" s="2">
        <v>76</v>
      </c>
      <c r="M77" s="8" t="str">
        <f t="shared" ca="1" si="6"/>
        <v/>
      </c>
      <c r="N77" t="e">
        <f>LARGE(M$4:M$200,#REF!)</f>
        <v>#REF!</v>
      </c>
      <c r="P77" t="e">
        <f>IF(A77="","",IF(#REF!="",#REF!-A77))</f>
        <v>#REF!</v>
      </c>
      <c r="Q77" t="e">
        <f>LARGE(P77:P276,#REF!)</f>
        <v>#REF!</v>
      </c>
    </row>
    <row r="78" spans="1:17" x14ac:dyDescent="0.25">
      <c r="A78" s="10" t="s">
        <v>134</v>
      </c>
      <c r="B78" s="2"/>
      <c r="C78" s="2"/>
      <c r="D78" s="2"/>
      <c r="E78" s="2"/>
      <c r="F78" s="2"/>
      <c r="G78" s="2"/>
      <c r="H78" s="2"/>
      <c r="I78" s="2" t="str">
        <f t="shared" si="5"/>
        <v>SEM DATA DE INICIO CONTRATUAL</v>
      </c>
      <c r="J78" s="2" t="str">
        <f>IF(C78="","",YEAR(C78))</f>
        <v/>
      </c>
      <c r="K78" s="2" t="str">
        <f>IF(C78="","SEM DATA DO CONTRATO",VLOOKUP(I78,U$1:V$12,2,0)&amp;-J78)</f>
        <v>SEM DATA DO CONTRATO</v>
      </c>
      <c r="L78" s="2">
        <v>77</v>
      </c>
      <c r="M78" s="8" t="str">
        <f t="shared" ca="1" si="6"/>
        <v/>
      </c>
      <c r="N78" t="e">
        <f>LARGE(M$4:M$200,#REF!)</f>
        <v>#REF!</v>
      </c>
      <c r="P78" t="e">
        <f>IF(A78="","",IF(#REF!="",#REF!-A78))</f>
        <v>#REF!</v>
      </c>
      <c r="Q78" t="e">
        <f>LARGE(P78:P277,#REF!)</f>
        <v>#REF!</v>
      </c>
    </row>
    <row r="79" spans="1:17" x14ac:dyDescent="0.25">
      <c r="A79" s="10" t="s">
        <v>136</v>
      </c>
      <c r="B79" s="2"/>
      <c r="C79" s="2"/>
      <c r="D79" s="2"/>
      <c r="E79" s="2"/>
      <c r="F79" s="2"/>
      <c r="G79" s="2"/>
      <c r="H79" s="2"/>
      <c r="I79" s="2" t="str">
        <f t="shared" si="5"/>
        <v>SEM DATA DE INICIO CONTRATUAL</v>
      </c>
      <c r="J79" s="2" t="str">
        <f>IF(C79="","",YEAR(C79))</f>
        <v/>
      </c>
      <c r="K79" s="2" t="str">
        <f>IF(C79="","SEM DATA DO CONTRATO",VLOOKUP(I79,U$1:V$12,2,0)&amp;-J79)</f>
        <v>SEM DATA DO CONTRATO</v>
      </c>
      <c r="L79" s="2">
        <v>78</v>
      </c>
      <c r="M79" s="8" t="str">
        <f t="shared" ca="1" si="6"/>
        <v/>
      </c>
      <c r="N79" t="e">
        <f>LARGE(M$4:M$200,#REF!)</f>
        <v>#REF!</v>
      </c>
      <c r="P79" t="e">
        <f>IF(A79="","",IF(#REF!="",#REF!-A79))</f>
        <v>#REF!</v>
      </c>
      <c r="Q79" t="e">
        <f>LARGE(P79:P278,#REF!)</f>
        <v>#REF!</v>
      </c>
    </row>
    <row r="80" spans="1:17" x14ac:dyDescent="0.25">
      <c r="A80" s="10" t="s">
        <v>138</v>
      </c>
      <c r="B80" s="2"/>
      <c r="C80" s="2"/>
      <c r="D80" s="2"/>
      <c r="E80" s="2"/>
      <c r="F80" s="2"/>
      <c r="G80" s="2"/>
      <c r="H80" s="2"/>
      <c r="I80" s="2" t="str">
        <f t="shared" si="5"/>
        <v>SEM DATA DE INICIO CONTRATUAL</v>
      </c>
      <c r="J80" s="2" t="str">
        <f>IF(C80="","",YEAR(C80))</f>
        <v/>
      </c>
      <c r="K80" s="2" t="str">
        <f>IF(C80="","SEM DATA DO CONTRATO",VLOOKUP(I80,U$1:V$12,2,0)&amp;-J80)</f>
        <v>SEM DATA DO CONTRATO</v>
      </c>
      <c r="L80" s="2">
        <v>79</v>
      </c>
      <c r="M80" s="8" t="str">
        <f t="shared" ca="1" si="6"/>
        <v/>
      </c>
      <c r="N80" t="e">
        <f>LARGE(M$4:M$200,#REF!)</f>
        <v>#REF!</v>
      </c>
      <c r="P80" t="e">
        <f>IF(A80="","",IF(#REF!="",#REF!-A80))</f>
        <v>#REF!</v>
      </c>
      <c r="Q80" t="e">
        <f>LARGE(P80:P279,#REF!)</f>
        <v>#REF!</v>
      </c>
    </row>
    <row r="81" spans="1:17" x14ac:dyDescent="0.25">
      <c r="A81" s="9" t="s">
        <v>140</v>
      </c>
      <c r="B81" s="2"/>
      <c r="C81" s="2"/>
      <c r="D81" s="2"/>
      <c r="E81" s="2"/>
      <c r="F81" s="2"/>
      <c r="G81" s="2"/>
      <c r="H81" s="2"/>
      <c r="I81" s="2" t="str">
        <f t="shared" si="5"/>
        <v>SEM DATA DE INICIO CONTRATUAL</v>
      </c>
      <c r="J81" s="2" t="str">
        <f>IF(C81="","",YEAR(C81))</f>
        <v/>
      </c>
      <c r="K81" s="2" t="str">
        <f>IF(C81="","SEM DATA DO CONTRATO",VLOOKUP(I81,U$1:V$12,2,0)&amp;-J81)</f>
        <v>SEM DATA DO CONTRATO</v>
      </c>
      <c r="L81" s="2">
        <v>80</v>
      </c>
      <c r="M81" s="8" t="str">
        <f t="shared" ca="1" si="6"/>
        <v/>
      </c>
      <c r="N81" t="e">
        <f>LARGE(M$4:M$200,#REF!)</f>
        <v>#REF!</v>
      </c>
      <c r="P81" t="e">
        <f>IF(A81="","",IF(#REF!="",#REF!-A81))</f>
        <v>#REF!</v>
      </c>
      <c r="Q81" t="e">
        <f>LARGE(P81:P280,#REF!)</f>
        <v>#REF!</v>
      </c>
    </row>
    <row r="82" spans="1:17" x14ac:dyDescent="0.25">
      <c r="A82" s="9" t="s">
        <v>142</v>
      </c>
      <c r="B82" s="2"/>
      <c r="C82" s="2"/>
      <c r="D82" s="2"/>
      <c r="E82" s="2"/>
      <c r="F82" s="2"/>
      <c r="G82" s="2"/>
      <c r="H82" s="2"/>
      <c r="I82" s="2" t="str">
        <f t="shared" si="5"/>
        <v>SEM DATA DE INICIO CONTRATUAL</v>
      </c>
      <c r="J82" s="2" t="str">
        <f>IF(C82="","",YEAR(C82))</f>
        <v/>
      </c>
      <c r="K82" s="2" t="str">
        <f>IF(C82="","SEM DATA DO CONTRATO",VLOOKUP(I82,U$1:V$12,2,0)&amp;-J82)</f>
        <v>SEM DATA DO CONTRATO</v>
      </c>
      <c r="L82" s="2">
        <v>81</v>
      </c>
      <c r="M82" s="8" t="str">
        <f t="shared" ca="1" si="6"/>
        <v/>
      </c>
      <c r="N82" t="e">
        <f>LARGE(M$4:M$200,#REF!)</f>
        <v>#REF!</v>
      </c>
      <c r="P82" t="e">
        <f>IF(A82="","",IF(#REF!="",#REF!-A82))</f>
        <v>#REF!</v>
      </c>
      <c r="Q82" t="e">
        <f>LARGE(P82:P281,#REF!)</f>
        <v>#REF!</v>
      </c>
    </row>
    <row r="83" spans="1:17" x14ac:dyDescent="0.25">
      <c r="A83" s="9" t="s">
        <v>143</v>
      </c>
      <c r="B83" s="2"/>
      <c r="C83" s="2"/>
      <c r="D83" s="2"/>
      <c r="E83" s="2"/>
      <c r="F83" s="2"/>
      <c r="G83" s="2"/>
      <c r="H83" s="2"/>
      <c r="I83" s="2" t="str">
        <f t="shared" si="5"/>
        <v>SEM DATA DE INICIO CONTRATUAL</v>
      </c>
      <c r="J83" s="2" t="str">
        <f>IF(C83="","",YEAR(C83))</f>
        <v/>
      </c>
      <c r="K83" s="2" t="str">
        <f>IF(C83="","SEM DATA DO CONTRATO",VLOOKUP(I83,U$1:V$12,2,0)&amp;-J83)</f>
        <v>SEM DATA DO CONTRATO</v>
      </c>
      <c r="L83" s="2">
        <v>82</v>
      </c>
      <c r="M83" s="8" t="str">
        <f t="shared" ca="1" si="6"/>
        <v/>
      </c>
      <c r="N83" t="e">
        <f>LARGE(M$4:M$200,#REF!)</f>
        <v>#REF!</v>
      </c>
      <c r="P83" t="e">
        <f>IF(A83="","",IF(#REF!="",#REF!-A83))</f>
        <v>#REF!</v>
      </c>
      <c r="Q83" t="e">
        <f>LARGE(P83:P282,#REF!)</f>
        <v>#REF!</v>
      </c>
    </row>
    <row r="84" spans="1:17" x14ac:dyDescent="0.25">
      <c r="A84" s="10" t="s">
        <v>144</v>
      </c>
      <c r="B84" s="2"/>
      <c r="C84" s="2"/>
      <c r="D84" s="2"/>
      <c r="E84" s="2"/>
      <c r="F84" s="2"/>
      <c r="G84" s="2"/>
      <c r="H84" s="2"/>
      <c r="I84" s="2" t="str">
        <f t="shared" si="5"/>
        <v>SEM DATA DE INICIO CONTRATUAL</v>
      </c>
      <c r="J84" s="2" t="str">
        <f>IF(C84="","",YEAR(C84))</f>
        <v/>
      </c>
      <c r="K84" s="2" t="str">
        <f>IF(C84="","SEM DATA DO CONTRATO",VLOOKUP(I84,U$1:V$12,2,0)&amp;-J84)</f>
        <v>SEM DATA DO CONTRATO</v>
      </c>
      <c r="L84" s="2">
        <v>83</v>
      </c>
      <c r="M84" s="8" t="str">
        <f t="shared" ca="1" si="6"/>
        <v/>
      </c>
      <c r="N84" t="e">
        <f>LARGE(M$4:M$200,#REF!)</f>
        <v>#REF!</v>
      </c>
      <c r="P84" t="e">
        <f>IF(A84="","",IF(#REF!="",#REF!-A84))</f>
        <v>#REF!</v>
      </c>
      <c r="Q84" t="e">
        <f>LARGE(P84:P283,#REF!)</f>
        <v>#REF!</v>
      </c>
    </row>
    <row r="85" spans="1:17" x14ac:dyDescent="0.25">
      <c r="A85" s="9" t="s">
        <v>145</v>
      </c>
      <c r="B85" s="2"/>
      <c r="C85" s="2"/>
      <c r="D85" s="2"/>
      <c r="E85" s="2"/>
      <c r="F85" s="2"/>
      <c r="G85" s="2"/>
      <c r="H85" s="2"/>
      <c r="I85" s="2" t="str">
        <f t="shared" si="5"/>
        <v>SEM DATA DE INICIO CONTRATUAL</v>
      </c>
      <c r="J85" s="2" t="str">
        <f>IF(C85="","",YEAR(C85))</f>
        <v/>
      </c>
      <c r="K85" s="2" t="str">
        <f>IF(C85="","SEM DATA DO CONTRATO",VLOOKUP(I85,U$1:V$12,2,0)&amp;-J85)</f>
        <v>SEM DATA DO CONTRATO</v>
      </c>
      <c r="L85" s="2">
        <v>84</v>
      </c>
      <c r="M85" s="8" t="str">
        <f t="shared" ca="1" si="6"/>
        <v/>
      </c>
      <c r="N85" t="e">
        <f>LARGE(M$4:M$200,#REF!)</f>
        <v>#REF!</v>
      </c>
      <c r="P85" t="e">
        <f>IF(A85="","",IF(#REF!="",#REF!-A85))</f>
        <v>#REF!</v>
      </c>
      <c r="Q85" t="e">
        <f>LARGE(P85:P284,#REF!)</f>
        <v>#REF!</v>
      </c>
    </row>
    <row r="86" spans="1:17" x14ac:dyDescent="0.25">
      <c r="A86" s="9" t="s">
        <v>146</v>
      </c>
      <c r="B86" s="2"/>
      <c r="C86" s="2"/>
      <c r="D86" s="2"/>
      <c r="E86" s="2"/>
      <c r="F86" s="2"/>
      <c r="G86" s="2"/>
      <c r="H86" s="2"/>
      <c r="I86" s="2" t="str">
        <f t="shared" si="5"/>
        <v>SEM DATA DE INICIO CONTRATUAL</v>
      </c>
      <c r="J86" s="2" t="str">
        <f>IF(C86="","",YEAR(C86))</f>
        <v/>
      </c>
      <c r="K86" s="2" t="str">
        <f>IF(C86="","SEM DATA DO CONTRATO",VLOOKUP(I86,U$1:V$12,2,0)&amp;-J86)</f>
        <v>SEM DATA DO CONTRATO</v>
      </c>
      <c r="L86" s="2">
        <v>85</v>
      </c>
      <c r="M86" s="8" t="str">
        <f t="shared" ca="1" si="6"/>
        <v/>
      </c>
      <c r="N86" t="e">
        <f>LARGE(M$4:M$200,#REF!)</f>
        <v>#REF!</v>
      </c>
      <c r="P86" t="e">
        <f>IF(A86="","",IF(#REF!="",#REF!-A86))</f>
        <v>#REF!</v>
      </c>
      <c r="Q86" t="e">
        <f>LARGE(P86:P285,#REF!)</f>
        <v>#REF!</v>
      </c>
    </row>
    <row r="87" spans="1:17" x14ac:dyDescent="0.25">
      <c r="A87" s="9" t="s">
        <v>147</v>
      </c>
      <c r="B87" s="2"/>
      <c r="C87" s="2"/>
      <c r="D87" s="2"/>
      <c r="E87" s="2"/>
      <c r="F87" s="2"/>
      <c r="G87" s="2"/>
      <c r="H87" s="2"/>
      <c r="I87" s="2" t="str">
        <f t="shared" si="5"/>
        <v>SEM DATA DE INICIO CONTRATUAL</v>
      </c>
      <c r="J87" s="2" t="str">
        <f>IF(C87="","",YEAR(C87))</f>
        <v/>
      </c>
      <c r="K87" s="2" t="str">
        <f>IF(C87="","SEM DATA DO CONTRATO",VLOOKUP(I87,U$1:V$12,2,0)&amp;-J87)</f>
        <v>SEM DATA DO CONTRATO</v>
      </c>
      <c r="L87" s="2">
        <v>86</v>
      </c>
      <c r="M87" s="8" t="str">
        <f t="shared" ca="1" si="6"/>
        <v/>
      </c>
      <c r="N87" t="e">
        <f>LARGE(M$4:M$200,#REF!)</f>
        <v>#REF!</v>
      </c>
      <c r="P87" t="e">
        <f>IF(A87="","",IF(#REF!="",#REF!-A87))</f>
        <v>#REF!</v>
      </c>
      <c r="Q87" t="e">
        <f>LARGE(P87:P286,#REF!)</f>
        <v>#REF!</v>
      </c>
    </row>
    <row r="88" spans="1:17" x14ac:dyDescent="0.25">
      <c r="A88" s="9" t="s">
        <v>148</v>
      </c>
      <c r="B88" s="2"/>
      <c r="C88" s="2"/>
      <c r="D88" s="2"/>
      <c r="E88" s="2"/>
      <c r="F88" s="2"/>
      <c r="G88" s="2"/>
      <c r="H88" s="2"/>
      <c r="I88" s="2" t="str">
        <f t="shared" si="5"/>
        <v>SEM DATA DE INICIO CONTRATUAL</v>
      </c>
      <c r="J88" s="2" t="str">
        <f>IF(C88="","",YEAR(C88))</f>
        <v/>
      </c>
      <c r="K88" s="2" t="str">
        <f>IF(C88="","SEM DATA DO CONTRATO",VLOOKUP(I88,U$1:V$12,2,0)&amp;-J88)</f>
        <v>SEM DATA DO CONTRATO</v>
      </c>
      <c r="L88" s="2">
        <v>87</v>
      </c>
      <c r="M88" s="8" t="str">
        <f t="shared" ca="1" si="6"/>
        <v/>
      </c>
      <c r="N88" t="e">
        <f>LARGE(M$4:M$200,#REF!)</f>
        <v>#REF!</v>
      </c>
      <c r="P88" t="e">
        <f>IF(A88="","",IF(#REF!="",#REF!-A88))</f>
        <v>#REF!</v>
      </c>
      <c r="Q88" t="e">
        <f>LARGE(P88:P287,#REF!)</f>
        <v>#REF!</v>
      </c>
    </row>
    <row r="89" spans="1:17" x14ac:dyDescent="0.25">
      <c r="A89" s="9"/>
      <c r="B89" s="2"/>
      <c r="C89" s="2"/>
      <c r="D89" s="2"/>
      <c r="E89" s="2"/>
      <c r="F89" s="2"/>
      <c r="G89" s="2"/>
      <c r="H89" s="2"/>
      <c r="I89" s="2" t="str">
        <f t="shared" si="5"/>
        <v>SEM DATA DE INICIO CONTRATUAL</v>
      </c>
      <c r="J89" s="2" t="str">
        <f>IF(C89="","",YEAR(C89))</f>
        <v/>
      </c>
      <c r="K89" s="2" t="str">
        <f>IF(C89="","SEM DATA DO CONTRATO",VLOOKUP(I89,U$1:V$12,2,0)&amp;-J89)</f>
        <v>SEM DATA DO CONTRATO</v>
      </c>
      <c r="L89" s="2">
        <v>88</v>
      </c>
      <c r="M89" s="8" t="str">
        <f t="shared" ca="1" si="6"/>
        <v/>
      </c>
      <c r="N89" t="e">
        <f>LARGE(M$4:M$200,#REF!)</f>
        <v>#REF!</v>
      </c>
      <c r="P89" t="str">
        <f>IF(A89="","",IF(#REF!="",#REF!-A89))</f>
        <v/>
      </c>
      <c r="Q89" t="e">
        <f>LARGE(P89:P288,#REF!)</f>
        <v>#REF!</v>
      </c>
    </row>
    <row r="90" spans="1:17" x14ac:dyDescent="0.25">
      <c r="A90" s="10"/>
      <c r="B90" s="2"/>
      <c r="C90" s="2"/>
      <c r="D90" s="2"/>
      <c r="E90" s="2"/>
      <c r="F90" s="2"/>
      <c r="G90" s="2"/>
      <c r="H90" s="2"/>
      <c r="I90" s="2" t="str">
        <f t="shared" si="5"/>
        <v>SEM DATA DE INICIO CONTRATUAL</v>
      </c>
      <c r="J90" s="2" t="str">
        <f>IF(C90="","",YEAR(C90))</f>
        <v/>
      </c>
      <c r="K90" s="2" t="str">
        <f>IF(C90="","SEM DATA DO CONTRATO",VLOOKUP(I90,U$1:V$12,2,0)&amp;-J90)</f>
        <v>SEM DATA DO CONTRATO</v>
      </c>
      <c r="L90" s="2">
        <v>89</v>
      </c>
      <c r="M90" s="8" t="str">
        <f t="shared" ca="1" si="6"/>
        <v/>
      </c>
      <c r="N90" t="e">
        <f>LARGE(M$4:M$200,#REF!)</f>
        <v>#REF!</v>
      </c>
      <c r="P90" t="str">
        <f>IF(A90="","",IF(#REF!="",#REF!-A90))</f>
        <v/>
      </c>
      <c r="Q90" t="e">
        <f>LARGE(P90:P289,#REF!)</f>
        <v>#REF!</v>
      </c>
    </row>
    <row r="91" spans="1:17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8"/>
      <c r="P91" t="str">
        <f>IF(A91="","",IF(#REF!="",#REF!-A91))</f>
        <v/>
      </c>
    </row>
    <row r="92" spans="1:17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8"/>
      <c r="P92" t="str">
        <f>IF(A92="","",IF(#REF!="",#REF!-A92))</f>
        <v/>
      </c>
    </row>
    <row r="93" spans="1:17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8"/>
      <c r="P93" t="str">
        <f>IF(A93="","",IF(#REF!="",#REF!-A93))</f>
        <v/>
      </c>
    </row>
    <row r="94" spans="1:17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8"/>
      <c r="P94" t="str">
        <f>IF(A94="","",IF(#REF!="",#REF!-A94))</f>
        <v/>
      </c>
    </row>
    <row r="95" spans="1:17" x14ac:dyDescent="0.25">
      <c r="A95" s="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8"/>
      <c r="P95" t="str">
        <f>IF(A95="","",IF(#REF!="",#REF!-A95))</f>
        <v/>
      </c>
    </row>
    <row r="96" spans="1:17" x14ac:dyDescent="0.25">
      <c r="A96" s="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8"/>
      <c r="P96" t="str">
        <f>IF(A96="","",IF(#REF!="",#REF!-A96))</f>
        <v/>
      </c>
    </row>
    <row r="97" spans="1:16" x14ac:dyDescent="0.25">
      <c r="A97" s="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8"/>
      <c r="P97" t="str">
        <f>IF(A97="","",IF(#REF!="",#REF!-A97))</f>
        <v/>
      </c>
    </row>
    <row r="98" spans="1:16" x14ac:dyDescent="0.25">
      <c r="A98" s="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8"/>
      <c r="P98" t="str">
        <f>IF(A98="","",IF(#REF!="",#REF!-A98))</f>
        <v/>
      </c>
    </row>
    <row r="99" spans="1:16" x14ac:dyDescent="0.25">
      <c r="A99" s="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8"/>
      <c r="P99" t="str">
        <f>IF(A99="","",IF(#REF!="",#REF!-A99))</f>
        <v/>
      </c>
    </row>
    <row r="100" spans="1:16" x14ac:dyDescent="0.25">
      <c r="A100" s="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8"/>
      <c r="P100" t="str">
        <f>IF(A100="","",IF(#REF!="",#REF!-A100))</f>
        <v/>
      </c>
    </row>
    <row r="101" spans="1:16" x14ac:dyDescent="0.25">
      <c r="A101" s="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8"/>
      <c r="P101" t="str">
        <f>IF(A101="","",IF(#REF!="",#REF!-A101))</f>
        <v/>
      </c>
    </row>
    <row r="102" spans="1:16" x14ac:dyDescent="0.25">
      <c r="A102" s="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8"/>
      <c r="P102" t="str">
        <f>IF(A102="","",IF(#REF!="",#REF!-A102))</f>
        <v/>
      </c>
    </row>
    <row r="103" spans="1:16" x14ac:dyDescent="0.25">
      <c r="A103" s="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8"/>
      <c r="P103" t="str">
        <f>IF(A103="","",IF(#REF!="",#REF!-A103))</f>
        <v/>
      </c>
    </row>
    <row r="104" spans="1:16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8"/>
      <c r="P104" t="str">
        <f>IF(A104="","",IF(#REF!="",#REF!-A104))</f>
        <v/>
      </c>
    </row>
    <row r="105" spans="1:16" x14ac:dyDescent="0.25">
      <c r="A105" s="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8"/>
      <c r="P105" t="str">
        <f>IF(A105="","",IF(#REF!="",#REF!-A105))</f>
        <v/>
      </c>
    </row>
    <row r="106" spans="1:16" x14ac:dyDescent="0.25">
      <c r="A106" s="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8"/>
      <c r="P106" t="str">
        <f>IF(A106="","",IF(#REF!="",#REF!-A106))</f>
        <v/>
      </c>
    </row>
    <row r="107" spans="1:16" x14ac:dyDescent="0.25">
      <c r="A107" s="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8"/>
      <c r="P107" t="str">
        <f>IF(A107="","",IF(#REF!="",#REF!-A107))</f>
        <v/>
      </c>
    </row>
    <row r="108" spans="1:16" x14ac:dyDescent="0.25">
      <c r="A108" s="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8"/>
      <c r="P108" t="str">
        <f>IF(A108="","",IF(#REF!="",#REF!-A108))</f>
        <v/>
      </c>
    </row>
    <row r="109" spans="1:16" x14ac:dyDescent="0.25">
      <c r="A109" s="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8"/>
      <c r="P109" t="str">
        <f>IF(A109="","",IF(#REF!="",#REF!-A109))</f>
        <v/>
      </c>
    </row>
    <row r="110" spans="1:16" x14ac:dyDescent="0.25">
      <c r="A110" s="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8"/>
      <c r="P110" t="str">
        <f>IF(A110="","",IF(#REF!="",#REF!-A110))</f>
        <v/>
      </c>
    </row>
    <row r="111" spans="1:16" x14ac:dyDescent="0.25">
      <c r="A111" s="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8"/>
      <c r="P111" t="str">
        <f>IF(A111="","",IF(#REF!="",#REF!-A111))</f>
        <v/>
      </c>
    </row>
    <row r="112" spans="1:16" x14ac:dyDescent="0.25">
      <c r="A112" s="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8"/>
      <c r="P112" t="str">
        <f>IF(A112="","",IF(#REF!="",#REF!-A112))</f>
        <v/>
      </c>
    </row>
    <row r="113" spans="1:16" x14ac:dyDescent="0.25">
      <c r="A113" s="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8"/>
      <c r="P113" t="str">
        <f>IF(A113="","",IF(#REF!="",#REF!-A113))</f>
        <v/>
      </c>
    </row>
    <row r="114" spans="1:16" x14ac:dyDescent="0.25">
      <c r="A114" s="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8"/>
      <c r="P114" t="str">
        <f>IF(A114="","",IF(#REF!="",#REF!-A114))</f>
        <v/>
      </c>
    </row>
    <row r="115" spans="1:16" x14ac:dyDescent="0.25">
      <c r="A115" s="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8"/>
      <c r="P115" t="str">
        <f>IF(A115="","",IF(#REF!="",#REF!-A115))</f>
        <v/>
      </c>
    </row>
    <row r="116" spans="1:16" x14ac:dyDescent="0.25">
      <c r="A116" s="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8"/>
      <c r="P116" t="str">
        <f>IF(A116="","",IF(#REF!="",#REF!-A116))</f>
        <v/>
      </c>
    </row>
    <row r="117" spans="1:16" x14ac:dyDescent="0.25">
      <c r="A117" s="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8"/>
      <c r="P117" t="str">
        <f>IF(A117="","",IF(#REF!="",#REF!-A117))</f>
        <v/>
      </c>
    </row>
    <row r="118" spans="1:16" x14ac:dyDescent="0.25">
      <c r="A118" s="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8"/>
      <c r="P118" t="str">
        <f>IF(A118="","",IF(#REF!="",#REF!-A118))</f>
        <v/>
      </c>
    </row>
    <row r="119" spans="1:16" x14ac:dyDescent="0.25">
      <c r="A119" s="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8"/>
      <c r="P119" t="str">
        <f>IF(A119="","",IF(#REF!="",#REF!-A119))</f>
        <v/>
      </c>
    </row>
    <row r="120" spans="1:16" x14ac:dyDescent="0.25">
      <c r="A120" s="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8"/>
      <c r="P120" t="str">
        <f>IF(A120="","",IF(#REF!="",#REF!-A120))</f>
        <v/>
      </c>
    </row>
    <row r="121" spans="1:16" x14ac:dyDescent="0.25">
      <c r="A121" s="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8"/>
      <c r="P121" t="str">
        <f>IF(A121="","",IF(#REF!="",#REF!-A121))</f>
        <v/>
      </c>
    </row>
    <row r="122" spans="1:16" x14ac:dyDescent="0.25">
      <c r="A122" s="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8"/>
      <c r="P122" t="str">
        <f>IF(A122="","",IF(#REF!="",#REF!-A122))</f>
        <v/>
      </c>
    </row>
    <row r="123" spans="1:16" x14ac:dyDescent="0.25">
      <c r="A123" s="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8"/>
      <c r="P123" t="str">
        <f>IF(A123="","",IF(#REF!="",#REF!-A123))</f>
        <v/>
      </c>
    </row>
    <row r="124" spans="1:16" x14ac:dyDescent="0.25">
      <c r="A124" s="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8"/>
      <c r="P124" t="str">
        <f>IF(A124="","",IF(#REF!="",#REF!-A124))</f>
        <v/>
      </c>
    </row>
    <row r="125" spans="1:16" x14ac:dyDescent="0.25">
      <c r="A125" s="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8"/>
      <c r="P125" t="str">
        <f>IF(A125="","",IF(#REF!="",#REF!-A125))</f>
        <v/>
      </c>
    </row>
    <row r="126" spans="1:16" x14ac:dyDescent="0.25">
      <c r="A126" s="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8"/>
      <c r="P126" t="str">
        <f>IF(A126="","",IF(#REF!="",#REF!-A126))</f>
        <v/>
      </c>
    </row>
    <row r="127" spans="1:16" x14ac:dyDescent="0.25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8"/>
      <c r="P127" t="str">
        <f>IF(A127="","",IF(#REF!="",#REF!-A127))</f>
        <v/>
      </c>
    </row>
    <row r="128" spans="1:16" x14ac:dyDescent="0.25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8"/>
      <c r="P128" t="str">
        <f>IF(A128="","",IF(#REF!="",#REF!-A128))</f>
        <v/>
      </c>
    </row>
    <row r="129" spans="1:16" x14ac:dyDescent="0.25">
      <c r="A129" s="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8"/>
      <c r="P129" t="str">
        <f>IF(A129="","",IF(#REF!="",#REF!-A129))</f>
        <v/>
      </c>
    </row>
    <row r="130" spans="1:16" x14ac:dyDescent="0.25">
      <c r="A130" s="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8"/>
      <c r="P130" t="str">
        <f>IF(A130="","",IF(#REF!="",#REF!-A130))</f>
        <v/>
      </c>
    </row>
    <row r="131" spans="1:16" x14ac:dyDescent="0.25">
      <c r="A131" s="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8"/>
      <c r="P131" t="str">
        <f>IF(A131="","",IF(#REF!="",#REF!-A131))</f>
        <v/>
      </c>
    </row>
    <row r="132" spans="1:16" x14ac:dyDescent="0.25">
      <c r="A132" s="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8"/>
      <c r="P132" t="str">
        <f>IF(A132="","",IF(#REF!="",#REF!-A132))</f>
        <v/>
      </c>
    </row>
    <row r="133" spans="1:16" x14ac:dyDescent="0.25">
      <c r="A133" s="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8"/>
      <c r="P133" t="str">
        <f>IF(A133="","",IF(#REF!="",#REF!-A133))</f>
        <v/>
      </c>
    </row>
    <row r="134" spans="1:16" x14ac:dyDescent="0.25">
      <c r="A134" s="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8"/>
      <c r="P134" t="str">
        <f>IF(A134="","",IF(#REF!="",#REF!-A134))</f>
        <v/>
      </c>
    </row>
    <row r="135" spans="1:16" x14ac:dyDescent="0.25">
      <c r="A135" s="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8"/>
      <c r="P135" t="str">
        <f>IF(A135="","",IF(#REF!="",#REF!-A135))</f>
        <v/>
      </c>
    </row>
    <row r="136" spans="1:16" x14ac:dyDescent="0.25">
      <c r="A136" s="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8"/>
      <c r="P136" t="str">
        <f>IF(A136="","",IF(#REF!="",#REF!-A136))</f>
        <v/>
      </c>
    </row>
    <row r="137" spans="1:16" x14ac:dyDescent="0.25">
      <c r="A137" s="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8"/>
      <c r="P137" t="str">
        <f>IF(A137="","",IF(#REF!="",#REF!-A137))</f>
        <v/>
      </c>
    </row>
    <row r="138" spans="1:16" x14ac:dyDescent="0.25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8"/>
      <c r="P138" t="str">
        <f>IF(A138="","",IF(#REF!="",#REF!-A138))</f>
        <v/>
      </c>
    </row>
    <row r="139" spans="1:16" x14ac:dyDescent="0.25">
      <c r="A139" s="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8"/>
      <c r="P139" t="str">
        <f>IF(A139="","",IF(#REF!="",#REF!-A139))</f>
        <v/>
      </c>
    </row>
    <row r="140" spans="1:16" x14ac:dyDescent="0.25">
      <c r="A140" s="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8"/>
      <c r="P140" t="str">
        <f>IF(A140="","",IF(#REF!="",#REF!-A140))</f>
        <v/>
      </c>
    </row>
    <row r="141" spans="1:16" x14ac:dyDescent="0.25">
      <c r="A141" s="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8"/>
      <c r="P141" t="str">
        <f>IF(A141="","",IF(#REF!="",#REF!-A141))</f>
        <v/>
      </c>
    </row>
    <row r="142" spans="1:16" x14ac:dyDescent="0.25">
      <c r="A142" s="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8"/>
      <c r="P142" t="str">
        <f>IF(A142="","",IF(#REF!="",#REF!-A142))</f>
        <v/>
      </c>
    </row>
    <row r="143" spans="1:16" x14ac:dyDescent="0.25">
      <c r="A143" s="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8"/>
      <c r="P143" t="str">
        <f>IF(A143="","",IF(#REF!="",#REF!-A143))</f>
        <v/>
      </c>
    </row>
    <row r="144" spans="1:16" x14ac:dyDescent="0.25">
      <c r="A144" s="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8"/>
      <c r="P144" t="str">
        <f>IF(A144="","",IF(#REF!="",#REF!-A144))</f>
        <v/>
      </c>
    </row>
    <row r="145" spans="1:16" x14ac:dyDescent="0.25">
      <c r="A145" s="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8"/>
      <c r="P145" t="str">
        <f>IF(A145="","",IF(#REF!="",#REF!-A145))</f>
        <v/>
      </c>
    </row>
    <row r="146" spans="1:16" x14ac:dyDescent="0.25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8"/>
      <c r="P146" t="str">
        <f>IF(A146="","",IF(#REF!="",#REF!-A146))</f>
        <v/>
      </c>
    </row>
    <row r="147" spans="1:16" x14ac:dyDescent="0.25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8"/>
      <c r="P147" t="str">
        <f>IF(A147="","",IF(#REF!="",#REF!-A147))</f>
        <v/>
      </c>
    </row>
    <row r="148" spans="1:16" x14ac:dyDescent="0.25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8"/>
      <c r="P148" t="str">
        <f>IF(A148="","",IF(#REF!="",#REF!-A148))</f>
        <v/>
      </c>
    </row>
    <row r="149" spans="1:16" x14ac:dyDescent="0.25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8"/>
      <c r="P149" t="str">
        <f>IF(A149="","",IF(#REF!="",#REF!-A149))</f>
        <v/>
      </c>
    </row>
    <row r="150" spans="1:16" x14ac:dyDescent="0.25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8"/>
      <c r="P150" t="str">
        <f>IF(A150="","",IF(#REF!="",#REF!-A150))</f>
        <v/>
      </c>
    </row>
    <row r="151" spans="1:16" x14ac:dyDescent="0.25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8"/>
      <c r="P151" t="str">
        <f>IF(A151="","",IF(#REF!="",#REF!-A151))</f>
        <v/>
      </c>
    </row>
    <row r="152" spans="1:16" x14ac:dyDescent="0.25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8"/>
      <c r="P152" t="str">
        <f>IF(A152="","",IF(#REF!="",#REF!-A152))</f>
        <v/>
      </c>
    </row>
    <row r="153" spans="1:16" x14ac:dyDescent="0.25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8"/>
      <c r="P153" t="str">
        <f>IF(A153="","",IF(#REF!="",#REF!-A153))</f>
        <v/>
      </c>
    </row>
    <row r="154" spans="1:16" x14ac:dyDescent="0.25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8"/>
      <c r="P154" t="str">
        <f>IF(A154="","",IF(#REF!="",#REF!-A154))</f>
        <v/>
      </c>
    </row>
    <row r="155" spans="1:16" x14ac:dyDescent="0.25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8"/>
      <c r="P155" t="str">
        <f>IF(A155="","",IF(#REF!="",#REF!-A155))</f>
        <v/>
      </c>
    </row>
    <row r="156" spans="1:16" x14ac:dyDescent="0.25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8"/>
      <c r="P156" t="str">
        <f>IF(A156="","",IF(#REF!="",#REF!-A156))</f>
        <v/>
      </c>
    </row>
    <row r="157" spans="1:16" x14ac:dyDescent="0.25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8"/>
      <c r="P157" t="str">
        <f>IF(A157="","",IF(#REF!="",#REF!-A157))</f>
        <v/>
      </c>
    </row>
    <row r="158" spans="1:16" x14ac:dyDescent="0.25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8"/>
      <c r="P158" t="str">
        <f>IF(A158="","",IF(#REF!="",#REF!-A158))</f>
        <v/>
      </c>
    </row>
    <row r="159" spans="1:16" x14ac:dyDescent="0.25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8"/>
      <c r="P159" t="str">
        <f>IF(A159="","",IF(#REF!="",#REF!-A159))</f>
        <v/>
      </c>
    </row>
    <row r="160" spans="1:16" x14ac:dyDescent="0.25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8"/>
      <c r="P160" t="str">
        <f>IF(A160="","",IF(#REF!="",#REF!-A160))</f>
        <v/>
      </c>
    </row>
    <row r="161" spans="1:16" x14ac:dyDescent="0.25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8"/>
      <c r="P161" t="str">
        <f>IF(A161="","",IF(#REF!="",#REF!-A161))</f>
        <v/>
      </c>
    </row>
    <row r="162" spans="1:16" x14ac:dyDescent="0.25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8"/>
      <c r="P162" t="str">
        <f>IF(A162="","",IF(#REF!="",#REF!-A162))</f>
        <v/>
      </c>
    </row>
    <row r="163" spans="1:16" x14ac:dyDescent="0.25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8"/>
      <c r="P163" t="str">
        <f>IF(A163="","",IF(#REF!="",#REF!-A163))</f>
        <v/>
      </c>
    </row>
    <row r="164" spans="1:16" x14ac:dyDescent="0.25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8"/>
      <c r="P164" t="str">
        <f>IF(A164="","",IF(#REF!="",#REF!-A164))</f>
        <v/>
      </c>
    </row>
    <row r="165" spans="1:16" x14ac:dyDescent="0.25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8"/>
      <c r="P165" t="str">
        <f>IF(A165="","",IF(#REF!="",#REF!-A165))</f>
        <v/>
      </c>
    </row>
    <row r="166" spans="1:16" x14ac:dyDescent="0.25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8"/>
      <c r="P166" t="str">
        <f>IF(A166="","",IF(#REF!="",#REF!-A166))</f>
        <v/>
      </c>
    </row>
    <row r="167" spans="1:16" x14ac:dyDescent="0.25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8"/>
      <c r="P167" t="str">
        <f>IF(A167="","",IF(#REF!="",#REF!-A167))</f>
        <v/>
      </c>
    </row>
    <row r="168" spans="1:16" x14ac:dyDescent="0.25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8"/>
      <c r="P168" t="str">
        <f>IF(A168="","",IF(#REF!="",#REF!-A168))</f>
        <v/>
      </c>
    </row>
    <row r="169" spans="1:16" x14ac:dyDescent="0.25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8"/>
      <c r="P169" t="str">
        <f>IF(A169="","",IF(#REF!="",#REF!-A169))</f>
        <v/>
      </c>
    </row>
    <row r="170" spans="1:16" x14ac:dyDescent="0.25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8"/>
      <c r="P170" t="str">
        <f>IF(A170="","",IF(#REF!="",#REF!-A170))</f>
        <v/>
      </c>
    </row>
    <row r="171" spans="1:16" x14ac:dyDescent="0.25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8"/>
      <c r="P171" t="str">
        <f>IF(A171="","",IF(#REF!="",#REF!-A171))</f>
        <v/>
      </c>
    </row>
    <row r="172" spans="1:16" x14ac:dyDescent="0.25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8"/>
      <c r="P172" t="str">
        <f>IF(A172="","",IF(#REF!="",#REF!-A172))</f>
        <v/>
      </c>
    </row>
    <row r="173" spans="1:16" x14ac:dyDescent="0.25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8"/>
      <c r="P173" t="str">
        <f>IF(A173="","",IF(#REF!="",#REF!-A173))</f>
        <v/>
      </c>
    </row>
    <row r="174" spans="1:16" x14ac:dyDescent="0.25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8"/>
      <c r="P174" t="str">
        <f>IF(A174="","",IF(#REF!="",#REF!-A174))</f>
        <v/>
      </c>
    </row>
    <row r="175" spans="1:16" x14ac:dyDescent="0.25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8"/>
      <c r="P175" t="str">
        <f>IF(A175="","",IF(#REF!="",#REF!-A175))</f>
        <v/>
      </c>
    </row>
    <row r="176" spans="1:16" x14ac:dyDescent="0.25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8"/>
      <c r="P176" t="str">
        <f>IF(A176="","",IF(#REF!="",#REF!-A176))</f>
        <v/>
      </c>
    </row>
    <row r="177" spans="1:16" x14ac:dyDescent="0.25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8"/>
      <c r="P177" t="str">
        <f>IF(A177="","",IF(#REF!="",#REF!-A177))</f>
        <v/>
      </c>
    </row>
    <row r="178" spans="1:16" x14ac:dyDescent="0.25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8"/>
      <c r="P178" t="str">
        <f>IF(A178="","",IF(#REF!="",#REF!-A178))</f>
        <v/>
      </c>
    </row>
    <row r="179" spans="1:16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8"/>
      <c r="P179" t="str">
        <f>IF(A179="","",IF(#REF!="",#REF!-A179))</f>
        <v/>
      </c>
    </row>
    <row r="180" spans="1:16" x14ac:dyDescent="0.25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8"/>
      <c r="P180" t="str">
        <f>IF(A180="","",IF(#REF!="",#REF!-A180))</f>
        <v/>
      </c>
    </row>
    <row r="181" spans="1:16" x14ac:dyDescent="0.25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8"/>
      <c r="P181" t="str">
        <f>IF(A181="","",IF(#REF!="",#REF!-A181))</f>
        <v/>
      </c>
    </row>
    <row r="182" spans="1:16" x14ac:dyDescent="0.25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8"/>
      <c r="P182" t="str">
        <f>IF(A182="","",IF(#REF!="",#REF!-A182))</f>
        <v/>
      </c>
    </row>
    <row r="183" spans="1:16" x14ac:dyDescent="0.25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8"/>
      <c r="P183" t="str">
        <f>IF(A183="","",IF(#REF!="",#REF!-A183))</f>
        <v/>
      </c>
    </row>
    <row r="184" spans="1:16" x14ac:dyDescent="0.25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8"/>
      <c r="P184" t="str">
        <f>IF(A184="","",IF(#REF!="",#REF!-A184))</f>
        <v/>
      </c>
    </row>
    <row r="185" spans="1:16" x14ac:dyDescent="0.25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8"/>
      <c r="P185" t="str">
        <f>IF(A185="","",IF(#REF!="",#REF!-A185))</f>
        <v/>
      </c>
    </row>
    <row r="186" spans="1:16" x14ac:dyDescent="0.25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8"/>
      <c r="P186" t="str">
        <f>IF(A186="","",IF(#REF!="",#REF!-A186))</f>
        <v/>
      </c>
    </row>
    <row r="187" spans="1:16" x14ac:dyDescent="0.25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8"/>
      <c r="P187" t="str">
        <f>IF(A187="","",IF(#REF!="",#REF!-A187))</f>
        <v/>
      </c>
    </row>
    <row r="188" spans="1:16" x14ac:dyDescent="0.25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8"/>
      <c r="P188" t="str">
        <f>IF(A188="","",IF(#REF!="",#REF!-A188))</f>
        <v/>
      </c>
    </row>
    <row r="189" spans="1:16" x14ac:dyDescent="0.25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8"/>
      <c r="P189" t="str">
        <f>IF(A189="","",IF(#REF!="",#REF!-A189))</f>
        <v/>
      </c>
    </row>
    <row r="190" spans="1:16" x14ac:dyDescent="0.25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8"/>
      <c r="P190" t="str">
        <f>IF(A190="","",IF(#REF!="",#REF!-A190))</f>
        <v/>
      </c>
    </row>
    <row r="191" spans="1:16" x14ac:dyDescent="0.25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8"/>
      <c r="P191" t="str">
        <f>IF(A191="","",IF(#REF!="",#REF!-A191))</f>
        <v/>
      </c>
    </row>
    <row r="192" spans="1:16" x14ac:dyDescent="0.25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8"/>
      <c r="P192" t="str">
        <f>IF(A192="","",IF(#REF!="",#REF!-A192))</f>
        <v/>
      </c>
    </row>
    <row r="193" spans="1:16" x14ac:dyDescent="0.25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8"/>
      <c r="P193" t="str">
        <f>IF(A193="","",IF(#REF!="",#REF!-A193))</f>
        <v/>
      </c>
    </row>
    <row r="194" spans="1:16" x14ac:dyDescent="0.25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8"/>
      <c r="P194" t="str">
        <f>IF(A194="","",IF(#REF!="",#REF!-A194))</f>
        <v/>
      </c>
    </row>
    <row r="195" spans="1:16" x14ac:dyDescent="0.25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8"/>
      <c r="P195" t="str">
        <f>IF(A195="","",IF(#REF!="",#REF!-A195))</f>
        <v/>
      </c>
    </row>
    <row r="196" spans="1:16" x14ac:dyDescent="0.25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8"/>
      <c r="P196" t="str">
        <f>IF(A196="","",IF(#REF!="",#REF!-A196))</f>
        <v/>
      </c>
    </row>
    <row r="197" spans="1:16" x14ac:dyDescent="0.25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8"/>
      <c r="P197" t="str">
        <f>IF(A197="","",IF(#REF!="",#REF!-A197))</f>
        <v/>
      </c>
    </row>
    <row r="198" spans="1:16" x14ac:dyDescent="0.25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8"/>
      <c r="P198" t="str">
        <f>IF(A198="","",IF(#REF!="",#REF!-A198))</f>
        <v/>
      </c>
    </row>
    <row r="199" spans="1:16" x14ac:dyDescent="0.25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8"/>
      <c r="P199" t="str">
        <f>IF(A199="","",IF(#REF!="",#REF!-A199))</f>
        <v/>
      </c>
    </row>
    <row r="200" spans="1:16" x14ac:dyDescent="0.25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8"/>
      <c r="P200" t="str">
        <f>IF(A200="","",IF(#REF!="",#REF!-A200))</f>
        <v/>
      </c>
    </row>
    <row r="201" spans="1:16" x14ac:dyDescent="0.25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8"/>
      <c r="P201" t="str">
        <f>IF(A201="","",IF(#REF!="",#REF!-A201))</f>
        <v/>
      </c>
    </row>
    <row r="202" spans="1:16" x14ac:dyDescent="0.25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8"/>
      <c r="P202" t="str">
        <f>IF(A202="","",IF(#REF!="",#REF!-A202))</f>
        <v/>
      </c>
    </row>
    <row r="203" spans="1:16" x14ac:dyDescent="0.25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8"/>
      <c r="P203" t="str">
        <f>IF(A203="","",IF(#REF!="",#REF!-A203))</f>
        <v/>
      </c>
    </row>
    <row r="204" spans="1:16" x14ac:dyDescent="0.25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6" x14ac:dyDescent="0.25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6" x14ac:dyDescent="0.25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6" x14ac:dyDescent="0.25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6" x14ac:dyDescent="0.25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B13" sqref="B13"/>
    </sheetView>
  </sheetViews>
  <sheetFormatPr defaultRowHeight="15" x14ac:dyDescent="0.25"/>
  <cols>
    <col min="2" max="2" width="56.85546875" customWidth="1"/>
  </cols>
  <sheetData>
    <row r="2" spans="2:2" x14ac:dyDescent="0.25">
      <c r="B2" s="13" t="s">
        <v>153</v>
      </c>
    </row>
    <row r="3" spans="2:2" x14ac:dyDescent="0.25">
      <c r="B3" s="15" t="s">
        <v>8</v>
      </c>
    </row>
    <row r="4" spans="2:2" x14ac:dyDescent="0.25">
      <c r="B4" s="15" t="s">
        <v>9</v>
      </c>
    </row>
    <row r="5" spans="2:2" x14ac:dyDescent="0.25">
      <c r="B5" s="15" t="s">
        <v>150</v>
      </c>
    </row>
    <row r="6" spans="2:2" x14ac:dyDescent="0.25">
      <c r="B6" s="15" t="s">
        <v>151</v>
      </c>
    </row>
    <row r="7" spans="2:2" x14ac:dyDescent="0.25">
      <c r="B7" s="15" t="s">
        <v>151</v>
      </c>
    </row>
    <row r="10" spans="2:2" x14ac:dyDescent="0.25">
      <c r="B10" s="14" t="s">
        <v>152</v>
      </c>
    </row>
    <row r="11" spans="2:2" x14ac:dyDescent="0.25">
      <c r="B11" s="15" t="s">
        <v>154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SANTIAGO SANTOS</dc:creator>
  <cp:lastModifiedBy>MARCOS PAULO SANTIAGO SANTOS</cp:lastModifiedBy>
  <dcterms:created xsi:type="dcterms:W3CDTF">2021-06-09T16:08:01Z</dcterms:created>
  <dcterms:modified xsi:type="dcterms:W3CDTF">2021-06-09T17:42:32Z</dcterms:modified>
</cp:coreProperties>
</file>