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ine.pitta\Desktop\Home office\"/>
    </mc:Choice>
  </mc:AlternateContent>
  <xr:revisionPtr revIDLastSave="0" documentId="13_ncr:1_{DC59B0DA-85F1-4C32-9383-E3791B83AD4A}" xr6:coauthVersionLast="47" xr6:coauthVersionMax="47" xr10:uidLastSave="{00000000-0000-0000-0000-000000000000}"/>
  <bookViews>
    <workbookView xWindow="-120" yWindow="-120" windowWidth="20640" windowHeight="11160" xr2:uid="{D804B1D4-1047-4BD5-BDD1-9A28BB8EB959}"/>
  </bookViews>
  <sheets>
    <sheet name="Fabricação" sheetId="1" r:id="rId1"/>
    <sheet name="Pedidos" sheetId="2" r:id="rId2"/>
    <sheet name="Prioridade" sheetId="3" r:id="rId3"/>
    <sheet name="Resultado" sheetId="4" r:id="rId4"/>
  </sheets>
  <definedNames>
    <definedName name="_xlnm._FilterDatabase" localSheetId="1" hidden="1">Pedidos!$A$1:$F$25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4" l="1"/>
  <c r="J18" i="4"/>
  <c r="J19" i="4"/>
  <c r="J20" i="4" s="1"/>
  <c r="J16" i="4"/>
  <c r="J15" i="4"/>
  <c r="J14" i="4"/>
  <c r="J13" i="4"/>
  <c r="J12" i="4"/>
  <c r="J11" i="4"/>
  <c r="J9" i="4"/>
  <c r="J10" i="4" s="1"/>
  <c r="J8" i="4"/>
  <c r="J7" i="4"/>
  <c r="D3" i="2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" i="2"/>
</calcChain>
</file>

<file path=xl/sharedStrings.xml><?xml version="1.0" encoding="utf-8"?>
<sst xmlns="http://schemas.openxmlformats.org/spreadsheetml/2006/main" count="150" uniqueCount="53">
  <si>
    <t>CÓDIGO</t>
  </si>
  <si>
    <t>PROGRAMAÇÃO</t>
  </si>
  <si>
    <t>RECEBIDO</t>
  </si>
  <si>
    <t>Atraso</t>
  </si>
  <si>
    <t>Não</t>
  </si>
  <si>
    <t>PPROD1</t>
  </si>
  <si>
    <t>PPROD2</t>
  </si>
  <si>
    <t>PPROD4</t>
  </si>
  <si>
    <t>PPROD3</t>
  </si>
  <si>
    <t>OF</t>
  </si>
  <si>
    <t>LIBERAÇÃO EMBARQUE</t>
  </si>
  <si>
    <t>QTDE</t>
  </si>
  <si>
    <t>MÊS PEDIDO</t>
  </si>
  <si>
    <t>LIB. PRODUÇÃO</t>
  </si>
  <si>
    <t>PREV. FABRICAÇÃO</t>
  </si>
  <si>
    <t>DEPÓSITO</t>
  </si>
  <si>
    <t>Emissão</t>
  </si>
  <si>
    <t>Cliente</t>
  </si>
  <si>
    <t>Item</t>
  </si>
  <si>
    <t>Qt.Peças</t>
  </si>
  <si>
    <t>Pedido</t>
  </si>
  <si>
    <t>02526-1</t>
  </si>
  <si>
    <t>02526-2</t>
  </si>
  <si>
    <t>02526-3</t>
  </si>
  <si>
    <t>02526-4</t>
  </si>
  <si>
    <t>EQUIPE LTDA</t>
  </si>
  <si>
    <t>FRONTIN</t>
  </si>
  <si>
    <t>02526-5</t>
  </si>
  <si>
    <t>02526-6</t>
  </si>
  <si>
    <t>02526-7</t>
  </si>
  <si>
    <t>02526-8</t>
  </si>
  <si>
    <t>02526-9</t>
  </si>
  <si>
    <t>02526-10</t>
  </si>
  <si>
    <t>02526-11</t>
  </si>
  <si>
    <t>02526-12</t>
  </si>
  <si>
    <t>Prioridade</t>
  </si>
  <si>
    <t>CURITIBA MIX</t>
  </si>
  <si>
    <t>PRIORIDADE</t>
  </si>
  <si>
    <t>Saldo</t>
  </si>
  <si>
    <t>Qtde entrada</t>
  </si>
  <si>
    <t>Qtde Saída</t>
  </si>
  <si>
    <t>Tipo</t>
  </si>
  <si>
    <t>Fabricação</t>
  </si>
  <si>
    <t>Prio</t>
  </si>
  <si>
    <t>OF/Pedido</t>
  </si>
  <si>
    <t>Estoque</t>
  </si>
  <si>
    <t>Venda</t>
  </si>
  <si>
    <t>Data previsão</t>
  </si>
  <si>
    <t>Data OF /Pedido</t>
  </si>
  <si>
    <t>Saldo sem possibilidade de uso</t>
  </si>
  <si>
    <t>Sem data de previsão</t>
  </si>
  <si>
    <t>Item:</t>
  </si>
  <si>
    <t>Puxador cromado Roma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</si>
</sst>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8" x14ac:knownFonts="1">
    <font>
      <sz val="11"/>
      <color theme="1"/>
      <name val="Calibri"/>
      <family val="2"/>
      <scheme val="minor"/>
    </font>
    <font>
      <b/>
      <sz val="9"/>
      <color theme="0"/>
      <name val="Calibri"/>
      <family val="2"/>
    </font>
    <font>
      <sz val="9"/>
      <color theme="1"/>
      <name val="Calibri"/>
      <family val="2"/>
      <scheme val="minor"/>
    </font>
    <font>
      <sz val="9"/>
      <color theme="1"/>
      <name val="Calibri"/>
      <family val="2"/>
    </font>
    <font>
      <b/>
      <sz val="9"/>
      <color theme="0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/>
        <bgColor theme="5"/>
      </patternFill>
    </fill>
    <fill>
      <patternFill patternType="solid">
        <fgColor theme="9"/>
        <bgColor theme="9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14" fontId="1" fillId="2" borderId="1" xfId="0" applyNumberFormat="1" applyFont="1" applyFill="1" applyBorder="1" applyAlignment="1">
      <alignment horizontal="left" vertical="center"/>
    </xf>
    <xf numFmtId="1" fontId="1" fillId="2" borderId="1" xfId="0" applyNumberFormat="1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left"/>
    </xf>
    <xf numFmtId="0" fontId="2" fillId="0" borderId="1" xfId="0" applyFont="1" applyBorder="1"/>
    <xf numFmtId="0" fontId="2" fillId="0" borderId="1" xfId="0" applyFont="1" applyBorder="1" applyAlignment="1">
      <alignment horizontal="left"/>
    </xf>
    <xf numFmtId="14" fontId="2" fillId="0" borderId="1" xfId="0" applyNumberFormat="1" applyFont="1" applyBorder="1" applyAlignment="1">
      <alignment horizontal="center"/>
    </xf>
    <xf numFmtId="14" fontId="3" fillId="0" borderId="1" xfId="0" applyNumberFormat="1" applyFont="1" applyBorder="1" applyAlignment="1">
      <alignment horizontal="left"/>
    </xf>
    <xf numFmtId="164" fontId="2" fillId="0" borderId="1" xfId="0" applyNumberFormat="1" applyFont="1" applyBorder="1"/>
    <xf numFmtId="0" fontId="3" fillId="0" borderId="1" xfId="0" applyFont="1" applyBorder="1" applyAlignment="1">
      <alignment horizontal="left"/>
    </xf>
    <xf numFmtId="14" fontId="2" fillId="0" borderId="1" xfId="0" applyNumberFormat="1" applyFont="1" applyBorder="1"/>
    <xf numFmtId="14" fontId="4" fillId="3" borderId="2" xfId="0" applyNumberFormat="1" applyFont="1" applyFill="1" applyBorder="1"/>
    <xf numFmtId="0" fontId="4" fillId="3" borderId="2" xfId="0" applyFont="1" applyFill="1" applyBorder="1"/>
    <xf numFmtId="1" fontId="4" fillId="3" borderId="2" xfId="0" applyNumberFormat="1" applyFont="1" applyFill="1" applyBorder="1"/>
    <xf numFmtId="14" fontId="2" fillId="0" borderId="0" xfId="0" applyNumberFormat="1" applyFont="1"/>
    <xf numFmtId="0" fontId="2" fillId="0" borderId="0" xfId="0" applyFont="1"/>
    <xf numFmtId="0" fontId="0" fillId="0" borderId="0" xfId="0" applyAlignment="1">
      <alignment horizontal="center"/>
    </xf>
    <xf numFmtId="0" fontId="2" fillId="4" borderId="0" xfId="0" applyFont="1" applyFill="1"/>
    <xf numFmtId="0" fontId="6" fillId="0" borderId="1" xfId="0" applyFont="1" applyBorder="1"/>
    <xf numFmtId="14" fontId="6" fillId="0" borderId="1" xfId="0" applyNumberFormat="1" applyFont="1" applyBorder="1" applyAlignment="1">
      <alignment horizontal="center" vertical="center"/>
    </xf>
    <xf numFmtId="14" fontId="6" fillId="0" borderId="1" xfId="0" applyNumberFormat="1" applyFont="1" applyBorder="1"/>
    <xf numFmtId="0" fontId="6" fillId="0" borderId="1" xfId="0" applyFont="1" applyFill="1" applyBorder="1"/>
    <xf numFmtId="0" fontId="6" fillId="0" borderId="0" xfId="0" applyFont="1"/>
    <xf numFmtId="14" fontId="6" fillId="0" borderId="0" xfId="0" applyNumberFormat="1" applyFont="1"/>
    <xf numFmtId="14" fontId="6" fillId="0" borderId="1" xfId="0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horizontal="right"/>
    </xf>
    <xf numFmtId="0" fontId="7" fillId="0" borderId="4" xfId="0" applyFont="1" applyBorder="1" applyAlignment="1">
      <alignment horizontal="right"/>
    </xf>
    <xf numFmtId="0" fontId="7" fillId="0" borderId="5" xfId="0" applyFont="1" applyBorder="1" applyAlignment="1">
      <alignment horizontal="right"/>
    </xf>
    <xf numFmtId="0" fontId="7" fillId="0" borderId="1" xfId="0" applyFont="1" applyBorder="1"/>
    <xf numFmtId="0" fontId="7" fillId="0" borderId="1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14" fontId="7" fillId="0" borderId="1" xfId="0" applyNumberFormat="1" applyFont="1" applyBorder="1"/>
    <xf numFmtId="14" fontId="7" fillId="0" borderId="1" xfId="0" applyNumberFormat="1" applyFont="1" applyBorder="1" applyAlignment="1">
      <alignment horizontal="left"/>
    </xf>
    <xf numFmtId="14" fontId="7" fillId="0" borderId="1" xfId="0" applyNumberFormat="1" applyFont="1" applyBorder="1" applyAlignment="1">
      <alignment horizontal="center"/>
    </xf>
    <xf numFmtId="0" fontId="2" fillId="0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FADBB0-0AC7-4F92-86E8-E7C0D93B791D}">
  <dimension ref="A1:J12"/>
  <sheetViews>
    <sheetView tabSelected="1" workbookViewId="0">
      <selection activeCell="D14" sqref="D14"/>
    </sheetView>
  </sheetViews>
  <sheetFormatPr defaultRowHeight="15" x14ac:dyDescent="0.25"/>
  <cols>
    <col min="1" max="1" width="10.28515625" bestFit="1" customWidth="1"/>
    <col min="3" max="3" width="15.42578125" bestFit="1" customWidth="1"/>
    <col min="4" max="4" width="12.28515625" bestFit="1" customWidth="1"/>
    <col min="5" max="5" width="12.5703125" bestFit="1" customWidth="1"/>
    <col min="6" max="6" width="12.28515625" bestFit="1" customWidth="1"/>
    <col min="7" max="7" width="20" bestFit="1" customWidth="1"/>
    <col min="10" max="10" width="18.140625" bestFit="1" customWidth="1"/>
  </cols>
  <sheetData>
    <row r="1" spans="1:10" x14ac:dyDescent="0.25">
      <c r="A1" s="1" t="s">
        <v>9</v>
      </c>
      <c r="B1" s="3" t="s">
        <v>0</v>
      </c>
      <c r="C1" s="2" t="s">
        <v>14</v>
      </c>
      <c r="D1" s="2" t="s">
        <v>13</v>
      </c>
      <c r="E1" s="2" t="s">
        <v>1</v>
      </c>
      <c r="F1" s="2" t="s">
        <v>15</v>
      </c>
      <c r="G1" s="2" t="s">
        <v>12</v>
      </c>
      <c r="H1" s="2" t="s">
        <v>11</v>
      </c>
      <c r="I1" s="4" t="s">
        <v>2</v>
      </c>
      <c r="J1" s="2" t="s">
        <v>10</v>
      </c>
    </row>
    <row r="2" spans="1:10" x14ac:dyDescent="0.25">
      <c r="A2" s="6">
        <v>1022</v>
      </c>
      <c r="B2" s="6">
        <v>96652713</v>
      </c>
      <c r="C2" s="7">
        <v>44331</v>
      </c>
      <c r="D2" s="8">
        <v>44334</v>
      </c>
      <c r="E2" s="9" t="s">
        <v>3</v>
      </c>
      <c r="F2" s="5" t="s">
        <v>5</v>
      </c>
      <c r="G2" s="8">
        <v>44311</v>
      </c>
      <c r="H2" s="35">
        <v>216</v>
      </c>
      <c r="I2" s="10" t="s">
        <v>4</v>
      </c>
      <c r="J2" s="11">
        <v>44377</v>
      </c>
    </row>
    <row r="3" spans="1:10" x14ac:dyDescent="0.25">
      <c r="A3" s="6">
        <v>1022</v>
      </c>
      <c r="B3" s="6">
        <v>96652714</v>
      </c>
      <c r="C3" s="7">
        <v>44331</v>
      </c>
      <c r="D3" s="8">
        <v>44334</v>
      </c>
      <c r="E3" s="9" t="s">
        <v>3</v>
      </c>
      <c r="F3" s="5" t="s">
        <v>5</v>
      </c>
      <c r="G3" s="8">
        <v>44311</v>
      </c>
      <c r="H3" s="5">
        <v>216</v>
      </c>
      <c r="I3" s="10" t="s">
        <v>4</v>
      </c>
      <c r="J3" s="11">
        <v>44377</v>
      </c>
    </row>
    <row r="4" spans="1:10" x14ac:dyDescent="0.25">
      <c r="A4" s="6">
        <v>1040</v>
      </c>
      <c r="B4" s="6">
        <v>96652812</v>
      </c>
      <c r="C4" s="7">
        <v>44331</v>
      </c>
      <c r="D4" s="8">
        <v>44334</v>
      </c>
      <c r="E4" s="9" t="s">
        <v>3</v>
      </c>
      <c r="F4" s="5" t="s">
        <v>5</v>
      </c>
      <c r="G4" s="8">
        <v>44311</v>
      </c>
      <c r="H4" s="5">
        <v>312</v>
      </c>
      <c r="I4" s="10" t="s">
        <v>4</v>
      </c>
      <c r="J4" s="11">
        <v>44377</v>
      </c>
    </row>
    <row r="5" spans="1:10" x14ac:dyDescent="0.25">
      <c r="A5" s="6">
        <v>1040</v>
      </c>
      <c r="B5" s="6">
        <v>96652813</v>
      </c>
      <c r="C5" s="7">
        <v>44331</v>
      </c>
      <c r="D5" s="8">
        <v>44334</v>
      </c>
      <c r="E5" s="9" t="s">
        <v>3</v>
      </c>
      <c r="F5" s="5" t="s">
        <v>5</v>
      </c>
      <c r="G5" s="8">
        <v>44311</v>
      </c>
      <c r="H5" s="5">
        <v>312</v>
      </c>
      <c r="I5" s="10" t="s">
        <v>4</v>
      </c>
      <c r="J5" s="11">
        <v>44377</v>
      </c>
    </row>
    <row r="6" spans="1:10" x14ac:dyDescent="0.25">
      <c r="A6" s="6">
        <v>1008</v>
      </c>
      <c r="B6" s="6">
        <v>96652812</v>
      </c>
      <c r="C6" s="7">
        <v>44331</v>
      </c>
      <c r="D6" s="8">
        <v>44334</v>
      </c>
      <c r="E6" s="9" t="s">
        <v>3</v>
      </c>
      <c r="F6" s="5" t="s">
        <v>6</v>
      </c>
      <c r="G6" s="8">
        <v>44311</v>
      </c>
      <c r="H6" s="5">
        <v>12</v>
      </c>
      <c r="I6" s="10" t="s">
        <v>4</v>
      </c>
      <c r="J6" s="11">
        <v>44377</v>
      </c>
    </row>
    <row r="7" spans="1:10" x14ac:dyDescent="0.25">
      <c r="A7" s="6">
        <v>1008</v>
      </c>
      <c r="B7" s="6">
        <v>96652813</v>
      </c>
      <c r="C7" s="7">
        <v>44331</v>
      </c>
      <c r="D7" s="8">
        <v>44334</v>
      </c>
      <c r="E7" s="9" t="s">
        <v>3</v>
      </c>
      <c r="F7" s="5" t="s">
        <v>6</v>
      </c>
      <c r="G7" s="8">
        <v>44311</v>
      </c>
      <c r="H7" s="5">
        <v>12</v>
      </c>
      <c r="I7" s="10" t="s">
        <v>4</v>
      </c>
      <c r="J7" s="11">
        <v>44377</v>
      </c>
    </row>
    <row r="8" spans="1:10" x14ac:dyDescent="0.25">
      <c r="A8" s="6">
        <v>1008</v>
      </c>
      <c r="B8" s="6">
        <v>96652960</v>
      </c>
      <c r="C8" s="7">
        <v>44331</v>
      </c>
      <c r="D8" s="8">
        <v>44334</v>
      </c>
      <c r="E8" s="9" t="s">
        <v>3</v>
      </c>
      <c r="F8" s="5" t="s">
        <v>8</v>
      </c>
      <c r="G8" s="8">
        <v>44311</v>
      </c>
      <c r="H8" s="5">
        <v>300</v>
      </c>
      <c r="I8" s="10" t="s">
        <v>4</v>
      </c>
      <c r="J8" s="11">
        <v>44377</v>
      </c>
    </row>
    <row r="9" spans="1:10" x14ac:dyDescent="0.25">
      <c r="A9" s="6">
        <v>1008</v>
      </c>
      <c r="B9" s="6">
        <v>96652961</v>
      </c>
      <c r="C9" s="7">
        <v>44331</v>
      </c>
      <c r="D9" s="8">
        <v>44334</v>
      </c>
      <c r="E9" s="9" t="s">
        <v>3</v>
      </c>
      <c r="F9" s="5" t="s">
        <v>8</v>
      </c>
      <c r="G9" s="8">
        <v>44311</v>
      </c>
      <c r="H9" s="5">
        <v>300</v>
      </c>
      <c r="I9" s="10" t="s">
        <v>4</v>
      </c>
      <c r="J9" s="11">
        <v>44377</v>
      </c>
    </row>
    <row r="10" spans="1:10" x14ac:dyDescent="0.25">
      <c r="A10" s="6">
        <v>1089</v>
      </c>
      <c r="B10" s="6">
        <v>96652443</v>
      </c>
      <c r="C10" s="7">
        <v>44338</v>
      </c>
      <c r="D10" s="8">
        <v>44341</v>
      </c>
      <c r="E10" s="9" t="s">
        <v>3</v>
      </c>
      <c r="F10" s="5" t="s">
        <v>7</v>
      </c>
      <c r="G10" s="8">
        <v>44311</v>
      </c>
      <c r="H10" s="5">
        <v>312</v>
      </c>
      <c r="I10" s="10" t="s">
        <v>4</v>
      </c>
      <c r="J10" s="11">
        <v>44353</v>
      </c>
    </row>
    <row r="11" spans="1:10" x14ac:dyDescent="0.25">
      <c r="A11" s="6">
        <v>1102</v>
      </c>
      <c r="B11" s="6">
        <v>96652713</v>
      </c>
      <c r="C11" s="7">
        <v>44331</v>
      </c>
      <c r="D11" s="8">
        <v>44334</v>
      </c>
      <c r="E11" s="9" t="s">
        <v>3</v>
      </c>
      <c r="F11" s="5" t="s">
        <v>5</v>
      </c>
      <c r="G11" s="8">
        <v>44341</v>
      </c>
      <c r="H11" s="5">
        <v>216</v>
      </c>
      <c r="I11" s="10" t="s">
        <v>4</v>
      </c>
      <c r="J11" s="11">
        <v>44407</v>
      </c>
    </row>
    <row r="12" spans="1:10" x14ac:dyDescent="0.25">
      <c r="A12" s="6">
        <v>1102</v>
      </c>
      <c r="B12" s="6">
        <v>96652714</v>
      </c>
      <c r="C12" s="7">
        <v>44331</v>
      </c>
      <c r="D12" s="8">
        <v>44334</v>
      </c>
      <c r="E12" s="9" t="s">
        <v>3</v>
      </c>
      <c r="F12" s="5" t="s">
        <v>5</v>
      </c>
      <c r="G12" s="8">
        <v>44341</v>
      </c>
      <c r="H12" s="5">
        <v>216</v>
      </c>
      <c r="I12" s="10" t="s">
        <v>4</v>
      </c>
      <c r="J12" s="11">
        <v>44407</v>
      </c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C76A28-062D-43F6-AD2B-FC11B872357A}">
  <sheetPr filterMode="1"/>
  <dimension ref="A1:F25"/>
  <sheetViews>
    <sheetView workbookViewId="0">
      <selection activeCell="C31" sqref="C31"/>
    </sheetView>
  </sheetViews>
  <sheetFormatPr defaultRowHeight="15" x14ac:dyDescent="0.25"/>
  <cols>
    <col min="3" max="3" width="11.28515625" bestFit="1" customWidth="1"/>
  </cols>
  <sheetData>
    <row r="1" spans="1:6" x14ac:dyDescent="0.25">
      <c r="A1" s="12" t="s">
        <v>16</v>
      </c>
      <c r="B1" s="13" t="s">
        <v>20</v>
      </c>
      <c r="C1" s="13" t="s">
        <v>17</v>
      </c>
      <c r="D1" s="13" t="s">
        <v>35</v>
      </c>
      <c r="E1" s="14" t="s">
        <v>18</v>
      </c>
      <c r="F1" s="13" t="s">
        <v>19</v>
      </c>
    </row>
    <row r="2" spans="1:6" ht="15.75" customHeight="1" x14ac:dyDescent="0.25">
      <c r="A2" s="15">
        <v>44347</v>
      </c>
      <c r="B2" s="16" t="s">
        <v>21</v>
      </c>
      <c r="C2" s="18" t="s">
        <v>36</v>
      </c>
      <c r="D2" s="16">
        <f>VLOOKUP(C2,Prioridade!A:B,2,0)</f>
        <v>1</v>
      </c>
      <c r="E2" s="16">
        <v>96652713</v>
      </c>
      <c r="F2" s="16">
        <v>100</v>
      </c>
    </row>
    <row r="3" spans="1:6" x14ac:dyDescent="0.25">
      <c r="A3" s="15">
        <v>44347</v>
      </c>
      <c r="B3" s="16" t="s">
        <v>22</v>
      </c>
      <c r="C3" s="18" t="s">
        <v>25</v>
      </c>
      <c r="D3" s="16">
        <f>VLOOKUP(C3,Prioridade!A:B,2,0)</f>
        <v>3</v>
      </c>
      <c r="E3" s="16">
        <v>96652713</v>
      </c>
      <c r="F3" s="16">
        <v>20</v>
      </c>
    </row>
    <row r="4" spans="1:6" x14ac:dyDescent="0.25">
      <c r="A4" s="15">
        <v>44347</v>
      </c>
      <c r="B4" s="16" t="s">
        <v>23</v>
      </c>
      <c r="C4" s="18" t="s">
        <v>25</v>
      </c>
      <c r="D4" s="16">
        <f>VLOOKUP(C4,Prioridade!A:B,2,0)</f>
        <v>3</v>
      </c>
      <c r="E4" s="16">
        <v>96652713</v>
      </c>
      <c r="F4" s="16">
        <v>15</v>
      </c>
    </row>
    <row r="5" spans="1:6" x14ac:dyDescent="0.25">
      <c r="A5" s="15">
        <v>44354</v>
      </c>
      <c r="B5" s="16" t="s">
        <v>24</v>
      </c>
      <c r="C5" s="18" t="s">
        <v>26</v>
      </c>
      <c r="D5" s="16">
        <f>VLOOKUP(C5,Prioridade!A:B,2,0)</f>
        <v>2</v>
      </c>
      <c r="E5" s="16">
        <v>96652713</v>
      </c>
      <c r="F5" s="16">
        <v>30</v>
      </c>
    </row>
    <row r="6" spans="1:6" x14ac:dyDescent="0.25">
      <c r="A6" s="15">
        <v>44372</v>
      </c>
      <c r="B6" s="16" t="s">
        <v>27</v>
      </c>
      <c r="C6" s="18" t="s">
        <v>36</v>
      </c>
      <c r="D6" s="16">
        <f>VLOOKUP(C6,Prioridade!A:B,2,0)</f>
        <v>1</v>
      </c>
      <c r="E6" s="16">
        <v>96652713</v>
      </c>
      <c r="F6" s="16">
        <v>100</v>
      </c>
    </row>
    <row r="7" spans="1:6" x14ac:dyDescent="0.25">
      <c r="A7" s="15">
        <v>44372</v>
      </c>
      <c r="B7" s="16" t="s">
        <v>28</v>
      </c>
      <c r="C7" s="18" t="s">
        <v>25</v>
      </c>
      <c r="D7" s="16">
        <f>VLOOKUP(C7,Prioridade!A:B,2,0)</f>
        <v>3</v>
      </c>
      <c r="E7" s="16">
        <v>96652713</v>
      </c>
      <c r="F7" s="16">
        <v>20</v>
      </c>
    </row>
    <row r="8" spans="1:6" x14ac:dyDescent="0.25">
      <c r="A8" s="15">
        <v>44372</v>
      </c>
      <c r="B8" s="16" t="s">
        <v>29</v>
      </c>
      <c r="C8" s="18" t="s">
        <v>25</v>
      </c>
      <c r="D8" s="16">
        <f>VLOOKUP(C8,Prioridade!A:B,2,0)</f>
        <v>3</v>
      </c>
      <c r="E8" s="16">
        <v>96652713</v>
      </c>
      <c r="F8" s="16">
        <v>15</v>
      </c>
    </row>
    <row r="9" spans="1:6" x14ac:dyDescent="0.25">
      <c r="A9" s="15">
        <v>44372</v>
      </c>
      <c r="B9" s="16" t="s">
        <v>30</v>
      </c>
      <c r="C9" s="18" t="s">
        <v>26</v>
      </c>
      <c r="D9" s="16">
        <f>VLOOKUP(C9,Prioridade!A:B,2,0)</f>
        <v>2</v>
      </c>
      <c r="E9" s="16">
        <v>96652713</v>
      </c>
      <c r="F9" s="16">
        <v>30</v>
      </c>
    </row>
    <row r="10" spans="1:6" x14ac:dyDescent="0.25">
      <c r="A10" s="15">
        <v>44384</v>
      </c>
      <c r="B10" s="16" t="s">
        <v>31</v>
      </c>
      <c r="C10" s="18" t="s">
        <v>36</v>
      </c>
      <c r="D10" s="16">
        <f>VLOOKUP(C10,Prioridade!A:B,2,0)</f>
        <v>1</v>
      </c>
      <c r="E10" s="16">
        <v>96652713</v>
      </c>
      <c r="F10" s="16">
        <v>100</v>
      </c>
    </row>
    <row r="11" spans="1:6" x14ac:dyDescent="0.25">
      <c r="A11" s="15">
        <v>44384</v>
      </c>
      <c r="B11" s="16" t="s">
        <v>32</v>
      </c>
      <c r="C11" s="16" t="s">
        <v>25</v>
      </c>
      <c r="D11" s="16">
        <f>VLOOKUP(C11,Prioridade!A:B,2,0)</f>
        <v>3</v>
      </c>
      <c r="E11" s="16">
        <v>96652713</v>
      </c>
      <c r="F11" s="16">
        <v>20</v>
      </c>
    </row>
    <row r="12" spans="1:6" x14ac:dyDescent="0.25">
      <c r="A12" s="15">
        <v>44384</v>
      </c>
      <c r="B12" s="16" t="s">
        <v>33</v>
      </c>
      <c r="C12" s="16" t="s">
        <v>25</v>
      </c>
      <c r="D12" s="16">
        <f>VLOOKUP(C12,Prioridade!A:B,2,0)</f>
        <v>3</v>
      </c>
      <c r="E12" s="16">
        <v>96652713</v>
      </c>
      <c r="F12" s="16">
        <v>15</v>
      </c>
    </row>
    <row r="13" spans="1:6" x14ac:dyDescent="0.25">
      <c r="A13" s="15">
        <v>44384</v>
      </c>
      <c r="B13" s="16" t="s">
        <v>34</v>
      </c>
      <c r="C13" s="16" t="s">
        <v>26</v>
      </c>
      <c r="D13" s="16">
        <f>VLOOKUP(C13,Prioridade!A:B,2,0)</f>
        <v>2</v>
      </c>
      <c r="E13" s="16">
        <v>96652713</v>
      </c>
      <c r="F13" s="16">
        <v>30</v>
      </c>
    </row>
    <row r="14" spans="1:6" hidden="1" x14ac:dyDescent="0.25">
      <c r="A14" s="15">
        <v>44347</v>
      </c>
      <c r="B14" s="16" t="s">
        <v>21</v>
      </c>
      <c r="C14" s="16" t="s">
        <v>36</v>
      </c>
      <c r="D14" s="16">
        <f>VLOOKUP(C14,Prioridade!A:B,2,0)</f>
        <v>1</v>
      </c>
      <c r="E14" s="16">
        <v>96652714</v>
      </c>
      <c r="F14" s="16">
        <v>100</v>
      </c>
    </row>
    <row r="15" spans="1:6" hidden="1" x14ac:dyDescent="0.25">
      <c r="A15" s="15">
        <v>44347</v>
      </c>
      <c r="B15" s="16" t="s">
        <v>22</v>
      </c>
      <c r="C15" s="16" t="s">
        <v>25</v>
      </c>
      <c r="D15" s="16">
        <f>VLOOKUP(C15,Prioridade!A:B,2,0)</f>
        <v>3</v>
      </c>
      <c r="E15" s="16">
        <v>96652714</v>
      </c>
      <c r="F15" s="16">
        <v>20</v>
      </c>
    </row>
    <row r="16" spans="1:6" hidden="1" x14ac:dyDescent="0.25">
      <c r="A16" s="15">
        <v>44347</v>
      </c>
      <c r="B16" s="16" t="s">
        <v>23</v>
      </c>
      <c r="C16" s="16" t="s">
        <v>25</v>
      </c>
      <c r="D16" s="16">
        <f>VLOOKUP(C16,Prioridade!A:B,2,0)</f>
        <v>3</v>
      </c>
      <c r="E16" s="16">
        <v>96652714</v>
      </c>
      <c r="F16" s="16">
        <v>15</v>
      </c>
    </row>
    <row r="17" spans="1:6" hidden="1" x14ac:dyDescent="0.25">
      <c r="A17" s="15">
        <v>44354</v>
      </c>
      <c r="B17" s="16" t="s">
        <v>24</v>
      </c>
      <c r="C17" s="16" t="s">
        <v>26</v>
      </c>
      <c r="D17" s="16">
        <f>VLOOKUP(C17,Prioridade!A:B,2,0)</f>
        <v>2</v>
      </c>
      <c r="E17" s="16">
        <v>96652714</v>
      </c>
      <c r="F17" s="16">
        <v>30</v>
      </c>
    </row>
    <row r="18" spans="1:6" hidden="1" x14ac:dyDescent="0.25">
      <c r="A18" s="15">
        <v>44347</v>
      </c>
      <c r="B18" s="16" t="s">
        <v>27</v>
      </c>
      <c r="C18" s="16" t="s">
        <v>36</v>
      </c>
      <c r="D18" s="16">
        <f>VLOOKUP(C18,Prioridade!A:B,2,0)</f>
        <v>1</v>
      </c>
      <c r="E18" s="16">
        <v>96652714</v>
      </c>
      <c r="F18" s="16">
        <v>100</v>
      </c>
    </row>
    <row r="19" spans="1:6" hidden="1" x14ac:dyDescent="0.25">
      <c r="A19" s="15">
        <v>44347</v>
      </c>
      <c r="B19" s="16" t="s">
        <v>28</v>
      </c>
      <c r="C19" s="16" t="s">
        <v>25</v>
      </c>
      <c r="D19" s="16">
        <f>VLOOKUP(C19,Prioridade!A:B,2,0)</f>
        <v>3</v>
      </c>
      <c r="E19" s="16">
        <v>96652714</v>
      </c>
      <c r="F19" s="16">
        <v>20</v>
      </c>
    </row>
    <row r="20" spans="1:6" hidden="1" x14ac:dyDescent="0.25">
      <c r="A20" s="15">
        <v>44347</v>
      </c>
      <c r="B20" s="16" t="s">
        <v>29</v>
      </c>
      <c r="C20" s="16" t="s">
        <v>25</v>
      </c>
      <c r="D20" s="16">
        <f>VLOOKUP(C20,Prioridade!A:B,2,0)</f>
        <v>3</v>
      </c>
      <c r="E20" s="16">
        <v>96652714</v>
      </c>
      <c r="F20" s="16">
        <v>15</v>
      </c>
    </row>
    <row r="21" spans="1:6" hidden="1" x14ac:dyDescent="0.25">
      <c r="A21" s="15">
        <v>44354</v>
      </c>
      <c r="B21" s="16" t="s">
        <v>30</v>
      </c>
      <c r="C21" s="16" t="s">
        <v>26</v>
      </c>
      <c r="D21" s="16">
        <f>VLOOKUP(C21,Prioridade!A:B,2,0)</f>
        <v>2</v>
      </c>
      <c r="E21" s="16">
        <v>96652714</v>
      </c>
      <c r="F21" s="16">
        <v>30</v>
      </c>
    </row>
    <row r="22" spans="1:6" hidden="1" x14ac:dyDescent="0.25">
      <c r="A22" s="15">
        <v>44347</v>
      </c>
      <c r="B22" s="16" t="s">
        <v>31</v>
      </c>
      <c r="C22" s="16" t="s">
        <v>36</v>
      </c>
      <c r="D22" s="16">
        <f>VLOOKUP(C22,Prioridade!A:B,2,0)</f>
        <v>1</v>
      </c>
      <c r="E22" s="16">
        <v>96652714</v>
      </c>
      <c r="F22" s="16">
        <v>100</v>
      </c>
    </row>
    <row r="23" spans="1:6" hidden="1" x14ac:dyDescent="0.25">
      <c r="A23" s="15">
        <v>44347</v>
      </c>
      <c r="B23" s="16" t="s">
        <v>32</v>
      </c>
      <c r="C23" s="16" t="s">
        <v>25</v>
      </c>
      <c r="D23" s="16">
        <f>VLOOKUP(C23,Prioridade!A:B,2,0)</f>
        <v>3</v>
      </c>
      <c r="E23" s="16">
        <v>96652714</v>
      </c>
      <c r="F23" s="16">
        <v>20</v>
      </c>
    </row>
    <row r="24" spans="1:6" hidden="1" x14ac:dyDescent="0.25">
      <c r="A24" s="15">
        <v>44347</v>
      </c>
      <c r="B24" s="16" t="s">
        <v>33</v>
      </c>
      <c r="C24" s="16" t="s">
        <v>25</v>
      </c>
      <c r="D24" s="16">
        <f>VLOOKUP(C24,Prioridade!A:B,2,0)</f>
        <v>3</v>
      </c>
      <c r="E24" s="16">
        <v>96652714</v>
      </c>
      <c r="F24" s="16">
        <v>15</v>
      </c>
    </row>
    <row r="25" spans="1:6" hidden="1" x14ac:dyDescent="0.25">
      <c r="A25" s="15">
        <v>44354</v>
      </c>
      <c r="B25" s="16" t="s">
        <v>34</v>
      </c>
      <c r="C25" s="16" t="s">
        <v>26</v>
      </c>
      <c r="D25" s="16">
        <f>VLOOKUP(C25,Prioridade!A:B,2,0)</f>
        <v>2</v>
      </c>
      <c r="E25" s="16">
        <v>96652714</v>
      </c>
      <c r="F25" s="16">
        <v>30</v>
      </c>
    </row>
  </sheetData>
  <autoFilter ref="A1:F25" xr:uid="{FBC76A28-062D-43F6-AD2B-FC11B872357A}">
    <filterColumn colId="4">
      <filters>
        <filter val="96652713"/>
      </filters>
    </filterColumn>
    <sortState xmlns:xlrd2="http://schemas.microsoft.com/office/spreadsheetml/2017/richdata2" ref="A2:F13">
      <sortCondition ref="A1:A25"/>
    </sortState>
  </autoFilter>
  <phoneticPr fontId="5" type="noConversion"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552C9B-32F9-4211-8A21-6EA5266E6488}">
  <dimension ref="A1:B4"/>
  <sheetViews>
    <sheetView workbookViewId="0">
      <selection activeCell="C23" sqref="C23"/>
    </sheetView>
  </sheetViews>
  <sheetFormatPr defaultRowHeight="15" x14ac:dyDescent="0.25"/>
  <cols>
    <col min="1" max="1" width="13.7109375" customWidth="1"/>
  </cols>
  <sheetData>
    <row r="1" spans="1:2" x14ac:dyDescent="0.25">
      <c r="A1" s="17" t="s">
        <v>37</v>
      </c>
      <c r="B1" s="17"/>
    </row>
    <row r="2" spans="1:2" x14ac:dyDescent="0.25">
      <c r="A2" s="16" t="s">
        <v>36</v>
      </c>
      <c r="B2">
        <v>1</v>
      </c>
    </row>
    <row r="3" spans="1:2" x14ac:dyDescent="0.25">
      <c r="A3" s="16" t="s">
        <v>25</v>
      </c>
      <c r="B3">
        <v>3</v>
      </c>
    </row>
    <row r="4" spans="1:2" x14ac:dyDescent="0.25">
      <c r="A4" s="16" t="s">
        <v>26</v>
      </c>
      <c r="B4">
        <v>2</v>
      </c>
    </row>
  </sheetData>
  <mergeCells count="1">
    <mergeCell ref="A1:B1"/>
  </mergeCells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3E7CBE-2CDA-4C7A-BF16-EA5F8A1F967C}">
  <dimension ref="B3:J24"/>
  <sheetViews>
    <sheetView workbookViewId="0">
      <selection activeCell="C23" sqref="C23"/>
    </sheetView>
  </sheetViews>
  <sheetFormatPr defaultRowHeight="12.75" x14ac:dyDescent="0.2"/>
  <cols>
    <col min="1" max="1" width="9.140625" style="23"/>
    <col min="2" max="2" width="12.85546875" style="23" bestFit="1" customWidth="1"/>
    <col min="3" max="3" width="14" style="23" bestFit="1" customWidth="1"/>
    <col min="4" max="5" width="12.85546875" style="23" customWidth="1"/>
    <col min="6" max="6" width="10.5703125" style="23" bestFit="1" customWidth="1"/>
    <col min="7" max="7" width="5" style="23" customWidth="1"/>
    <col min="8" max="8" width="12.7109375" style="23" bestFit="1" customWidth="1"/>
    <col min="9" max="9" width="10.42578125" style="23" bestFit="1" customWidth="1"/>
    <col min="10" max="10" width="5.85546875" style="23" bestFit="1" customWidth="1"/>
    <col min="11" max="16384" width="9.140625" style="23"/>
  </cols>
  <sheetData>
    <row r="3" spans="2:10" x14ac:dyDescent="0.2">
      <c r="B3" s="30" t="s">
        <v>51</v>
      </c>
      <c r="C3" s="30">
        <v>96652713</v>
      </c>
      <c r="D3" s="31" t="s">
        <v>52</v>
      </c>
      <c r="E3" s="31"/>
      <c r="F3" s="31"/>
      <c r="G3" s="31"/>
    </row>
    <row r="5" spans="2:10" x14ac:dyDescent="0.2">
      <c r="B5" s="29" t="s">
        <v>47</v>
      </c>
      <c r="C5" s="29" t="s">
        <v>48</v>
      </c>
      <c r="D5" s="29" t="s">
        <v>41</v>
      </c>
      <c r="E5" s="29" t="s">
        <v>17</v>
      </c>
      <c r="F5" s="29" t="s">
        <v>44</v>
      </c>
      <c r="G5" s="29" t="s">
        <v>43</v>
      </c>
      <c r="H5" s="29" t="s">
        <v>39</v>
      </c>
      <c r="I5" s="29" t="s">
        <v>40</v>
      </c>
      <c r="J5" s="29" t="s">
        <v>38</v>
      </c>
    </row>
    <row r="6" spans="2:10" x14ac:dyDescent="0.2">
      <c r="B6" s="20">
        <v>44377</v>
      </c>
      <c r="C6" s="32">
        <v>44311</v>
      </c>
      <c r="D6" s="33" t="s">
        <v>42</v>
      </c>
      <c r="E6" s="34" t="s">
        <v>45</v>
      </c>
      <c r="F6" s="29">
        <v>1022</v>
      </c>
      <c r="G6" s="29">
        <v>0</v>
      </c>
      <c r="H6" s="29">
        <v>216</v>
      </c>
      <c r="I6" s="29"/>
      <c r="J6" s="29">
        <v>216</v>
      </c>
    </row>
    <row r="7" spans="2:10" x14ac:dyDescent="0.2">
      <c r="B7" s="20"/>
      <c r="C7" s="21">
        <v>44347</v>
      </c>
      <c r="D7" s="19" t="s">
        <v>46</v>
      </c>
      <c r="E7" s="19" t="s">
        <v>36</v>
      </c>
      <c r="F7" s="19" t="s">
        <v>21</v>
      </c>
      <c r="G7" s="19">
        <v>1</v>
      </c>
      <c r="H7" s="19"/>
      <c r="I7" s="19">
        <v>100</v>
      </c>
      <c r="J7" s="19">
        <f>J6-I7</f>
        <v>116</v>
      </c>
    </row>
    <row r="8" spans="2:10" x14ac:dyDescent="0.2">
      <c r="B8" s="20"/>
      <c r="C8" s="21">
        <v>44354</v>
      </c>
      <c r="D8" s="19" t="s">
        <v>46</v>
      </c>
      <c r="E8" s="19" t="s">
        <v>26</v>
      </c>
      <c r="F8" s="19" t="s">
        <v>24</v>
      </c>
      <c r="G8" s="19">
        <v>2</v>
      </c>
      <c r="H8" s="19"/>
      <c r="I8" s="19">
        <v>30</v>
      </c>
      <c r="J8" s="19">
        <f>J7-I8</f>
        <v>86</v>
      </c>
    </row>
    <row r="9" spans="2:10" x14ac:dyDescent="0.2">
      <c r="B9" s="20"/>
      <c r="C9" s="21">
        <v>44347</v>
      </c>
      <c r="D9" s="19" t="s">
        <v>46</v>
      </c>
      <c r="E9" s="19" t="s">
        <v>25</v>
      </c>
      <c r="F9" s="19" t="s">
        <v>22</v>
      </c>
      <c r="G9" s="19">
        <v>3</v>
      </c>
      <c r="H9" s="19"/>
      <c r="I9" s="19">
        <v>20</v>
      </c>
      <c r="J9" s="19">
        <f t="shared" ref="J9:J12" si="0">J8-I9</f>
        <v>66</v>
      </c>
    </row>
    <row r="10" spans="2:10" x14ac:dyDescent="0.2">
      <c r="B10" s="20"/>
      <c r="C10" s="21">
        <v>44347</v>
      </c>
      <c r="D10" s="19" t="s">
        <v>46</v>
      </c>
      <c r="E10" s="19" t="s">
        <v>25</v>
      </c>
      <c r="F10" s="19" t="s">
        <v>23</v>
      </c>
      <c r="G10" s="19">
        <v>3</v>
      </c>
      <c r="H10" s="19"/>
      <c r="I10" s="19">
        <v>15</v>
      </c>
      <c r="J10" s="19">
        <f t="shared" si="0"/>
        <v>51</v>
      </c>
    </row>
    <row r="11" spans="2:10" x14ac:dyDescent="0.2">
      <c r="B11" s="20"/>
      <c r="C11" s="21">
        <v>44372</v>
      </c>
      <c r="D11" s="19" t="s">
        <v>46</v>
      </c>
      <c r="E11" s="19" t="s">
        <v>26</v>
      </c>
      <c r="F11" s="19" t="s">
        <v>30</v>
      </c>
      <c r="G11" s="19">
        <v>2</v>
      </c>
      <c r="H11" s="19"/>
      <c r="I11" s="19">
        <v>30</v>
      </c>
      <c r="J11" s="19">
        <f t="shared" si="0"/>
        <v>21</v>
      </c>
    </row>
    <row r="12" spans="2:10" x14ac:dyDescent="0.2">
      <c r="B12" s="20"/>
      <c r="C12" s="21">
        <v>44372</v>
      </c>
      <c r="D12" s="19" t="s">
        <v>46</v>
      </c>
      <c r="E12" s="19" t="s">
        <v>25</v>
      </c>
      <c r="F12" s="19" t="s">
        <v>28</v>
      </c>
      <c r="G12" s="19">
        <v>3</v>
      </c>
      <c r="H12" s="19"/>
      <c r="I12" s="19">
        <v>20</v>
      </c>
      <c r="J12" s="19">
        <f t="shared" si="0"/>
        <v>1</v>
      </c>
    </row>
    <row r="13" spans="2:10" x14ac:dyDescent="0.2">
      <c r="B13" s="20">
        <v>44407</v>
      </c>
      <c r="C13" s="32">
        <v>44341</v>
      </c>
      <c r="D13" s="33" t="s">
        <v>42</v>
      </c>
      <c r="E13" s="34" t="s">
        <v>45</v>
      </c>
      <c r="F13" s="29">
        <v>1102</v>
      </c>
      <c r="G13" s="29">
        <v>0</v>
      </c>
      <c r="H13" s="29">
        <v>216</v>
      </c>
      <c r="I13" s="29"/>
      <c r="J13" s="29">
        <f>J12+H13-I13</f>
        <v>217</v>
      </c>
    </row>
    <row r="14" spans="2:10" x14ac:dyDescent="0.2">
      <c r="B14" s="20"/>
      <c r="C14" s="21">
        <v>44372</v>
      </c>
      <c r="D14" s="19" t="s">
        <v>46</v>
      </c>
      <c r="E14" s="19" t="s">
        <v>36</v>
      </c>
      <c r="F14" s="19" t="s">
        <v>27</v>
      </c>
      <c r="G14" s="19">
        <v>1</v>
      </c>
      <c r="H14" s="19"/>
      <c r="I14" s="19">
        <v>100</v>
      </c>
      <c r="J14" s="19">
        <f>J13+H14-I14</f>
        <v>117</v>
      </c>
    </row>
    <row r="15" spans="2:10" x14ac:dyDescent="0.2">
      <c r="B15" s="20"/>
      <c r="C15" s="21">
        <v>44372</v>
      </c>
      <c r="D15" s="19" t="s">
        <v>46</v>
      </c>
      <c r="E15" s="19" t="s">
        <v>25</v>
      </c>
      <c r="F15" s="19" t="s">
        <v>29</v>
      </c>
      <c r="G15" s="22">
        <v>3</v>
      </c>
      <c r="H15" s="19"/>
      <c r="I15" s="22">
        <v>15</v>
      </c>
      <c r="J15" s="19">
        <f>J14+H15-I15</f>
        <v>102</v>
      </c>
    </row>
    <row r="16" spans="2:10" x14ac:dyDescent="0.2">
      <c r="B16" s="20"/>
      <c r="C16" s="21">
        <v>44384</v>
      </c>
      <c r="D16" s="19"/>
      <c r="E16" s="19" t="s">
        <v>36</v>
      </c>
      <c r="F16" s="19" t="s">
        <v>31</v>
      </c>
      <c r="G16" s="22">
        <v>1</v>
      </c>
      <c r="H16" s="19"/>
      <c r="I16" s="22">
        <v>100</v>
      </c>
      <c r="J16" s="19">
        <f>J15+H16-I16</f>
        <v>2</v>
      </c>
    </row>
    <row r="17" spans="2:10" x14ac:dyDescent="0.2">
      <c r="B17" s="25" t="s">
        <v>50</v>
      </c>
      <c r="C17" s="26" t="s">
        <v>49</v>
      </c>
      <c r="D17" s="27"/>
      <c r="E17" s="27"/>
      <c r="F17" s="27"/>
      <c r="G17" s="27"/>
      <c r="H17" s="27"/>
      <c r="I17" s="28"/>
      <c r="J17" s="19">
        <f t="shared" ref="J17:J20" si="1">J16+H17-I17</f>
        <v>2</v>
      </c>
    </row>
    <row r="18" spans="2:10" x14ac:dyDescent="0.2">
      <c r="B18" s="25"/>
      <c r="C18" s="21">
        <v>44384</v>
      </c>
      <c r="D18" s="19"/>
      <c r="E18" s="19" t="s">
        <v>25</v>
      </c>
      <c r="F18" s="19" t="s">
        <v>32</v>
      </c>
      <c r="G18" s="19">
        <v>3</v>
      </c>
      <c r="H18" s="19"/>
      <c r="I18" s="19">
        <v>20</v>
      </c>
      <c r="J18" s="19">
        <f t="shared" si="1"/>
        <v>-18</v>
      </c>
    </row>
    <row r="19" spans="2:10" x14ac:dyDescent="0.2">
      <c r="B19" s="25"/>
      <c r="C19" s="21">
        <v>44384</v>
      </c>
      <c r="D19" s="19"/>
      <c r="E19" s="19" t="s">
        <v>25</v>
      </c>
      <c r="F19" s="19" t="s">
        <v>33</v>
      </c>
      <c r="G19" s="19">
        <v>3</v>
      </c>
      <c r="H19" s="19"/>
      <c r="I19" s="19">
        <v>15</v>
      </c>
      <c r="J19" s="19">
        <f t="shared" si="1"/>
        <v>-33</v>
      </c>
    </row>
    <row r="20" spans="2:10" x14ac:dyDescent="0.2">
      <c r="B20" s="25"/>
      <c r="C20" s="21">
        <v>44384</v>
      </c>
      <c r="D20" s="19"/>
      <c r="E20" s="19" t="s">
        <v>26</v>
      </c>
      <c r="F20" s="19" t="s">
        <v>34</v>
      </c>
      <c r="G20" s="19">
        <v>2</v>
      </c>
      <c r="H20" s="19"/>
      <c r="I20" s="19">
        <v>30</v>
      </c>
      <c r="J20" s="19">
        <f t="shared" si="1"/>
        <v>-63</v>
      </c>
    </row>
    <row r="22" spans="2:10" x14ac:dyDescent="0.2">
      <c r="C22" s="24"/>
    </row>
    <row r="23" spans="2:10" x14ac:dyDescent="0.2">
      <c r="C23" s="24"/>
    </row>
    <row r="24" spans="2:10" x14ac:dyDescent="0.2">
      <c r="C24" s="24"/>
    </row>
  </sheetData>
  <mergeCells count="5">
    <mergeCell ref="B6:B12"/>
    <mergeCell ref="B13:B16"/>
    <mergeCell ref="B17:B20"/>
    <mergeCell ref="C17:I17"/>
    <mergeCell ref="D3:G3"/>
  </mergeCells>
  <pageMargins left="0.511811024" right="0.511811024" top="0.78740157499999996" bottom="0.78740157499999996" header="0.31496062000000002" footer="0.31496062000000002"/>
  <pageSetup orientation="portrait" horizontalDpi="30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Fabricação</vt:lpstr>
      <vt:lpstr>Pedidos</vt:lpstr>
      <vt:lpstr>Prioridade</vt:lpstr>
      <vt:lpstr>Resultado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Aline Ogg Pitta</dc:creator>
  <cp:lastModifiedBy>Aline Ogg Pitta</cp:lastModifiedBy>
  <dcterms:created xsi:type="dcterms:W3CDTF">2021-06-30T21:13:31Z</dcterms:created>
  <dcterms:modified xsi:type="dcterms:W3CDTF">2021-06-30T21:50:30Z</dcterms:modified>
</cp:coreProperties>
</file>