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teus\Downloads\"/>
    </mc:Choice>
  </mc:AlternateContent>
  <bookViews>
    <workbookView xWindow="0" yWindow="75" windowWidth="28755" windowHeight="12600" activeTab="1"/>
  </bookViews>
  <sheets>
    <sheet name="tabela de dados" sheetId="4" r:id="rId1"/>
    <sheet name="Plan1" sheetId="1" r:id="rId2"/>
    <sheet name="Plan2" sheetId="2" r:id="rId3"/>
    <sheet name="Plan3" sheetId="3" r:id="rId4"/>
  </sheets>
  <calcPr calcId="152511"/>
  <pivotCaches>
    <pivotCache cacheId="53" r:id="rId5"/>
    <pivotCache cacheId="58" r:id="rId6"/>
  </pivotCaches>
</workbook>
</file>

<file path=xl/calcChain.xml><?xml version="1.0" encoding="utf-8"?>
<calcChain xmlns="http://schemas.openxmlformats.org/spreadsheetml/2006/main">
  <c r="I109" i="4" l="1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4" i="1"/>
  <c r="I4" i="1" s="1"/>
  <c r="I5" i="1"/>
  <c r="I10" i="1"/>
  <c r="I14" i="1"/>
  <c r="I18" i="1"/>
  <c r="I22" i="1"/>
  <c r="I26" i="1"/>
  <c r="I30" i="1"/>
  <c r="I35" i="1"/>
  <c r="I55" i="1"/>
  <c r="I7" i="1"/>
  <c r="H30" i="1"/>
  <c r="H31" i="1"/>
  <c r="I31" i="1" s="1"/>
  <c r="H32" i="1"/>
  <c r="I32" i="1" s="1"/>
  <c r="H33" i="1"/>
  <c r="I33" i="1" s="1"/>
  <c r="H34" i="1"/>
  <c r="I34" i="1" s="1"/>
  <c r="H35" i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29" i="1"/>
  <c r="I29" i="1" s="1"/>
  <c r="H28" i="1"/>
  <c r="I28" i="1" s="1"/>
  <c r="H27" i="1"/>
  <c r="I27" i="1" s="1"/>
  <c r="H3" i="1"/>
  <c r="I3" i="1" s="1"/>
  <c r="H5" i="1"/>
  <c r="H6" i="1"/>
  <c r="I6" i="1" s="1"/>
  <c r="H7" i="1"/>
  <c r="H8" i="1"/>
  <c r="I8" i="1" s="1"/>
  <c r="H9" i="1"/>
  <c r="I9" i="1" s="1"/>
  <c r="H10" i="1"/>
  <c r="H11" i="1"/>
  <c r="I11" i="1" s="1"/>
  <c r="H12" i="1"/>
  <c r="I12" i="1" s="1"/>
  <c r="H13" i="1"/>
  <c r="I13" i="1" s="1"/>
  <c r="H14" i="1"/>
  <c r="H15" i="1"/>
  <c r="I15" i="1" s="1"/>
  <c r="H16" i="1"/>
  <c r="I16" i="1" s="1"/>
  <c r="H17" i="1"/>
  <c r="I17" i="1" s="1"/>
  <c r="H18" i="1"/>
  <c r="H19" i="1"/>
  <c r="I19" i="1" s="1"/>
  <c r="H20" i="1"/>
  <c r="I20" i="1" s="1"/>
  <c r="H21" i="1"/>
  <c r="I21" i="1" s="1"/>
  <c r="H22" i="1"/>
  <c r="H23" i="1"/>
  <c r="I23" i="1" s="1"/>
  <c r="H24" i="1"/>
  <c r="I24" i="1" s="1"/>
  <c r="H25" i="1"/>
  <c r="I25" i="1" s="1"/>
  <c r="H26" i="1"/>
  <c r="H2" i="1"/>
  <c r="I2" i="1" s="1"/>
</calcChain>
</file>

<file path=xl/sharedStrings.xml><?xml version="1.0" encoding="utf-8"?>
<sst xmlns="http://schemas.openxmlformats.org/spreadsheetml/2006/main" count="328" uniqueCount="48">
  <si>
    <t>Data</t>
  </si>
  <si>
    <t>Item</t>
  </si>
  <si>
    <t>Descrição</t>
  </si>
  <si>
    <t>LINHA</t>
  </si>
  <si>
    <t>QTD</t>
  </si>
  <si>
    <t>R$ UNITÁRIO</t>
  </si>
  <si>
    <t>R$ TOTAL</t>
  </si>
  <si>
    <t>BENS CONSUMO</t>
  </si>
  <si>
    <t>ELETRO PESADO</t>
  </si>
  <si>
    <t>DIVERSOS</t>
  </si>
  <si>
    <t>NOTEBOOK</t>
  </si>
  <si>
    <t>MOVEIS</t>
  </si>
  <si>
    <t>TELEFONIA</t>
  </si>
  <si>
    <t>CJ TACAS 6PCS VINHO BARONE</t>
  </si>
  <si>
    <t>CJ MARACATU 5 PCS 1 JARRA1,5/ 4COP 280ML</t>
  </si>
  <si>
    <t>GARRAFA TERMICA TERMOLAR LUMINA 1L</t>
  </si>
  <si>
    <t>GR MARANELLO EUROPA 3P COR ESP</t>
  </si>
  <si>
    <t>LIQUIDIFICADOR MONDIAL EASY POWER L550</t>
  </si>
  <si>
    <t>FRIGIDEIRA FRANCESA ARNO ROCHEDO LIMPA F</t>
  </si>
  <si>
    <t>FERRO PHILCO NANO CERAMIC PFV2100RX</t>
  </si>
  <si>
    <t>JG CP MARACATU 6PC</t>
  </si>
  <si>
    <t>ELETRODOMESTICO</t>
  </si>
  <si>
    <t>COZ BARCELONA 10P C/ VIDRO COLORMAQ</t>
  </si>
  <si>
    <t>BOX CS  DIAMANTE GAZIN 1,38</t>
  </si>
  <si>
    <t>BOX CS PLUMATEX BUZIOS</t>
  </si>
  <si>
    <t>SMART MOTO G20 64GB</t>
  </si>
  <si>
    <t>GR CS 2P/6G MOSCOU MADE MARCS AMENDOA T</t>
  </si>
  <si>
    <t>FREEZER HORIZONTAL ESMALTEC ECH500</t>
  </si>
  <si>
    <t>REFRIGERADOR  CONSUL  FF CRM56HK  2P 450</t>
  </si>
  <si>
    <t>FOGAO CONTINENTAL FC5CB 5B</t>
  </si>
  <si>
    <t>COL QZ PRADA POCKET UMAFLEX</t>
  </si>
  <si>
    <t>MAQUINA DE LAVAR BRASTEMP 15KG TITANIO</t>
  </si>
  <si>
    <t>GALAXY TAB ACTIVE2</t>
  </si>
  <si>
    <t>BOX SL TURQUIA PROBEL</t>
  </si>
  <si>
    <t>NT MULTILASER PC310 QUAD 4GB 64GB</t>
  </si>
  <si>
    <t>GR CS 2P/6G MOSCOU MADE MARCS AMENDOA O</t>
  </si>
  <si>
    <t>CIF ULTRA RAP BANH S/CLORO GTL 500ML</t>
  </si>
  <si>
    <t>PARAFUS/FURAD BATERIA 12V GSR 1000 SMART</t>
  </si>
  <si>
    <t>Soma de QTD</t>
  </si>
  <si>
    <t>Valores</t>
  </si>
  <si>
    <t>Soma de R$ TOTAL</t>
  </si>
  <si>
    <t>ABC</t>
  </si>
  <si>
    <t>CBA</t>
  </si>
  <si>
    <t>DU</t>
  </si>
  <si>
    <t>Total Geral</t>
  </si>
  <si>
    <t>(vazio)</t>
  </si>
  <si>
    <t>VAL</t>
  </si>
  <si>
    <t>teste tabela de 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</si>
</sst>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name val="Century Gothic"/>
      <family val="2"/>
    </font>
    <font>
      <sz val="11"/>
      <color rgb="FFC00000"/>
      <name val="Calibri"/>
      <family val="2"/>
      <scheme val="minor"/>
    </font>
    <font>
      <sz val="10"/>
      <color rgb="FFC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 applyProtection="1">
      <alignment horizontal="left"/>
      <protection locked="0"/>
    </xf>
    <xf numFmtId="164" fontId="3" fillId="0" borderId="2" xfId="1" applyNumberFormat="1" applyFont="1" applyBorder="1" applyAlignment="1" applyProtection="1">
      <alignment horizontal="right"/>
      <protection locked="0"/>
    </xf>
    <xf numFmtId="164" fontId="3" fillId="0" borderId="2" xfId="1" applyNumberFormat="1" applyFont="1" applyFill="1" applyBorder="1" applyAlignment="1" applyProtection="1">
      <alignment horizontal="right"/>
      <protection locked="0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14" fontId="4" fillId="0" borderId="0" xfId="0" applyNumberFormat="1" applyFont="1"/>
    <xf numFmtId="0" fontId="4" fillId="0" borderId="0" xfId="0" applyFont="1"/>
    <xf numFmtId="0" fontId="5" fillId="0" borderId="3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0" fontId="0" fillId="0" borderId="0" xfId="0" applyFont="1"/>
  </cellXfs>
  <cellStyles count="2">
    <cellStyle name="Moeda" xfId="1" builtinId="4"/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95250</xdr:rowOff>
    </xdr:from>
    <xdr:to>
      <xdr:col>9</xdr:col>
      <xdr:colOff>590550</xdr:colOff>
      <xdr:row>0</xdr:row>
      <xdr:rowOff>95250</xdr:rowOff>
    </xdr:to>
    <xdr:cxnSp macro="">
      <xdr:nvCxnSpPr>
        <xdr:cNvPr id="2" name="Conector de seta reta 1"/>
        <xdr:cNvCxnSpPr/>
      </xdr:nvCxnSpPr>
      <xdr:spPr>
        <a:xfrm>
          <a:off x="8858250" y="95250"/>
          <a:ext cx="695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95250</xdr:rowOff>
    </xdr:from>
    <xdr:to>
      <xdr:col>9</xdr:col>
      <xdr:colOff>590550</xdr:colOff>
      <xdr:row>0</xdr:row>
      <xdr:rowOff>95250</xdr:rowOff>
    </xdr:to>
    <xdr:cxnSp macro="">
      <xdr:nvCxnSpPr>
        <xdr:cNvPr id="4" name="Conector de seta reta 3"/>
        <xdr:cNvCxnSpPr/>
      </xdr:nvCxnSpPr>
      <xdr:spPr>
        <a:xfrm>
          <a:off x="8858250" y="95250"/>
          <a:ext cx="695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eus" refreshedDate="44445.650231944448" createdVersion="5" refreshedVersion="5" minRefreshableVersion="3" recordCount="107">
  <cacheSource type="worksheet">
    <worksheetSource ref="A1:I108" sheet="Plan1"/>
  </cacheSource>
  <cacheFields count="9">
    <cacheField name="Data" numFmtId="14">
      <sharedItems containsSemiMixedTypes="0" containsNonDate="0" containsDate="1" containsString="0" minDate="2021-08-28T00:00:00" maxDate="2021-12-18T00:00:00" count="112">
        <d v="2021-08-28T00:00:00"/>
        <d v="2021-08-30T00:00:00"/>
        <d v="2021-08-31T00:00:00"/>
        <d v="2021-08-29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10-06T00:00:00" u="1"/>
        <d v="2021-09-20T00:00:00" u="1"/>
        <d v="2021-11-11T00:00:00" u="1"/>
        <d v="2021-10-25T00:00:00" u="1"/>
        <d v="2021-12-16T00:00:00" u="1"/>
        <d v="2021-11-30T00:00:00" u="1"/>
        <d v="2021-11-04T00:00:00" u="1"/>
        <d v="2021-10-18T00:00:00" u="1"/>
        <d v="2021-12-09T00:00:00" u="1"/>
        <d v="2021-11-23T00:00:00" u="1"/>
        <d v="2021-10-11T00:00:00" u="1"/>
        <d v="2021-12-02T00:00:00" u="1"/>
        <d v="2021-09-25T00:00:00" u="1"/>
        <d v="2021-11-16T00:00:00" u="1"/>
        <d v="2021-10-30T00:00:00" u="1"/>
        <d v="2021-10-04T00:00:00" u="1"/>
        <d v="2021-09-18T00:00:00" u="1"/>
        <d v="2021-11-09T00:00:00" u="1"/>
        <d v="2021-10-23T00:00:00" u="1"/>
        <d v="2021-12-14T00:00:00" u="1"/>
        <d v="2021-11-28T00:00:00" u="1"/>
        <d v="2021-11-02T00:00:00" u="1"/>
        <d v="2021-10-16T00:00:00" u="1"/>
        <d v="2021-12-07T00:00:00" u="1"/>
        <d v="2021-09-30T00:00:00" u="1"/>
        <d v="2021-11-21T00:00:00" u="1"/>
        <d v="2021-10-09T00:00:00" u="1"/>
        <d v="2021-09-23T00:00:00" u="1"/>
        <d v="2021-11-14T00:00:00" u="1"/>
        <d v="2021-10-28T00:00:00" u="1"/>
        <d v="2021-10-02T00:00:00" u="1"/>
        <d v="2021-09-16T00:00:00" u="1"/>
        <d v="2021-11-07T00:00:00" u="1"/>
        <d v="2021-10-21T00:00:00" u="1"/>
        <d v="2021-12-12T00:00:00" u="1"/>
        <d v="2021-11-26T00:00:00" u="1"/>
        <d v="2021-10-14T00:00:00" u="1"/>
        <d v="2021-12-05T00:00:00" u="1"/>
        <d v="2021-09-28T00:00:00" u="1"/>
        <d v="2021-11-19T00:00:00" u="1"/>
        <d v="2021-10-07T00:00:00" u="1"/>
        <d v="2021-09-21T00:00:00" u="1"/>
        <d v="2021-11-12T00:00:00" u="1"/>
        <d v="2021-10-26T00:00:00" u="1"/>
        <d v="2021-12-17T00:00:00" u="1"/>
        <d v="2021-09-14T00:00:00" u="1"/>
        <d v="2021-11-05T00:00:00" u="1"/>
        <d v="2021-10-19T00:00:00" u="1"/>
        <d v="2021-12-10T00:00:00" u="1"/>
        <d v="2021-11-24T00:00:00" u="1"/>
        <d v="2021-10-12T00:00:00" u="1"/>
        <d v="2021-12-03T00:00:00" u="1"/>
        <d v="2021-09-26T00:00:00" u="1"/>
        <d v="2021-11-17T00:00:00" u="1"/>
        <d v="2021-10-31T00:00:00" u="1"/>
        <d v="2021-10-05T00:00:00" u="1"/>
        <d v="2021-09-19T00:00:00" u="1"/>
        <d v="2021-11-10T00:00:00" u="1"/>
        <d v="2021-10-24T00:00:00" u="1"/>
        <d v="2021-12-15T00:00:00" u="1"/>
        <d v="2021-11-29T00:00:00" u="1"/>
        <d v="2021-11-03T00:00:00" u="1"/>
        <d v="2021-10-17T00:00:00" u="1"/>
        <d v="2021-12-08T00:00:00" u="1"/>
        <d v="2021-11-22T00:00:00" u="1"/>
        <d v="2021-10-10T00:00:00" u="1"/>
        <d v="2021-12-01T00:00:00" u="1"/>
        <d v="2021-09-24T00:00:00" u="1"/>
        <d v="2021-11-15T00:00:00" u="1"/>
        <d v="2021-10-29T00:00:00" u="1"/>
        <d v="2021-10-03T00:00:00" u="1"/>
        <d v="2021-09-17T00:00:00" u="1"/>
        <d v="2021-11-08T00:00:00" u="1"/>
        <d v="2021-10-22T00:00:00" u="1"/>
        <d v="2021-12-13T00:00:00" u="1"/>
        <d v="2021-11-27T00:00:00" u="1"/>
        <d v="2021-11-01T00:00:00" u="1"/>
        <d v="2021-10-15T00:00:00" u="1"/>
        <d v="2021-12-06T00:00:00" u="1"/>
        <d v="2021-09-29T00:00:00" u="1"/>
        <d v="2021-11-20T00:00:00" u="1"/>
        <d v="2021-10-08T00:00:00" u="1"/>
        <d v="2021-09-22T00:00:00" u="1"/>
        <d v="2021-11-13T00:00:00" u="1"/>
        <d v="2021-10-27T00:00:00" u="1"/>
        <d v="2021-10-01T00:00:00" u="1"/>
        <d v="2021-09-15T00:00:00" u="1"/>
        <d v="2021-11-06T00:00:00" u="1"/>
        <d v="2021-10-20T00:00:00" u="1"/>
        <d v="2021-12-11T00:00:00" u="1"/>
        <d v="2021-11-25T00:00:00" u="1"/>
        <d v="2021-10-13T00:00:00" u="1"/>
        <d v="2021-12-04T00:00:00" u="1"/>
        <d v="2021-09-27T00:00:00" u="1"/>
        <d v="2021-11-18T00:00:00" u="1"/>
      </sharedItems>
    </cacheField>
    <cacheField name="Item" numFmtId="0">
      <sharedItems containsString="0" containsBlank="1" containsNumber="1" containsInteger="1" minValue="1958379" maxValue="6905637" count="25">
        <n v="5582211"/>
        <n v="6510152"/>
        <n v="6437572"/>
        <n v="5754311"/>
        <n v="5904747"/>
        <n v="6347062"/>
        <n v="1958379"/>
        <n v="6298838"/>
        <n v="6636708"/>
        <n v="6884314"/>
        <n v="6855024"/>
        <n v="6253974"/>
        <n v="5833214"/>
        <n v="5402328"/>
        <n v="6627416"/>
        <n v="6803810"/>
        <n v="6905637"/>
        <n v="5833207"/>
        <n v="6014803"/>
        <n v="6838119"/>
        <n v="4261278"/>
        <n v="5314393"/>
        <n v="6400040"/>
        <n v="6435493"/>
        <m/>
      </sharedItems>
    </cacheField>
    <cacheField name="Descrição" numFmtId="0">
      <sharedItems count="26">
        <s v="COL QZ PRADA POCKET UMAFLEX"/>
        <s v="BOX CS  DIAMANTE GAZIN 1,38"/>
        <s v="COZ BARCELONA 10P C/ VIDRO COLORMAQ"/>
        <s v="FRIGIDEIRA FRANCESA ARNO ROCHEDO LIMPA F"/>
        <s v="CJ MARACATU 5 PCS 1 JARRA1,5/ 4COP 280ML"/>
        <s v="FERRO PHILCO NANO CERAMIC PFV2100RX"/>
        <s v="GARRAFA TERMICA TERMOLAR LUMINA 1L"/>
        <s v="MAQUINA DE LAVAR BRASTEMP 15KG TITANIO"/>
        <s v="GALAXY TAB ACTIVE2"/>
        <s v="SMART MOTO G20 64GB"/>
        <s v="BOX CS PLUMATEX BUZIOS"/>
        <s v="BOX SL TURQUIA PROBEL"/>
        <s v="GR CS 2P/6G MOSCOU MADE MARCS AMENDOA T"/>
        <s v="GR MARANELLO EUROPA 3P COR ESP"/>
        <s v="LIQUIDIFICADOR MONDIAL EASY POWER L550"/>
        <s v="REFRIGERADOR  CONSUL  FF CRM56HK  2P 450"/>
        <s v="NT MULTILASER PC310 QUAD 4GB 64GB"/>
        <s v="GR CS 2P/6G MOSCOU MADE MARCS AMENDOA O"/>
        <s v="CIF ULTRA RAP BANH S/CLORO GTL 500ML"/>
        <s v="PARAFUS/FURAD BATERIA 12V GSR 1000 SMART"/>
        <s v="CJ TACAS 6PCS VINHO BARONE"/>
        <s v="JG CP MARACATU 6PC"/>
        <s v="FREEZER HORIZONTAL ESMALTEC ECH500"/>
        <s v="FOGAO CONTINENTAL FC5CB 5B"/>
        <s v="ABC"/>
        <s v="CBA"/>
      </sharedItems>
    </cacheField>
    <cacheField name="LINHA" numFmtId="0">
      <sharedItems containsBlank="1"/>
    </cacheField>
    <cacheField name="QTD" numFmtId="0">
      <sharedItems containsString="0" containsBlank="1" containsNumber="1" containsInteger="1" minValue="1" maxValue="4"/>
    </cacheField>
    <cacheField name="R$ UNITÁRIO" numFmtId="0">
      <sharedItems containsString="0" containsBlank="1" containsNumber="1" minValue="7.9648000000000003" maxValue="2382.0556000000001"/>
    </cacheField>
    <cacheField name="R$ TOTAL" numFmtId="0">
      <sharedItems containsString="0" containsBlank="1" containsNumber="1" minValue="7.9648000000000003" maxValue="4871.8872000000001"/>
    </cacheField>
    <cacheField name="DU" numFmtId="0">
      <sharedItems/>
    </cacheField>
    <cacheField name="VAL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teus" refreshedDate="44445.650792476852" createdVersion="5" refreshedVersion="5" minRefreshableVersion="3" recordCount="108">
  <cacheSource type="worksheet">
    <worksheetSource name="=tabela1"/>
  </cacheSource>
  <cacheFields count="9">
    <cacheField name="Data" numFmtId="14">
      <sharedItems containsSemiMixedTypes="0" containsNonDate="0" containsDate="1" containsString="0" minDate="2021-08-28T00:00:00" maxDate="2021-09-14T00:00:00" count="17">
        <d v="2021-08-28T00:00:00"/>
        <d v="2021-08-30T00:00:00"/>
        <d v="2021-08-31T00:00:00"/>
        <d v="2021-08-29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</sharedItems>
    </cacheField>
    <cacheField name="Item" numFmtId="0">
      <sharedItems containsString="0" containsBlank="1" containsNumber="1" containsInteger="1" minValue="1958379" maxValue="6905637" count="25">
        <n v="5582211"/>
        <n v="6510152"/>
        <n v="6437572"/>
        <n v="5754311"/>
        <n v="5904747"/>
        <n v="6347062"/>
        <n v="1958379"/>
        <n v="6298838"/>
        <n v="6636708"/>
        <n v="6884314"/>
        <n v="6855024"/>
        <n v="6253974"/>
        <n v="5833214"/>
        <n v="5402328"/>
        <n v="6627416"/>
        <n v="6803810"/>
        <n v="6905637"/>
        <n v="5833207"/>
        <n v="6014803"/>
        <n v="6838119"/>
        <n v="4261278"/>
        <n v="5314393"/>
        <n v="6400040"/>
        <n v="6435493"/>
        <m/>
      </sharedItems>
    </cacheField>
    <cacheField name="Descrição" numFmtId="0">
      <sharedItems count="27">
        <s v="COL QZ PRADA POCKET UMAFLEX"/>
        <s v="BOX CS  DIAMANTE GAZIN 1,38"/>
        <s v="COZ BARCELONA 10P C/ VIDRO COLORMAQ"/>
        <s v="FRIGIDEIRA FRANCESA ARNO ROCHEDO LIMPA F"/>
        <s v="CJ MARACATU 5 PCS 1 JARRA1,5/ 4COP 280ML"/>
        <s v="FERRO PHILCO NANO CERAMIC PFV2100RX"/>
        <s v="GARRAFA TERMICA TERMOLAR LUMINA 1L"/>
        <s v="MAQUINA DE LAVAR BRASTEMP 15KG TITANIO"/>
        <s v="GALAXY TAB ACTIVE2"/>
        <s v="SMART MOTO G20 64GB"/>
        <s v="BOX CS PLUMATEX BUZIOS"/>
        <s v="BOX SL TURQUIA PROBEL"/>
        <s v="GR CS 2P/6G MOSCOU MADE MARCS AMENDOA T"/>
        <s v="GR MARANELLO EUROPA 3P COR ESP"/>
        <s v="LIQUIDIFICADOR MONDIAL EASY POWER L550"/>
        <s v="REFRIGERADOR  CONSUL  FF CRM56HK  2P 450"/>
        <s v="NT MULTILASER PC310 QUAD 4GB 64GB"/>
        <s v="GR CS 2P/6G MOSCOU MADE MARCS AMENDOA O"/>
        <s v="CIF ULTRA RAP BANH S/CLORO GTL 500ML"/>
        <s v="PARAFUS/FURAD BATERIA 12V GSR 1000 SMART"/>
        <s v="CJ TACAS 6PCS VINHO BARONE"/>
        <s v="JG CP MARACATU 6PC"/>
        <s v="FREEZER HORIZONTAL ESMALTEC ECH500"/>
        <s v="FOGAO CONTINENTAL FC5CB 5B"/>
        <s v="ABC"/>
        <s v="CBA"/>
        <s v="teste tabela de dados"/>
      </sharedItems>
    </cacheField>
    <cacheField name="LINHA" numFmtId="0">
      <sharedItems containsBlank="1"/>
    </cacheField>
    <cacheField name="QTD" numFmtId="0">
      <sharedItems containsString="0" containsBlank="1" containsNumber="1" containsInteger="1" minValue="1" maxValue="4"/>
    </cacheField>
    <cacheField name="R$ UNITÁRIO" numFmtId="0">
      <sharedItems containsString="0" containsBlank="1" containsNumber="1" minValue="7.9648000000000003" maxValue="2382.0556000000001"/>
    </cacheField>
    <cacheField name="R$ TOTAL" numFmtId="0">
      <sharedItems containsString="0" containsBlank="1" containsNumber="1" minValue="7.9648000000000003" maxValue="4871.8872000000001"/>
    </cacheField>
    <cacheField name="DU" numFmtId="0">
      <sharedItems/>
    </cacheField>
    <cacheField name="VAL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x v="0"/>
    <x v="0"/>
    <x v="0"/>
    <s v="MOVEIS"/>
    <n v="1"/>
    <n v="804.32500000000005"/>
    <n v="804.32500000000005"/>
    <s v="DU"/>
    <x v="0"/>
  </r>
  <r>
    <x v="0"/>
    <x v="1"/>
    <x v="1"/>
    <s v="MOVEIS"/>
    <n v="1"/>
    <n v="159.88570000000001"/>
    <n v="159.88570000000001"/>
    <s v="DU"/>
    <x v="0"/>
  </r>
  <r>
    <x v="0"/>
    <x v="2"/>
    <x v="2"/>
    <s v="DIVERSOS"/>
    <n v="4"/>
    <n v="417.73079999999999"/>
    <n v="1670.9232"/>
    <s v="DU"/>
    <x v="0"/>
  </r>
  <r>
    <x v="0"/>
    <x v="3"/>
    <x v="3"/>
    <s v="DIVERSOS"/>
    <n v="1"/>
    <n v="18.660799999999998"/>
    <n v="18.660799999999998"/>
    <s v="DU"/>
    <x v="0"/>
  </r>
  <r>
    <x v="1"/>
    <x v="4"/>
    <x v="4"/>
    <s v="DIVERSOS"/>
    <n v="1"/>
    <n v="14.119300000000001"/>
    <n v="14.119300000000001"/>
    <s v="DU"/>
    <x v="0"/>
  </r>
  <r>
    <x v="1"/>
    <x v="5"/>
    <x v="5"/>
    <s v="ELETRODOMESTICO"/>
    <n v="1"/>
    <n v="94.018600000000006"/>
    <n v="94.018600000000006"/>
    <s v="DU"/>
    <x v="0"/>
  </r>
  <r>
    <x v="1"/>
    <x v="6"/>
    <x v="6"/>
    <s v="DIVERSOS"/>
    <n v="1"/>
    <n v="57.212699999999998"/>
    <n v="57.212699999999998"/>
    <s v="DU"/>
    <x v="0"/>
  </r>
  <r>
    <x v="1"/>
    <x v="7"/>
    <x v="7"/>
    <s v="ELETRO PESADO"/>
    <n v="1"/>
    <n v="1807.8955000000001"/>
    <n v="1807.8955000000001"/>
    <s v="DU"/>
    <x v="0"/>
  </r>
  <r>
    <x v="1"/>
    <x v="8"/>
    <x v="8"/>
    <s v="TELEFONIA"/>
    <n v="4"/>
    <n v="1217.9718"/>
    <n v="4871.8872000000001"/>
    <s v="DU"/>
    <x v="0"/>
  </r>
  <r>
    <x v="1"/>
    <x v="9"/>
    <x v="9"/>
    <s v="TELEFONIA"/>
    <n v="4"/>
    <n v="959.72630000000004"/>
    <n v="3838.9052000000001"/>
    <s v="DU"/>
    <x v="0"/>
  </r>
  <r>
    <x v="1"/>
    <x v="10"/>
    <x v="10"/>
    <s v="MOVEIS"/>
    <n v="1"/>
    <n v="160.80879999999999"/>
    <n v="160.80879999999999"/>
    <s v="DU"/>
    <x v="0"/>
  </r>
  <r>
    <x v="1"/>
    <x v="11"/>
    <x v="11"/>
    <s v="MOVEIS"/>
    <n v="1"/>
    <n v="167.21250000000001"/>
    <n v="167.21250000000001"/>
    <s v="DU"/>
    <x v="0"/>
  </r>
  <r>
    <x v="1"/>
    <x v="12"/>
    <x v="12"/>
    <s v="MOVEIS"/>
    <n v="1"/>
    <n v="1297.8662999999999"/>
    <n v="1297.8662999999999"/>
    <s v="DU"/>
    <x v="0"/>
  </r>
  <r>
    <x v="1"/>
    <x v="13"/>
    <x v="13"/>
    <s v="MOVEIS"/>
    <n v="1"/>
    <n v="992.8768"/>
    <n v="992.8768"/>
    <s v="DU"/>
    <x v="0"/>
  </r>
  <r>
    <x v="1"/>
    <x v="14"/>
    <x v="14"/>
    <s v="ELETRODOMESTICO"/>
    <n v="1"/>
    <n v="49.613100000000003"/>
    <n v="49.613100000000003"/>
    <s v="DU"/>
    <x v="0"/>
  </r>
  <r>
    <x v="1"/>
    <x v="15"/>
    <x v="15"/>
    <s v="ELETRO PESADO"/>
    <n v="1"/>
    <n v="2382.0556000000001"/>
    <n v="2382.0556000000001"/>
    <s v="DU"/>
    <x v="0"/>
  </r>
  <r>
    <x v="1"/>
    <x v="16"/>
    <x v="16"/>
    <s v="NOTEBOOK"/>
    <n v="2"/>
    <n v="1222.3438000000001"/>
    <n v="2444.6876000000002"/>
    <s v="DU"/>
    <x v="0"/>
  </r>
  <r>
    <x v="1"/>
    <x v="7"/>
    <x v="7"/>
    <s v="ELETRO PESADO"/>
    <n v="1"/>
    <n v="1807.8955000000001"/>
    <n v="1807.8955000000001"/>
    <s v="DU"/>
    <x v="0"/>
  </r>
  <r>
    <x v="1"/>
    <x v="17"/>
    <x v="17"/>
    <s v="MOVEIS"/>
    <n v="1"/>
    <n v="1321.4002"/>
    <n v="1321.4002"/>
    <s v="DU"/>
    <x v="0"/>
  </r>
  <r>
    <x v="1"/>
    <x v="18"/>
    <x v="18"/>
    <s v="BENS CONSUMO"/>
    <n v="1"/>
    <n v="9.2576999999999998"/>
    <n v="9.2576999999999998"/>
    <s v="DU"/>
    <x v="0"/>
  </r>
  <r>
    <x v="1"/>
    <x v="19"/>
    <x v="19"/>
    <s v="ELETRODOMESTICO"/>
    <n v="1"/>
    <n v="238.9479"/>
    <n v="238.9479"/>
    <s v="DU"/>
    <x v="0"/>
  </r>
  <r>
    <x v="2"/>
    <x v="20"/>
    <x v="20"/>
    <s v="DIVERSOS"/>
    <n v="1"/>
    <n v="21.900500000000001"/>
    <n v="21.900500000000001"/>
    <s v="DU"/>
    <x v="0"/>
  </r>
  <r>
    <x v="2"/>
    <x v="21"/>
    <x v="21"/>
    <s v="DIVERSOS"/>
    <n v="1"/>
    <n v="7.9648000000000003"/>
    <n v="7.9648000000000003"/>
    <s v="DU"/>
    <x v="0"/>
  </r>
  <r>
    <x v="2"/>
    <x v="22"/>
    <x v="22"/>
    <s v="ELETRO PESADO"/>
    <n v="1"/>
    <n v="1608.8923"/>
    <n v="1608.8923"/>
    <s v="DU"/>
    <x v="0"/>
  </r>
  <r>
    <x v="2"/>
    <x v="23"/>
    <x v="23"/>
    <s v="ELETRO PESADO"/>
    <n v="1"/>
    <n v="707.8546"/>
    <n v="707.8546"/>
    <s v="DU"/>
    <x v="0"/>
  </r>
  <r>
    <x v="3"/>
    <x v="24"/>
    <x v="24"/>
    <m/>
    <m/>
    <m/>
    <m/>
    <s v="Domingo"/>
    <x v="0"/>
  </r>
  <r>
    <x v="3"/>
    <x v="24"/>
    <x v="25"/>
    <m/>
    <m/>
    <m/>
    <m/>
    <s v="Domingo"/>
    <x v="0"/>
  </r>
  <r>
    <x v="1"/>
    <x v="24"/>
    <x v="24"/>
    <m/>
    <m/>
    <m/>
    <m/>
    <s v="DU"/>
    <x v="0"/>
  </r>
  <r>
    <x v="1"/>
    <x v="24"/>
    <x v="25"/>
    <m/>
    <m/>
    <m/>
    <m/>
    <s v="DU"/>
    <x v="0"/>
  </r>
  <r>
    <x v="1"/>
    <x v="24"/>
    <x v="24"/>
    <m/>
    <m/>
    <m/>
    <m/>
    <s v="DU"/>
    <x v="0"/>
  </r>
  <r>
    <x v="1"/>
    <x v="24"/>
    <x v="25"/>
    <m/>
    <m/>
    <m/>
    <m/>
    <s v="DU"/>
    <x v="0"/>
  </r>
  <r>
    <x v="1"/>
    <x v="24"/>
    <x v="24"/>
    <m/>
    <m/>
    <m/>
    <m/>
    <s v="DU"/>
    <x v="0"/>
  </r>
  <r>
    <x v="2"/>
    <x v="24"/>
    <x v="25"/>
    <m/>
    <m/>
    <m/>
    <m/>
    <s v="DU"/>
    <x v="0"/>
  </r>
  <r>
    <x v="2"/>
    <x v="24"/>
    <x v="24"/>
    <m/>
    <m/>
    <m/>
    <m/>
    <s v="DU"/>
    <x v="0"/>
  </r>
  <r>
    <x v="2"/>
    <x v="24"/>
    <x v="25"/>
    <m/>
    <m/>
    <m/>
    <m/>
    <s v="DU"/>
    <x v="0"/>
  </r>
  <r>
    <x v="2"/>
    <x v="24"/>
    <x v="24"/>
    <m/>
    <m/>
    <m/>
    <m/>
    <s v="DU"/>
    <x v="0"/>
  </r>
  <r>
    <x v="2"/>
    <x v="24"/>
    <x v="25"/>
    <m/>
    <m/>
    <m/>
    <m/>
    <s v="DU"/>
    <x v="0"/>
  </r>
  <r>
    <x v="2"/>
    <x v="24"/>
    <x v="24"/>
    <m/>
    <m/>
    <m/>
    <m/>
    <s v="DU"/>
    <x v="0"/>
  </r>
  <r>
    <x v="2"/>
    <x v="24"/>
    <x v="25"/>
    <m/>
    <m/>
    <m/>
    <m/>
    <s v="DU"/>
    <x v="0"/>
  </r>
  <r>
    <x v="4"/>
    <x v="24"/>
    <x v="24"/>
    <m/>
    <m/>
    <m/>
    <m/>
    <s v="DU"/>
    <x v="0"/>
  </r>
  <r>
    <x v="4"/>
    <x v="24"/>
    <x v="25"/>
    <m/>
    <m/>
    <m/>
    <m/>
    <s v="DU"/>
    <x v="0"/>
  </r>
  <r>
    <x v="4"/>
    <x v="24"/>
    <x v="24"/>
    <m/>
    <m/>
    <m/>
    <m/>
    <s v="DU"/>
    <x v="0"/>
  </r>
  <r>
    <x v="4"/>
    <x v="24"/>
    <x v="25"/>
    <m/>
    <m/>
    <m/>
    <m/>
    <s v="DU"/>
    <x v="0"/>
  </r>
  <r>
    <x v="4"/>
    <x v="24"/>
    <x v="24"/>
    <m/>
    <m/>
    <m/>
    <m/>
    <s v="DU"/>
    <x v="0"/>
  </r>
  <r>
    <x v="5"/>
    <x v="24"/>
    <x v="25"/>
    <m/>
    <m/>
    <m/>
    <m/>
    <s v="DU"/>
    <x v="0"/>
  </r>
  <r>
    <x v="5"/>
    <x v="24"/>
    <x v="24"/>
    <m/>
    <m/>
    <m/>
    <m/>
    <s v="DU"/>
    <x v="0"/>
  </r>
  <r>
    <x v="5"/>
    <x v="24"/>
    <x v="25"/>
    <m/>
    <m/>
    <m/>
    <m/>
    <s v="DU"/>
    <x v="0"/>
  </r>
  <r>
    <x v="5"/>
    <x v="24"/>
    <x v="24"/>
    <m/>
    <m/>
    <m/>
    <m/>
    <s v="DU"/>
    <x v="0"/>
  </r>
  <r>
    <x v="5"/>
    <x v="24"/>
    <x v="25"/>
    <m/>
    <m/>
    <m/>
    <m/>
    <s v="DU"/>
    <x v="0"/>
  </r>
  <r>
    <x v="5"/>
    <x v="24"/>
    <x v="24"/>
    <m/>
    <m/>
    <m/>
    <m/>
    <s v="DU"/>
    <x v="0"/>
  </r>
  <r>
    <x v="5"/>
    <x v="24"/>
    <x v="25"/>
    <m/>
    <m/>
    <m/>
    <m/>
    <s v="DU"/>
    <x v="0"/>
  </r>
  <r>
    <x v="5"/>
    <x v="24"/>
    <x v="24"/>
    <m/>
    <m/>
    <m/>
    <m/>
    <s v="DU"/>
    <x v="0"/>
  </r>
  <r>
    <x v="5"/>
    <x v="24"/>
    <x v="25"/>
    <m/>
    <m/>
    <m/>
    <m/>
    <s v="DU"/>
    <x v="0"/>
  </r>
  <r>
    <x v="6"/>
    <x v="24"/>
    <x v="24"/>
    <m/>
    <m/>
    <m/>
    <m/>
    <s v="DU"/>
    <x v="0"/>
  </r>
  <r>
    <x v="6"/>
    <x v="24"/>
    <x v="25"/>
    <m/>
    <m/>
    <m/>
    <m/>
    <s v="DU"/>
    <x v="0"/>
  </r>
  <r>
    <x v="6"/>
    <x v="24"/>
    <x v="24"/>
    <m/>
    <m/>
    <m/>
    <m/>
    <s v="DU"/>
    <x v="0"/>
  </r>
  <r>
    <x v="6"/>
    <x v="24"/>
    <x v="25"/>
    <m/>
    <m/>
    <m/>
    <m/>
    <s v="DU"/>
    <x v="0"/>
  </r>
  <r>
    <x v="6"/>
    <x v="24"/>
    <x v="24"/>
    <m/>
    <m/>
    <m/>
    <m/>
    <s v="DU"/>
    <x v="0"/>
  </r>
  <r>
    <x v="6"/>
    <x v="24"/>
    <x v="25"/>
    <m/>
    <m/>
    <m/>
    <m/>
    <s v="DU"/>
    <x v="0"/>
  </r>
  <r>
    <x v="7"/>
    <x v="24"/>
    <x v="24"/>
    <m/>
    <m/>
    <m/>
    <m/>
    <s v="DU"/>
    <x v="0"/>
  </r>
  <r>
    <x v="7"/>
    <x v="24"/>
    <x v="25"/>
    <m/>
    <m/>
    <m/>
    <m/>
    <s v="DU"/>
    <x v="0"/>
  </r>
  <r>
    <x v="7"/>
    <x v="24"/>
    <x v="24"/>
    <m/>
    <m/>
    <m/>
    <m/>
    <s v="DU"/>
    <x v="0"/>
  </r>
  <r>
    <x v="7"/>
    <x v="24"/>
    <x v="25"/>
    <m/>
    <m/>
    <m/>
    <m/>
    <s v="DU"/>
    <x v="0"/>
  </r>
  <r>
    <x v="7"/>
    <x v="24"/>
    <x v="24"/>
    <m/>
    <m/>
    <m/>
    <m/>
    <s v="DU"/>
    <x v="0"/>
  </r>
  <r>
    <x v="8"/>
    <x v="24"/>
    <x v="25"/>
    <m/>
    <m/>
    <m/>
    <m/>
    <s v="Domingo"/>
    <x v="0"/>
  </r>
  <r>
    <x v="8"/>
    <x v="24"/>
    <x v="24"/>
    <m/>
    <m/>
    <m/>
    <m/>
    <s v="Domingo"/>
    <x v="0"/>
  </r>
  <r>
    <x v="8"/>
    <x v="24"/>
    <x v="25"/>
    <m/>
    <m/>
    <m/>
    <m/>
    <s v="Domingo"/>
    <x v="0"/>
  </r>
  <r>
    <x v="8"/>
    <x v="24"/>
    <x v="24"/>
    <m/>
    <m/>
    <m/>
    <m/>
    <s v="Domingo"/>
    <x v="0"/>
  </r>
  <r>
    <x v="8"/>
    <x v="24"/>
    <x v="25"/>
    <m/>
    <m/>
    <m/>
    <m/>
    <s v="Domingo"/>
    <x v="0"/>
  </r>
  <r>
    <x v="9"/>
    <x v="24"/>
    <x v="24"/>
    <m/>
    <m/>
    <m/>
    <m/>
    <s v="DU"/>
    <x v="0"/>
  </r>
  <r>
    <x v="9"/>
    <x v="24"/>
    <x v="25"/>
    <m/>
    <m/>
    <m/>
    <m/>
    <s v="DU"/>
    <x v="0"/>
  </r>
  <r>
    <x v="9"/>
    <x v="24"/>
    <x v="24"/>
    <m/>
    <m/>
    <m/>
    <m/>
    <s v="DU"/>
    <x v="0"/>
  </r>
  <r>
    <x v="9"/>
    <x v="24"/>
    <x v="25"/>
    <m/>
    <m/>
    <m/>
    <m/>
    <s v="DU"/>
    <x v="0"/>
  </r>
  <r>
    <x v="10"/>
    <x v="24"/>
    <x v="24"/>
    <m/>
    <m/>
    <m/>
    <m/>
    <s v="DU"/>
    <x v="0"/>
  </r>
  <r>
    <x v="10"/>
    <x v="24"/>
    <x v="25"/>
    <m/>
    <m/>
    <m/>
    <m/>
    <s v="DU"/>
    <x v="0"/>
  </r>
  <r>
    <x v="10"/>
    <x v="24"/>
    <x v="24"/>
    <m/>
    <m/>
    <m/>
    <m/>
    <s v="DU"/>
    <x v="0"/>
  </r>
  <r>
    <x v="10"/>
    <x v="24"/>
    <x v="25"/>
    <m/>
    <m/>
    <m/>
    <m/>
    <s v="DU"/>
    <x v="0"/>
  </r>
  <r>
    <x v="10"/>
    <x v="24"/>
    <x v="24"/>
    <m/>
    <m/>
    <m/>
    <m/>
    <s v="DU"/>
    <x v="0"/>
  </r>
  <r>
    <x v="10"/>
    <x v="24"/>
    <x v="25"/>
    <m/>
    <m/>
    <m/>
    <m/>
    <s v="DU"/>
    <x v="0"/>
  </r>
  <r>
    <x v="11"/>
    <x v="24"/>
    <x v="24"/>
    <m/>
    <m/>
    <m/>
    <m/>
    <s v="DU"/>
    <x v="0"/>
  </r>
  <r>
    <x v="11"/>
    <x v="24"/>
    <x v="25"/>
    <m/>
    <m/>
    <m/>
    <m/>
    <s v="DU"/>
    <x v="0"/>
  </r>
  <r>
    <x v="11"/>
    <x v="24"/>
    <x v="24"/>
    <m/>
    <m/>
    <m/>
    <m/>
    <s v="DU"/>
    <x v="0"/>
  </r>
  <r>
    <x v="11"/>
    <x v="24"/>
    <x v="25"/>
    <m/>
    <m/>
    <m/>
    <m/>
    <s v="DU"/>
    <x v="0"/>
  </r>
  <r>
    <x v="12"/>
    <x v="24"/>
    <x v="24"/>
    <m/>
    <m/>
    <m/>
    <m/>
    <s v="DU"/>
    <x v="0"/>
  </r>
  <r>
    <x v="12"/>
    <x v="24"/>
    <x v="25"/>
    <m/>
    <m/>
    <m/>
    <m/>
    <s v="DU"/>
    <x v="0"/>
  </r>
  <r>
    <x v="12"/>
    <x v="24"/>
    <x v="24"/>
    <m/>
    <m/>
    <m/>
    <m/>
    <s v="DU"/>
    <x v="0"/>
  </r>
  <r>
    <x v="12"/>
    <x v="24"/>
    <x v="25"/>
    <m/>
    <m/>
    <m/>
    <m/>
    <s v="DU"/>
    <x v="0"/>
  </r>
  <r>
    <x v="12"/>
    <x v="24"/>
    <x v="24"/>
    <m/>
    <m/>
    <m/>
    <m/>
    <s v="DU"/>
    <x v="0"/>
  </r>
  <r>
    <x v="12"/>
    <x v="24"/>
    <x v="25"/>
    <m/>
    <m/>
    <m/>
    <m/>
    <s v="DU"/>
    <x v="0"/>
  </r>
  <r>
    <x v="12"/>
    <x v="24"/>
    <x v="24"/>
    <m/>
    <m/>
    <m/>
    <m/>
    <s v="DU"/>
    <x v="0"/>
  </r>
  <r>
    <x v="12"/>
    <x v="24"/>
    <x v="25"/>
    <m/>
    <m/>
    <m/>
    <m/>
    <s v="DU"/>
    <x v="0"/>
  </r>
  <r>
    <x v="13"/>
    <x v="24"/>
    <x v="24"/>
    <m/>
    <m/>
    <m/>
    <m/>
    <s v="DU"/>
    <x v="0"/>
  </r>
  <r>
    <x v="13"/>
    <x v="24"/>
    <x v="25"/>
    <m/>
    <m/>
    <m/>
    <m/>
    <s v="DU"/>
    <x v="0"/>
  </r>
  <r>
    <x v="13"/>
    <x v="24"/>
    <x v="24"/>
    <m/>
    <m/>
    <m/>
    <m/>
    <s v="DU"/>
    <x v="0"/>
  </r>
  <r>
    <x v="13"/>
    <x v="24"/>
    <x v="25"/>
    <m/>
    <m/>
    <m/>
    <m/>
    <s v="DU"/>
    <x v="0"/>
  </r>
  <r>
    <x v="14"/>
    <x v="24"/>
    <x v="24"/>
    <m/>
    <m/>
    <m/>
    <m/>
    <s v="DU"/>
    <x v="0"/>
  </r>
  <r>
    <x v="14"/>
    <x v="24"/>
    <x v="25"/>
    <m/>
    <m/>
    <m/>
    <m/>
    <s v="DU"/>
    <x v="0"/>
  </r>
  <r>
    <x v="14"/>
    <x v="24"/>
    <x v="24"/>
    <m/>
    <m/>
    <m/>
    <m/>
    <s v="DU"/>
    <x v="0"/>
  </r>
  <r>
    <x v="15"/>
    <x v="24"/>
    <x v="7"/>
    <s v="ELETRO PESADO"/>
    <n v="1"/>
    <n v="1807.8955000000001"/>
    <n v="1807.8955000000001"/>
    <s v="Domingo"/>
    <x v="0"/>
  </r>
  <r>
    <x v="15"/>
    <x v="24"/>
    <x v="17"/>
    <s v="MOVEIS"/>
    <n v="1"/>
    <n v="1321.4002"/>
    <n v="1321.4002"/>
    <s v="Domingo"/>
    <x v="0"/>
  </r>
  <r>
    <x v="15"/>
    <x v="24"/>
    <x v="18"/>
    <s v="BENS CONSUMO"/>
    <n v="1"/>
    <n v="9.2576999999999998"/>
    <n v="9.2576999999999998"/>
    <s v="Domingo"/>
    <x v="0"/>
  </r>
  <r>
    <x v="15"/>
    <x v="24"/>
    <x v="19"/>
    <s v="ELETRODOMESTICO"/>
    <n v="1"/>
    <n v="238.9479"/>
    <n v="238.9479"/>
    <s v="Domingo"/>
    <x v="0"/>
  </r>
  <r>
    <x v="16"/>
    <x v="24"/>
    <x v="20"/>
    <s v="DIVERSOS"/>
    <n v="1"/>
    <n v="21.900500000000001"/>
    <n v="21.900500000000001"/>
    <s v="DU"/>
    <x v="1"/>
  </r>
  <r>
    <x v="16"/>
    <x v="24"/>
    <x v="17"/>
    <s v="MOVEIS"/>
    <n v="1"/>
    <n v="1321.4002"/>
    <n v="1321.4002"/>
    <s v="DU"/>
    <x v="1"/>
  </r>
  <r>
    <x v="16"/>
    <x v="24"/>
    <x v="18"/>
    <s v="BENS CONSUMO"/>
    <n v="1"/>
    <n v="9.2576999999999998"/>
    <n v="9.2576999999999998"/>
    <s v="DU"/>
    <x v="1"/>
  </r>
  <r>
    <x v="16"/>
    <x v="24"/>
    <x v="19"/>
    <s v="ELETRODOMESTICO"/>
    <n v="1"/>
    <n v="238.9479"/>
    <n v="238.9479"/>
    <s v="DU"/>
    <x v="1"/>
  </r>
  <r>
    <x v="16"/>
    <x v="24"/>
    <x v="20"/>
    <s v="DIVERSOS"/>
    <n v="1"/>
    <n v="21.900500000000001"/>
    <n v="21.900500000000001"/>
    <s v="DU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">
  <r>
    <x v="0"/>
    <x v="0"/>
    <x v="0"/>
    <s v="MOVEIS"/>
    <n v="1"/>
    <n v="804.32500000000005"/>
    <n v="804.32500000000005"/>
    <s v="DU"/>
    <x v="0"/>
  </r>
  <r>
    <x v="0"/>
    <x v="1"/>
    <x v="1"/>
    <s v="MOVEIS"/>
    <n v="1"/>
    <n v="159.88570000000001"/>
    <n v="159.88570000000001"/>
    <s v="DU"/>
    <x v="0"/>
  </r>
  <r>
    <x v="0"/>
    <x v="2"/>
    <x v="2"/>
    <s v="DIVERSOS"/>
    <n v="4"/>
    <n v="417.73079999999999"/>
    <n v="1670.9232"/>
    <s v="DU"/>
    <x v="0"/>
  </r>
  <r>
    <x v="0"/>
    <x v="3"/>
    <x v="3"/>
    <s v="DIVERSOS"/>
    <n v="1"/>
    <n v="18.660799999999998"/>
    <n v="18.660799999999998"/>
    <s v="DU"/>
    <x v="0"/>
  </r>
  <r>
    <x v="1"/>
    <x v="4"/>
    <x v="4"/>
    <s v="DIVERSOS"/>
    <n v="1"/>
    <n v="14.119300000000001"/>
    <n v="14.119300000000001"/>
    <s v="DU"/>
    <x v="0"/>
  </r>
  <r>
    <x v="1"/>
    <x v="5"/>
    <x v="5"/>
    <s v="ELETRODOMESTICO"/>
    <n v="1"/>
    <n v="94.018600000000006"/>
    <n v="94.018600000000006"/>
    <s v="DU"/>
    <x v="0"/>
  </r>
  <r>
    <x v="1"/>
    <x v="6"/>
    <x v="6"/>
    <s v="DIVERSOS"/>
    <n v="1"/>
    <n v="57.212699999999998"/>
    <n v="57.212699999999998"/>
    <s v="DU"/>
    <x v="0"/>
  </r>
  <r>
    <x v="1"/>
    <x v="7"/>
    <x v="7"/>
    <s v="ELETRO PESADO"/>
    <n v="1"/>
    <n v="1807.8955000000001"/>
    <n v="1807.8955000000001"/>
    <s v="DU"/>
    <x v="0"/>
  </r>
  <r>
    <x v="1"/>
    <x v="8"/>
    <x v="8"/>
    <s v="TELEFONIA"/>
    <n v="4"/>
    <n v="1217.9718"/>
    <n v="4871.8872000000001"/>
    <s v="DU"/>
    <x v="0"/>
  </r>
  <r>
    <x v="1"/>
    <x v="9"/>
    <x v="9"/>
    <s v="TELEFONIA"/>
    <n v="4"/>
    <n v="959.72630000000004"/>
    <n v="3838.9052000000001"/>
    <s v="DU"/>
    <x v="0"/>
  </r>
  <r>
    <x v="1"/>
    <x v="10"/>
    <x v="10"/>
    <s v="MOVEIS"/>
    <n v="1"/>
    <n v="160.80879999999999"/>
    <n v="160.80879999999999"/>
    <s v="DU"/>
    <x v="0"/>
  </r>
  <r>
    <x v="1"/>
    <x v="11"/>
    <x v="11"/>
    <s v="MOVEIS"/>
    <n v="1"/>
    <n v="167.21250000000001"/>
    <n v="167.21250000000001"/>
    <s v="DU"/>
    <x v="0"/>
  </r>
  <r>
    <x v="1"/>
    <x v="12"/>
    <x v="12"/>
    <s v="MOVEIS"/>
    <n v="1"/>
    <n v="1297.8662999999999"/>
    <n v="1297.8662999999999"/>
    <s v="DU"/>
    <x v="0"/>
  </r>
  <r>
    <x v="1"/>
    <x v="13"/>
    <x v="13"/>
    <s v="MOVEIS"/>
    <n v="1"/>
    <n v="992.8768"/>
    <n v="992.8768"/>
    <s v="DU"/>
    <x v="0"/>
  </r>
  <r>
    <x v="1"/>
    <x v="14"/>
    <x v="14"/>
    <s v="ELETRODOMESTICO"/>
    <n v="1"/>
    <n v="49.613100000000003"/>
    <n v="49.613100000000003"/>
    <s v="DU"/>
    <x v="0"/>
  </r>
  <r>
    <x v="1"/>
    <x v="15"/>
    <x v="15"/>
    <s v="ELETRO PESADO"/>
    <n v="1"/>
    <n v="2382.0556000000001"/>
    <n v="2382.0556000000001"/>
    <s v="DU"/>
    <x v="0"/>
  </r>
  <r>
    <x v="1"/>
    <x v="16"/>
    <x v="16"/>
    <s v="NOTEBOOK"/>
    <n v="2"/>
    <n v="1222.3438000000001"/>
    <n v="2444.6876000000002"/>
    <s v="DU"/>
    <x v="0"/>
  </r>
  <r>
    <x v="1"/>
    <x v="7"/>
    <x v="7"/>
    <s v="ELETRO PESADO"/>
    <n v="1"/>
    <n v="1807.8955000000001"/>
    <n v="1807.8955000000001"/>
    <s v="DU"/>
    <x v="0"/>
  </r>
  <r>
    <x v="1"/>
    <x v="17"/>
    <x v="17"/>
    <s v="MOVEIS"/>
    <n v="1"/>
    <n v="1321.4002"/>
    <n v="1321.4002"/>
    <s v="DU"/>
    <x v="0"/>
  </r>
  <r>
    <x v="1"/>
    <x v="18"/>
    <x v="18"/>
    <s v="BENS CONSUMO"/>
    <n v="1"/>
    <n v="9.2576999999999998"/>
    <n v="9.2576999999999998"/>
    <s v="DU"/>
    <x v="0"/>
  </r>
  <r>
    <x v="1"/>
    <x v="19"/>
    <x v="19"/>
    <s v="ELETRODOMESTICO"/>
    <n v="1"/>
    <n v="238.9479"/>
    <n v="238.9479"/>
    <s v="DU"/>
    <x v="0"/>
  </r>
  <r>
    <x v="2"/>
    <x v="20"/>
    <x v="20"/>
    <s v="DIVERSOS"/>
    <n v="1"/>
    <n v="21.900500000000001"/>
    <n v="21.900500000000001"/>
    <s v="DU"/>
    <x v="0"/>
  </r>
  <r>
    <x v="2"/>
    <x v="21"/>
    <x v="21"/>
    <s v="DIVERSOS"/>
    <n v="1"/>
    <n v="7.9648000000000003"/>
    <n v="7.9648000000000003"/>
    <s v="DU"/>
    <x v="0"/>
  </r>
  <r>
    <x v="2"/>
    <x v="22"/>
    <x v="22"/>
    <s v="ELETRO PESADO"/>
    <n v="1"/>
    <n v="1608.8923"/>
    <n v="1608.8923"/>
    <s v="DU"/>
    <x v="0"/>
  </r>
  <r>
    <x v="2"/>
    <x v="23"/>
    <x v="23"/>
    <s v="ELETRO PESADO"/>
    <n v="1"/>
    <n v="707.8546"/>
    <n v="707.8546"/>
    <s v="DU"/>
    <x v="0"/>
  </r>
  <r>
    <x v="3"/>
    <x v="24"/>
    <x v="24"/>
    <m/>
    <m/>
    <m/>
    <m/>
    <s v="Domingo"/>
    <x v="0"/>
  </r>
  <r>
    <x v="3"/>
    <x v="24"/>
    <x v="25"/>
    <m/>
    <m/>
    <m/>
    <m/>
    <s v="Domingo"/>
    <x v="0"/>
  </r>
  <r>
    <x v="1"/>
    <x v="24"/>
    <x v="24"/>
    <m/>
    <m/>
    <m/>
    <m/>
    <s v="DU"/>
    <x v="0"/>
  </r>
  <r>
    <x v="1"/>
    <x v="24"/>
    <x v="25"/>
    <m/>
    <m/>
    <m/>
    <m/>
    <s v="DU"/>
    <x v="0"/>
  </r>
  <r>
    <x v="1"/>
    <x v="24"/>
    <x v="24"/>
    <m/>
    <m/>
    <m/>
    <m/>
    <s v="DU"/>
    <x v="0"/>
  </r>
  <r>
    <x v="1"/>
    <x v="24"/>
    <x v="25"/>
    <m/>
    <m/>
    <m/>
    <m/>
    <s v="DU"/>
    <x v="0"/>
  </r>
  <r>
    <x v="1"/>
    <x v="24"/>
    <x v="24"/>
    <m/>
    <m/>
    <m/>
    <m/>
    <s v="DU"/>
    <x v="0"/>
  </r>
  <r>
    <x v="2"/>
    <x v="24"/>
    <x v="25"/>
    <m/>
    <m/>
    <m/>
    <m/>
    <s v="DU"/>
    <x v="0"/>
  </r>
  <r>
    <x v="2"/>
    <x v="24"/>
    <x v="24"/>
    <m/>
    <m/>
    <m/>
    <m/>
    <s v="DU"/>
    <x v="0"/>
  </r>
  <r>
    <x v="2"/>
    <x v="24"/>
    <x v="25"/>
    <m/>
    <m/>
    <m/>
    <m/>
    <s v="DU"/>
    <x v="0"/>
  </r>
  <r>
    <x v="2"/>
    <x v="24"/>
    <x v="24"/>
    <m/>
    <m/>
    <m/>
    <m/>
    <s v="DU"/>
    <x v="0"/>
  </r>
  <r>
    <x v="2"/>
    <x v="24"/>
    <x v="25"/>
    <m/>
    <m/>
    <m/>
    <m/>
    <s v="DU"/>
    <x v="0"/>
  </r>
  <r>
    <x v="2"/>
    <x v="24"/>
    <x v="24"/>
    <m/>
    <m/>
    <m/>
    <m/>
    <s v="DU"/>
    <x v="0"/>
  </r>
  <r>
    <x v="2"/>
    <x v="24"/>
    <x v="25"/>
    <m/>
    <m/>
    <m/>
    <m/>
    <s v="DU"/>
    <x v="0"/>
  </r>
  <r>
    <x v="4"/>
    <x v="24"/>
    <x v="24"/>
    <m/>
    <m/>
    <m/>
    <m/>
    <s v="DU"/>
    <x v="0"/>
  </r>
  <r>
    <x v="4"/>
    <x v="24"/>
    <x v="25"/>
    <m/>
    <m/>
    <m/>
    <m/>
    <s v="DU"/>
    <x v="0"/>
  </r>
  <r>
    <x v="4"/>
    <x v="24"/>
    <x v="24"/>
    <m/>
    <m/>
    <m/>
    <m/>
    <s v="DU"/>
    <x v="0"/>
  </r>
  <r>
    <x v="4"/>
    <x v="24"/>
    <x v="25"/>
    <m/>
    <m/>
    <m/>
    <m/>
    <s v="DU"/>
    <x v="0"/>
  </r>
  <r>
    <x v="4"/>
    <x v="24"/>
    <x v="24"/>
    <m/>
    <m/>
    <m/>
    <m/>
    <s v="DU"/>
    <x v="0"/>
  </r>
  <r>
    <x v="5"/>
    <x v="24"/>
    <x v="25"/>
    <m/>
    <m/>
    <m/>
    <m/>
    <s v="DU"/>
    <x v="0"/>
  </r>
  <r>
    <x v="5"/>
    <x v="24"/>
    <x v="24"/>
    <m/>
    <m/>
    <m/>
    <m/>
    <s v="DU"/>
    <x v="0"/>
  </r>
  <r>
    <x v="5"/>
    <x v="24"/>
    <x v="25"/>
    <m/>
    <m/>
    <m/>
    <m/>
    <s v="DU"/>
    <x v="0"/>
  </r>
  <r>
    <x v="5"/>
    <x v="24"/>
    <x v="24"/>
    <m/>
    <m/>
    <m/>
    <m/>
    <s v="DU"/>
    <x v="0"/>
  </r>
  <r>
    <x v="5"/>
    <x v="24"/>
    <x v="25"/>
    <m/>
    <m/>
    <m/>
    <m/>
    <s v="DU"/>
    <x v="0"/>
  </r>
  <r>
    <x v="5"/>
    <x v="24"/>
    <x v="24"/>
    <m/>
    <m/>
    <m/>
    <m/>
    <s v="DU"/>
    <x v="0"/>
  </r>
  <r>
    <x v="5"/>
    <x v="24"/>
    <x v="25"/>
    <m/>
    <m/>
    <m/>
    <m/>
    <s v="DU"/>
    <x v="0"/>
  </r>
  <r>
    <x v="5"/>
    <x v="24"/>
    <x v="24"/>
    <m/>
    <m/>
    <m/>
    <m/>
    <s v="DU"/>
    <x v="0"/>
  </r>
  <r>
    <x v="5"/>
    <x v="24"/>
    <x v="25"/>
    <m/>
    <m/>
    <m/>
    <m/>
    <s v="DU"/>
    <x v="0"/>
  </r>
  <r>
    <x v="6"/>
    <x v="24"/>
    <x v="24"/>
    <m/>
    <m/>
    <m/>
    <m/>
    <s v="DU"/>
    <x v="0"/>
  </r>
  <r>
    <x v="6"/>
    <x v="24"/>
    <x v="25"/>
    <m/>
    <m/>
    <m/>
    <m/>
    <s v="DU"/>
    <x v="0"/>
  </r>
  <r>
    <x v="6"/>
    <x v="24"/>
    <x v="24"/>
    <m/>
    <m/>
    <m/>
    <m/>
    <s v="DU"/>
    <x v="0"/>
  </r>
  <r>
    <x v="6"/>
    <x v="24"/>
    <x v="25"/>
    <m/>
    <m/>
    <m/>
    <m/>
    <s v="DU"/>
    <x v="0"/>
  </r>
  <r>
    <x v="6"/>
    <x v="24"/>
    <x v="24"/>
    <m/>
    <m/>
    <m/>
    <m/>
    <s v="DU"/>
    <x v="0"/>
  </r>
  <r>
    <x v="6"/>
    <x v="24"/>
    <x v="25"/>
    <m/>
    <m/>
    <m/>
    <m/>
    <s v="DU"/>
    <x v="0"/>
  </r>
  <r>
    <x v="7"/>
    <x v="24"/>
    <x v="24"/>
    <m/>
    <m/>
    <m/>
    <m/>
    <s v="DU"/>
    <x v="0"/>
  </r>
  <r>
    <x v="7"/>
    <x v="24"/>
    <x v="25"/>
    <m/>
    <m/>
    <m/>
    <m/>
    <s v="DU"/>
    <x v="0"/>
  </r>
  <r>
    <x v="7"/>
    <x v="24"/>
    <x v="24"/>
    <m/>
    <m/>
    <m/>
    <m/>
    <s v="DU"/>
    <x v="0"/>
  </r>
  <r>
    <x v="7"/>
    <x v="24"/>
    <x v="25"/>
    <m/>
    <m/>
    <m/>
    <m/>
    <s v="DU"/>
    <x v="0"/>
  </r>
  <r>
    <x v="7"/>
    <x v="24"/>
    <x v="24"/>
    <m/>
    <m/>
    <m/>
    <m/>
    <s v="DU"/>
    <x v="0"/>
  </r>
  <r>
    <x v="8"/>
    <x v="24"/>
    <x v="25"/>
    <m/>
    <m/>
    <m/>
    <m/>
    <s v="Domingo"/>
    <x v="0"/>
  </r>
  <r>
    <x v="8"/>
    <x v="24"/>
    <x v="24"/>
    <m/>
    <m/>
    <m/>
    <m/>
    <s v="Domingo"/>
    <x v="0"/>
  </r>
  <r>
    <x v="8"/>
    <x v="24"/>
    <x v="25"/>
    <m/>
    <m/>
    <m/>
    <m/>
    <s v="Domingo"/>
    <x v="0"/>
  </r>
  <r>
    <x v="8"/>
    <x v="24"/>
    <x v="24"/>
    <m/>
    <m/>
    <m/>
    <m/>
    <s v="Domingo"/>
    <x v="0"/>
  </r>
  <r>
    <x v="8"/>
    <x v="24"/>
    <x v="25"/>
    <m/>
    <m/>
    <m/>
    <m/>
    <s v="Domingo"/>
    <x v="0"/>
  </r>
  <r>
    <x v="9"/>
    <x v="24"/>
    <x v="24"/>
    <m/>
    <m/>
    <m/>
    <m/>
    <s v="DU"/>
    <x v="0"/>
  </r>
  <r>
    <x v="9"/>
    <x v="24"/>
    <x v="25"/>
    <m/>
    <m/>
    <m/>
    <m/>
    <s v="DU"/>
    <x v="0"/>
  </r>
  <r>
    <x v="9"/>
    <x v="24"/>
    <x v="24"/>
    <m/>
    <m/>
    <m/>
    <m/>
    <s v="DU"/>
    <x v="0"/>
  </r>
  <r>
    <x v="9"/>
    <x v="24"/>
    <x v="25"/>
    <m/>
    <m/>
    <m/>
    <m/>
    <s v="DU"/>
    <x v="0"/>
  </r>
  <r>
    <x v="10"/>
    <x v="24"/>
    <x v="24"/>
    <m/>
    <m/>
    <m/>
    <m/>
    <s v="DU"/>
    <x v="0"/>
  </r>
  <r>
    <x v="10"/>
    <x v="24"/>
    <x v="25"/>
    <m/>
    <m/>
    <m/>
    <m/>
    <s v="DU"/>
    <x v="0"/>
  </r>
  <r>
    <x v="10"/>
    <x v="24"/>
    <x v="24"/>
    <m/>
    <m/>
    <m/>
    <m/>
    <s v="DU"/>
    <x v="0"/>
  </r>
  <r>
    <x v="10"/>
    <x v="24"/>
    <x v="25"/>
    <m/>
    <m/>
    <m/>
    <m/>
    <s v="DU"/>
    <x v="0"/>
  </r>
  <r>
    <x v="10"/>
    <x v="24"/>
    <x v="24"/>
    <m/>
    <m/>
    <m/>
    <m/>
    <s v="DU"/>
    <x v="0"/>
  </r>
  <r>
    <x v="10"/>
    <x v="24"/>
    <x v="25"/>
    <m/>
    <m/>
    <m/>
    <m/>
    <s v="DU"/>
    <x v="0"/>
  </r>
  <r>
    <x v="11"/>
    <x v="24"/>
    <x v="24"/>
    <m/>
    <m/>
    <m/>
    <m/>
    <s v="DU"/>
    <x v="0"/>
  </r>
  <r>
    <x v="11"/>
    <x v="24"/>
    <x v="25"/>
    <m/>
    <m/>
    <m/>
    <m/>
    <s v="DU"/>
    <x v="0"/>
  </r>
  <r>
    <x v="11"/>
    <x v="24"/>
    <x v="24"/>
    <m/>
    <m/>
    <m/>
    <m/>
    <s v="DU"/>
    <x v="0"/>
  </r>
  <r>
    <x v="11"/>
    <x v="24"/>
    <x v="25"/>
    <m/>
    <m/>
    <m/>
    <m/>
    <s v="DU"/>
    <x v="0"/>
  </r>
  <r>
    <x v="12"/>
    <x v="24"/>
    <x v="24"/>
    <m/>
    <m/>
    <m/>
    <m/>
    <s v="DU"/>
    <x v="0"/>
  </r>
  <r>
    <x v="12"/>
    <x v="24"/>
    <x v="25"/>
    <m/>
    <m/>
    <m/>
    <m/>
    <s v="DU"/>
    <x v="0"/>
  </r>
  <r>
    <x v="12"/>
    <x v="24"/>
    <x v="24"/>
    <m/>
    <m/>
    <m/>
    <m/>
    <s v="DU"/>
    <x v="0"/>
  </r>
  <r>
    <x v="12"/>
    <x v="24"/>
    <x v="25"/>
    <m/>
    <m/>
    <m/>
    <m/>
    <s v="DU"/>
    <x v="0"/>
  </r>
  <r>
    <x v="12"/>
    <x v="24"/>
    <x v="24"/>
    <m/>
    <m/>
    <m/>
    <m/>
    <s v="DU"/>
    <x v="0"/>
  </r>
  <r>
    <x v="12"/>
    <x v="24"/>
    <x v="25"/>
    <m/>
    <m/>
    <m/>
    <m/>
    <s v="DU"/>
    <x v="0"/>
  </r>
  <r>
    <x v="12"/>
    <x v="24"/>
    <x v="24"/>
    <m/>
    <m/>
    <m/>
    <m/>
    <s v="DU"/>
    <x v="0"/>
  </r>
  <r>
    <x v="12"/>
    <x v="24"/>
    <x v="25"/>
    <m/>
    <m/>
    <m/>
    <m/>
    <s v="DU"/>
    <x v="0"/>
  </r>
  <r>
    <x v="13"/>
    <x v="24"/>
    <x v="24"/>
    <m/>
    <m/>
    <m/>
    <m/>
    <s v="DU"/>
    <x v="0"/>
  </r>
  <r>
    <x v="13"/>
    <x v="24"/>
    <x v="25"/>
    <m/>
    <m/>
    <m/>
    <m/>
    <s v="DU"/>
    <x v="0"/>
  </r>
  <r>
    <x v="13"/>
    <x v="24"/>
    <x v="24"/>
    <m/>
    <m/>
    <m/>
    <m/>
    <s v="DU"/>
    <x v="0"/>
  </r>
  <r>
    <x v="13"/>
    <x v="24"/>
    <x v="25"/>
    <m/>
    <m/>
    <m/>
    <m/>
    <s v="DU"/>
    <x v="0"/>
  </r>
  <r>
    <x v="14"/>
    <x v="24"/>
    <x v="24"/>
    <m/>
    <m/>
    <m/>
    <m/>
    <s v="DU"/>
    <x v="0"/>
  </r>
  <r>
    <x v="14"/>
    <x v="24"/>
    <x v="25"/>
    <m/>
    <m/>
    <m/>
    <m/>
    <s v="DU"/>
    <x v="0"/>
  </r>
  <r>
    <x v="14"/>
    <x v="24"/>
    <x v="24"/>
    <m/>
    <m/>
    <m/>
    <m/>
    <s v="DU"/>
    <x v="0"/>
  </r>
  <r>
    <x v="15"/>
    <x v="24"/>
    <x v="7"/>
    <s v="ELETRO PESADO"/>
    <n v="1"/>
    <n v="1807.8955000000001"/>
    <n v="1807.8955000000001"/>
    <s v="Domingo"/>
    <x v="0"/>
  </r>
  <r>
    <x v="15"/>
    <x v="24"/>
    <x v="17"/>
    <s v="MOVEIS"/>
    <n v="1"/>
    <n v="1321.4002"/>
    <n v="1321.4002"/>
    <s v="Domingo"/>
    <x v="0"/>
  </r>
  <r>
    <x v="15"/>
    <x v="24"/>
    <x v="18"/>
    <s v="BENS CONSUMO"/>
    <n v="1"/>
    <n v="9.2576999999999998"/>
    <n v="9.2576999999999998"/>
    <s v="Domingo"/>
    <x v="0"/>
  </r>
  <r>
    <x v="15"/>
    <x v="24"/>
    <x v="19"/>
    <s v="ELETRODOMESTICO"/>
    <n v="1"/>
    <n v="238.9479"/>
    <n v="238.9479"/>
    <s v="Domingo"/>
    <x v="0"/>
  </r>
  <r>
    <x v="16"/>
    <x v="24"/>
    <x v="20"/>
    <s v="DIVERSOS"/>
    <n v="1"/>
    <n v="21.900500000000001"/>
    <n v="21.900500000000001"/>
    <s v="DU"/>
    <x v="1"/>
  </r>
  <r>
    <x v="16"/>
    <x v="24"/>
    <x v="17"/>
    <s v="MOVEIS"/>
    <n v="1"/>
    <n v="1321.4002"/>
    <n v="1321.4002"/>
    <s v="DU"/>
    <x v="1"/>
  </r>
  <r>
    <x v="16"/>
    <x v="24"/>
    <x v="18"/>
    <s v="BENS CONSUMO"/>
    <n v="1"/>
    <n v="9.2576999999999998"/>
    <n v="9.2576999999999998"/>
    <s v="DU"/>
    <x v="1"/>
  </r>
  <r>
    <x v="16"/>
    <x v="24"/>
    <x v="19"/>
    <s v="ELETRODOMESTICO"/>
    <n v="1"/>
    <n v="238.9479"/>
    <n v="238.9479"/>
    <s v="DU"/>
    <x v="1"/>
  </r>
  <r>
    <x v="16"/>
    <x v="24"/>
    <x v="20"/>
    <s v="DIVERSOS"/>
    <n v="1"/>
    <n v="21.900500000000001"/>
    <n v="21.900500000000001"/>
    <s v="DU"/>
    <x v="1"/>
  </r>
  <r>
    <x v="16"/>
    <x v="24"/>
    <x v="26"/>
    <m/>
    <m/>
    <m/>
    <m/>
    <s v="DU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8" cacheId="58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compact="0" compactData="0" multipleFieldFilters="0">
  <location ref="K3:O10" firstHeaderRow="1" firstDataRow="2" firstDataCol="3" rowPageCount="1" colPageCount="1"/>
  <pivotFields count="9">
    <pivotField axis="axisRow" compact="0" numFmtId="14" outline="0" showAll="0" sortType="descending" defaultSubtotal="0">
      <items count="17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2"/>
        <item x="1"/>
        <item x="3"/>
        <item x="0"/>
      </items>
    </pivotField>
    <pivotField axis="axisRow" compact="0" numFmtId="1" outline="0" showAll="0" sortType="descending" defaultSubtotal="0">
      <items count="25">
        <item x="6"/>
        <item x="20"/>
        <item x="21"/>
        <item x="13"/>
        <item x="0"/>
        <item x="3"/>
        <item x="17"/>
        <item x="12"/>
        <item x="4"/>
        <item x="18"/>
        <item x="11"/>
        <item x="7"/>
        <item x="5"/>
        <item x="22"/>
        <item x="23"/>
        <item x="2"/>
        <item x="1"/>
        <item x="14"/>
        <item x="8"/>
        <item x="15"/>
        <item x="19"/>
        <item x="10"/>
        <item x="9"/>
        <item x="16"/>
        <item x="24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compact="0" outline="0" showAll="0">
      <items count="28">
        <item x="1"/>
        <item x="10"/>
        <item x="11"/>
        <item x="18"/>
        <item x="4"/>
        <item x="20"/>
        <item x="0"/>
        <item x="2"/>
        <item x="5"/>
        <item x="23"/>
        <item x="22"/>
        <item x="3"/>
        <item x="8"/>
        <item x="6"/>
        <item x="17"/>
        <item x="12"/>
        <item x="13"/>
        <item x="21"/>
        <item x="14"/>
        <item x="7"/>
        <item x="16"/>
        <item x="19"/>
        <item x="15"/>
        <item x="9"/>
        <item x="24"/>
        <item x="25"/>
        <item x="26"/>
        <item t="default"/>
      </items>
    </pivotField>
    <pivotField compact="0" outline="0" showAll="0"/>
    <pivotField dataField="1" compact="0" numFmtId="1" outline="0" showAll="0"/>
    <pivotField compact="0" numFmtId="164" outline="0" showAll="0"/>
    <pivotField dataField="1" compact="0" numFmtId="164" outline="0" showAll="0"/>
    <pivotField compact="0" outline="0" multipleItemSelectionAllowed="1" showAll="0" defaultSubtotal="0"/>
    <pivotField axis="axisPage" compact="0" outline="0" showAll="0" defaultSubtotal="0">
      <items count="2">
        <item x="0"/>
        <item x="1"/>
      </items>
    </pivotField>
  </pivotFields>
  <rowFields count="3">
    <field x="0"/>
    <field x="1"/>
    <field x="2"/>
  </rowFields>
  <rowItems count="6">
    <i>
      <x/>
      <x v="24"/>
      <x v="3"/>
    </i>
    <i r="2">
      <x v="5"/>
    </i>
    <i r="2">
      <x v="14"/>
    </i>
    <i r="2">
      <x v="21"/>
    </i>
    <i r="2">
      <x v="26"/>
    </i>
    <i t="grand">
      <x/>
    </i>
  </rowItems>
  <colFields count="1">
    <field x="-2"/>
  </colFields>
  <colItems count="2">
    <i>
      <x/>
    </i>
    <i i="1">
      <x v="1"/>
    </i>
  </colItems>
  <pageFields count="1">
    <pageField fld="8" item="1" hier="-1"/>
  </pageFields>
  <dataFields count="2">
    <dataField name="Soma de QTD" fld="4" baseField="0" baseItem="0"/>
    <dataField name="Soma de R$ TOTAL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dinâmica8" cacheId="53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compact="0" compactData="0" multipleFieldFilters="0">
  <location ref="K3:O9" firstHeaderRow="1" firstDataRow="2" firstDataCol="3" rowPageCount="1" colPageCount="1"/>
  <pivotFields count="9">
    <pivotField axis="axisRow" compact="0" numFmtId="14" outline="0" showAll="0" sortType="descending" defaultSubtotal="0">
      <items count="112">
        <item m="1" x="61"/>
        <item m="1" x="21"/>
        <item m="1" x="76"/>
        <item m="1" x="36"/>
        <item m="1" x="91"/>
        <item m="1" x="51"/>
        <item m="1" x="106"/>
        <item m="1" x="65"/>
        <item m="1" x="25"/>
        <item m="1" x="80"/>
        <item m="1" x="40"/>
        <item m="1" x="95"/>
        <item m="1" x="54"/>
        <item m="1" x="109"/>
        <item m="1" x="68"/>
        <item m="1" x="28"/>
        <item m="1" x="83"/>
        <item m="1" x="22"/>
        <item m="1" x="77"/>
        <item m="1" x="37"/>
        <item m="1" x="92"/>
        <item m="1" x="52"/>
        <item m="1" x="107"/>
        <item m="1" x="66"/>
        <item m="1" x="26"/>
        <item m="1" x="81"/>
        <item m="1" x="42"/>
        <item m="1" x="97"/>
        <item m="1" x="56"/>
        <item m="1" x="111"/>
        <item m="1" x="70"/>
        <item m="1" x="30"/>
        <item m="1" x="85"/>
        <item m="1" x="45"/>
        <item m="1" x="100"/>
        <item m="1" x="59"/>
        <item m="1" x="19"/>
        <item m="1" x="74"/>
        <item m="1" x="34"/>
        <item m="1" x="89"/>
        <item m="1" x="49"/>
        <item m="1" x="104"/>
        <item m="1" x="63"/>
        <item m="1" x="23"/>
        <item m="1" x="78"/>
        <item m="1" x="38"/>
        <item m="1" x="93"/>
        <item m="1" x="71"/>
        <item m="1" x="31"/>
        <item m="1" x="86"/>
        <item m="1" x="46"/>
        <item m="1" x="101"/>
        <item m="1" x="60"/>
        <item m="1" x="20"/>
        <item m="1" x="75"/>
        <item m="1" x="35"/>
        <item m="1" x="90"/>
        <item m="1" x="50"/>
        <item m="1" x="105"/>
        <item m="1" x="64"/>
        <item m="1" x="24"/>
        <item m="1" x="79"/>
        <item m="1" x="39"/>
        <item m="1" x="94"/>
        <item m="1" x="53"/>
        <item m="1" x="108"/>
        <item m="1" x="67"/>
        <item m="1" x="27"/>
        <item m="1" x="82"/>
        <item m="1" x="43"/>
        <item m="1" x="98"/>
        <item m="1" x="57"/>
        <item m="1" x="17"/>
        <item m="1" x="72"/>
        <item m="1" x="32"/>
        <item m="1" x="87"/>
        <item m="1" x="47"/>
        <item m="1" x="102"/>
        <item m="1" x="41"/>
        <item m="1" x="96"/>
        <item m="1" x="55"/>
        <item m="1" x="110"/>
        <item m="1" x="69"/>
        <item m="1" x="29"/>
        <item m="1" x="84"/>
        <item m="1" x="44"/>
        <item m="1" x="99"/>
        <item m="1" x="58"/>
        <item m="1" x="18"/>
        <item m="1" x="73"/>
        <item m="1" x="33"/>
        <item m="1" x="88"/>
        <item m="1" x="48"/>
        <item m="1" x="103"/>
        <item m="1" x="62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2"/>
        <item x="1"/>
        <item x="3"/>
        <item x="0"/>
      </items>
    </pivotField>
    <pivotField axis="axisRow" compact="0" numFmtId="1" outline="0" showAll="0" sortType="descending" defaultSubtotal="0">
      <items count="25">
        <item x="6"/>
        <item x="20"/>
        <item x="21"/>
        <item x="13"/>
        <item x="0"/>
        <item x="3"/>
        <item x="17"/>
        <item x="12"/>
        <item x="4"/>
        <item x="18"/>
        <item x="11"/>
        <item x="7"/>
        <item x="5"/>
        <item x="22"/>
        <item x="23"/>
        <item x="2"/>
        <item x="1"/>
        <item x="14"/>
        <item x="8"/>
        <item x="15"/>
        <item x="19"/>
        <item x="10"/>
        <item x="9"/>
        <item x="16"/>
        <item x="24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compact="0" outline="0" showAll="0">
      <items count="27">
        <item x="1"/>
        <item x="10"/>
        <item x="11"/>
        <item x="18"/>
        <item x="4"/>
        <item x="20"/>
        <item x="0"/>
        <item x="2"/>
        <item x="5"/>
        <item x="23"/>
        <item x="22"/>
        <item x="3"/>
        <item x="8"/>
        <item x="6"/>
        <item x="17"/>
        <item x="12"/>
        <item x="13"/>
        <item x="21"/>
        <item x="14"/>
        <item x="7"/>
        <item x="16"/>
        <item x="19"/>
        <item x="15"/>
        <item x="9"/>
        <item x="24"/>
        <item x="25"/>
        <item t="default"/>
      </items>
    </pivotField>
    <pivotField compact="0" outline="0" showAll="0"/>
    <pivotField dataField="1" compact="0" numFmtId="1" outline="0" showAll="0"/>
    <pivotField compact="0" numFmtId="164" outline="0" showAll="0"/>
    <pivotField dataField="1" compact="0" numFmtId="164" outline="0" showAll="0"/>
    <pivotField compact="0" outline="0" multipleItemSelectionAllowed="1" showAll="0" defaultSubtotal="0"/>
    <pivotField axis="axisPage" compact="0" outline="0" showAll="0" defaultSubtotal="0">
      <items count="2">
        <item x="0"/>
        <item x="1"/>
      </items>
    </pivotField>
  </pivotFields>
  <rowFields count="3">
    <field x="0"/>
    <field x="1"/>
    <field x="2"/>
  </rowFields>
  <rowItems count="5">
    <i>
      <x v="95"/>
      <x v="24"/>
      <x v="3"/>
    </i>
    <i r="2">
      <x v="5"/>
    </i>
    <i r="2">
      <x v="14"/>
    </i>
    <i r="2">
      <x v="21"/>
    </i>
    <i t="grand">
      <x/>
    </i>
  </rowItems>
  <colFields count="1">
    <field x="-2"/>
  </colFields>
  <colItems count="2">
    <i>
      <x/>
    </i>
    <i i="1">
      <x v="1"/>
    </i>
  </colItems>
  <pageFields count="1">
    <pageField fld="8" item="1" hier="-1"/>
  </pageFields>
  <dataFields count="2">
    <dataField name="Soma de QTD" fld="4" baseField="0" baseItem="0"/>
    <dataField name="Soma de R$ TOTAL" fld="6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ela1" displayName="Tabela1" ref="A1:I109" totalsRowShown="0" headerRowDxfId="0">
  <autoFilter ref="A1:I109"/>
  <tableColumns count="9">
    <tableColumn id="1" name="Data" dataDxfId="9"/>
    <tableColumn id="2" name="Item" dataDxfId="8"/>
    <tableColumn id="3" name="Descrição" dataDxfId="7"/>
    <tableColumn id="4" name="LINHA" dataDxfId="6"/>
    <tableColumn id="5" name="QTD" dataDxfId="5"/>
    <tableColumn id="6" name="R$ UNITÁRIO" dataDxfId="4" dataCellStyle="Moeda"/>
    <tableColumn id="7" name="R$ TOTAL" dataDxfId="3" dataCellStyle="Moeda"/>
    <tableColumn id="8" name="DU" dataDxfId="2">
      <calculatedColumnFormula>IF(WEEKDAY(A2,1)=1,"Domingo","DU")</calculatedColumnFormula>
    </tableColumn>
    <tableColumn id="9" name="VAL" dataDxfId="1">
      <calculatedColumnFormula>IF(AND(H2="DU",A2=MAX($A$2:$A$109)),1,0)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109"/>
  <sheetViews>
    <sheetView topLeftCell="C1" zoomScaleNormal="100" workbookViewId="0">
      <selection activeCell="D26" sqref="D26"/>
    </sheetView>
  </sheetViews>
  <sheetFormatPr defaultRowHeight="15" x14ac:dyDescent="0.25"/>
  <cols>
    <col min="1" max="1" width="10.7109375" bestFit="1" customWidth="1"/>
    <col min="2" max="2" width="8" bestFit="1" customWidth="1"/>
    <col min="3" max="3" width="48.28515625" bestFit="1" customWidth="1"/>
    <col min="4" max="4" width="21.5703125" bestFit="1" customWidth="1"/>
    <col min="5" max="5" width="6.5703125" customWidth="1"/>
    <col min="6" max="6" width="14.28515625" customWidth="1"/>
    <col min="7" max="7" width="11.140625" customWidth="1"/>
    <col min="11" max="11" width="12.5703125" bestFit="1" customWidth="1"/>
    <col min="12" max="12" width="12.7109375" bestFit="1" customWidth="1"/>
    <col min="13" max="13" width="45.42578125" customWidth="1"/>
    <col min="14" max="14" width="12.7109375" bestFit="1" customWidth="1"/>
    <col min="15" max="15" width="17.42578125" bestFit="1" customWidth="1"/>
  </cols>
  <sheetData>
    <row r="1" spans="1: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7" t="s">
        <v>43</v>
      </c>
      <c r="I1" s="17" t="s">
        <v>46</v>
      </c>
      <c r="K1" s="8" t="s">
        <v>46</v>
      </c>
      <c r="L1" s="12">
        <v>1</v>
      </c>
    </row>
    <row r="2" spans="1:15" x14ac:dyDescent="0.25">
      <c r="A2" s="3">
        <v>44436</v>
      </c>
      <c r="B2" s="4">
        <v>5582211</v>
      </c>
      <c r="C2" s="5" t="s">
        <v>30</v>
      </c>
      <c r="D2" s="5" t="s">
        <v>11</v>
      </c>
      <c r="E2" s="4">
        <v>1</v>
      </c>
      <c r="F2" s="6">
        <v>804.32500000000005</v>
      </c>
      <c r="G2" s="7">
        <v>804.32500000000005</v>
      </c>
      <c r="H2" t="str">
        <f>IF(WEEKDAY(A2,1)=1,"Domingo","DU")</f>
        <v>DU</v>
      </c>
      <c r="I2">
        <f>IF(AND(H2="DU",A2=MAX($A$2:$A$109)),1,0)</f>
        <v>0</v>
      </c>
    </row>
    <row r="3" spans="1:15" x14ac:dyDescent="0.25">
      <c r="A3" s="3">
        <v>44436</v>
      </c>
      <c r="B3" s="4">
        <v>6510152</v>
      </c>
      <c r="C3" s="5" t="s">
        <v>23</v>
      </c>
      <c r="D3" s="5" t="s">
        <v>11</v>
      </c>
      <c r="E3" s="4">
        <v>1</v>
      </c>
      <c r="F3" s="6">
        <v>159.88570000000001</v>
      </c>
      <c r="G3" s="7">
        <v>159.88570000000001</v>
      </c>
      <c r="H3" t="str">
        <f t="shared" ref="H3:H66" si="0">IF(WEEKDAY(A3,1)=1,"Domingo","DU")</f>
        <v>DU</v>
      </c>
      <c r="I3">
        <f>IF(AND(H3="DU",A3=MAX($A$2:$A$109)),1,0)</f>
        <v>0</v>
      </c>
      <c r="N3" s="8" t="s">
        <v>39</v>
      </c>
    </row>
    <row r="4" spans="1:15" x14ac:dyDescent="0.25">
      <c r="A4" s="3">
        <v>44436</v>
      </c>
      <c r="B4" s="4">
        <v>6437572</v>
      </c>
      <c r="C4" s="5" t="s">
        <v>22</v>
      </c>
      <c r="D4" s="5" t="s">
        <v>9</v>
      </c>
      <c r="E4" s="4">
        <v>4</v>
      </c>
      <c r="F4" s="6">
        <v>417.73079999999999</v>
      </c>
      <c r="G4" s="7">
        <v>1670.9232</v>
      </c>
      <c r="H4" t="str">
        <f>IF(WEEKDAY(A4,1)=1,"Domingo","DU")</f>
        <v>DU</v>
      </c>
      <c r="I4">
        <f>IF(AND(H4="DU",A4=MAX($A$2:$A$109)),1,0)</f>
        <v>0</v>
      </c>
      <c r="K4" s="8" t="s">
        <v>0</v>
      </c>
      <c r="L4" s="8" t="s">
        <v>1</v>
      </c>
      <c r="M4" s="8" t="s">
        <v>2</v>
      </c>
      <c r="N4" t="s">
        <v>38</v>
      </c>
      <c r="O4" t="s">
        <v>40</v>
      </c>
    </row>
    <row r="5" spans="1:15" x14ac:dyDescent="0.25">
      <c r="A5" s="3">
        <v>44436</v>
      </c>
      <c r="B5" s="4">
        <v>5754311</v>
      </c>
      <c r="C5" s="5" t="s">
        <v>18</v>
      </c>
      <c r="D5" s="5" t="s">
        <v>9</v>
      </c>
      <c r="E5" s="4">
        <v>1</v>
      </c>
      <c r="F5" s="6">
        <v>18.660799999999998</v>
      </c>
      <c r="G5" s="7">
        <v>18.660799999999998</v>
      </c>
      <c r="H5" t="str">
        <f t="shared" si="0"/>
        <v>DU</v>
      </c>
      <c r="I5">
        <f>IF(AND(H5="DU",A5=MAX($A$2:$A$109)),1,0)</f>
        <v>0</v>
      </c>
      <c r="K5" s="10">
        <v>44452</v>
      </c>
      <c r="L5" s="11" t="s">
        <v>45</v>
      </c>
      <c r="M5" t="s">
        <v>36</v>
      </c>
      <c r="N5" s="9">
        <v>1</v>
      </c>
      <c r="O5" s="9">
        <v>9.2576999999999998</v>
      </c>
    </row>
    <row r="6" spans="1:15" x14ac:dyDescent="0.25">
      <c r="A6" s="3">
        <v>44438</v>
      </c>
      <c r="B6" s="4">
        <v>5904747</v>
      </c>
      <c r="C6" s="5" t="s">
        <v>14</v>
      </c>
      <c r="D6" s="5" t="s">
        <v>9</v>
      </c>
      <c r="E6" s="4">
        <v>1</v>
      </c>
      <c r="F6" s="6">
        <v>14.119300000000001</v>
      </c>
      <c r="G6" s="7">
        <v>14.119300000000001</v>
      </c>
      <c r="H6" t="str">
        <f t="shared" si="0"/>
        <v>DU</v>
      </c>
      <c r="I6">
        <f>IF(AND(H6="DU",A6=MAX($A$2:$A$109)),1,0)</f>
        <v>0</v>
      </c>
      <c r="M6" t="s">
        <v>13</v>
      </c>
      <c r="N6" s="9">
        <v>2</v>
      </c>
      <c r="O6" s="9">
        <v>43.801000000000002</v>
      </c>
    </row>
    <row r="7" spans="1:15" x14ac:dyDescent="0.25">
      <c r="A7" s="3">
        <v>44438</v>
      </c>
      <c r="B7" s="4">
        <v>6347062</v>
      </c>
      <c r="C7" s="5" t="s">
        <v>19</v>
      </c>
      <c r="D7" s="5" t="s">
        <v>21</v>
      </c>
      <c r="E7" s="4">
        <v>1</v>
      </c>
      <c r="F7" s="6">
        <v>94.018600000000006</v>
      </c>
      <c r="G7" s="7">
        <v>94.018600000000006</v>
      </c>
      <c r="H7" t="str">
        <f t="shared" si="0"/>
        <v>DU</v>
      </c>
      <c r="I7">
        <f>IF(AND(H7="DU",A7=MAX($A$2:$A$109)),1,0)</f>
        <v>0</v>
      </c>
      <c r="M7" t="s">
        <v>35</v>
      </c>
      <c r="N7" s="9">
        <v>1</v>
      </c>
      <c r="O7" s="9">
        <v>1321.4002</v>
      </c>
    </row>
    <row r="8" spans="1:15" x14ac:dyDescent="0.25">
      <c r="A8" s="3">
        <v>44438</v>
      </c>
      <c r="B8" s="4">
        <v>1958379</v>
      </c>
      <c r="C8" s="5" t="s">
        <v>15</v>
      </c>
      <c r="D8" s="5" t="s">
        <v>9</v>
      </c>
      <c r="E8" s="4">
        <v>1</v>
      </c>
      <c r="F8" s="6">
        <v>57.212699999999998</v>
      </c>
      <c r="G8" s="7">
        <v>57.212699999999998</v>
      </c>
      <c r="H8" t="str">
        <f t="shared" si="0"/>
        <v>DU</v>
      </c>
      <c r="I8">
        <f>IF(AND(H8="DU",A8=MAX($A$2:$A$109)),1,0)</f>
        <v>0</v>
      </c>
      <c r="M8" t="s">
        <v>37</v>
      </c>
      <c r="N8" s="9">
        <v>1</v>
      </c>
      <c r="O8" s="9">
        <v>238.9479</v>
      </c>
    </row>
    <row r="9" spans="1:15" x14ac:dyDescent="0.25">
      <c r="A9" s="3">
        <v>44438</v>
      </c>
      <c r="B9" s="4">
        <v>6298838</v>
      </c>
      <c r="C9" s="5" t="s">
        <v>31</v>
      </c>
      <c r="D9" s="5" t="s">
        <v>8</v>
      </c>
      <c r="E9" s="4">
        <v>1</v>
      </c>
      <c r="F9" s="6">
        <v>1807.8955000000001</v>
      </c>
      <c r="G9" s="7">
        <v>1807.8955000000001</v>
      </c>
      <c r="H9" t="str">
        <f t="shared" si="0"/>
        <v>DU</v>
      </c>
      <c r="I9">
        <f>IF(AND(H9="DU",A9=MAX($A$2:$A$109)),1,0)</f>
        <v>0</v>
      </c>
      <c r="M9" t="s">
        <v>47</v>
      </c>
      <c r="N9" s="9"/>
      <c r="O9" s="9"/>
    </row>
    <row r="10" spans="1:15" x14ac:dyDescent="0.25">
      <c r="A10" s="3">
        <v>44438</v>
      </c>
      <c r="B10" s="4">
        <v>6636708</v>
      </c>
      <c r="C10" s="5" t="s">
        <v>32</v>
      </c>
      <c r="D10" s="5" t="s">
        <v>12</v>
      </c>
      <c r="E10" s="4">
        <v>4</v>
      </c>
      <c r="F10" s="6">
        <v>1217.9718</v>
      </c>
      <c r="G10" s="7">
        <v>4871.8872000000001</v>
      </c>
      <c r="H10" t="str">
        <f t="shared" si="0"/>
        <v>DU</v>
      </c>
      <c r="I10">
        <f>IF(AND(H10="DU",A10=MAX($A$2:$A$109)),1,0)</f>
        <v>0</v>
      </c>
      <c r="K10" s="10" t="s">
        <v>44</v>
      </c>
      <c r="N10" s="9">
        <v>5</v>
      </c>
      <c r="O10" s="9">
        <v>1613.4068000000002</v>
      </c>
    </row>
    <row r="11" spans="1:15" x14ac:dyDescent="0.25">
      <c r="A11" s="3">
        <v>44438</v>
      </c>
      <c r="B11" s="4">
        <v>6884314</v>
      </c>
      <c r="C11" s="5" t="s">
        <v>25</v>
      </c>
      <c r="D11" s="5" t="s">
        <v>12</v>
      </c>
      <c r="E11" s="4">
        <v>4</v>
      </c>
      <c r="F11" s="6">
        <v>959.72630000000004</v>
      </c>
      <c r="G11" s="7">
        <v>3838.9052000000001</v>
      </c>
      <c r="H11" t="str">
        <f t="shared" si="0"/>
        <v>DU</v>
      </c>
      <c r="I11">
        <f>IF(AND(H11="DU",A11=MAX($A$2:$A$109)),1,0)</f>
        <v>0</v>
      </c>
    </row>
    <row r="12" spans="1:15" x14ac:dyDescent="0.25">
      <c r="A12" s="3">
        <v>44438</v>
      </c>
      <c r="B12" s="4">
        <v>6855024</v>
      </c>
      <c r="C12" s="5" t="s">
        <v>24</v>
      </c>
      <c r="D12" s="5" t="s">
        <v>11</v>
      </c>
      <c r="E12" s="4">
        <v>1</v>
      </c>
      <c r="F12" s="6">
        <v>160.80879999999999</v>
      </c>
      <c r="G12" s="7">
        <v>160.80879999999999</v>
      </c>
      <c r="H12" t="str">
        <f t="shared" si="0"/>
        <v>DU</v>
      </c>
      <c r="I12">
        <f>IF(AND(H12="DU",A12=MAX($A$2:$A$109)),1,0)</f>
        <v>0</v>
      </c>
    </row>
    <row r="13" spans="1:15" x14ac:dyDescent="0.25">
      <c r="A13" s="3">
        <v>44438</v>
      </c>
      <c r="B13" s="4">
        <v>6253974</v>
      </c>
      <c r="C13" s="5" t="s">
        <v>33</v>
      </c>
      <c r="D13" s="5" t="s">
        <v>11</v>
      </c>
      <c r="E13" s="4">
        <v>1</v>
      </c>
      <c r="F13" s="6">
        <v>167.21250000000001</v>
      </c>
      <c r="G13" s="7">
        <v>167.21250000000001</v>
      </c>
      <c r="H13" t="str">
        <f t="shared" si="0"/>
        <v>DU</v>
      </c>
      <c r="I13">
        <f>IF(AND(H13="DU",A13=MAX($A$2:$A$109)),1,0)</f>
        <v>0</v>
      </c>
    </row>
    <row r="14" spans="1:15" x14ac:dyDescent="0.25">
      <c r="A14" s="3">
        <v>44438</v>
      </c>
      <c r="B14" s="4">
        <v>5833214</v>
      </c>
      <c r="C14" s="5" t="s">
        <v>26</v>
      </c>
      <c r="D14" s="5" t="s">
        <v>11</v>
      </c>
      <c r="E14" s="4">
        <v>1</v>
      </c>
      <c r="F14" s="6">
        <v>1297.8662999999999</v>
      </c>
      <c r="G14" s="7">
        <v>1297.8662999999999</v>
      </c>
      <c r="H14" t="str">
        <f t="shared" si="0"/>
        <v>DU</v>
      </c>
      <c r="I14">
        <f>IF(AND(H14="DU",A14=MAX($A$2:$A$109)),1,0)</f>
        <v>0</v>
      </c>
    </row>
    <row r="15" spans="1:15" x14ac:dyDescent="0.25">
      <c r="A15" s="3">
        <v>44438</v>
      </c>
      <c r="B15" s="4">
        <v>5402328</v>
      </c>
      <c r="C15" s="5" t="s">
        <v>16</v>
      </c>
      <c r="D15" s="5" t="s">
        <v>11</v>
      </c>
      <c r="E15" s="4">
        <v>1</v>
      </c>
      <c r="F15" s="6">
        <v>992.8768</v>
      </c>
      <c r="G15" s="7">
        <v>992.8768</v>
      </c>
      <c r="H15" t="str">
        <f t="shared" si="0"/>
        <v>DU</v>
      </c>
      <c r="I15">
        <f>IF(AND(H15="DU",A15=MAX($A$2:$A$109)),1,0)</f>
        <v>0</v>
      </c>
    </row>
    <row r="16" spans="1:15" x14ac:dyDescent="0.25">
      <c r="A16" s="3">
        <v>44438</v>
      </c>
      <c r="B16" s="4">
        <v>6627416</v>
      </c>
      <c r="C16" s="5" t="s">
        <v>17</v>
      </c>
      <c r="D16" s="5" t="s">
        <v>21</v>
      </c>
      <c r="E16" s="4">
        <v>1</v>
      </c>
      <c r="F16" s="6">
        <v>49.613100000000003</v>
      </c>
      <c r="G16" s="7">
        <v>49.613100000000003</v>
      </c>
      <c r="H16" t="str">
        <f t="shared" si="0"/>
        <v>DU</v>
      </c>
      <c r="I16">
        <f>IF(AND(H16="DU",A16=MAX($A$2:$A$109)),1,0)</f>
        <v>0</v>
      </c>
    </row>
    <row r="17" spans="1:15" x14ac:dyDescent="0.25">
      <c r="A17" s="3">
        <v>44438</v>
      </c>
      <c r="B17" s="4">
        <v>6803810</v>
      </c>
      <c r="C17" s="5" t="s">
        <v>28</v>
      </c>
      <c r="D17" s="5" t="s">
        <v>8</v>
      </c>
      <c r="E17" s="4">
        <v>1</v>
      </c>
      <c r="F17" s="6">
        <v>2382.0556000000001</v>
      </c>
      <c r="G17" s="7">
        <v>2382.0556000000001</v>
      </c>
      <c r="H17" t="str">
        <f t="shared" si="0"/>
        <v>DU</v>
      </c>
      <c r="I17">
        <f>IF(AND(H17="DU",A17=MAX($A$2:$A$109)),1,0)</f>
        <v>0</v>
      </c>
    </row>
    <row r="18" spans="1:15" x14ac:dyDescent="0.25">
      <c r="A18" s="3">
        <v>44438</v>
      </c>
      <c r="B18" s="4">
        <v>6905637</v>
      </c>
      <c r="C18" s="5" t="s">
        <v>34</v>
      </c>
      <c r="D18" s="5" t="s">
        <v>10</v>
      </c>
      <c r="E18" s="4">
        <v>2</v>
      </c>
      <c r="F18" s="6">
        <v>1222.3438000000001</v>
      </c>
      <c r="G18" s="7">
        <v>2444.6876000000002</v>
      </c>
      <c r="H18" t="str">
        <f t="shared" si="0"/>
        <v>DU</v>
      </c>
      <c r="I18">
        <f>IF(AND(H18="DU",A18=MAX($A$2:$A$109)),1,0)</f>
        <v>0</v>
      </c>
    </row>
    <row r="19" spans="1:15" x14ac:dyDescent="0.25">
      <c r="A19" s="3">
        <v>44438</v>
      </c>
      <c r="B19" s="4">
        <v>6298838</v>
      </c>
      <c r="C19" s="5" t="s">
        <v>31</v>
      </c>
      <c r="D19" s="5" t="s">
        <v>8</v>
      </c>
      <c r="E19" s="4">
        <v>1</v>
      </c>
      <c r="F19" s="6">
        <v>1807.8955000000001</v>
      </c>
      <c r="G19" s="7">
        <v>1807.8955000000001</v>
      </c>
      <c r="H19" t="str">
        <f t="shared" si="0"/>
        <v>DU</v>
      </c>
      <c r="I19">
        <f>IF(AND(H19="DU",A19=MAX($A$2:$A$109)),1,0)</f>
        <v>0</v>
      </c>
    </row>
    <row r="20" spans="1:15" x14ac:dyDescent="0.25">
      <c r="A20" s="3">
        <v>44438</v>
      </c>
      <c r="B20" s="4">
        <v>5833207</v>
      </c>
      <c r="C20" s="5" t="s">
        <v>35</v>
      </c>
      <c r="D20" s="5" t="s">
        <v>11</v>
      </c>
      <c r="E20" s="4">
        <v>1</v>
      </c>
      <c r="F20" s="6">
        <v>1321.4002</v>
      </c>
      <c r="G20" s="7">
        <v>1321.4002</v>
      </c>
      <c r="H20" t="str">
        <f t="shared" si="0"/>
        <v>DU</v>
      </c>
      <c r="I20">
        <f>IF(AND(H20="DU",A20=MAX($A$2:$A$109)),1,0)</f>
        <v>0</v>
      </c>
    </row>
    <row r="21" spans="1:15" x14ac:dyDescent="0.25">
      <c r="A21" s="3">
        <v>44438</v>
      </c>
      <c r="B21" s="4">
        <v>6014803</v>
      </c>
      <c r="C21" s="5" t="s">
        <v>36</v>
      </c>
      <c r="D21" s="5" t="s">
        <v>7</v>
      </c>
      <c r="E21" s="4">
        <v>1</v>
      </c>
      <c r="F21" s="6">
        <v>9.2576999999999998</v>
      </c>
      <c r="G21" s="7">
        <v>9.2576999999999998</v>
      </c>
      <c r="H21" t="str">
        <f t="shared" si="0"/>
        <v>DU</v>
      </c>
      <c r="I21">
        <f>IF(AND(H21="DU",A21=MAX($A$2:$A$109)),1,0)</f>
        <v>0</v>
      </c>
    </row>
    <row r="22" spans="1:15" x14ac:dyDescent="0.25">
      <c r="A22" s="3">
        <v>44438</v>
      </c>
      <c r="B22" s="4">
        <v>6838119</v>
      </c>
      <c r="C22" s="5" t="s">
        <v>37</v>
      </c>
      <c r="D22" s="5" t="s">
        <v>21</v>
      </c>
      <c r="E22" s="4">
        <v>1</v>
      </c>
      <c r="F22" s="6">
        <v>238.9479</v>
      </c>
      <c r="G22" s="7">
        <v>238.9479</v>
      </c>
      <c r="H22" t="str">
        <f t="shared" si="0"/>
        <v>DU</v>
      </c>
      <c r="I22">
        <f>IF(AND(H22="DU",A22=MAX($A$2:$A$109)),1,0)</f>
        <v>0</v>
      </c>
    </row>
    <row r="23" spans="1:15" x14ac:dyDescent="0.25">
      <c r="A23" s="3">
        <v>44439</v>
      </c>
      <c r="B23" s="4">
        <v>4261278</v>
      </c>
      <c r="C23" s="5" t="s">
        <v>13</v>
      </c>
      <c r="D23" s="5" t="s">
        <v>9</v>
      </c>
      <c r="E23" s="4">
        <v>1</v>
      </c>
      <c r="F23" s="6">
        <v>21.900500000000001</v>
      </c>
      <c r="G23" s="7">
        <v>21.900500000000001</v>
      </c>
      <c r="H23" t="str">
        <f t="shared" si="0"/>
        <v>DU</v>
      </c>
      <c r="I23">
        <f>IF(AND(H23="DU",A23=MAX($A$2:$A$109)),1,0)</f>
        <v>0</v>
      </c>
    </row>
    <row r="24" spans="1:15" x14ac:dyDescent="0.25">
      <c r="A24" s="3">
        <v>44439</v>
      </c>
      <c r="B24" s="4">
        <v>5314393</v>
      </c>
      <c r="C24" s="5" t="s">
        <v>20</v>
      </c>
      <c r="D24" s="5" t="s">
        <v>9</v>
      </c>
      <c r="E24" s="4">
        <v>1</v>
      </c>
      <c r="F24" s="6">
        <v>7.9648000000000003</v>
      </c>
      <c r="G24" s="7">
        <v>7.9648000000000003</v>
      </c>
      <c r="H24" t="str">
        <f t="shared" si="0"/>
        <v>DU</v>
      </c>
      <c r="I24">
        <f>IF(AND(H24="DU",A24=MAX($A$2:$A$109)),1,0)</f>
        <v>0</v>
      </c>
    </row>
    <row r="25" spans="1:15" x14ac:dyDescent="0.25">
      <c r="A25" s="3">
        <v>44439</v>
      </c>
      <c r="B25" s="4">
        <v>6400040</v>
      </c>
      <c r="C25" s="5" t="s">
        <v>27</v>
      </c>
      <c r="D25" s="5" t="s">
        <v>8</v>
      </c>
      <c r="E25" s="4">
        <v>1</v>
      </c>
      <c r="F25" s="6">
        <v>1608.8923</v>
      </c>
      <c r="G25" s="7">
        <v>1608.8923</v>
      </c>
      <c r="H25" t="str">
        <f t="shared" si="0"/>
        <v>DU</v>
      </c>
      <c r="I25">
        <f>IF(AND(H25="DU",A25=MAX($A$2:$A$109)),1,0)</f>
        <v>0</v>
      </c>
    </row>
    <row r="26" spans="1:15" x14ac:dyDescent="0.25">
      <c r="A26" s="3">
        <v>44439</v>
      </c>
      <c r="B26" s="4">
        <v>6435493</v>
      </c>
      <c r="C26" s="5" t="s">
        <v>29</v>
      </c>
      <c r="D26" s="5" t="s">
        <v>8</v>
      </c>
      <c r="E26" s="4">
        <v>1</v>
      </c>
      <c r="F26" s="6">
        <v>707.8546</v>
      </c>
      <c r="G26" s="7">
        <v>707.8546</v>
      </c>
      <c r="H26" t="str">
        <f t="shared" si="0"/>
        <v>DU</v>
      </c>
      <c r="I26">
        <f>IF(AND(H26="DU",A26=MAX($A$2:$A$109)),1,0)</f>
        <v>0</v>
      </c>
    </row>
    <row r="27" spans="1:15" s="14" customFormat="1" x14ac:dyDescent="0.25">
      <c r="A27" s="13">
        <v>44437</v>
      </c>
      <c r="C27" s="15" t="s">
        <v>41</v>
      </c>
      <c r="H27" s="14" t="str">
        <f t="shared" si="0"/>
        <v>Domingo</v>
      </c>
      <c r="I27" s="19">
        <f>IF(AND(H27="DU",A27=MAX($A$2:$A$109)),1,0)</f>
        <v>0</v>
      </c>
      <c r="K27"/>
      <c r="L27"/>
      <c r="M27"/>
      <c r="N27"/>
      <c r="O27"/>
    </row>
    <row r="28" spans="1:15" s="14" customFormat="1" x14ac:dyDescent="0.25">
      <c r="A28" s="13">
        <v>44437</v>
      </c>
      <c r="C28" s="15" t="s">
        <v>42</v>
      </c>
      <c r="H28" s="16" t="str">
        <f t="shared" si="0"/>
        <v>Domingo</v>
      </c>
      <c r="I28" s="19">
        <f>IF(AND(H28="DU",A28=MAX($A$2:$A$109)),1,0)</f>
        <v>0</v>
      </c>
      <c r="K28"/>
      <c r="L28"/>
      <c r="M28"/>
      <c r="N28"/>
      <c r="O28"/>
    </row>
    <row r="29" spans="1:15" s="14" customFormat="1" x14ac:dyDescent="0.25">
      <c r="A29" s="13">
        <v>44438</v>
      </c>
      <c r="C29" s="15" t="s">
        <v>41</v>
      </c>
      <c r="H29" s="16" t="str">
        <f t="shared" si="0"/>
        <v>DU</v>
      </c>
      <c r="I29" s="19">
        <f>IF(AND(H29="DU",A29=MAX($A$2:$A$109)),1,0)</f>
        <v>0</v>
      </c>
      <c r="K29"/>
      <c r="L29"/>
      <c r="M29"/>
      <c r="N29"/>
      <c r="O29"/>
    </row>
    <row r="30" spans="1:15" s="14" customFormat="1" x14ac:dyDescent="0.25">
      <c r="A30" s="13">
        <v>44438</v>
      </c>
      <c r="C30" s="15" t="s">
        <v>42</v>
      </c>
      <c r="H30" s="16" t="str">
        <f t="shared" si="0"/>
        <v>DU</v>
      </c>
      <c r="I30" s="19">
        <f>IF(AND(H30="DU",A30=MAX($A$2:$A$109)),1,0)</f>
        <v>0</v>
      </c>
      <c r="K30"/>
      <c r="L30"/>
      <c r="M30"/>
      <c r="N30"/>
      <c r="O30"/>
    </row>
    <row r="31" spans="1:15" s="14" customFormat="1" x14ac:dyDescent="0.25">
      <c r="A31" s="13">
        <v>44438</v>
      </c>
      <c r="C31" s="15" t="s">
        <v>41</v>
      </c>
      <c r="H31" s="16" t="str">
        <f t="shared" si="0"/>
        <v>DU</v>
      </c>
      <c r="I31" s="19">
        <f>IF(AND(H31="DU",A31=MAX($A$2:$A$109)),1,0)</f>
        <v>0</v>
      </c>
      <c r="K31"/>
      <c r="L31"/>
      <c r="M31"/>
      <c r="N31"/>
      <c r="O31"/>
    </row>
    <row r="32" spans="1:15" s="14" customFormat="1" x14ac:dyDescent="0.25">
      <c r="A32" s="13">
        <v>44438</v>
      </c>
      <c r="C32" s="15" t="s">
        <v>42</v>
      </c>
      <c r="H32" s="16" t="str">
        <f t="shared" si="0"/>
        <v>DU</v>
      </c>
      <c r="I32" s="19">
        <f>IF(AND(H32="DU",A32=MAX($A$2:$A$109)),1,0)</f>
        <v>0</v>
      </c>
      <c r="K32"/>
      <c r="L32"/>
      <c r="M32"/>
      <c r="N32"/>
      <c r="O32"/>
    </row>
    <row r="33" spans="1:15" s="14" customFormat="1" x14ac:dyDescent="0.25">
      <c r="A33" s="13">
        <v>44438</v>
      </c>
      <c r="C33" s="15" t="s">
        <v>41</v>
      </c>
      <c r="H33" s="16" t="str">
        <f t="shared" si="0"/>
        <v>DU</v>
      </c>
      <c r="I33" s="19">
        <f>IF(AND(H33="DU",A33=MAX($A$2:$A$109)),1,0)</f>
        <v>0</v>
      </c>
      <c r="K33"/>
      <c r="L33"/>
      <c r="M33"/>
      <c r="N33"/>
      <c r="O33"/>
    </row>
    <row r="34" spans="1:15" s="14" customFormat="1" x14ac:dyDescent="0.25">
      <c r="A34" s="13">
        <v>44439</v>
      </c>
      <c r="C34" s="15" t="s">
        <v>42</v>
      </c>
      <c r="H34" s="16" t="str">
        <f t="shared" si="0"/>
        <v>DU</v>
      </c>
      <c r="I34" s="19">
        <f>IF(AND(H34="DU",A34=MAX($A$2:$A$109)),1,0)</f>
        <v>0</v>
      </c>
      <c r="K34"/>
      <c r="L34"/>
      <c r="M34"/>
      <c r="N34"/>
      <c r="O34"/>
    </row>
    <row r="35" spans="1:15" s="14" customFormat="1" x14ac:dyDescent="0.25">
      <c r="A35" s="13">
        <v>44439</v>
      </c>
      <c r="C35" s="15" t="s">
        <v>41</v>
      </c>
      <c r="H35" s="16" t="str">
        <f t="shared" si="0"/>
        <v>DU</v>
      </c>
      <c r="I35" s="19">
        <f>IF(AND(H35="DU",A35=MAX($A$2:$A$109)),1,0)</f>
        <v>0</v>
      </c>
      <c r="K35"/>
      <c r="L35"/>
      <c r="M35"/>
      <c r="N35"/>
      <c r="O35"/>
    </row>
    <row r="36" spans="1:15" s="14" customFormat="1" x14ac:dyDescent="0.25">
      <c r="A36" s="13">
        <v>44439</v>
      </c>
      <c r="C36" s="15" t="s">
        <v>42</v>
      </c>
      <c r="H36" s="16" t="str">
        <f t="shared" si="0"/>
        <v>DU</v>
      </c>
      <c r="I36" s="19">
        <f>IF(AND(H36="DU",A36=MAX($A$2:$A$109)),1,0)</f>
        <v>0</v>
      </c>
      <c r="K36"/>
      <c r="L36"/>
      <c r="M36"/>
      <c r="N36"/>
      <c r="O36"/>
    </row>
    <row r="37" spans="1:15" s="14" customFormat="1" x14ac:dyDescent="0.25">
      <c r="A37" s="13">
        <v>44439</v>
      </c>
      <c r="C37" s="15" t="s">
        <v>41</v>
      </c>
      <c r="H37" s="16" t="str">
        <f t="shared" si="0"/>
        <v>DU</v>
      </c>
      <c r="I37" s="19">
        <f>IF(AND(H37="DU",A37=MAX($A$2:$A$109)),1,0)</f>
        <v>0</v>
      </c>
      <c r="K37"/>
      <c r="L37"/>
      <c r="M37"/>
      <c r="N37"/>
      <c r="O37"/>
    </row>
    <row r="38" spans="1:15" s="14" customFormat="1" x14ac:dyDescent="0.25">
      <c r="A38" s="13">
        <v>44439</v>
      </c>
      <c r="C38" s="15" t="s">
        <v>42</v>
      </c>
      <c r="H38" s="16" t="str">
        <f t="shared" si="0"/>
        <v>DU</v>
      </c>
      <c r="I38" s="19">
        <f>IF(AND(H38="DU",A38=MAX($A$2:$A$109)),1,0)</f>
        <v>0</v>
      </c>
      <c r="K38"/>
      <c r="L38"/>
      <c r="M38"/>
      <c r="N38"/>
      <c r="O38"/>
    </row>
    <row r="39" spans="1:15" s="14" customFormat="1" x14ac:dyDescent="0.25">
      <c r="A39" s="13">
        <v>44439</v>
      </c>
      <c r="C39" s="15" t="s">
        <v>41</v>
      </c>
      <c r="H39" s="16" t="str">
        <f t="shared" si="0"/>
        <v>DU</v>
      </c>
      <c r="I39" s="19">
        <f>IF(AND(H39="DU",A39=MAX($A$2:$A$109)),1,0)</f>
        <v>0</v>
      </c>
      <c r="K39"/>
      <c r="L39"/>
      <c r="M39"/>
      <c r="N39"/>
      <c r="O39"/>
    </row>
    <row r="40" spans="1:15" s="14" customFormat="1" x14ac:dyDescent="0.25">
      <c r="A40" s="13">
        <v>44439</v>
      </c>
      <c r="C40" s="15" t="s">
        <v>42</v>
      </c>
      <c r="H40" s="16" t="str">
        <f t="shared" si="0"/>
        <v>DU</v>
      </c>
      <c r="I40" s="19">
        <f>IF(AND(H40="DU",A40=MAX($A$2:$A$109)),1,0)</f>
        <v>0</v>
      </c>
      <c r="K40"/>
      <c r="L40"/>
      <c r="M40"/>
      <c r="N40"/>
      <c r="O40"/>
    </row>
    <row r="41" spans="1:15" s="14" customFormat="1" x14ac:dyDescent="0.25">
      <c r="A41" s="13">
        <v>44440</v>
      </c>
      <c r="C41" s="15" t="s">
        <v>41</v>
      </c>
      <c r="H41" s="16" t="str">
        <f t="shared" si="0"/>
        <v>DU</v>
      </c>
      <c r="I41" s="19">
        <f>IF(AND(H41="DU",A41=MAX($A$2:$A$109)),1,0)</f>
        <v>0</v>
      </c>
      <c r="K41"/>
      <c r="L41"/>
      <c r="M41"/>
      <c r="N41"/>
      <c r="O41"/>
    </row>
    <row r="42" spans="1:15" s="14" customFormat="1" x14ac:dyDescent="0.25">
      <c r="A42" s="13">
        <v>44440</v>
      </c>
      <c r="C42" s="15" t="s">
        <v>42</v>
      </c>
      <c r="H42" s="16" t="str">
        <f t="shared" si="0"/>
        <v>DU</v>
      </c>
      <c r="I42" s="19">
        <f>IF(AND(H42="DU",A42=MAX($A$2:$A$109)),1,0)</f>
        <v>0</v>
      </c>
      <c r="K42"/>
      <c r="L42"/>
      <c r="M42"/>
      <c r="N42"/>
      <c r="O42"/>
    </row>
    <row r="43" spans="1:15" s="14" customFormat="1" x14ac:dyDescent="0.25">
      <c r="A43" s="13">
        <v>44440</v>
      </c>
      <c r="C43" s="15" t="s">
        <v>41</v>
      </c>
      <c r="H43" s="16" t="str">
        <f t="shared" si="0"/>
        <v>DU</v>
      </c>
      <c r="I43" s="19">
        <f>IF(AND(H43="DU",A43=MAX($A$2:$A$109)),1,0)</f>
        <v>0</v>
      </c>
      <c r="K43"/>
      <c r="L43"/>
      <c r="M43"/>
      <c r="N43"/>
      <c r="O43"/>
    </row>
    <row r="44" spans="1:15" s="14" customFormat="1" x14ac:dyDescent="0.25">
      <c r="A44" s="13">
        <v>44440</v>
      </c>
      <c r="C44" s="15" t="s">
        <v>42</v>
      </c>
      <c r="H44" s="16" t="str">
        <f t="shared" si="0"/>
        <v>DU</v>
      </c>
      <c r="I44" s="19">
        <f>IF(AND(H44="DU",A44=MAX($A$2:$A$109)),1,0)</f>
        <v>0</v>
      </c>
      <c r="K44"/>
      <c r="L44"/>
      <c r="M44"/>
      <c r="N44"/>
      <c r="O44"/>
    </row>
    <row r="45" spans="1:15" s="14" customFormat="1" x14ac:dyDescent="0.25">
      <c r="A45" s="13">
        <v>44440</v>
      </c>
      <c r="C45" s="15" t="s">
        <v>41</v>
      </c>
      <c r="H45" s="16" t="str">
        <f t="shared" si="0"/>
        <v>DU</v>
      </c>
      <c r="I45" s="19">
        <f>IF(AND(H45="DU",A45=MAX($A$2:$A$109)),1,0)</f>
        <v>0</v>
      </c>
      <c r="K45"/>
      <c r="L45"/>
      <c r="M45"/>
      <c r="N45"/>
      <c r="O45"/>
    </row>
    <row r="46" spans="1:15" s="14" customFormat="1" x14ac:dyDescent="0.25">
      <c r="A46" s="13">
        <v>44441</v>
      </c>
      <c r="C46" s="15" t="s">
        <v>42</v>
      </c>
      <c r="H46" s="16" t="str">
        <f t="shared" si="0"/>
        <v>DU</v>
      </c>
      <c r="I46" s="19">
        <f>IF(AND(H46="DU",A46=MAX($A$2:$A$109)),1,0)</f>
        <v>0</v>
      </c>
      <c r="K46"/>
      <c r="L46"/>
      <c r="M46"/>
      <c r="N46"/>
      <c r="O46"/>
    </row>
    <row r="47" spans="1:15" s="14" customFormat="1" x14ac:dyDescent="0.25">
      <c r="A47" s="13">
        <v>44441</v>
      </c>
      <c r="C47" s="15" t="s">
        <v>41</v>
      </c>
      <c r="H47" s="16" t="str">
        <f t="shared" si="0"/>
        <v>DU</v>
      </c>
      <c r="I47" s="19">
        <f>IF(AND(H47="DU",A47=MAX($A$2:$A$109)),1,0)</f>
        <v>0</v>
      </c>
      <c r="K47"/>
      <c r="L47"/>
      <c r="M47"/>
      <c r="N47"/>
      <c r="O47"/>
    </row>
    <row r="48" spans="1:15" s="14" customFormat="1" x14ac:dyDescent="0.25">
      <c r="A48" s="13">
        <v>44441</v>
      </c>
      <c r="C48" s="15" t="s">
        <v>42</v>
      </c>
      <c r="H48" s="16" t="str">
        <f t="shared" si="0"/>
        <v>DU</v>
      </c>
      <c r="I48" s="19">
        <f>IF(AND(H48="DU",A48=MAX($A$2:$A$109)),1,0)</f>
        <v>0</v>
      </c>
      <c r="K48"/>
      <c r="L48"/>
      <c r="M48"/>
      <c r="N48"/>
      <c r="O48"/>
    </row>
    <row r="49" spans="1:15" s="14" customFormat="1" x14ac:dyDescent="0.25">
      <c r="A49" s="13">
        <v>44441</v>
      </c>
      <c r="C49" s="15" t="s">
        <v>41</v>
      </c>
      <c r="H49" s="16" t="str">
        <f t="shared" si="0"/>
        <v>DU</v>
      </c>
      <c r="I49" s="19">
        <f>IF(AND(H49="DU",A49=MAX($A$2:$A$109)),1,0)</f>
        <v>0</v>
      </c>
      <c r="K49"/>
      <c r="L49"/>
      <c r="M49"/>
      <c r="N49"/>
      <c r="O49"/>
    </row>
    <row r="50" spans="1:15" s="14" customFormat="1" x14ac:dyDescent="0.25">
      <c r="A50" s="13">
        <v>44441</v>
      </c>
      <c r="C50" s="15" t="s">
        <v>42</v>
      </c>
      <c r="H50" s="16" t="str">
        <f t="shared" si="0"/>
        <v>DU</v>
      </c>
      <c r="I50" s="19">
        <f>IF(AND(H50="DU",A50=MAX($A$2:$A$109)),1,0)</f>
        <v>0</v>
      </c>
      <c r="K50"/>
      <c r="L50"/>
      <c r="M50"/>
      <c r="N50"/>
      <c r="O50"/>
    </row>
    <row r="51" spans="1:15" s="14" customFormat="1" x14ac:dyDescent="0.25">
      <c r="A51" s="13">
        <v>44441</v>
      </c>
      <c r="C51" s="15" t="s">
        <v>41</v>
      </c>
      <c r="H51" s="16" t="str">
        <f t="shared" si="0"/>
        <v>DU</v>
      </c>
      <c r="I51" s="19">
        <f>IF(AND(H51="DU",A51=MAX($A$2:$A$109)),1,0)</f>
        <v>0</v>
      </c>
      <c r="K51"/>
      <c r="L51"/>
      <c r="M51"/>
      <c r="N51"/>
      <c r="O51"/>
    </row>
    <row r="52" spans="1:15" s="14" customFormat="1" x14ac:dyDescent="0.25">
      <c r="A52" s="13">
        <v>44441</v>
      </c>
      <c r="C52" s="15" t="s">
        <v>42</v>
      </c>
      <c r="H52" s="16" t="str">
        <f t="shared" si="0"/>
        <v>DU</v>
      </c>
      <c r="I52" s="19">
        <f>IF(AND(H52="DU",A52=MAX($A$2:$A$109)),1,0)</f>
        <v>0</v>
      </c>
      <c r="K52"/>
      <c r="L52"/>
      <c r="M52"/>
      <c r="N52"/>
      <c r="O52"/>
    </row>
    <row r="53" spans="1:15" s="14" customFormat="1" x14ac:dyDescent="0.25">
      <c r="A53" s="13">
        <v>44441</v>
      </c>
      <c r="C53" s="15" t="s">
        <v>41</v>
      </c>
      <c r="H53" s="16" t="str">
        <f t="shared" si="0"/>
        <v>DU</v>
      </c>
      <c r="I53" s="19">
        <f>IF(AND(H53="DU",A53=MAX($A$2:$A$109)),1,0)</f>
        <v>0</v>
      </c>
      <c r="K53"/>
      <c r="L53"/>
      <c r="M53"/>
      <c r="N53"/>
      <c r="O53"/>
    </row>
    <row r="54" spans="1:15" s="14" customFormat="1" x14ac:dyDescent="0.25">
      <c r="A54" s="13">
        <v>44441</v>
      </c>
      <c r="C54" s="15" t="s">
        <v>42</v>
      </c>
      <c r="H54" s="16" t="str">
        <f t="shared" si="0"/>
        <v>DU</v>
      </c>
      <c r="I54" s="19">
        <f>IF(AND(H54="DU",A54=MAX($A$2:$A$109)),1,0)</f>
        <v>0</v>
      </c>
      <c r="K54"/>
      <c r="L54"/>
      <c r="M54"/>
      <c r="N54"/>
      <c r="O54"/>
    </row>
    <row r="55" spans="1:15" s="14" customFormat="1" x14ac:dyDescent="0.25">
      <c r="A55" s="13">
        <v>44442</v>
      </c>
      <c r="C55" s="15" t="s">
        <v>41</v>
      </c>
      <c r="H55" s="16" t="str">
        <f t="shared" si="0"/>
        <v>DU</v>
      </c>
      <c r="I55" s="19">
        <f>IF(AND(H55="DU",A55=MAX($A$2:$A$109)),1,0)</f>
        <v>0</v>
      </c>
      <c r="K55"/>
      <c r="L55"/>
      <c r="M55"/>
      <c r="N55"/>
      <c r="O55"/>
    </row>
    <row r="56" spans="1:15" s="14" customFormat="1" x14ac:dyDescent="0.25">
      <c r="A56" s="13">
        <v>44442</v>
      </c>
      <c r="C56" s="15" t="s">
        <v>42</v>
      </c>
      <c r="H56" s="16" t="str">
        <f t="shared" si="0"/>
        <v>DU</v>
      </c>
      <c r="I56" s="19">
        <f>IF(AND(H56="DU",A56=MAX($A$2:$A$109)),1,0)</f>
        <v>0</v>
      </c>
      <c r="K56"/>
      <c r="L56"/>
      <c r="M56"/>
      <c r="N56"/>
      <c r="O56"/>
    </row>
    <row r="57" spans="1:15" s="14" customFormat="1" x14ac:dyDescent="0.25">
      <c r="A57" s="13">
        <v>44442</v>
      </c>
      <c r="C57" s="15" t="s">
        <v>41</v>
      </c>
      <c r="H57" s="16" t="str">
        <f t="shared" si="0"/>
        <v>DU</v>
      </c>
      <c r="I57" s="19">
        <f>IF(AND(H57="DU",A57=MAX($A$2:$A$109)),1,0)</f>
        <v>0</v>
      </c>
      <c r="K57"/>
      <c r="L57"/>
      <c r="M57"/>
      <c r="N57"/>
      <c r="O57"/>
    </row>
    <row r="58" spans="1:15" s="14" customFormat="1" x14ac:dyDescent="0.25">
      <c r="A58" s="13">
        <v>44442</v>
      </c>
      <c r="C58" s="15" t="s">
        <v>42</v>
      </c>
      <c r="H58" s="16" t="str">
        <f t="shared" si="0"/>
        <v>DU</v>
      </c>
      <c r="I58" s="19">
        <f>IF(AND(H58="DU",A58=MAX($A$2:$A$109)),1,0)</f>
        <v>0</v>
      </c>
      <c r="K58"/>
      <c r="L58"/>
      <c r="M58"/>
      <c r="N58"/>
      <c r="O58"/>
    </row>
    <row r="59" spans="1:15" s="14" customFormat="1" x14ac:dyDescent="0.25">
      <c r="A59" s="13">
        <v>44442</v>
      </c>
      <c r="C59" s="15" t="s">
        <v>41</v>
      </c>
      <c r="H59" s="16" t="str">
        <f t="shared" si="0"/>
        <v>DU</v>
      </c>
      <c r="I59" s="19">
        <f>IF(AND(H59="DU",A59=MAX($A$2:$A$109)),1,0)</f>
        <v>0</v>
      </c>
      <c r="K59"/>
      <c r="L59"/>
      <c r="M59"/>
      <c r="N59"/>
      <c r="O59"/>
    </row>
    <row r="60" spans="1:15" s="14" customFormat="1" x14ac:dyDescent="0.25">
      <c r="A60" s="13">
        <v>44442</v>
      </c>
      <c r="C60" s="15" t="s">
        <v>42</v>
      </c>
      <c r="H60" s="16" t="str">
        <f t="shared" si="0"/>
        <v>DU</v>
      </c>
      <c r="I60" s="19">
        <f>IF(AND(H60="DU",A60=MAX($A$2:$A$109)),1,0)</f>
        <v>0</v>
      </c>
      <c r="K60"/>
      <c r="L60"/>
      <c r="M60"/>
      <c r="N60"/>
      <c r="O60"/>
    </row>
    <row r="61" spans="1:15" s="14" customFormat="1" x14ac:dyDescent="0.25">
      <c r="A61" s="13">
        <v>44443</v>
      </c>
      <c r="C61" s="15" t="s">
        <v>41</v>
      </c>
      <c r="H61" s="16" t="str">
        <f t="shared" si="0"/>
        <v>DU</v>
      </c>
      <c r="I61" s="19">
        <f>IF(AND(H61="DU",A61=MAX($A$2:$A$109)),1,0)</f>
        <v>0</v>
      </c>
      <c r="K61"/>
      <c r="L61"/>
      <c r="M61"/>
      <c r="N61"/>
      <c r="O61"/>
    </row>
    <row r="62" spans="1:15" s="14" customFormat="1" x14ac:dyDescent="0.25">
      <c r="A62" s="13">
        <v>44443</v>
      </c>
      <c r="C62" s="15" t="s">
        <v>42</v>
      </c>
      <c r="H62" s="16" t="str">
        <f t="shared" si="0"/>
        <v>DU</v>
      </c>
      <c r="I62" s="19">
        <f>IF(AND(H62="DU",A62=MAX($A$2:$A$109)),1,0)</f>
        <v>0</v>
      </c>
    </row>
    <row r="63" spans="1:15" s="14" customFormat="1" x14ac:dyDescent="0.25">
      <c r="A63" s="13">
        <v>44443</v>
      </c>
      <c r="C63" s="15" t="s">
        <v>41</v>
      </c>
      <c r="H63" s="16" t="str">
        <f t="shared" si="0"/>
        <v>DU</v>
      </c>
      <c r="I63" s="19">
        <f>IF(AND(H63="DU",A63=MAX($A$2:$A$109)),1,0)</f>
        <v>0</v>
      </c>
    </row>
    <row r="64" spans="1:15" s="14" customFormat="1" x14ac:dyDescent="0.25">
      <c r="A64" s="13">
        <v>44443</v>
      </c>
      <c r="C64" s="15" t="s">
        <v>42</v>
      </c>
      <c r="H64" s="16" t="str">
        <f t="shared" si="0"/>
        <v>DU</v>
      </c>
      <c r="I64" s="19">
        <f>IF(AND(H64="DU",A64=MAX($A$2:$A$109)),1,0)</f>
        <v>0</v>
      </c>
    </row>
    <row r="65" spans="1:9" s="14" customFormat="1" x14ac:dyDescent="0.25">
      <c r="A65" s="13">
        <v>44443</v>
      </c>
      <c r="C65" s="15" t="s">
        <v>41</v>
      </c>
      <c r="H65" s="16" t="str">
        <f t="shared" si="0"/>
        <v>DU</v>
      </c>
      <c r="I65" s="19">
        <f>IF(AND(H65="DU",A65=MAX($A$2:$A$109)),1,0)</f>
        <v>0</v>
      </c>
    </row>
    <row r="66" spans="1:9" s="14" customFormat="1" x14ac:dyDescent="0.25">
      <c r="A66" s="13">
        <v>44444</v>
      </c>
      <c r="C66" s="15" t="s">
        <v>42</v>
      </c>
      <c r="H66" s="16" t="str">
        <f t="shared" si="0"/>
        <v>Domingo</v>
      </c>
      <c r="I66" s="19">
        <f>IF(AND(H66="DU",A66=MAX($A$2:$A$109)),1,0)</f>
        <v>0</v>
      </c>
    </row>
    <row r="67" spans="1:9" s="14" customFormat="1" x14ac:dyDescent="0.25">
      <c r="A67" s="13">
        <v>44444</v>
      </c>
      <c r="C67" s="15" t="s">
        <v>41</v>
      </c>
      <c r="H67" s="16" t="str">
        <f t="shared" ref="H67:H130" si="1">IF(WEEKDAY(A67,1)=1,"Domingo","DU")</f>
        <v>Domingo</v>
      </c>
      <c r="I67" s="19">
        <f>IF(AND(H67="DU",A67=MAX($A$2:$A$109)),1,0)</f>
        <v>0</v>
      </c>
    </row>
    <row r="68" spans="1:9" s="14" customFormat="1" x14ac:dyDescent="0.25">
      <c r="A68" s="13">
        <v>44444</v>
      </c>
      <c r="C68" s="15" t="s">
        <v>42</v>
      </c>
      <c r="H68" s="16" t="str">
        <f t="shared" si="1"/>
        <v>Domingo</v>
      </c>
      <c r="I68" s="19">
        <f>IF(AND(H68="DU",A68=MAX($A$2:$A$109)),1,0)</f>
        <v>0</v>
      </c>
    </row>
    <row r="69" spans="1:9" s="14" customFormat="1" x14ac:dyDescent="0.25">
      <c r="A69" s="13">
        <v>44444</v>
      </c>
      <c r="C69" s="15" t="s">
        <v>41</v>
      </c>
      <c r="H69" s="16" t="str">
        <f t="shared" si="1"/>
        <v>Domingo</v>
      </c>
      <c r="I69" s="19">
        <f>IF(AND(H69="DU",A69=MAX($A$2:$A$109)),1,0)</f>
        <v>0</v>
      </c>
    </row>
    <row r="70" spans="1:9" s="14" customFormat="1" x14ac:dyDescent="0.25">
      <c r="A70" s="13">
        <v>44444</v>
      </c>
      <c r="C70" s="15" t="s">
        <v>42</v>
      </c>
      <c r="H70" s="16" t="str">
        <f t="shared" si="1"/>
        <v>Domingo</v>
      </c>
      <c r="I70" s="19">
        <f>IF(AND(H70="DU",A70=MAX($A$2:$A$109)),1,0)</f>
        <v>0</v>
      </c>
    </row>
    <row r="71" spans="1:9" s="14" customFormat="1" x14ac:dyDescent="0.25">
      <c r="A71" s="13">
        <v>44445</v>
      </c>
      <c r="C71" s="15" t="s">
        <v>41</v>
      </c>
      <c r="H71" s="16" t="str">
        <f t="shared" si="1"/>
        <v>DU</v>
      </c>
      <c r="I71" s="19">
        <f>IF(AND(H71="DU",A71=MAX($A$2:$A$109)),1,0)</f>
        <v>0</v>
      </c>
    </row>
    <row r="72" spans="1:9" s="14" customFormat="1" x14ac:dyDescent="0.25">
      <c r="A72" s="13">
        <v>44445</v>
      </c>
      <c r="C72" s="15" t="s">
        <v>42</v>
      </c>
      <c r="H72" s="16" t="str">
        <f t="shared" si="1"/>
        <v>DU</v>
      </c>
      <c r="I72" s="19">
        <f>IF(AND(H72="DU",A72=MAX($A$2:$A$109)),1,0)</f>
        <v>0</v>
      </c>
    </row>
    <row r="73" spans="1:9" s="14" customFormat="1" x14ac:dyDescent="0.25">
      <c r="A73" s="13">
        <v>44445</v>
      </c>
      <c r="C73" s="15" t="s">
        <v>41</v>
      </c>
      <c r="H73" s="16" t="str">
        <f t="shared" si="1"/>
        <v>DU</v>
      </c>
      <c r="I73" s="19">
        <f>IF(AND(H73="DU",A73=MAX($A$2:$A$109)),1,0)</f>
        <v>0</v>
      </c>
    </row>
    <row r="74" spans="1:9" s="14" customFormat="1" x14ac:dyDescent="0.25">
      <c r="A74" s="13">
        <v>44445</v>
      </c>
      <c r="C74" s="15" t="s">
        <v>42</v>
      </c>
      <c r="H74" s="16" t="str">
        <f t="shared" si="1"/>
        <v>DU</v>
      </c>
      <c r="I74" s="19">
        <f>IF(AND(H74="DU",A74=MAX($A$2:$A$109)),1,0)</f>
        <v>0</v>
      </c>
    </row>
    <row r="75" spans="1:9" s="14" customFormat="1" x14ac:dyDescent="0.25">
      <c r="A75" s="13">
        <v>44446</v>
      </c>
      <c r="C75" s="15" t="s">
        <v>41</v>
      </c>
      <c r="H75" s="16" t="str">
        <f t="shared" si="1"/>
        <v>DU</v>
      </c>
      <c r="I75" s="19">
        <f>IF(AND(H75="DU",A75=MAX($A$2:$A$109)),1,0)</f>
        <v>0</v>
      </c>
    </row>
    <row r="76" spans="1:9" s="14" customFormat="1" x14ac:dyDescent="0.25">
      <c r="A76" s="13">
        <v>44446</v>
      </c>
      <c r="C76" s="15" t="s">
        <v>42</v>
      </c>
      <c r="H76" s="16" t="str">
        <f t="shared" si="1"/>
        <v>DU</v>
      </c>
      <c r="I76" s="19">
        <f>IF(AND(H76="DU",A76=MAX($A$2:$A$109)),1,0)</f>
        <v>0</v>
      </c>
    </row>
    <row r="77" spans="1:9" s="14" customFormat="1" x14ac:dyDescent="0.25">
      <c r="A77" s="13">
        <v>44446</v>
      </c>
      <c r="C77" s="15" t="s">
        <v>41</v>
      </c>
      <c r="H77" s="16" t="str">
        <f t="shared" si="1"/>
        <v>DU</v>
      </c>
      <c r="I77" s="19">
        <f>IF(AND(H77="DU",A77=MAX($A$2:$A$109)),1,0)</f>
        <v>0</v>
      </c>
    </row>
    <row r="78" spans="1:9" s="14" customFormat="1" x14ac:dyDescent="0.25">
      <c r="A78" s="13">
        <v>44446</v>
      </c>
      <c r="C78" s="15" t="s">
        <v>42</v>
      </c>
      <c r="H78" s="16" t="str">
        <f t="shared" si="1"/>
        <v>DU</v>
      </c>
      <c r="I78" s="19">
        <f>IF(AND(H78="DU",A78=MAX($A$2:$A$109)),1,0)</f>
        <v>0</v>
      </c>
    </row>
    <row r="79" spans="1:9" s="14" customFormat="1" x14ac:dyDescent="0.25">
      <c r="A79" s="13">
        <v>44446</v>
      </c>
      <c r="C79" s="15" t="s">
        <v>41</v>
      </c>
      <c r="H79" s="16" t="str">
        <f t="shared" si="1"/>
        <v>DU</v>
      </c>
      <c r="I79" s="19">
        <f>IF(AND(H79="DU",A79=MAX($A$2:$A$109)),1,0)</f>
        <v>0</v>
      </c>
    </row>
    <row r="80" spans="1:9" s="14" customFormat="1" x14ac:dyDescent="0.25">
      <c r="A80" s="13">
        <v>44446</v>
      </c>
      <c r="C80" s="15" t="s">
        <v>42</v>
      </c>
      <c r="H80" s="16" t="str">
        <f t="shared" si="1"/>
        <v>DU</v>
      </c>
      <c r="I80" s="19">
        <f>IF(AND(H80="DU",A80=MAX($A$2:$A$109)),1,0)</f>
        <v>0</v>
      </c>
    </row>
    <row r="81" spans="1:9" s="14" customFormat="1" x14ac:dyDescent="0.25">
      <c r="A81" s="13">
        <v>44447</v>
      </c>
      <c r="C81" s="15" t="s">
        <v>41</v>
      </c>
      <c r="H81" s="16" t="str">
        <f t="shared" si="1"/>
        <v>DU</v>
      </c>
      <c r="I81" s="19">
        <f>IF(AND(H81="DU",A81=MAX($A$2:$A$109)),1,0)</f>
        <v>0</v>
      </c>
    </row>
    <row r="82" spans="1:9" s="14" customFormat="1" x14ac:dyDescent="0.25">
      <c r="A82" s="13">
        <v>44447</v>
      </c>
      <c r="C82" s="15" t="s">
        <v>42</v>
      </c>
      <c r="H82" s="16" t="str">
        <f t="shared" si="1"/>
        <v>DU</v>
      </c>
      <c r="I82" s="19">
        <f>IF(AND(H82="DU",A82=MAX($A$2:$A$109)),1,0)</f>
        <v>0</v>
      </c>
    </row>
    <row r="83" spans="1:9" s="14" customFormat="1" x14ac:dyDescent="0.25">
      <c r="A83" s="13">
        <v>44447</v>
      </c>
      <c r="C83" s="15" t="s">
        <v>41</v>
      </c>
      <c r="H83" s="16" t="str">
        <f t="shared" si="1"/>
        <v>DU</v>
      </c>
      <c r="I83" s="19">
        <f>IF(AND(H83="DU",A83=MAX($A$2:$A$109)),1,0)</f>
        <v>0</v>
      </c>
    </row>
    <row r="84" spans="1:9" s="14" customFormat="1" x14ac:dyDescent="0.25">
      <c r="A84" s="13">
        <v>44447</v>
      </c>
      <c r="C84" s="15" t="s">
        <v>42</v>
      </c>
      <c r="H84" s="16" t="str">
        <f t="shared" si="1"/>
        <v>DU</v>
      </c>
      <c r="I84" s="19">
        <f>IF(AND(H84="DU",A84=MAX($A$2:$A$109)),1,0)</f>
        <v>0</v>
      </c>
    </row>
    <row r="85" spans="1:9" s="14" customFormat="1" x14ac:dyDescent="0.25">
      <c r="A85" s="13">
        <v>44448</v>
      </c>
      <c r="C85" s="15" t="s">
        <v>41</v>
      </c>
      <c r="H85" s="16" t="str">
        <f t="shared" si="1"/>
        <v>DU</v>
      </c>
      <c r="I85" s="19">
        <f>IF(AND(H85="DU",A85=MAX($A$2:$A$109)),1,0)</f>
        <v>0</v>
      </c>
    </row>
    <row r="86" spans="1:9" s="14" customFormat="1" x14ac:dyDescent="0.25">
      <c r="A86" s="13">
        <v>44448</v>
      </c>
      <c r="C86" s="15" t="s">
        <v>42</v>
      </c>
      <c r="H86" s="16" t="str">
        <f t="shared" si="1"/>
        <v>DU</v>
      </c>
      <c r="I86" s="19">
        <f>IF(AND(H86="DU",A86=MAX($A$2:$A$109)),1,0)</f>
        <v>0</v>
      </c>
    </row>
    <row r="87" spans="1:9" s="14" customFormat="1" x14ac:dyDescent="0.25">
      <c r="A87" s="13">
        <v>44448</v>
      </c>
      <c r="C87" s="15" t="s">
        <v>41</v>
      </c>
      <c r="H87" s="16" t="str">
        <f t="shared" si="1"/>
        <v>DU</v>
      </c>
      <c r="I87" s="19">
        <f>IF(AND(H87="DU",A87=MAX($A$2:$A$109)),1,0)</f>
        <v>0</v>
      </c>
    </row>
    <row r="88" spans="1:9" s="14" customFormat="1" x14ac:dyDescent="0.25">
      <c r="A88" s="13">
        <v>44448</v>
      </c>
      <c r="C88" s="15" t="s">
        <v>42</v>
      </c>
      <c r="H88" s="16" t="str">
        <f t="shared" si="1"/>
        <v>DU</v>
      </c>
      <c r="I88" s="19">
        <f>IF(AND(H88="DU",A88=MAX($A$2:$A$109)),1,0)</f>
        <v>0</v>
      </c>
    </row>
    <row r="89" spans="1:9" s="14" customFormat="1" x14ac:dyDescent="0.25">
      <c r="A89" s="13">
        <v>44448</v>
      </c>
      <c r="C89" s="15" t="s">
        <v>41</v>
      </c>
      <c r="H89" s="16" t="str">
        <f t="shared" si="1"/>
        <v>DU</v>
      </c>
      <c r="I89" s="19">
        <f>IF(AND(H89="DU",A89=MAX($A$2:$A$109)),1,0)</f>
        <v>0</v>
      </c>
    </row>
    <row r="90" spans="1:9" s="14" customFormat="1" x14ac:dyDescent="0.25">
      <c r="A90" s="13">
        <v>44448</v>
      </c>
      <c r="C90" s="15" t="s">
        <v>42</v>
      </c>
      <c r="H90" s="16" t="str">
        <f t="shared" si="1"/>
        <v>DU</v>
      </c>
      <c r="I90" s="19">
        <f>IF(AND(H90="DU",A90=MAX($A$2:$A$109)),1,0)</f>
        <v>0</v>
      </c>
    </row>
    <row r="91" spans="1:9" s="14" customFormat="1" x14ac:dyDescent="0.25">
      <c r="A91" s="13">
        <v>44448</v>
      </c>
      <c r="C91" s="15" t="s">
        <v>41</v>
      </c>
      <c r="H91" s="16" t="str">
        <f t="shared" si="1"/>
        <v>DU</v>
      </c>
      <c r="I91" s="19">
        <f>IF(AND(H91="DU",A91=MAX($A$2:$A$109)),1,0)</f>
        <v>0</v>
      </c>
    </row>
    <row r="92" spans="1:9" s="14" customFormat="1" x14ac:dyDescent="0.25">
      <c r="A92" s="13">
        <v>44448</v>
      </c>
      <c r="C92" s="15" t="s">
        <v>42</v>
      </c>
      <c r="H92" s="16" t="str">
        <f t="shared" si="1"/>
        <v>DU</v>
      </c>
      <c r="I92" s="19">
        <f>IF(AND(H92="DU",A92=MAX($A$2:$A$109)),1,0)</f>
        <v>0</v>
      </c>
    </row>
    <row r="93" spans="1:9" s="14" customFormat="1" x14ac:dyDescent="0.25">
      <c r="A93" s="13">
        <v>44449</v>
      </c>
      <c r="C93" s="15" t="s">
        <v>41</v>
      </c>
      <c r="H93" s="16" t="str">
        <f t="shared" si="1"/>
        <v>DU</v>
      </c>
      <c r="I93" s="19">
        <f>IF(AND(H93="DU",A93=MAX($A$2:$A$109)),1,0)</f>
        <v>0</v>
      </c>
    </row>
    <row r="94" spans="1:9" s="14" customFormat="1" x14ac:dyDescent="0.25">
      <c r="A94" s="13">
        <v>44449</v>
      </c>
      <c r="C94" s="15" t="s">
        <v>42</v>
      </c>
      <c r="H94" s="16" t="str">
        <f t="shared" si="1"/>
        <v>DU</v>
      </c>
      <c r="I94" s="19">
        <f>IF(AND(H94="DU",A94=MAX($A$2:$A$109)),1,0)</f>
        <v>0</v>
      </c>
    </row>
    <row r="95" spans="1:9" s="14" customFormat="1" x14ac:dyDescent="0.25">
      <c r="A95" s="13">
        <v>44449</v>
      </c>
      <c r="C95" s="15" t="s">
        <v>41</v>
      </c>
      <c r="H95" s="16" t="str">
        <f t="shared" si="1"/>
        <v>DU</v>
      </c>
      <c r="I95" s="19">
        <f>IF(AND(H95="DU",A95=MAX($A$2:$A$109)),1,0)</f>
        <v>0</v>
      </c>
    </row>
    <row r="96" spans="1:9" s="14" customFormat="1" x14ac:dyDescent="0.25">
      <c r="A96" s="13">
        <v>44449</v>
      </c>
      <c r="C96" s="15" t="s">
        <v>42</v>
      </c>
      <c r="H96" s="16" t="str">
        <f t="shared" si="1"/>
        <v>DU</v>
      </c>
      <c r="I96" s="19">
        <f>IF(AND(H96="DU",A96=MAX($A$2:$A$109)),1,0)</f>
        <v>0</v>
      </c>
    </row>
    <row r="97" spans="1:9" s="14" customFormat="1" x14ac:dyDescent="0.25">
      <c r="A97" s="13">
        <v>44450</v>
      </c>
      <c r="C97" s="15" t="s">
        <v>41</v>
      </c>
      <c r="H97" s="16" t="str">
        <f t="shared" si="1"/>
        <v>DU</v>
      </c>
      <c r="I97" s="19">
        <f>IF(AND(H97="DU",A97=MAX($A$2:$A$109)),1,0)</f>
        <v>0</v>
      </c>
    </row>
    <row r="98" spans="1:9" s="14" customFormat="1" x14ac:dyDescent="0.25">
      <c r="A98" s="13">
        <v>44450</v>
      </c>
      <c r="C98" s="15" t="s">
        <v>42</v>
      </c>
      <c r="H98" s="16" t="str">
        <f t="shared" si="1"/>
        <v>DU</v>
      </c>
      <c r="I98" s="19">
        <f>IF(AND(H98="DU",A98=MAX($A$2:$A$109)),1,0)</f>
        <v>0</v>
      </c>
    </row>
    <row r="99" spans="1:9" s="14" customFormat="1" x14ac:dyDescent="0.25">
      <c r="A99" s="13">
        <v>44450</v>
      </c>
      <c r="C99" s="15" t="s">
        <v>41</v>
      </c>
      <c r="H99" s="16" t="str">
        <f t="shared" si="1"/>
        <v>DU</v>
      </c>
      <c r="I99" s="19">
        <f>IF(AND(H99="DU",A99=MAX($A$2:$A$109)),1,0)</f>
        <v>0</v>
      </c>
    </row>
    <row r="100" spans="1:9" s="14" customFormat="1" x14ac:dyDescent="0.25">
      <c r="A100" s="13">
        <v>44451</v>
      </c>
      <c r="C100" s="5" t="s">
        <v>31</v>
      </c>
      <c r="D100" s="5" t="s">
        <v>8</v>
      </c>
      <c r="E100" s="4">
        <v>1</v>
      </c>
      <c r="F100" s="6">
        <v>1807.8955000000001</v>
      </c>
      <c r="G100" s="7">
        <v>1807.8955000000001</v>
      </c>
      <c r="H100" s="16" t="str">
        <f t="shared" si="1"/>
        <v>Domingo</v>
      </c>
      <c r="I100" s="19">
        <f>IF(AND(H100="DU",A100=MAX($A$2:$A$109)),1,0)</f>
        <v>0</v>
      </c>
    </row>
    <row r="101" spans="1:9" s="14" customFormat="1" x14ac:dyDescent="0.25">
      <c r="A101" s="13">
        <v>44451</v>
      </c>
      <c r="C101" s="5" t="s">
        <v>35</v>
      </c>
      <c r="D101" s="5" t="s">
        <v>11</v>
      </c>
      <c r="E101" s="4">
        <v>1</v>
      </c>
      <c r="F101" s="6">
        <v>1321.4002</v>
      </c>
      <c r="G101" s="7">
        <v>1321.4002</v>
      </c>
      <c r="H101" s="16" t="str">
        <f t="shared" si="1"/>
        <v>Domingo</v>
      </c>
      <c r="I101" s="19">
        <f>IF(AND(H101="DU",A101=MAX($A$2:$A$109)),1,0)</f>
        <v>0</v>
      </c>
    </row>
    <row r="102" spans="1:9" s="14" customFormat="1" x14ac:dyDescent="0.25">
      <c r="A102" s="13">
        <v>44451</v>
      </c>
      <c r="C102" s="5" t="s">
        <v>36</v>
      </c>
      <c r="D102" s="5" t="s">
        <v>7</v>
      </c>
      <c r="E102" s="4">
        <v>1</v>
      </c>
      <c r="F102" s="6">
        <v>9.2576999999999998</v>
      </c>
      <c r="G102" s="7">
        <v>9.2576999999999998</v>
      </c>
      <c r="H102" s="16" t="str">
        <f t="shared" si="1"/>
        <v>Domingo</v>
      </c>
      <c r="I102" s="19">
        <f>IF(AND(H102="DU",A102=MAX($A$2:$A$109)),1,0)</f>
        <v>0</v>
      </c>
    </row>
    <row r="103" spans="1:9" s="14" customFormat="1" x14ac:dyDescent="0.25">
      <c r="A103" s="13">
        <v>44451</v>
      </c>
      <c r="C103" s="5" t="s">
        <v>37</v>
      </c>
      <c r="D103" s="5" t="s">
        <v>21</v>
      </c>
      <c r="E103" s="4">
        <v>1</v>
      </c>
      <c r="F103" s="6">
        <v>238.9479</v>
      </c>
      <c r="G103" s="7">
        <v>238.9479</v>
      </c>
      <c r="H103" s="16" t="str">
        <f t="shared" si="1"/>
        <v>Domingo</v>
      </c>
      <c r="I103" s="19">
        <f>IF(AND(H103="DU",A103=MAX($A$2:$A$109)),1,0)</f>
        <v>0</v>
      </c>
    </row>
    <row r="104" spans="1:9" s="14" customFormat="1" x14ac:dyDescent="0.25">
      <c r="A104" s="13">
        <v>44452</v>
      </c>
      <c r="C104" s="5" t="s">
        <v>13</v>
      </c>
      <c r="D104" s="5" t="s">
        <v>9</v>
      </c>
      <c r="E104" s="4">
        <v>1</v>
      </c>
      <c r="F104" s="6">
        <v>21.900500000000001</v>
      </c>
      <c r="G104" s="7">
        <v>21.900500000000001</v>
      </c>
      <c r="H104" s="16" t="str">
        <f t="shared" si="1"/>
        <v>DU</v>
      </c>
      <c r="I104" s="19">
        <f>IF(AND(H104="DU",A104=MAX($A$2:$A$109)),1,0)</f>
        <v>1</v>
      </c>
    </row>
    <row r="105" spans="1:9" s="14" customFormat="1" x14ac:dyDescent="0.25">
      <c r="A105" s="13">
        <v>44452</v>
      </c>
      <c r="C105" s="5" t="s">
        <v>35</v>
      </c>
      <c r="D105" s="5" t="s">
        <v>11</v>
      </c>
      <c r="E105" s="4">
        <v>1</v>
      </c>
      <c r="F105" s="6">
        <v>1321.4002</v>
      </c>
      <c r="G105" s="7">
        <v>1321.4002</v>
      </c>
      <c r="H105" s="16" t="str">
        <f t="shared" si="1"/>
        <v>DU</v>
      </c>
      <c r="I105" s="19">
        <f>IF(AND(H105="DU",A105=MAX($A$2:$A$109)),1,0)</f>
        <v>1</v>
      </c>
    </row>
    <row r="106" spans="1:9" s="14" customFormat="1" x14ac:dyDescent="0.25">
      <c r="A106" s="13">
        <v>44452</v>
      </c>
      <c r="C106" s="5" t="s">
        <v>36</v>
      </c>
      <c r="D106" s="5" t="s">
        <v>7</v>
      </c>
      <c r="E106" s="4">
        <v>1</v>
      </c>
      <c r="F106" s="6">
        <v>9.2576999999999998</v>
      </c>
      <c r="G106" s="7">
        <v>9.2576999999999998</v>
      </c>
      <c r="H106" s="16" t="str">
        <f t="shared" si="1"/>
        <v>DU</v>
      </c>
      <c r="I106" s="19">
        <f>IF(AND(H106="DU",A106=MAX($A$2:$A$109)),1,0)</f>
        <v>1</v>
      </c>
    </row>
    <row r="107" spans="1:9" s="14" customFormat="1" x14ac:dyDescent="0.25">
      <c r="A107" s="13">
        <v>44452</v>
      </c>
      <c r="C107" s="5" t="s">
        <v>37</v>
      </c>
      <c r="D107" s="5" t="s">
        <v>21</v>
      </c>
      <c r="E107" s="4">
        <v>1</v>
      </c>
      <c r="F107" s="6">
        <v>238.9479</v>
      </c>
      <c r="G107" s="7">
        <v>238.9479</v>
      </c>
      <c r="H107" s="16" t="str">
        <f t="shared" si="1"/>
        <v>DU</v>
      </c>
      <c r="I107" s="19">
        <f>IF(AND(H107="DU",A107=MAX($A$2:$A$109)),1,0)</f>
        <v>1</v>
      </c>
    </row>
    <row r="108" spans="1:9" s="14" customFormat="1" x14ac:dyDescent="0.25">
      <c r="A108" s="13">
        <v>44452</v>
      </c>
      <c r="C108" s="5" t="s">
        <v>13</v>
      </c>
      <c r="D108" s="5" t="s">
        <v>9</v>
      </c>
      <c r="E108" s="4">
        <v>1</v>
      </c>
      <c r="F108" s="6">
        <v>21.900500000000001</v>
      </c>
      <c r="G108" s="7">
        <v>21.900500000000001</v>
      </c>
      <c r="H108" s="16" t="str">
        <f t="shared" si="1"/>
        <v>DU</v>
      </c>
      <c r="I108" s="19">
        <f>IF(AND(H108="DU",A108=MAX($A$2:$A$109)),1,0)</f>
        <v>1</v>
      </c>
    </row>
    <row r="109" spans="1:9" x14ac:dyDescent="0.25">
      <c r="A109" s="13">
        <v>44452</v>
      </c>
      <c r="B109" s="14"/>
      <c r="C109" s="5" t="s">
        <v>47</v>
      </c>
      <c r="D109" s="5"/>
      <c r="E109" s="4"/>
      <c r="F109" s="6"/>
      <c r="G109" s="7"/>
      <c r="H109" s="18" t="str">
        <f>IF(WEEKDAY(A109,1)=1,"Domingo","DU")</f>
        <v>DU</v>
      </c>
      <c r="I109" s="14">
        <f>IF(AND(H109="DU",A109=MAX($A$2:$A$109)),1,0)</f>
        <v>1</v>
      </c>
    </row>
  </sheetData>
  <pageMargins left="0.511811024" right="0.511811024" top="0.78740157499999996" bottom="0.78740157499999996" header="0.31496062000000002" footer="0.31496062000000002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108"/>
  <sheetViews>
    <sheetView tabSelected="1" zoomScaleNormal="100" workbookViewId="0">
      <selection activeCell="I37" sqref="I37"/>
    </sheetView>
  </sheetViews>
  <sheetFormatPr defaultRowHeight="15" x14ac:dyDescent="0.25"/>
  <cols>
    <col min="1" max="1" width="10.7109375" bestFit="1" customWidth="1"/>
    <col min="2" max="2" width="8" bestFit="1" customWidth="1"/>
    <col min="3" max="3" width="48.28515625" bestFit="1" customWidth="1"/>
    <col min="4" max="4" width="21.5703125" bestFit="1" customWidth="1"/>
    <col min="5" max="5" width="4.7109375" bestFit="1" customWidth="1"/>
    <col min="6" max="6" width="12.42578125" bestFit="1" customWidth="1"/>
    <col min="7" max="7" width="10.42578125" bestFit="1" customWidth="1"/>
    <col min="11" max="11" width="12.5703125" bestFit="1" customWidth="1"/>
    <col min="12" max="12" width="12.7109375" bestFit="1" customWidth="1"/>
    <col min="13" max="13" width="45.42578125" customWidth="1"/>
    <col min="14" max="14" width="12.7109375" bestFit="1" customWidth="1"/>
    <col min="15" max="15" width="17.42578125" bestFit="1" customWidth="1"/>
  </cols>
  <sheetData>
    <row r="1" spans="1: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7" t="s">
        <v>43</v>
      </c>
      <c r="I1" s="17" t="s">
        <v>46</v>
      </c>
      <c r="K1" s="8" t="s">
        <v>46</v>
      </c>
      <c r="L1" s="12">
        <v>1</v>
      </c>
    </row>
    <row r="2" spans="1:15" x14ac:dyDescent="0.25">
      <c r="A2" s="3">
        <v>44436</v>
      </c>
      <c r="B2" s="4">
        <v>5582211</v>
      </c>
      <c r="C2" s="5" t="s">
        <v>30</v>
      </c>
      <c r="D2" s="5" t="s">
        <v>11</v>
      </c>
      <c r="E2" s="4">
        <v>1</v>
      </c>
      <c r="F2" s="6">
        <v>804.32500000000005</v>
      </c>
      <c r="G2" s="7">
        <v>804.32500000000005</v>
      </c>
      <c r="H2" t="str">
        <f>IF(WEEKDAY(A2,1)=1,"Domingo","DU")</f>
        <v>DU</v>
      </c>
      <c r="I2">
        <f>IF(AND(H2="DU",A2=MAX($A$2:$A$108)),1,0)</f>
        <v>0</v>
      </c>
    </row>
    <row r="3" spans="1:15" x14ac:dyDescent="0.25">
      <c r="A3" s="3">
        <v>44436</v>
      </c>
      <c r="B3" s="4">
        <v>6510152</v>
      </c>
      <c r="C3" s="5" t="s">
        <v>23</v>
      </c>
      <c r="D3" s="5" t="s">
        <v>11</v>
      </c>
      <c r="E3" s="4">
        <v>1</v>
      </c>
      <c r="F3" s="6">
        <v>159.88570000000001</v>
      </c>
      <c r="G3" s="7">
        <v>159.88570000000001</v>
      </c>
      <c r="H3" t="str">
        <f t="shared" ref="H3:H29" si="0">IF(WEEKDAY(A3,1)=1,"Domingo","DU")</f>
        <v>DU</v>
      </c>
      <c r="I3">
        <f>IF(AND(H3="DU",A3=MAX($A$2:$A$108)),1,0)</f>
        <v>0</v>
      </c>
      <c r="N3" s="8" t="s">
        <v>39</v>
      </c>
    </row>
    <row r="4" spans="1:15" x14ac:dyDescent="0.25">
      <c r="A4" s="3">
        <v>44436</v>
      </c>
      <c r="B4" s="4">
        <v>6437572</v>
      </c>
      <c r="C4" s="5" t="s">
        <v>22</v>
      </c>
      <c r="D4" s="5" t="s">
        <v>9</v>
      </c>
      <c r="E4" s="4">
        <v>4</v>
      </c>
      <c r="F4" s="6">
        <v>417.73079999999999</v>
      </c>
      <c r="G4" s="7">
        <v>1670.9232</v>
      </c>
      <c r="H4" t="str">
        <f>IF(WEEKDAY(A4,1)=1,"Domingo","DU")</f>
        <v>DU</v>
      </c>
      <c r="I4">
        <f>IF(AND(H4="DU",A4=MAX($A$2:$A$108)),1,0)</f>
        <v>0</v>
      </c>
      <c r="K4" s="8" t="s">
        <v>0</v>
      </c>
      <c r="L4" s="8" t="s">
        <v>1</v>
      </c>
      <c r="M4" s="8" t="s">
        <v>2</v>
      </c>
      <c r="N4" t="s">
        <v>38</v>
      </c>
      <c r="O4" t="s">
        <v>40</v>
      </c>
    </row>
    <row r="5" spans="1:15" x14ac:dyDescent="0.25">
      <c r="A5" s="3">
        <v>44436</v>
      </c>
      <c r="B5" s="4">
        <v>5754311</v>
      </c>
      <c r="C5" s="5" t="s">
        <v>18</v>
      </c>
      <c r="D5" s="5" t="s">
        <v>9</v>
      </c>
      <c r="E5" s="4">
        <v>1</v>
      </c>
      <c r="F5" s="6">
        <v>18.660799999999998</v>
      </c>
      <c r="G5" s="7">
        <v>18.660799999999998</v>
      </c>
      <c r="H5" t="str">
        <f t="shared" si="0"/>
        <v>DU</v>
      </c>
      <c r="I5">
        <f>IF(AND(H5="DU",A5=MAX($A$2:$A$108)),1,0)</f>
        <v>0</v>
      </c>
      <c r="K5" s="10">
        <v>44452</v>
      </c>
      <c r="L5" s="11" t="s">
        <v>45</v>
      </c>
      <c r="M5" t="s">
        <v>36</v>
      </c>
      <c r="N5" s="9">
        <v>1</v>
      </c>
      <c r="O5" s="9">
        <v>9.2576999999999998</v>
      </c>
    </row>
    <row r="6" spans="1:15" x14ac:dyDescent="0.25">
      <c r="A6" s="3">
        <v>44438</v>
      </c>
      <c r="B6" s="4">
        <v>5904747</v>
      </c>
      <c r="C6" s="5" t="s">
        <v>14</v>
      </c>
      <c r="D6" s="5" t="s">
        <v>9</v>
      </c>
      <c r="E6" s="4">
        <v>1</v>
      </c>
      <c r="F6" s="6">
        <v>14.119300000000001</v>
      </c>
      <c r="G6" s="7">
        <v>14.119300000000001</v>
      </c>
      <c r="H6" t="str">
        <f t="shared" si="0"/>
        <v>DU</v>
      </c>
      <c r="I6">
        <f>IF(AND(H6="DU",A6=MAX($A$2:$A$108)),1,0)</f>
        <v>0</v>
      </c>
      <c r="M6" t="s">
        <v>13</v>
      </c>
      <c r="N6" s="9">
        <v>2</v>
      </c>
      <c r="O6" s="9">
        <v>43.801000000000002</v>
      </c>
    </row>
    <row r="7" spans="1:15" x14ac:dyDescent="0.25">
      <c r="A7" s="3">
        <v>44438</v>
      </c>
      <c r="B7" s="4">
        <v>6347062</v>
      </c>
      <c r="C7" s="5" t="s">
        <v>19</v>
      </c>
      <c r="D7" s="5" t="s">
        <v>21</v>
      </c>
      <c r="E7" s="4">
        <v>1</v>
      </c>
      <c r="F7" s="6">
        <v>94.018600000000006</v>
      </c>
      <c r="G7" s="7">
        <v>94.018600000000006</v>
      </c>
      <c r="H7" t="str">
        <f t="shared" si="0"/>
        <v>DU</v>
      </c>
      <c r="I7">
        <f>IF(AND(H7="DU",A7=MAX($A$2:$A$108)),1,0)</f>
        <v>0</v>
      </c>
      <c r="M7" t="s">
        <v>35</v>
      </c>
      <c r="N7" s="9">
        <v>1</v>
      </c>
      <c r="O7" s="9">
        <v>1321.4002</v>
      </c>
    </row>
    <row r="8" spans="1:15" x14ac:dyDescent="0.25">
      <c r="A8" s="3">
        <v>44438</v>
      </c>
      <c r="B8" s="4">
        <v>1958379</v>
      </c>
      <c r="C8" s="5" t="s">
        <v>15</v>
      </c>
      <c r="D8" s="5" t="s">
        <v>9</v>
      </c>
      <c r="E8" s="4">
        <v>1</v>
      </c>
      <c r="F8" s="6">
        <v>57.212699999999998</v>
      </c>
      <c r="G8" s="7">
        <v>57.212699999999998</v>
      </c>
      <c r="H8" t="str">
        <f t="shared" si="0"/>
        <v>DU</v>
      </c>
      <c r="I8">
        <f>IF(AND(H8="DU",A8=MAX($A$2:$A$108)),1,0)</f>
        <v>0</v>
      </c>
      <c r="M8" t="s">
        <v>37</v>
      </c>
      <c r="N8" s="9">
        <v>1</v>
      </c>
      <c r="O8" s="9">
        <v>238.9479</v>
      </c>
    </row>
    <row r="9" spans="1:15" x14ac:dyDescent="0.25">
      <c r="A9" s="3">
        <v>44438</v>
      </c>
      <c r="B9" s="4">
        <v>6298838</v>
      </c>
      <c r="C9" s="5" t="s">
        <v>31</v>
      </c>
      <c r="D9" s="5" t="s">
        <v>8</v>
      </c>
      <c r="E9" s="4">
        <v>1</v>
      </c>
      <c r="F9" s="6">
        <v>1807.8955000000001</v>
      </c>
      <c r="G9" s="7">
        <v>1807.8955000000001</v>
      </c>
      <c r="H9" t="str">
        <f t="shared" si="0"/>
        <v>DU</v>
      </c>
      <c r="I9">
        <f>IF(AND(H9="DU",A9=MAX($A$2:$A$108)),1,0)</f>
        <v>0</v>
      </c>
      <c r="K9" s="10" t="s">
        <v>44</v>
      </c>
      <c r="N9" s="9">
        <v>5</v>
      </c>
      <c r="O9" s="9">
        <v>1613.4068000000002</v>
      </c>
    </row>
    <row r="10" spans="1:15" x14ac:dyDescent="0.25">
      <c r="A10" s="3">
        <v>44438</v>
      </c>
      <c r="B10" s="4">
        <v>6636708</v>
      </c>
      <c r="C10" s="5" t="s">
        <v>32</v>
      </c>
      <c r="D10" s="5" t="s">
        <v>12</v>
      </c>
      <c r="E10" s="4">
        <v>4</v>
      </c>
      <c r="F10" s="6">
        <v>1217.9718</v>
      </c>
      <c r="G10" s="7">
        <v>4871.8872000000001</v>
      </c>
      <c r="H10" t="str">
        <f t="shared" si="0"/>
        <v>DU</v>
      </c>
      <c r="I10">
        <f>IF(AND(H10="DU",A10=MAX($A$2:$A$108)),1,0)</f>
        <v>0</v>
      </c>
    </row>
    <row r="11" spans="1:15" x14ac:dyDescent="0.25">
      <c r="A11" s="3">
        <v>44438</v>
      </c>
      <c r="B11" s="4">
        <v>6884314</v>
      </c>
      <c r="C11" s="5" t="s">
        <v>25</v>
      </c>
      <c r="D11" s="5" t="s">
        <v>12</v>
      </c>
      <c r="E11" s="4">
        <v>4</v>
      </c>
      <c r="F11" s="6">
        <v>959.72630000000004</v>
      </c>
      <c r="G11" s="7">
        <v>3838.9052000000001</v>
      </c>
      <c r="H11" t="str">
        <f t="shared" si="0"/>
        <v>DU</v>
      </c>
      <c r="I11">
        <f>IF(AND(H11="DU",A11=MAX($A$2:$A$108)),1,0)</f>
        <v>0</v>
      </c>
    </row>
    <row r="12" spans="1:15" x14ac:dyDescent="0.25">
      <c r="A12" s="3">
        <v>44438</v>
      </c>
      <c r="B12" s="4">
        <v>6855024</v>
      </c>
      <c r="C12" s="5" t="s">
        <v>24</v>
      </c>
      <c r="D12" s="5" t="s">
        <v>11</v>
      </c>
      <c r="E12" s="4">
        <v>1</v>
      </c>
      <c r="F12" s="6">
        <v>160.80879999999999</v>
      </c>
      <c r="G12" s="7">
        <v>160.80879999999999</v>
      </c>
      <c r="H12" t="str">
        <f t="shared" si="0"/>
        <v>DU</v>
      </c>
      <c r="I12">
        <f>IF(AND(H12="DU",A12=MAX($A$2:$A$108)),1,0)</f>
        <v>0</v>
      </c>
    </row>
    <row r="13" spans="1:15" x14ac:dyDescent="0.25">
      <c r="A13" s="3">
        <v>44438</v>
      </c>
      <c r="B13" s="4">
        <v>6253974</v>
      </c>
      <c r="C13" s="5" t="s">
        <v>33</v>
      </c>
      <c r="D13" s="5" t="s">
        <v>11</v>
      </c>
      <c r="E13" s="4">
        <v>1</v>
      </c>
      <c r="F13" s="6">
        <v>167.21250000000001</v>
      </c>
      <c r="G13" s="7">
        <v>167.21250000000001</v>
      </c>
      <c r="H13" t="str">
        <f t="shared" si="0"/>
        <v>DU</v>
      </c>
      <c r="I13">
        <f>IF(AND(H13="DU",A13=MAX($A$2:$A$108)),1,0)</f>
        <v>0</v>
      </c>
    </row>
    <row r="14" spans="1:15" x14ac:dyDescent="0.25">
      <c r="A14" s="3">
        <v>44438</v>
      </c>
      <c r="B14" s="4">
        <v>5833214</v>
      </c>
      <c r="C14" s="5" t="s">
        <v>26</v>
      </c>
      <c r="D14" s="5" t="s">
        <v>11</v>
      </c>
      <c r="E14" s="4">
        <v>1</v>
      </c>
      <c r="F14" s="6">
        <v>1297.8662999999999</v>
      </c>
      <c r="G14" s="7">
        <v>1297.8662999999999</v>
      </c>
      <c r="H14" t="str">
        <f t="shared" si="0"/>
        <v>DU</v>
      </c>
      <c r="I14">
        <f>IF(AND(H14="DU",A14=MAX($A$2:$A$108)),1,0)</f>
        <v>0</v>
      </c>
    </row>
    <row r="15" spans="1:15" x14ac:dyDescent="0.25">
      <c r="A15" s="3">
        <v>44438</v>
      </c>
      <c r="B15" s="4">
        <v>5402328</v>
      </c>
      <c r="C15" s="5" t="s">
        <v>16</v>
      </c>
      <c r="D15" s="5" t="s">
        <v>11</v>
      </c>
      <c r="E15" s="4">
        <v>1</v>
      </c>
      <c r="F15" s="6">
        <v>992.8768</v>
      </c>
      <c r="G15" s="7">
        <v>992.8768</v>
      </c>
      <c r="H15" t="str">
        <f t="shared" si="0"/>
        <v>DU</v>
      </c>
      <c r="I15">
        <f>IF(AND(H15="DU",A15=MAX($A$2:$A$108)),1,0)</f>
        <v>0</v>
      </c>
    </row>
    <row r="16" spans="1:15" x14ac:dyDescent="0.25">
      <c r="A16" s="3">
        <v>44438</v>
      </c>
      <c r="B16" s="4">
        <v>6627416</v>
      </c>
      <c r="C16" s="5" t="s">
        <v>17</v>
      </c>
      <c r="D16" s="5" t="s">
        <v>21</v>
      </c>
      <c r="E16" s="4">
        <v>1</v>
      </c>
      <c r="F16" s="6">
        <v>49.613100000000003</v>
      </c>
      <c r="G16" s="7">
        <v>49.613100000000003</v>
      </c>
      <c r="H16" t="str">
        <f t="shared" si="0"/>
        <v>DU</v>
      </c>
      <c r="I16">
        <f>IF(AND(H16="DU",A16=MAX($A$2:$A$108)),1,0)</f>
        <v>0</v>
      </c>
    </row>
    <row r="17" spans="1:15" x14ac:dyDescent="0.25">
      <c r="A17" s="3">
        <v>44438</v>
      </c>
      <c r="B17" s="4">
        <v>6803810</v>
      </c>
      <c r="C17" s="5" t="s">
        <v>28</v>
      </c>
      <c r="D17" s="5" t="s">
        <v>8</v>
      </c>
      <c r="E17" s="4">
        <v>1</v>
      </c>
      <c r="F17" s="6">
        <v>2382.0556000000001</v>
      </c>
      <c r="G17" s="7">
        <v>2382.0556000000001</v>
      </c>
      <c r="H17" t="str">
        <f t="shared" si="0"/>
        <v>DU</v>
      </c>
      <c r="I17">
        <f>IF(AND(H17="DU",A17=MAX($A$2:$A$108)),1,0)</f>
        <v>0</v>
      </c>
    </row>
    <row r="18" spans="1:15" x14ac:dyDescent="0.25">
      <c r="A18" s="3">
        <v>44438</v>
      </c>
      <c r="B18" s="4">
        <v>6905637</v>
      </c>
      <c r="C18" s="5" t="s">
        <v>34</v>
      </c>
      <c r="D18" s="5" t="s">
        <v>10</v>
      </c>
      <c r="E18" s="4">
        <v>2</v>
      </c>
      <c r="F18" s="6">
        <v>1222.3438000000001</v>
      </c>
      <c r="G18" s="7">
        <v>2444.6876000000002</v>
      </c>
      <c r="H18" t="str">
        <f t="shared" si="0"/>
        <v>DU</v>
      </c>
      <c r="I18">
        <f>IF(AND(H18="DU",A18=MAX($A$2:$A$108)),1,0)</f>
        <v>0</v>
      </c>
    </row>
    <row r="19" spans="1:15" x14ac:dyDescent="0.25">
      <c r="A19" s="3">
        <v>44438</v>
      </c>
      <c r="B19" s="4">
        <v>6298838</v>
      </c>
      <c r="C19" s="5" t="s">
        <v>31</v>
      </c>
      <c r="D19" s="5" t="s">
        <v>8</v>
      </c>
      <c r="E19" s="4">
        <v>1</v>
      </c>
      <c r="F19" s="6">
        <v>1807.8955000000001</v>
      </c>
      <c r="G19" s="7">
        <v>1807.8955000000001</v>
      </c>
      <c r="H19" t="str">
        <f t="shared" si="0"/>
        <v>DU</v>
      </c>
      <c r="I19">
        <f>IF(AND(H19="DU",A19=MAX($A$2:$A$108)),1,0)</f>
        <v>0</v>
      </c>
    </row>
    <row r="20" spans="1:15" x14ac:dyDescent="0.25">
      <c r="A20" s="3">
        <v>44438</v>
      </c>
      <c r="B20" s="4">
        <v>5833207</v>
      </c>
      <c r="C20" s="5" t="s">
        <v>35</v>
      </c>
      <c r="D20" s="5" t="s">
        <v>11</v>
      </c>
      <c r="E20" s="4">
        <v>1</v>
      </c>
      <c r="F20" s="6">
        <v>1321.4002</v>
      </c>
      <c r="G20" s="7">
        <v>1321.4002</v>
      </c>
      <c r="H20" t="str">
        <f t="shared" si="0"/>
        <v>DU</v>
      </c>
      <c r="I20">
        <f>IF(AND(H20="DU",A20=MAX($A$2:$A$108)),1,0)</f>
        <v>0</v>
      </c>
    </row>
    <row r="21" spans="1:15" x14ac:dyDescent="0.25">
      <c r="A21" s="3">
        <v>44438</v>
      </c>
      <c r="B21" s="4">
        <v>6014803</v>
      </c>
      <c r="C21" s="5" t="s">
        <v>36</v>
      </c>
      <c r="D21" s="5" t="s">
        <v>7</v>
      </c>
      <c r="E21" s="4">
        <v>1</v>
      </c>
      <c r="F21" s="6">
        <v>9.2576999999999998</v>
      </c>
      <c r="G21" s="7">
        <v>9.2576999999999998</v>
      </c>
      <c r="H21" t="str">
        <f t="shared" si="0"/>
        <v>DU</v>
      </c>
      <c r="I21">
        <f>IF(AND(H21="DU",A21=MAX($A$2:$A$108)),1,0)</f>
        <v>0</v>
      </c>
    </row>
    <row r="22" spans="1:15" x14ac:dyDescent="0.25">
      <c r="A22" s="3">
        <v>44438</v>
      </c>
      <c r="B22" s="4">
        <v>6838119</v>
      </c>
      <c r="C22" s="5" t="s">
        <v>37</v>
      </c>
      <c r="D22" s="5" t="s">
        <v>21</v>
      </c>
      <c r="E22" s="4">
        <v>1</v>
      </c>
      <c r="F22" s="6">
        <v>238.9479</v>
      </c>
      <c r="G22" s="7">
        <v>238.9479</v>
      </c>
      <c r="H22" t="str">
        <f t="shared" si="0"/>
        <v>DU</v>
      </c>
      <c r="I22">
        <f>IF(AND(H22="DU",A22=MAX($A$2:$A$108)),1,0)</f>
        <v>0</v>
      </c>
    </row>
    <row r="23" spans="1:15" x14ac:dyDescent="0.25">
      <c r="A23" s="3">
        <v>44439</v>
      </c>
      <c r="B23" s="4">
        <v>4261278</v>
      </c>
      <c r="C23" s="5" t="s">
        <v>13</v>
      </c>
      <c r="D23" s="5" t="s">
        <v>9</v>
      </c>
      <c r="E23" s="4">
        <v>1</v>
      </c>
      <c r="F23" s="6">
        <v>21.900500000000001</v>
      </c>
      <c r="G23" s="7">
        <v>21.900500000000001</v>
      </c>
      <c r="H23" t="str">
        <f t="shared" si="0"/>
        <v>DU</v>
      </c>
      <c r="I23">
        <f>IF(AND(H23="DU",A23=MAX($A$2:$A$108)),1,0)</f>
        <v>0</v>
      </c>
    </row>
    <row r="24" spans="1:15" x14ac:dyDescent="0.25">
      <c r="A24" s="3">
        <v>44439</v>
      </c>
      <c r="B24" s="4">
        <v>5314393</v>
      </c>
      <c r="C24" s="5" t="s">
        <v>20</v>
      </c>
      <c r="D24" s="5" t="s">
        <v>9</v>
      </c>
      <c r="E24" s="4">
        <v>1</v>
      </c>
      <c r="F24" s="6">
        <v>7.9648000000000003</v>
      </c>
      <c r="G24" s="7">
        <v>7.9648000000000003</v>
      </c>
      <c r="H24" t="str">
        <f t="shared" si="0"/>
        <v>DU</v>
      </c>
      <c r="I24">
        <f>IF(AND(H24="DU",A24=MAX($A$2:$A$108)),1,0)</f>
        <v>0</v>
      </c>
    </row>
    <row r="25" spans="1:15" x14ac:dyDescent="0.25">
      <c r="A25" s="3">
        <v>44439</v>
      </c>
      <c r="B25" s="4">
        <v>6400040</v>
      </c>
      <c r="C25" s="5" t="s">
        <v>27</v>
      </c>
      <c r="D25" s="5" t="s">
        <v>8</v>
      </c>
      <c r="E25" s="4">
        <v>1</v>
      </c>
      <c r="F25" s="6">
        <v>1608.8923</v>
      </c>
      <c r="G25" s="7">
        <v>1608.8923</v>
      </c>
      <c r="H25" t="str">
        <f t="shared" si="0"/>
        <v>DU</v>
      </c>
      <c r="I25">
        <f>IF(AND(H25="DU",A25=MAX($A$2:$A$108)),1,0)</f>
        <v>0</v>
      </c>
    </row>
    <row r="26" spans="1:15" x14ac:dyDescent="0.25">
      <c r="A26" s="3">
        <v>44439</v>
      </c>
      <c r="B26" s="4">
        <v>6435493</v>
      </c>
      <c r="C26" s="5" t="s">
        <v>29</v>
      </c>
      <c r="D26" s="5" t="s">
        <v>8</v>
      </c>
      <c r="E26" s="4">
        <v>1</v>
      </c>
      <c r="F26" s="6">
        <v>707.8546</v>
      </c>
      <c r="G26" s="7">
        <v>707.8546</v>
      </c>
      <c r="H26" t="str">
        <f t="shared" si="0"/>
        <v>DU</v>
      </c>
      <c r="I26">
        <f>IF(AND(H26="DU",A26=MAX($A$2:$A$108)),1,0)</f>
        <v>0</v>
      </c>
    </row>
    <row r="27" spans="1:15" s="14" customFormat="1" x14ac:dyDescent="0.25">
      <c r="A27" s="13">
        <v>44437</v>
      </c>
      <c r="C27" s="15" t="s">
        <v>41</v>
      </c>
      <c r="H27" s="14" t="str">
        <f t="shared" si="0"/>
        <v>Domingo</v>
      </c>
      <c r="I27" s="14">
        <f>IF(AND(H27="DU",A27=MAX($A$2:$A$108)),1,0)</f>
        <v>0</v>
      </c>
      <c r="K27"/>
      <c r="L27"/>
      <c r="M27"/>
      <c r="N27"/>
      <c r="O27"/>
    </row>
    <row r="28" spans="1:15" s="14" customFormat="1" x14ac:dyDescent="0.25">
      <c r="A28" s="13">
        <v>44437</v>
      </c>
      <c r="C28" s="15" t="s">
        <v>42</v>
      </c>
      <c r="H28" s="16" t="str">
        <f t="shared" si="0"/>
        <v>Domingo</v>
      </c>
      <c r="I28" s="14">
        <f>IF(AND(H28="DU",A28=MAX($A$2:$A$108)),1,0)</f>
        <v>0</v>
      </c>
      <c r="K28"/>
      <c r="L28"/>
      <c r="M28"/>
      <c r="N28"/>
      <c r="O28"/>
    </row>
    <row r="29" spans="1:15" s="14" customFormat="1" x14ac:dyDescent="0.25">
      <c r="A29" s="13">
        <v>44438</v>
      </c>
      <c r="C29" s="15" t="s">
        <v>41</v>
      </c>
      <c r="H29" s="16" t="str">
        <f t="shared" si="0"/>
        <v>DU</v>
      </c>
      <c r="I29" s="14">
        <f>IF(AND(H29="DU",A29=MAX($A$2:$A$108)),1,0)</f>
        <v>0</v>
      </c>
      <c r="K29"/>
      <c r="L29"/>
      <c r="M29"/>
      <c r="N29"/>
      <c r="O29"/>
    </row>
    <row r="30" spans="1:15" s="14" customFormat="1" x14ac:dyDescent="0.25">
      <c r="A30" s="13">
        <v>44438</v>
      </c>
      <c r="C30" s="15" t="s">
        <v>42</v>
      </c>
      <c r="H30" s="16" t="str">
        <f t="shared" ref="H30:H93" si="1">IF(WEEKDAY(A30,1)=1,"Domingo","DU")</f>
        <v>DU</v>
      </c>
      <c r="I30" s="14">
        <f>IF(AND(H30="DU",A30=MAX($A$2:$A$108)),1,0)</f>
        <v>0</v>
      </c>
      <c r="K30"/>
      <c r="L30"/>
      <c r="M30"/>
      <c r="N30"/>
      <c r="O30"/>
    </row>
    <row r="31" spans="1:15" s="14" customFormat="1" x14ac:dyDescent="0.25">
      <c r="A31" s="13">
        <v>44438</v>
      </c>
      <c r="C31" s="15" t="s">
        <v>41</v>
      </c>
      <c r="H31" s="16" t="str">
        <f t="shared" si="1"/>
        <v>DU</v>
      </c>
      <c r="I31" s="14">
        <f>IF(AND(H31="DU",A31=MAX($A$2:$A$108)),1,0)</f>
        <v>0</v>
      </c>
      <c r="K31"/>
      <c r="L31"/>
      <c r="M31"/>
      <c r="N31"/>
      <c r="O31"/>
    </row>
    <row r="32" spans="1:15" s="14" customFormat="1" x14ac:dyDescent="0.25">
      <c r="A32" s="13">
        <v>44438</v>
      </c>
      <c r="C32" s="15" t="s">
        <v>42</v>
      </c>
      <c r="H32" s="16" t="str">
        <f t="shared" si="1"/>
        <v>DU</v>
      </c>
      <c r="I32" s="14">
        <f>IF(AND(H32="DU",A32=MAX($A$2:$A$108)),1,0)</f>
        <v>0</v>
      </c>
      <c r="K32"/>
      <c r="L32"/>
      <c r="M32"/>
      <c r="N32"/>
      <c r="O32"/>
    </row>
    <row r="33" spans="1:15" s="14" customFormat="1" x14ac:dyDescent="0.25">
      <c r="A33" s="13">
        <v>44438</v>
      </c>
      <c r="C33" s="15" t="s">
        <v>41</v>
      </c>
      <c r="H33" s="16" t="str">
        <f t="shared" si="1"/>
        <v>DU</v>
      </c>
      <c r="I33" s="14">
        <f>IF(AND(H33="DU",A33=MAX($A$2:$A$108)),1,0)</f>
        <v>0</v>
      </c>
      <c r="K33"/>
      <c r="L33"/>
      <c r="M33"/>
      <c r="N33"/>
      <c r="O33"/>
    </row>
    <row r="34" spans="1:15" s="14" customFormat="1" x14ac:dyDescent="0.25">
      <c r="A34" s="13">
        <v>44439</v>
      </c>
      <c r="C34" s="15" t="s">
        <v>42</v>
      </c>
      <c r="H34" s="16" t="str">
        <f t="shared" si="1"/>
        <v>DU</v>
      </c>
      <c r="I34" s="14">
        <f>IF(AND(H34="DU",A34=MAX($A$2:$A$108)),1,0)</f>
        <v>0</v>
      </c>
      <c r="K34"/>
      <c r="L34"/>
      <c r="M34"/>
      <c r="N34"/>
      <c r="O34"/>
    </row>
    <row r="35" spans="1:15" s="14" customFormat="1" x14ac:dyDescent="0.25">
      <c r="A35" s="13">
        <v>44439</v>
      </c>
      <c r="C35" s="15" t="s">
        <v>41</v>
      </c>
      <c r="H35" s="16" t="str">
        <f t="shared" si="1"/>
        <v>DU</v>
      </c>
      <c r="I35" s="14">
        <f>IF(AND(H35="DU",A35=MAX($A$2:$A$108)),1,0)</f>
        <v>0</v>
      </c>
      <c r="K35"/>
      <c r="L35"/>
      <c r="M35"/>
      <c r="N35"/>
      <c r="O35"/>
    </row>
    <row r="36" spans="1:15" s="14" customFormat="1" x14ac:dyDescent="0.25">
      <c r="A36" s="13">
        <v>44439</v>
      </c>
      <c r="C36" s="15" t="s">
        <v>42</v>
      </c>
      <c r="H36" s="16" t="str">
        <f t="shared" si="1"/>
        <v>DU</v>
      </c>
      <c r="I36" s="14">
        <f>IF(AND(H36="DU",A36=MAX($A$2:$A$108)),1,0)</f>
        <v>0</v>
      </c>
      <c r="K36"/>
      <c r="L36"/>
      <c r="M36"/>
      <c r="N36"/>
      <c r="O36"/>
    </row>
    <row r="37" spans="1:15" s="14" customFormat="1" x14ac:dyDescent="0.25">
      <c r="A37" s="13">
        <v>44439</v>
      </c>
      <c r="C37" s="15" t="s">
        <v>41</v>
      </c>
      <c r="H37" s="16" t="str">
        <f t="shared" si="1"/>
        <v>DU</v>
      </c>
      <c r="I37" s="14">
        <f>IF(AND(H37="DU",A37=MAX($A$2:$A$108)),1,0)</f>
        <v>0</v>
      </c>
      <c r="K37"/>
      <c r="L37"/>
      <c r="M37"/>
      <c r="N37"/>
      <c r="O37"/>
    </row>
    <row r="38" spans="1:15" s="14" customFormat="1" x14ac:dyDescent="0.25">
      <c r="A38" s="13">
        <v>44439</v>
      </c>
      <c r="C38" s="15" t="s">
        <v>42</v>
      </c>
      <c r="H38" s="16" t="str">
        <f t="shared" si="1"/>
        <v>DU</v>
      </c>
      <c r="I38" s="14">
        <f>IF(AND(H38="DU",A38=MAX($A$2:$A$108)),1,0)</f>
        <v>0</v>
      </c>
      <c r="K38"/>
      <c r="L38"/>
      <c r="M38"/>
      <c r="N38"/>
      <c r="O38"/>
    </row>
    <row r="39" spans="1:15" s="14" customFormat="1" x14ac:dyDescent="0.25">
      <c r="A39" s="13">
        <v>44439</v>
      </c>
      <c r="C39" s="15" t="s">
        <v>41</v>
      </c>
      <c r="H39" s="16" t="str">
        <f t="shared" si="1"/>
        <v>DU</v>
      </c>
      <c r="I39" s="14">
        <f>IF(AND(H39="DU",A39=MAX($A$2:$A$108)),1,0)</f>
        <v>0</v>
      </c>
      <c r="K39"/>
      <c r="L39"/>
      <c r="M39"/>
      <c r="N39"/>
      <c r="O39"/>
    </row>
    <row r="40" spans="1:15" s="14" customFormat="1" x14ac:dyDescent="0.25">
      <c r="A40" s="13">
        <v>44439</v>
      </c>
      <c r="C40" s="15" t="s">
        <v>42</v>
      </c>
      <c r="H40" s="16" t="str">
        <f t="shared" si="1"/>
        <v>DU</v>
      </c>
      <c r="I40" s="14">
        <f>IF(AND(H40="DU",A40=MAX($A$2:$A$108)),1,0)</f>
        <v>0</v>
      </c>
      <c r="K40"/>
      <c r="L40"/>
      <c r="M40"/>
      <c r="N40"/>
      <c r="O40"/>
    </row>
    <row r="41" spans="1:15" s="14" customFormat="1" x14ac:dyDescent="0.25">
      <c r="A41" s="13">
        <v>44440</v>
      </c>
      <c r="C41" s="15" t="s">
        <v>41</v>
      </c>
      <c r="H41" s="16" t="str">
        <f t="shared" si="1"/>
        <v>DU</v>
      </c>
      <c r="I41" s="14">
        <f>IF(AND(H41="DU",A41=MAX($A$2:$A$108)),1,0)</f>
        <v>0</v>
      </c>
      <c r="K41"/>
      <c r="L41"/>
      <c r="M41"/>
      <c r="N41"/>
      <c r="O41"/>
    </row>
    <row r="42" spans="1:15" s="14" customFormat="1" x14ac:dyDescent="0.25">
      <c r="A42" s="13">
        <v>44440</v>
      </c>
      <c r="C42" s="15" t="s">
        <v>42</v>
      </c>
      <c r="H42" s="16" t="str">
        <f t="shared" si="1"/>
        <v>DU</v>
      </c>
      <c r="I42" s="14">
        <f>IF(AND(H42="DU",A42=MAX($A$2:$A$108)),1,0)</f>
        <v>0</v>
      </c>
      <c r="K42"/>
      <c r="L42"/>
      <c r="M42"/>
      <c r="N42"/>
      <c r="O42"/>
    </row>
    <row r="43" spans="1:15" s="14" customFormat="1" x14ac:dyDescent="0.25">
      <c r="A43" s="13">
        <v>44440</v>
      </c>
      <c r="C43" s="15" t="s">
        <v>41</v>
      </c>
      <c r="H43" s="16" t="str">
        <f t="shared" si="1"/>
        <v>DU</v>
      </c>
      <c r="I43" s="14">
        <f>IF(AND(H43="DU",A43=MAX($A$2:$A$108)),1,0)</f>
        <v>0</v>
      </c>
      <c r="K43"/>
      <c r="L43"/>
      <c r="M43"/>
      <c r="N43"/>
      <c r="O43"/>
    </row>
    <row r="44" spans="1:15" s="14" customFormat="1" x14ac:dyDescent="0.25">
      <c r="A44" s="13">
        <v>44440</v>
      </c>
      <c r="C44" s="15" t="s">
        <v>42</v>
      </c>
      <c r="H44" s="16" t="str">
        <f t="shared" si="1"/>
        <v>DU</v>
      </c>
      <c r="I44" s="14">
        <f>IF(AND(H44="DU",A44=MAX($A$2:$A$108)),1,0)</f>
        <v>0</v>
      </c>
      <c r="K44"/>
      <c r="L44"/>
      <c r="M44"/>
      <c r="N44"/>
      <c r="O44"/>
    </row>
    <row r="45" spans="1:15" s="14" customFormat="1" x14ac:dyDescent="0.25">
      <c r="A45" s="13">
        <v>44440</v>
      </c>
      <c r="C45" s="15" t="s">
        <v>41</v>
      </c>
      <c r="H45" s="16" t="str">
        <f t="shared" si="1"/>
        <v>DU</v>
      </c>
      <c r="I45" s="14">
        <f>IF(AND(H45="DU",A45=MAX($A$2:$A$108)),1,0)</f>
        <v>0</v>
      </c>
      <c r="K45"/>
      <c r="L45"/>
      <c r="M45"/>
      <c r="N45"/>
      <c r="O45"/>
    </row>
    <row r="46" spans="1:15" s="14" customFormat="1" x14ac:dyDescent="0.25">
      <c r="A46" s="13">
        <v>44441</v>
      </c>
      <c r="C46" s="15" t="s">
        <v>42</v>
      </c>
      <c r="H46" s="16" t="str">
        <f t="shared" si="1"/>
        <v>DU</v>
      </c>
      <c r="I46" s="14">
        <f>IF(AND(H46="DU",A46=MAX($A$2:$A$108)),1,0)</f>
        <v>0</v>
      </c>
      <c r="K46"/>
      <c r="L46"/>
      <c r="M46"/>
      <c r="N46"/>
      <c r="O46"/>
    </row>
    <row r="47" spans="1:15" s="14" customFormat="1" x14ac:dyDescent="0.25">
      <c r="A47" s="13">
        <v>44441</v>
      </c>
      <c r="C47" s="15" t="s">
        <v>41</v>
      </c>
      <c r="H47" s="16" t="str">
        <f t="shared" si="1"/>
        <v>DU</v>
      </c>
      <c r="I47" s="14">
        <f>IF(AND(H47="DU",A47=MAX($A$2:$A$108)),1,0)</f>
        <v>0</v>
      </c>
      <c r="K47"/>
      <c r="L47"/>
      <c r="M47"/>
      <c r="N47"/>
      <c r="O47"/>
    </row>
    <row r="48" spans="1:15" s="14" customFormat="1" x14ac:dyDescent="0.25">
      <c r="A48" s="13">
        <v>44441</v>
      </c>
      <c r="C48" s="15" t="s">
        <v>42</v>
      </c>
      <c r="H48" s="16" t="str">
        <f t="shared" si="1"/>
        <v>DU</v>
      </c>
      <c r="I48" s="14">
        <f>IF(AND(H48="DU",A48=MAX($A$2:$A$108)),1,0)</f>
        <v>0</v>
      </c>
      <c r="K48"/>
      <c r="L48"/>
      <c r="M48"/>
      <c r="N48"/>
      <c r="O48"/>
    </row>
    <row r="49" spans="1:15" s="14" customFormat="1" x14ac:dyDescent="0.25">
      <c r="A49" s="13">
        <v>44441</v>
      </c>
      <c r="C49" s="15" t="s">
        <v>41</v>
      </c>
      <c r="H49" s="16" t="str">
        <f t="shared" si="1"/>
        <v>DU</v>
      </c>
      <c r="I49" s="14">
        <f>IF(AND(H49="DU",A49=MAX($A$2:$A$108)),1,0)</f>
        <v>0</v>
      </c>
      <c r="K49"/>
      <c r="L49"/>
      <c r="M49"/>
      <c r="N49"/>
      <c r="O49"/>
    </row>
    <row r="50" spans="1:15" s="14" customFormat="1" x14ac:dyDescent="0.25">
      <c r="A50" s="13">
        <v>44441</v>
      </c>
      <c r="C50" s="15" t="s">
        <v>42</v>
      </c>
      <c r="H50" s="16" t="str">
        <f t="shared" si="1"/>
        <v>DU</v>
      </c>
      <c r="I50" s="14">
        <f>IF(AND(H50="DU",A50=MAX($A$2:$A$108)),1,0)</f>
        <v>0</v>
      </c>
      <c r="K50"/>
      <c r="L50"/>
      <c r="M50"/>
      <c r="N50"/>
      <c r="O50"/>
    </row>
    <row r="51" spans="1:15" s="14" customFormat="1" x14ac:dyDescent="0.25">
      <c r="A51" s="13">
        <v>44441</v>
      </c>
      <c r="C51" s="15" t="s">
        <v>41</v>
      </c>
      <c r="H51" s="16" t="str">
        <f t="shared" si="1"/>
        <v>DU</v>
      </c>
      <c r="I51" s="14">
        <f>IF(AND(H51="DU",A51=MAX($A$2:$A$108)),1,0)</f>
        <v>0</v>
      </c>
      <c r="K51"/>
      <c r="L51"/>
      <c r="M51"/>
      <c r="N51"/>
      <c r="O51"/>
    </row>
    <row r="52" spans="1:15" s="14" customFormat="1" x14ac:dyDescent="0.25">
      <c r="A52" s="13">
        <v>44441</v>
      </c>
      <c r="C52" s="15" t="s">
        <v>42</v>
      </c>
      <c r="H52" s="16" t="str">
        <f t="shared" si="1"/>
        <v>DU</v>
      </c>
      <c r="I52" s="14">
        <f>IF(AND(H52="DU",A52=MAX($A$2:$A$108)),1,0)</f>
        <v>0</v>
      </c>
      <c r="K52"/>
      <c r="L52"/>
      <c r="M52"/>
      <c r="N52"/>
      <c r="O52"/>
    </row>
    <row r="53" spans="1:15" s="14" customFormat="1" x14ac:dyDescent="0.25">
      <c r="A53" s="13">
        <v>44441</v>
      </c>
      <c r="C53" s="15" t="s">
        <v>41</v>
      </c>
      <c r="H53" s="16" t="str">
        <f t="shared" si="1"/>
        <v>DU</v>
      </c>
      <c r="I53" s="14">
        <f>IF(AND(H53="DU",A53=MAX($A$2:$A$108)),1,0)</f>
        <v>0</v>
      </c>
      <c r="K53"/>
      <c r="L53"/>
      <c r="M53"/>
      <c r="N53"/>
      <c r="O53"/>
    </row>
    <row r="54" spans="1:15" s="14" customFormat="1" x14ac:dyDescent="0.25">
      <c r="A54" s="13">
        <v>44441</v>
      </c>
      <c r="C54" s="15" t="s">
        <v>42</v>
      </c>
      <c r="H54" s="16" t="str">
        <f t="shared" si="1"/>
        <v>DU</v>
      </c>
      <c r="I54" s="14">
        <f>IF(AND(H54="DU",A54=MAX($A$2:$A$108)),1,0)</f>
        <v>0</v>
      </c>
      <c r="K54"/>
      <c r="L54"/>
      <c r="M54"/>
      <c r="N54"/>
      <c r="O54"/>
    </row>
    <row r="55" spans="1:15" s="14" customFormat="1" x14ac:dyDescent="0.25">
      <c r="A55" s="13">
        <v>44442</v>
      </c>
      <c r="C55" s="15" t="s">
        <v>41</v>
      </c>
      <c r="H55" s="16" t="str">
        <f t="shared" si="1"/>
        <v>DU</v>
      </c>
      <c r="I55" s="14">
        <f>IF(AND(H55="DU",A55=MAX($A$2:$A$108)),1,0)</f>
        <v>0</v>
      </c>
      <c r="K55"/>
      <c r="L55"/>
      <c r="M55"/>
      <c r="N55"/>
      <c r="O55"/>
    </row>
    <row r="56" spans="1:15" s="14" customFormat="1" x14ac:dyDescent="0.25">
      <c r="A56" s="13">
        <v>44442</v>
      </c>
      <c r="C56" s="15" t="s">
        <v>42</v>
      </c>
      <c r="H56" s="16" t="str">
        <f t="shared" si="1"/>
        <v>DU</v>
      </c>
      <c r="I56" s="14">
        <f>IF(AND(H56="DU",A56=MAX($A$2:$A$108)),1,0)</f>
        <v>0</v>
      </c>
      <c r="K56"/>
      <c r="L56"/>
      <c r="M56"/>
      <c r="N56"/>
      <c r="O56"/>
    </row>
    <row r="57" spans="1:15" s="14" customFormat="1" x14ac:dyDescent="0.25">
      <c r="A57" s="13">
        <v>44442</v>
      </c>
      <c r="C57" s="15" t="s">
        <v>41</v>
      </c>
      <c r="H57" s="16" t="str">
        <f t="shared" si="1"/>
        <v>DU</v>
      </c>
      <c r="I57" s="14">
        <f>IF(AND(H57="DU",A57=MAX($A$2:$A$108)),1,0)</f>
        <v>0</v>
      </c>
      <c r="K57"/>
      <c r="L57"/>
      <c r="M57"/>
      <c r="N57"/>
      <c r="O57"/>
    </row>
    <row r="58" spans="1:15" s="14" customFormat="1" x14ac:dyDescent="0.25">
      <c r="A58" s="13">
        <v>44442</v>
      </c>
      <c r="C58" s="15" t="s">
        <v>42</v>
      </c>
      <c r="H58" s="16" t="str">
        <f t="shared" si="1"/>
        <v>DU</v>
      </c>
      <c r="I58" s="14">
        <f>IF(AND(H58="DU",A58=MAX($A$2:$A$108)),1,0)</f>
        <v>0</v>
      </c>
      <c r="K58"/>
      <c r="L58"/>
      <c r="M58"/>
      <c r="N58"/>
      <c r="O58"/>
    </row>
    <row r="59" spans="1:15" s="14" customFormat="1" x14ac:dyDescent="0.25">
      <c r="A59" s="13">
        <v>44442</v>
      </c>
      <c r="C59" s="15" t="s">
        <v>41</v>
      </c>
      <c r="H59" s="16" t="str">
        <f t="shared" si="1"/>
        <v>DU</v>
      </c>
      <c r="I59" s="14">
        <f>IF(AND(H59="DU",A59=MAX($A$2:$A$108)),1,0)</f>
        <v>0</v>
      </c>
      <c r="K59"/>
      <c r="L59"/>
      <c r="M59"/>
      <c r="N59"/>
      <c r="O59"/>
    </row>
    <row r="60" spans="1:15" s="14" customFormat="1" x14ac:dyDescent="0.25">
      <c r="A60" s="13">
        <v>44442</v>
      </c>
      <c r="C60" s="15" t="s">
        <v>42</v>
      </c>
      <c r="H60" s="16" t="str">
        <f t="shared" si="1"/>
        <v>DU</v>
      </c>
      <c r="I60" s="14">
        <f>IF(AND(H60="DU",A60=MAX($A$2:$A$108)),1,0)</f>
        <v>0</v>
      </c>
      <c r="K60"/>
      <c r="L60"/>
      <c r="M60"/>
      <c r="N60"/>
      <c r="O60"/>
    </row>
    <row r="61" spans="1:15" s="14" customFormat="1" x14ac:dyDescent="0.25">
      <c r="A61" s="13">
        <v>44443</v>
      </c>
      <c r="C61" s="15" t="s">
        <v>41</v>
      </c>
      <c r="H61" s="16" t="str">
        <f t="shared" si="1"/>
        <v>DU</v>
      </c>
      <c r="I61" s="14">
        <f>IF(AND(H61="DU",A61=MAX($A$2:$A$108)),1,0)</f>
        <v>0</v>
      </c>
      <c r="K61"/>
      <c r="L61"/>
      <c r="M61"/>
      <c r="N61"/>
      <c r="O61"/>
    </row>
    <row r="62" spans="1:15" s="14" customFormat="1" x14ac:dyDescent="0.25">
      <c r="A62" s="13">
        <v>44443</v>
      </c>
      <c r="C62" s="15" t="s">
        <v>42</v>
      </c>
      <c r="H62" s="16" t="str">
        <f t="shared" si="1"/>
        <v>DU</v>
      </c>
      <c r="I62" s="14">
        <f>IF(AND(H62="DU",A62=MAX($A$2:$A$108)),1,0)</f>
        <v>0</v>
      </c>
    </row>
    <row r="63" spans="1:15" s="14" customFormat="1" x14ac:dyDescent="0.25">
      <c r="A63" s="13">
        <v>44443</v>
      </c>
      <c r="C63" s="15" t="s">
        <v>41</v>
      </c>
      <c r="H63" s="16" t="str">
        <f t="shared" si="1"/>
        <v>DU</v>
      </c>
      <c r="I63" s="14">
        <f>IF(AND(H63="DU",A63=MAX($A$2:$A$108)),1,0)</f>
        <v>0</v>
      </c>
    </row>
    <row r="64" spans="1:15" s="14" customFormat="1" x14ac:dyDescent="0.25">
      <c r="A64" s="13">
        <v>44443</v>
      </c>
      <c r="C64" s="15" t="s">
        <v>42</v>
      </c>
      <c r="H64" s="16" t="str">
        <f t="shared" si="1"/>
        <v>DU</v>
      </c>
      <c r="I64" s="14">
        <f>IF(AND(H64="DU",A64=MAX($A$2:$A$108)),1,0)</f>
        <v>0</v>
      </c>
    </row>
    <row r="65" spans="1:9" s="14" customFormat="1" x14ac:dyDescent="0.25">
      <c r="A65" s="13">
        <v>44443</v>
      </c>
      <c r="C65" s="15" t="s">
        <v>41</v>
      </c>
      <c r="H65" s="16" t="str">
        <f t="shared" si="1"/>
        <v>DU</v>
      </c>
      <c r="I65" s="14">
        <f>IF(AND(H65="DU",A65=MAX($A$2:$A$108)),1,0)</f>
        <v>0</v>
      </c>
    </row>
    <row r="66" spans="1:9" s="14" customFormat="1" x14ac:dyDescent="0.25">
      <c r="A66" s="13">
        <v>44444</v>
      </c>
      <c r="C66" s="15" t="s">
        <v>42</v>
      </c>
      <c r="H66" s="16" t="str">
        <f t="shared" si="1"/>
        <v>Domingo</v>
      </c>
      <c r="I66" s="14">
        <f>IF(AND(H66="DU",A66=MAX($A$2:$A$108)),1,0)</f>
        <v>0</v>
      </c>
    </row>
    <row r="67" spans="1:9" s="14" customFormat="1" x14ac:dyDescent="0.25">
      <c r="A67" s="13">
        <v>44444</v>
      </c>
      <c r="C67" s="15" t="s">
        <v>41</v>
      </c>
      <c r="H67" s="16" t="str">
        <f t="shared" si="1"/>
        <v>Domingo</v>
      </c>
      <c r="I67" s="14">
        <f>IF(AND(H67="DU",A67=MAX($A$2:$A$108)),1,0)</f>
        <v>0</v>
      </c>
    </row>
    <row r="68" spans="1:9" s="14" customFormat="1" x14ac:dyDescent="0.25">
      <c r="A68" s="13">
        <v>44444</v>
      </c>
      <c r="C68" s="15" t="s">
        <v>42</v>
      </c>
      <c r="H68" s="16" t="str">
        <f t="shared" si="1"/>
        <v>Domingo</v>
      </c>
      <c r="I68" s="14">
        <f>IF(AND(H68="DU",A68=MAX($A$2:$A$108)),1,0)</f>
        <v>0</v>
      </c>
    </row>
    <row r="69" spans="1:9" s="14" customFormat="1" x14ac:dyDescent="0.25">
      <c r="A69" s="13">
        <v>44444</v>
      </c>
      <c r="C69" s="15" t="s">
        <v>41</v>
      </c>
      <c r="H69" s="16" t="str">
        <f t="shared" si="1"/>
        <v>Domingo</v>
      </c>
      <c r="I69" s="14">
        <f>IF(AND(H69="DU",A69=MAX($A$2:$A$108)),1,0)</f>
        <v>0</v>
      </c>
    </row>
    <row r="70" spans="1:9" s="14" customFormat="1" x14ac:dyDescent="0.25">
      <c r="A70" s="13">
        <v>44444</v>
      </c>
      <c r="C70" s="15" t="s">
        <v>42</v>
      </c>
      <c r="H70" s="16" t="str">
        <f t="shared" si="1"/>
        <v>Domingo</v>
      </c>
      <c r="I70" s="14">
        <f>IF(AND(H70="DU",A70=MAX($A$2:$A$108)),1,0)</f>
        <v>0</v>
      </c>
    </row>
    <row r="71" spans="1:9" s="14" customFormat="1" x14ac:dyDescent="0.25">
      <c r="A71" s="13">
        <v>44445</v>
      </c>
      <c r="C71" s="15" t="s">
        <v>41</v>
      </c>
      <c r="H71" s="16" t="str">
        <f t="shared" si="1"/>
        <v>DU</v>
      </c>
      <c r="I71" s="14">
        <f>IF(AND(H71="DU",A71=MAX($A$2:$A$108)),1,0)</f>
        <v>0</v>
      </c>
    </row>
    <row r="72" spans="1:9" s="14" customFormat="1" x14ac:dyDescent="0.25">
      <c r="A72" s="13">
        <v>44445</v>
      </c>
      <c r="C72" s="15" t="s">
        <v>42</v>
      </c>
      <c r="H72" s="16" t="str">
        <f t="shared" si="1"/>
        <v>DU</v>
      </c>
      <c r="I72" s="14">
        <f>IF(AND(H72="DU",A72=MAX($A$2:$A$108)),1,0)</f>
        <v>0</v>
      </c>
    </row>
    <row r="73" spans="1:9" s="14" customFormat="1" x14ac:dyDescent="0.25">
      <c r="A73" s="13">
        <v>44445</v>
      </c>
      <c r="C73" s="15" t="s">
        <v>41</v>
      </c>
      <c r="H73" s="16" t="str">
        <f t="shared" si="1"/>
        <v>DU</v>
      </c>
      <c r="I73" s="14">
        <f>IF(AND(H73="DU",A73=MAX($A$2:$A$108)),1,0)</f>
        <v>0</v>
      </c>
    </row>
    <row r="74" spans="1:9" s="14" customFormat="1" x14ac:dyDescent="0.25">
      <c r="A74" s="13">
        <v>44445</v>
      </c>
      <c r="C74" s="15" t="s">
        <v>42</v>
      </c>
      <c r="H74" s="16" t="str">
        <f t="shared" si="1"/>
        <v>DU</v>
      </c>
      <c r="I74" s="14">
        <f>IF(AND(H74="DU",A74=MAX($A$2:$A$108)),1,0)</f>
        <v>0</v>
      </c>
    </row>
    <row r="75" spans="1:9" s="14" customFormat="1" x14ac:dyDescent="0.25">
      <c r="A75" s="13">
        <v>44446</v>
      </c>
      <c r="C75" s="15" t="s">
        <v>41</v>
      </c>
      <c r="H75" s="16" t="str">
        <f t="shared" si="1"/>
        <v>DU</v>
      </c>
      <c r="I75" s="14">
        <f>IF(AND(H75="DU",A75=MAX($A$2:$A$108)),1,0)</f>
        <v>0</v>
      </c>
    </row>
    <row r="76" spans="1:9" s="14" customFormat="1" x14ac:dyDescent="0.25">
      <c r="A76" s="13">
        <v>44446</v>
      </c>
      <c r="C76" s="15" t="s">
        <v>42</v>
      </c>
      <c r="H76" s="16" t="str">
        <f t="shared" si="1"/>
        <v>DU</v>
      </c>
      <c r="I76" s="14">
        <f>IF(AND(H76="DU",A76=MAX($A$2:$A$108)),1,0)</f>
        <v>0</v>
      </c>
    </row>
    <row r="77" spans="1:9" s="14" customFormat="1" x14ac:dyDescent="0.25">
      <c r="A77" s="13">
        <v>44446</v>
      </c>
      <c r="C77" s="15" t="s">
        <v>41</v>
      </c>
      <c r="H77" s="16" t="str">
        <f t="shared" si="1"/>
        <v>DU</v>
      </c>
      <c r="I77" s="14">
        <f>IF(AND(H77="DU",A77=MAX($A$2:$A$108)),1,0)</f>
        <v>0</v>
      </c>
    </row>
    <row r="78" spans="1:9" s="14" customFormat="1" x14ac:dyDescent="0.25">
      <c r="A78" s="13">
        <v>44446</v>
      </c>
      <c r="C78" s="15" t="s">
        <v>42</v>
      </c>
      <c r="H78" s="16" t="str">
        <f t="shared" si="1"/>
        <v>DU</v>
      </c>
      <c r="I78" s="14">
        <f>IF(AND(H78="DU",A78=MAX($A$2:$A$108)),1,0)</f>
        <v>0</v>
      </c>
    </row>
    <row r="79" spans="1:9" s="14" customFormat="1" x14ac:dyDescent="0.25">
      <c r="A79" s="13">
        <v>44446</v>
      </c>
      <c r="C79" s="15" t="s">
        <v>41</v>
      </c>
      <c r="H79" s="16" t="str">
        <f t="shared" si="1"/>
        <v>DU</v>
      </c>
      <c r="I79" s="14">
        <f>IF(AND(H79="DU",A79=MAX($A$2:$A$108)),1,0)</f>
        <v>0</v>
      </c>
    </row>
    <row r="80" spans="1:9" s="14" customFormat="1" x14ac:dyDescent="0.25">
      <c r="A80" s="13">
        <v>44446</v>
      </c>
      <c r="C80" s="15" t="s">
        <v>42</v>
      </c>
      <c r="H80" s="16" t="str">
        <f t="shared" si="1"/>
        <v>DU</v>
      </c>
      <c r="I80" s="14">
        <f>IF(AND(H80="DU",A80=MAX($A$2:$A$108)),1,0)</f>
        <v>0</v>
      </c>
    </row>
    <row r="81" spans="1:9" s="14" customFormat="1" x14ac:dyDescent="0.25">
      <c r="A81" s="13">
        <v>44447</v>
      </c>
      <c r="C81" s="15" t="s">
        <v>41</v>
      </c>
      <c r="H81" s="16" t="str">
        <f t="shared" si="1"/>
        <v>DU</v>
      </c>
      <c r="I81" s="14">
        <f>IF(AND(H81="DU",A81=MAX($A$2:$A$108)),1,0)</f>
        <v>0</v>
      </c>
    </row>
    <row r="82" spans="1:9" s="14" customFormat="1" x14ac:dyDescent="0.25">
      <c r="A82" s="13">
        <v>44447</v>
      </c>
      <c r="C82" s="15" t="s">
        <v>42</v>
      </c>
      <c r="H82" s="16" t="str">
        <f t="shared" si="1"/>
        <v>DU</v>
      </c>
      <c r="I82" s="14">
        <f>IF(AND(H82="DU",A82=MAX($A$2:$A$108)),1,0)</f>
        <v>0</v>
      </c>
    </row>
    <row r="83" spans="1:9" s="14" customFormat="1" x14ac:dyDescent="0.25">
      <c r="A83" s="13">
        <v>44447</v>
      </c>
      <c r="C83" s="15" t="s">
        <v>41</v>
      </c>
      <c r="H83" s="16" t="str">
        <f t="shared" si="1"/>
        <v>DU</v>
      </c>
      <c r="I83" s="14">
        <f>IF(AND(H83="DU",A83=MAX($A$2:$A$108)),1,0)</f>
        <v>0</v>
      </c>
    </row>
    <row r="84" spans="1:9" s="14" customFormat="1" x14ac:dyDescent="0.25">
      <c r="A84" s="13">
        <v>44447</v>
      </c>
      <c r="C84" s="15" t="s">
        <v>42</v>
      </c>
      <c r="H84" s="16" t="str">
        <f t="shared" si="1"/>
        <v>DU</v>
      </c>
      <c r="I84" s="14">
        <f>IF(AND(H84="DU",A84=MAX($A$2:$A$108)),1,0)</f>
        <v>0</v>
      </c>
    </row>
    <row r="85" spans="1:9" s="14" customFormat="1" x14ac:dyDescent="0.25">
      <c r="A85" s="13">
        <v>44448</v>
      </c>
      <c r="C85" s="15" t="s">
        <v>41</v>
      </c>
      <c r="H85" s="16" t="str">
        <f t="shared" si="1"/>
        <v>DU</v>
      </c>
      <c r="I85" s="14">
        <f>IF(AND(H85="DU",A85=MAX($A$2:$A$108)),1,0)</f>
        <v>0</v>
      </c>
    </row>
    <row r="86" spans="1:9" s="14" customFormat="1" x14ac:dyDescent="0.25">
      <c r="A86" s="13">
        <v>44448</v>
      </c>
      <c r="C86" s="15" t="s">
        <v>42</v>
      </c>
      <c r="H86" s="16" t="str">
        <f t="shared" si="1"/>
        <v>DU</v>
      </c>
      <c r="I86" s="14">
        <f>IF(AND(H86="DU",A86=MAX($A$2:$A$108)),1,0)</f>
        <v>0</v>
      </c>
    </row>
    <row r="87" spans="1:9" s="14" customFormat="1" x14ac:dyDescent="0.25">
      <c r="A87" s="13">
        <v>44448</v>
      </c>
      <c r="C87" s="15" t="s">
        <v>41</v>
      </c>
      <c r="H87" s="16" t="str">
        <f t="shared" si="1"/>
        <v>DU</v>
      </c>
      <c r="I87" s="14">
        <f>IF(AND(H87="DU",A87=MAX($A$2:$A$108)),1,0)</f>
        <v>0</v>
      </c>
    </row>
    <row r="88" spans="1:9" s="14" customFormat="1" x14ac:dyDescent="0.25">
      <c r="A88" s="13">
        <v>44448</v>
      </c>
      <c r="C88" s="15" t="s">
        <v>42</v>
      </c>
      <c r="H88" s="16" t="str">
        <f t="shared" si="1"/>
        <v>DU</v>
      </c>
      <c r="I88" s="14">
        <f>IF(AND(H88="DU",A88=MAX($A$2:$A$108)),1,0)</f>
        <v>0</v>
      </c>
    </row>
    <row r="89" spans="1:9" s="14" customFormat="1" x14ac:dyDescent="0.25">
      <c r="A89" s="13">
        <v>44448</v>
      </c>
      <c r="C89" s="15" t="s">
        <v>41</v>
      </c>
      <c r="H89" s="16" t="str">
        <f t="shared" si="1"/>
        <v>DU</v>
      </c>
      <c r="I89" s="14">
        <f>IF(AND(H89="DU",A89=MAX($A$2:$A$108)),1,0)</f>
        <v>0</v>
      </c>
    </row>
    <row r="90" spans="1:9" s="14" customFormat="1" x14ac:dyDescent="0.25">
      <c r="A90" s="13">
        <v>44448</v>
      </c>
      <c r="C90" s="15" t="s">
        <v>42</v>
      </c>
      <c r="H90" s="16" t="str">
        <f t="shared" si="1"/>
        <v>DU</v>
      </c>
      <c r="I90" s="14">
        <f>IF(AND(H90="DU",A90=MAX($A$2:$A$108)),1,0)</f>
        <v>0</v>
      </c>
    </row>
    <row r="91" spans="1:9" s="14" customFormat="1" x14ac:dyDescent="0.25">
      <c r="A91" s="13">
        <v>44448</v>
      </c>
      <c r="C91" s="15" t="s">
        <v>41</v>
      </c>
      <c r="H91" s="16" t="str">
        <f t="shared" si="1"/>
        <v>DU</v>
      </c>
      <c r="I91" s="14">
        <f>IF(AND(H91="DU",A91=MAX($A$2:$A$108)),1,0)</f>
        <v>0</v>
      </c>
    </row>
    <row r="92" spans="1:9" s="14" customFormat="1" x14ac:dyDescent="0.25">
      <c r="A92" s="13">
        <v>44448</v>
      </c>
      <c r="C92" s="15" t="s">
        <v>42</v>
      </c>
      <c r="H92" s="16" t="str">
        <f t="shared" si="1"/>
        <v>DU</v>
      </c>
      <c r="I92" s="14">
        <f>IF(AND(H92="DU",A92=MAX($A$2:$A$108)),1,0)</f>
        <v>0</v>
      </c>
    </row>
    <row r="93" spans="1:9" s="14" customFormat="1" x14ac:dyDescent="0.25">
      <c r="A93" s="13">
        <v>44449</v>
      </c>
      <c r="C93" s="15" t="s">
        <v>41</v>
      </c>
      <c r="H93" s="16" t="str">
        <f t="shared" si="1"/>
        <v>DU</v>
      </c>
      <c r="I93" s="14">
        <f>IF(AND(H93="DU",A93=MAX($A$2:$A$108)),1,0)</f>
        <v>0</v>
      </c>
    </row>
    <row r="94" spans="1:9" s="14" customFormat="1" x14ac:dyDescent="0.25">
      <c r="A94" s="13">
        <v>44449</v>
      </c>
      <c r="C94" s="15" t="s">
        <v>42</v>
      </c>
      <c r="H94" s="16" t="str">
        <f t="shared" ref="H94:H108" si="2">IF(WEEKDAY(A94,1)=1,"Domingo","DU")</f>
        <v>DU</v>
      </c>
      <c r="I94" s="14">
        <f>IF(AND(H94="DU",A94=MAX($A$2:$A$108)),1,0)</f>
        <v>0</v>
      </c>
    </row>
    <row r="95" spans="1:9" s="14" customFormat="1" x14ac:dyDescent="0.25">
      <c r="A95" s="13">
        <v>44449</v>
      </c>
      <c r="C95" s="15" t="s">
        <v>41</v>
      </c>
      <c r="H95" s="16" t="str">
        <f t="shared" si="2"/>
        <v>DU</v>
      </c>
      <c r="I95" s="14">
        <f>IF(AND(H95="DU",A95=MAX($A$2:$A$108)),1,0)</f>
        <v>0</v>
      </c>
    </row>
    <row r="96" spans="1:9" s="14" customFormat="1" x14ac:dyDescent="0.25">
      <c r="A96" s="13">
        <v>44449</v>
      </c>
      <c r="C96" s="15" t="s">
        <v>42</v>
      </c>
      <c r="H96" s="16" t="str">
        <f t="shared" si="2"/>
        <v>DU</v>
      </c>
      <c r="I96" s="14">
        <f>IF(AND(H96="DU",A96=MAX($A$2:$A$108)),1,0)</f>
        <v>0</v>
      </c>
    </row>
    <row r="97" spans="1:9" s="14" customFormat="1" x14ac:dyDescent="0.25">
      <c r="A97" s="13">
        <v>44450</v>
      </c>
      <c r="C97" s="15" t="s">
        <v>41</v>
      </c>
      <c r="H97" s="16" t="str">
        <f t="shared" si="2"/>
        <v>DU</v>
      </c>
      <c r="I97" s="14">
        <f>IF(AND(H97="DU",A97=MAX($A$2:$A$108)),1,0)</f>
        <v>0</v>
      </c>
    </row>
    <row r="98" spans="1:9" s="14" customFormat="1" x14ac:dyDescent="0.25">
      <c r="A98" s="13">
        <v>44450</v>
      </c>
      <c r="C98" s="15" t="s">
        <v>42</v>
      </c>
      <c r="H98" s="16" t="str">
        <f t="shared" si="2"/>
        <v>DU</v>
      </c>
      <c r="I98" s="14">
        <f>IF(AND(H98="DU",A98=MAX($A$2:$A$108)),1,0)</f>
        <v>0</v>
      </c>
    </row>
    <row r="99" spans="1:9" s="14" customFormat="1" x14ac:dyDescent="0.25">
      <c r="A99" s="13">
        <v>44450</v>
      </c>
      <c r="C99" s="15" t="s">
        <v>41</v>
      </c>
      <c r="H99" s="16" t="str">
        <f t="shared" si="2"/>
        <v>DU</v>
      </c>
      <c r="I99" s="14">
        <f>IF(AND(H99="DU",A99=MAX($A$2:$A$108)),1,0)</f>
        <v>0</v>
      </c>
    </row>
    <row r="100" spans="1:9" s="14" customFormat="1" x14ac:dyDescent="0.25">
      <c r="A100" s="13">
        <v>44451</v>
      </c>
      <c r="C100" s="5" t="s">
        <v>31</v>
      </c>
      <c r="D100" s="5" t="s">
        <v>8</v>
      </c>
      <c r="E100" s="4">
        <v>1</v>
      </c>
      <c r="F100" s="6">
        <v>1807.8955000000001</v>
      </c>
      <c r="G100" s="7">
        <v>1807.8955000000001</v>
      </c>
      <c r="H100" s="16" t="str">
        <f t="shared" si="2"/>
        <v>Domingo</v>
      </c>
      <c r="I100" s="14">
        <f>IF(AND(H100="DU",A100=MAX($A$2:$A$108)),1,0)</f>
        <v>0</v>
      </c>
    </row>
    <row r="101" spans="1:9" s="14" customFormat="1" x14ac:dyDescent="0.25">
      <c r="A101" s="13">
        <v>44451</v>
      </c>
      <c r="C101" s="5" t="s">
        <v>35</v>
      </c>
      <c r="D101" s="5" t="s">
        <v>11</v>
      </c>
      <c r="E101" s="4">
        <v>1</v>
      </c>
      <c r="F101" s="6">
        <v>1321.4002</v>
      </c>
      <c r="G101" s="7">
        <v>1321.4002</v>
      </c>
      <c r="H101" s="16" t="str">
        <f t="shared" si="2"/>
        <v>Domingo</v>
      </c>
      <c r="I101" s="14">
        <f>IF(AND(H101="DU",A101=MAX($A$2:$A$108)),1,0)</f>
        <v>0</v>
      </c>
    </row>
    <row r="102" spans="1:9" s="14" customFormat="1" x14ac:dyDescent="0.25">
      <c r="A102" s="13">
        <v>44451</v>
      </c>
      <c r="C102" s="5" t="s">
        <v>36</v>
      </c>
      <c r="D102" s="5" t="s">
        <v>7</v>
      </c>
      <c r="E102" s="4">
        <v>1</v>
      </c>
      <c r="F102" s="6">
        <v>9.2576999999999998</v>
      </c>
      <c r="G102" s="7">
        <v>9.2576999999999998</v>
      </c>
      <c r="H102" s="16" t="str">
        <f t="shared" si="2"/>
        <v>Domingo</v>
      </c>
      <c r="I102" s="14">
        <f>IF(AND(H102="DU",A102=MAX($A$2:$A$108)),1,0)</f>
        <v>0</v>
      </c>
    </row>
    <row r="103" spans="1:9" s="14" customFormat="1" x14ac:dyDescent="0.25">
      <c r="A103" s="13">
        <v>44451</v>
      </c>
      <c r="C103" s="5" t="s">
        <v>37</v>
      </c>
      <c r="D103" s="5" t="s">
        <v>21</v>
      </c>
      <c r="E103" s="4">
        <v>1</v>
      </c>
      <c r="F103" s="6">
        <v>238.9479</v>
      </c>
      <c r="G103" s="7">
        <v>238.9479</v>
      </c>
      <c r="H103" s="16" t="str">
        <f t="shared" si="2"/>
        <v>Domingo</v>
      </c>
      <c r="I103" s="14">
        <f>IF(AND(H103="DU",A103=MAX($A$2:$A$108)),1,0)</f>
        <v>0</v>
      </c>
    </row>
    <row r="104" spans="1:9" s="14" customFormat="1" x14ac:dyDescent="0.25">
      <c r="A104" s="13">
        <v>44452</v>
      </c>
      <c r="C104" s="5" t="s">
        <v>13</v>
      </c>
      <c r="D104" s="5" t="s">
        <v>9</v>
      </c>
      <c r="E104" s="4">
        <v>1</v>
      </c>
      <c r="F104" s="6">
        <v>21.900500000000001</v>
      </c>
      <c r="G104" s="7">
        <v>21.900500000000001</v>
      </c>
      <c r="H104" s="16" t="str">
        <f t="shared" si="2"/>
        <v>DU</v>
      </c>
      <c r="I104" s="14">
        <f>IF(AND(H104="DU",A104=MAX($A$2:$A$108)),1,0)</f>
        <v>1</v>
      </c>
    </row>
    <row r="105" spans="1:9" s="14" customFormat="1" x14ac:dyDescent="0.25">
      <c r="A105" s="13">
        <v>44452</v>
      </c>
      <c r="C105" s="5" t="s">
        <v>35</v>
      </c>
      <c r="D105" s="5" t="s">
        <v>11</v>
      </c>
      <c r="E105" s="4">
        <v>1</v>
      </c>
      <c r="F105" s="6">
        <v>1321.4002</v>
      </c>
      <c r="G105" s="7">
        <v>1321.4002</v>
      </c>
      <c r="H105" s="16" t="str">
        <f t="shared" si="2"/>
        <v>DU</v>
      </c>
      <c r="I105" s="14">
        <f>IF(AND(H105="DU",A105=MAX($A$2:$A$108)),1,0)</f>
        <v>1</v>
      </c>
    </row>
    <row r="106" spans="1:9" s="14" customFormat="1" x14ac:dyDescent="0.25">
      <c r="A106" s="13">
        <v>44452</v>
      </c>
      <c r="C106" s="5" t="s">
        <v>36</v>
      </c>
      <c r="D106" s="5" t="s">
        <v>7</v>
      </c>
      <c r="E106" s="4">
        <v>1</v>
      </c>
      <c r="F106" s="6">
        <v>9.2576999999999998</v>
      </c>
      <c r="G106" s="7">
        <v>9.2576999999999998</v>
      </c>
      <c r="H106" s="16" t="str">
        <f t="shared" si="2"/>
        <v>DU</v>
      </c>
      <c r="I106" s="14">
        <f>IF(AND(H106="DU",A106=MAX($A$2:$A$108)),1,0)</f>
        <v>1</v>
      </c>
    </row>
    <row r="107" spans="1:9" s="14" customFormat="1" x14ac:dyDescent="0.25">
      <c r="A107" s="13">
        <v>44452</v>
      </c>
      <c r="C107" s="5" t="s">
        <v>37</v>
      </c>
      <c r="D107" s="5" t="s">
        <v>21</v>
      </c>
      <c r="E107" s="4">
        <v>1</v>
      </c>
      <c r="F107" s="6">
        <v>238.9479</v>
      </c>
      <c r="G107" s="7">
        <v>238.9479</v>
      </c>
      <c r="H107" s="16" t="str">
        <f t="shared" si="2"/>
        <v>DU</v>
      </c>
      <c r="I107" s="14">
        <f>IF(AND(H107="DU",A107=MAX($A$2:$A$108)),1,0)</f>
        <v>1</v>
      </c>
    </row>
    <row r="108" spans="1:9" s="14" customFormat="1" x14ac:dyDescent="0.25">
      <c r="A108" s="13">
        <v>44452</v>
      </c>
      <c r="C108" s="5" t="s">
        <v>13</v>
      </c>
      <c r="D108" s="5" t="s">
        <v>9</v>
      </c>
      <c r="E108" s="4">
        <v>1</v>
      </c>
      <c r="F108" s="6">
        <v>21.900500000000001</v>
      </c>
      <c r="G108" s="7">
        <v>21.900500000000001</v>
      </c>
      <c r="H108" s="16" t="str">
        <f t="shared" si="2"/>
        <v>DU</v>
      </c>
      <c r="I108" s="14">
        <f>IF(AND(H108="DU",A108=MAX($A$2:$A$108)),1,0)</f>
        <v>1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de dados</vt:lpstr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Mateus</cp:lastModifiedBy>
  <dcterms:created xsi:type="dcterms:W3CDTF">2021-09-01T15:15:36Z</dcterms:created>
  <dcterms:modified xsi:type="dcterms:W3CDTF">2021-09-06T18:37:49Z</dcterms:modified>
</cp:coreProperties>
</file>