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gos Junqueira.DOMINGOSDESKTOP\Downloads\"/>
    </mc:Choice>
  </mc:AlternateContent>
  <xr:revisionPtr revIDLastSave="0" documentId="13_ncr:1_{82A10C4B-C6AE-400F-8DD5-BD16ABD513F2}" xr6:coauthVersionLast="45" xr6:coauthVersionMax="47" xr10:uidLastSave="{00000000-0000-0000-0000-000000000000}"/>
  <bookViews>
    <workbookView xWindow="13110" yWindow="3195" windowWidth="15270" windowHeight="10215" tabRatio="500" xr2:uid="{00000000-000D-0000-FFFF-FFFF00000000}"/>
  </bookViews>
  <sheets>
    <sheet name="Consumo" sheetId="5" r:id="rId1"/>
  </sheets>
  <externalReferences>
    <externalReference r:id="rId2"/>
  </externalReferences>
  <definedNames>
    <definedName name="_xlnm.Extract" localSheetId="0">Consumo!#REF!</definedName>
    <definedName name="_xlnm.Print_Area" localSheetId="0">Consumo!$A$1:$G$13</definedName>
    <definedName name="bw">#REF!</definedName>
    <definedName name="_xlnm.Criteria" localSheetId="0">Consumo!$A:$A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6" i="5" l="1"/>
  <c r="B7" i="5"/>
  <c r="B5" i="5"/>
  <c r="E12" i="5" l="1"/>
  <c r="E11" i="5"/>
  <c r="B8" i="5" l="1"/>
  <c r="D12" i="5"/>
  <c r="D11" i="5"/>
  <c r="G8" i="5" l="1"/>
  <c r="F8" i="5"/>
  <c r="E8" i="5"/>
  <c r="D8" i="5"/>
  <c r="C8" i="5"/>
</calcChain>
</file>

<file path=xl/sharedStrings.xml><?xml version="1.0" encoding="utf-8"?>
<sst xmlns="http://schemas.openxmlformats.org/spreadsheetml/2006/main" count="33" uniqueCount="31">
  <si>
    <t>ARENA 0-0,7 MM</t>
  </si>
  <si>
    <t>ARENA 0,7-2 MM</t>
  </si>
  <si>
    <t>ARENA 2-5 MM</t>
  </si>
  <si>
    <t>FILLER 1</t>
  </si>
  <si>
    <t>COLANTE INTERIOR C20</t>
  </si>
  <si>
    <t>Piso Sobre Piso PSP20</t>
  </si>
  <si>
    <t>Revestimento Projetado RP40</t>
  </si>
  <si>
    <t>PPF</t>
  </si>
  <si>
    <t>P00</t>
  </si>
  <si>
    <t>KG_TOTALES</t>
  </si>
  <si>
    <t>PROD1_NOM</t>
  </si>
  <si>
    <t>PROD2_NOM</t>
  </si>
  <si>
    <t>PROD3_NOM</t>
  </si>
  <si>
    <t>PROD4_NOM</t>
  </si>
  <si>
    <t>PROD5_NOM</t>
  </si>
  <si>
    <t>S1</t>
  </si>
  <si>
    <t>S2</t>
  </si>
  <si>
    <t>S3</t>
  </si>
  <si>
    <t>S4</t>
  </si>
  <si>
    <t>S5</t>
  </si>
  <si>
    <t>PPG</t>
  </si>
  <si>
    <t>FDF</t>
  </si>
  <si>
    <t>Data e Hora Inicial:</t>
  </si>
  <si>
    <t>AG</t>
  </si>
  <si>
    <t>AH</t>
  </si>
  <si>
    <t>BW</t>
  </si>
  <si>
    <t>CG</t>
  </si>
  <si>
    <t>CB</t>
  </si>
  <si>
    <t>CL</t>
  </si>
  <si>
    <t>CQ</t>
  </si>
  <si>
    <t>Data e Hora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</si>
</sst>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10"/>
      <name val="Calibri"/>
      <family val="2"/>
    </font>
    <font>
      <sz val="8"/>
      <color indexed="12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1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6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4" fillId="0" borderId="4" xfId="0" applyFont="1" applyBorder="1"/>
    <xf numFmtId="3" fontId="4" fillId="0" borderId="4" xfId="0" applyNumberFormat="1" applyFont="1" applyBorder="1"/>
    <xf numFmtId="0" fontId="4" fillId="0" borderId="5" xfId="0" applyFont="1" applyBorder="1"/>
    <xf numFmtId="3" fontId="4" fillId="0" borderId="5" xfId="0" applyNumberFormat="1" applyFont="1" applyBorder="1"/>
    <xf numFmtId="22" fontId="8" fillId="0" borderId="0" xfId="0" applyNumberFormat="1" applyFont="1" applyProtection="1">
      <protection locked="0"/>
    </xf>
    <xf numFmtId="164" fontId="4" fillId="0" borderId="0" xfId="0" applyNumberFormat="1" applyFont="1" applyAlignment="1">
      <alignment horizontal="center"/>
    </xf>
    <xf numFmtId="20" fontId="9" fillId="3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444CE81B-D1C5-4A76-A20F-D524F6ACBC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ba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ran"/>
    </sheetNames>
    <sheetDataSet>
      <sheetData sheetId="0">
        <row r="1">
          <cell r="B1" t="str">
            <v>RECETA_NOM</v>
          </cell>
          <cell r="C1" t="str">
            <v>KG_DOSIFIC</v>
          </cell>
          <cell r="F1" t="str">
            <v>CUANDO</v>
          </cell>
        </row>
        <row r="2">
          <cell r="B2" t="str">
            <v>COLANTE INTERIOR C20</v>
          </cell>
          <cell r="C2">
            <v>4000</v>
          </cell>
          <cell r="F2">
            <v>44433.354166666664</v>
          </cell>
        </row>
        <row r="3">
          <cell r="B3" t="str">
            <v>Revestimento Projetado RP40</v>
          </cell>
          <cell r="C3">
            <v>4000</v>
          </cell>
          <cell r="F3">
            <v>44433.363194444442</v>
          </cell>
        </row>
        <row r="4">
          <cell r="B4" t="str">
            <v>COLANTE INTERIOR C20</v>
          </cell>
          <cell r="C4">
            <v>4000</v>
          </cell>
          <cell r="F4">
            <v>44433.369444444441</v>
          </cell>
        </row>
        <row r="5">
          <cell r="B5" t="str">
            <v>Piso Sobre Piso PSP20</v>
          </cell>
          <cell r="C5">
            <v>0</v>
          </cell>
          <cell r="F5">
            <v>44433.374305555553</v>
          </cell>
        </row>
        <row r="6">
          <cell r="B6" t="str">
            <v>Revestimento Projetado RP40</v>
          </cell>
          <cell r="C6">
            <v>8000</v>
          </cell>
          <cell r="F6">
            <v>44433.384027777778</v>
          </cell>
        </row>
        <row r="7">
          <cell r="B7" t="str">
            <v>COLANTE INTERIOR C20</v>
          </cell>
          <cell r="C7">
            <v>8000</v>
          </cell>
          <cell r="F7">
            <v>44433.393750000003</v>
          </cell>
        </row>
        <row r="8">
          <cell r="B8" t="str">
            <v>Piso Sobre Piso PSP20</v>
          </cell>
          <cell r="C8">
            <v>0</v>
          </cell>
          <cell r="F8">
            <v>44433.402777777781</v>
          </cell>
        </row>
        <row r="9">
          <cell r="B9" t="str">
            <v>COLANTE INTERIOR C20</v>
          </cell>
          <cell r="C9">
            <v>8000</v>
          </cell>
          <cell r="F9">
            <v>44433.414583333331</v>
          </cell>
        </row>
        <row r="10">
          <cell r="B10" t="str">
            <v>COLANTE INTERIOR C20</v>
          </cell>
          <cell r="C10">
            <v>4000</v>
          </cell>
          <cell r="F10">
            <v>44433.42291666667</v>
          </cell>
        </row>
        <row r="11">
          <cell r="B11" t="str">
            <v>Revestimento Projetado RP40</v>
          </cell>
          <cell r="C11">
            <v>8000</v>
          </cell>
          <cell r="F11">
            <v>44433.427777777775</v>
          </cell>
        </row>
        <row r="12">
          <cell r="B12" t="str">
            <v>COLANTE INTERIOR C20</v>
          </cell>
          <cell r="C12">
            <v>4000</v>
          </cell>
          <cell r="F12">
            <v>44433.438194444447</v>
          </cell>
        </row>
        <row r="13">
          <cell r="B13" t="str">
            <v>Piso Sobre Piso PSP20</v>
          </cell>
          <cell r="C13">
            <v>0</v>
          </cell>
          <cell r="F13">
            <v>44433.443749999999</v>
          </cell>
        </row>
        <row r="14">
          <cell r="B14" t="str">
            <v>Piso Sobre Piso PSP20</v>
          </cell>
          <cell r="C14">
            <v>0</v>
          </cell>
          <cell r="F14">
            <v>44433.452777777777</v>
          </cell>
        </row>
        <row r="15">
          <cell r="B15" t="str">
            <v>COLANTE INTERIOR C20</v>
          </cell>
          <cell r="C15">
            <v>8000</v>
          </cell>
          <cell r="F15">
            <v>44433.459722222222</v>
          </cell>
        </row>
        <row r="16">
          <cell r="B16" t="str">
            <v>Revestimento Projetado RP40</v>
          </cell>
          <cell r="C16">
            <v>4000</v>
          </cell>
          <cell r="F16">
            <v>44433.46875</v>
          </cell>
        </row>
        <row r="17">
          <cell r="B17" t="str">
            <v>COLANTE INTERIOR C20</v>
          </cell>
          <cell r="C17">
            <v>8000</v>
          </cell>
          <cell r="F17">
            <v>44433.474999999999</v>
          </cell>
        </row>
        <row r="18">
          <cell r="B18" t="str">
            <v>Piso Sobre Piso PSP20</v>
          </cell>
          <cell r="C18">
            <v>0</v>
          </cell>
          <cell r="F18">
            <v>44433.484027777777</v>
          </cell>
        </row>
        <row r="19">
          <cell r="B19" t="str">
            <v>Piso Sobre Piso PSP20</v>
          </cell>
          <cell r="C19">
            <v>0</v>
          </cell>
          <cell r="F19">
            <v>44433.493750000001</v>
          </cell>
        </row>
        <row r="20">
          <cell r="B20" t="str">
            <v>COLANTE INTERIOR C20</v>
          </cell>
          <cell r="C20">
            <v>8000</v>
          </cell>
          <cell r="F20">
            <v>44433.503472222219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4BB3-32FE-4701-A6D6-F216FCF06FA3}">
  <sheetPr>
    <pageSetUpPr fitToPage="1"/>
  </sheetPr>
  <dimension ref="A1:G14"/>
  <sheetViews>
    <sheetView tabSelected="1" workbookViewId="0">
      <selection activeCell="B5" sqref="B5"/>
    </sheetView>
  </sheetViews>
  <sheetFormatPr defaultRowHeight="12.75" x14ac:dyDescent="0.2"/>
  <cols>
    <col min="1" max="1" width="26.28515625" style="2" bestFit="1" customWidth="1"/>
    <col min="2" max="2" width="10.28515625" style="2" bestFit="1" customWidth="1"/>
    <col min="3" max="3" width="12.42578125" style="2" bestFit="1" customWidth="1"/>
    <col min="4" max="4" width="13.42578125" style="2" bestFit="1" customWidth="1"/>
    <col min="5" max="5" width="15.42578125" style="2" bestFit="1" customWidth="1"/>
    <col min="6" max="6" width="11.140625" style="2" bestFit="1" customWidth="1"/>
    <col min="7" max="7" width="9.7109375" style="2" bestFit="1" customWidth="1"/>
    <col min="8" max="16384" width="9.140625" style="2"/>
  </cols>
  <sheetData>
    <row r="1" spans="1:7" x14ac:dyDescent="0.2">
      <c r="B1" s="17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</row>
    <row r="2" spans="1:7" x14ac:dyDescent="0.2">
      <c r="B2" s="18"/>
      <c r="C2" s="9" t="s">
        <v>0</v>
      </c>
      <c r="D2" s="9" t="s">
        <v>0</v>
      </c>
      <c r="E2" s="9" t="s">
        <v>1</v>
      </c>
      <c r="F2" s="9" t="s">
        <v>2</v>
      </c>
      <c r="G2" s="9" t="s">
        <v>3</v>
      </c>
    </row>
    <row r="3" spans="1:7" x14ac:dyDescent="0.2">
      <c r="B3" s="18"/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</row>
    <row r="4" spans="1:7" x14ac:dyDescent="0.2">
      <c r="B4" s="18"/>
      <c r="C4" s="1" t="s">
        <v>7</v>
      </c>
      <c r="D4" s="1" t="s">
        <v>7</v>
      </c>
      <c r="E4" s="1" t="s">
        <v>20</v>
      </c>
      <c r="F4" s="1" t="s">
        <v>8</v>
      </c>
      <c r="G4" s="1" t="s">
        <v>21</v>
      </c>
    </row>
    <row r="5" spans="1:7" x14ac:dyDescent="0.2">
      <c r="A5" s="10" t="s">
        <v>4</v>
      </c>
      <c r="B5" s="11">
        <f>SUMIFS([1]Albaran!$C:$C,[1]Albaran!$B:$B,$A5,[1]Albaran!$F:$F,"&gt;="&amp;$E$11,[1]Albaran!$F:$F,"&lt;="&amp;$E$12)</f>
        <v>56000</v>
      </c>
      <c r="C5" s="11"/>
      <c r="D5" s="11"/>
      <c r="E5" s="11"/>
      <c r="F5" s="11"/>
      <c r="G5" s="11"/>
    </row>
    <row r="6" spans="1:7" x14ac:dyDescent="0.2">
      <c r="A6" s="12" t="s">
        <v>6</v>
      </c>
      <c r="B6" s="11">
        <f>SUMIFS([1]Albaran!$C:$C,[1]Albaran!$B:$B,$A6,[1]Albaran!$F:$F,"&gt;="&amp;$E$11,[1]Albaran!$F:$F,"&lt;="&amp;$E$12)</f>
        <v>24000</v>
      </c>
      <c r="C6" s="13"/>
      <c r="D6" s="13"/>
      <c r="E6" s="13"/>
      <c r="F6" s="13"/>
      <c r="G6" s="13"/>
    </row>
    <row r="7" spans="1:7" x14ac:dyDescent="0.2">
      <c r="A7" s="12" t="s">
        <v>5</v>
      </c>
      <c r="B7" s="11">
        <f>SUMIFS([1]Albaran!$C:$C,[1]Albaran!$B:$B,$A7,[1]Albaran!$F:$F,"&gt;="&amp;$E$11,[1]Albaran!$F:$F,"&lt;="&amp;$E$12)</f>
        <v>0</v>
      </c>
      <c r="C7" s="13"/>
      <c r="D7" s="13"/>
      <c r="E7" s="13"/>
      <c r="F7" s="13"/>
      <c r="G7" s="13"/>
    </row>
    <row r="8" spans="1:7" x14ac:dyDescent="0.2">
      <c r="B8" s="4">
        <f t="shared" ref="B8:G8" si="0">SUM(B5:B7)</f>
        <v>80000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</row>
    <row r="9" spans="1:7" x14ac:dyDescent="0.2">
      <c r="B9" s="3"/>
      <c r="C9" s="7"/>
    </row>
    <row r="10" spans="1:7" x14ac:dyDescent="0.2">
      <c r="B10" s="3"/>
      <c r="C10" s="6" t="s">
        <v>25</v>
      </c>
      <c r="D10" s="6" t="s">
        <v>27</v>
      </c>
      <c r="E10" s="6" t="s">
        <v>26</v>
      </c>
      <c r="F10" s="6" t="s">
        <v>28</v>
      </c>
      <c r="G10" s="6" t="s">
        <v>29</v>
      </c>
    </row>
    <row r="11" spans="1:7" x14ac:dyDescent="0.2">
      <c r="A11" s="5" t="s">
        <v>22</v>
      </c>
      <c r="B11" s="15">
        <v>44433</v>
      </c>
      <c r="C11" s="16">
        <v>0.35416666666666669</v>
      </c>
      <c r="D11" s="2" t="str">
        <f>+CONCATENATE(TEXT(B11,"dd/mm/aa")," ",TEXT(C11,"hh:mm"))</f>
        <v>25/08/21 08:30</v>
      </c>
      <c r="E11" s="14">
        <f>B11+C11</f>
        <v>44433.354166666664</v>
      </c>
      <c r="F11" s="3"/>
    </row>
    <row r="12" spans="1:7" x14ac:dyDescent="0.2">
      <c r="A12" s="5" t="s">
        <v>30</v>
      </c>
      <c r="B12" s="15">
        <v>44433</v>
      </c>
      <c r="C12" s="16">
        <v>0.56736111111111109</v>
      </c>
      <c r="D12" s="2" t="str">
        <f>+CONCATENATE(TEXT(B12,"dd/mm/aa")," ",TEXT(C12,"hh:mm"))</f>
        <v>25/08/21 13:37</v>
      </c>
      <c r="E12" s="14">
        <f>B12+C12</f>
        <v>44433.567361111112</v>
      </c>
      <c r="F12" s="3"/>
    </row>
    <row r="13" spans="1:7" x14ac:dyDescent="0.2">
      <c r="A13" s="5"/>
      <c r="B13" s="6" t="s">
        <v>23</v>
      </c>
      <c r="C13" s="6" t="s">
        <v>24</v>
      </c>
    </row>
    <row r="14" spans="1:7" x14ac:dyDescent="0.2">
      <c r="A14" s="5"/>
      <c r="B14" s="7"/>
    </row>
  </sheetData>
  <sortState xmlns:xlrd2="http://schemas.microsoft.com/office/spreadsheetml/2017/richdata2" ref="A8:A14">
    <sortCondition ref="A8:A14"/>
  </sortState>
  <mergeCells count="1">
    <mergeCell ref="B1:B4"/>
  </mergeCells>
  <printOptions horizontalCentered="1"/>
  <pageMargins left="0" right="0" top="0.78740157480314965" bottom="0.78740157480314965" header="0.31496062992125984" footer="0.31496062992125984"/>
  <pageSetup paperSize="9" scale="68" orientation="landscape" horizontalDpi="0" verticalDpi="0" r:id="rId1"/>
  <ignoredErrors>
    <ignoredError sqref="E11:E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Consumo</vt:lpstr>
      <vt:lpstr>Consumo!Area_de_impressao</vt:lpstr>
      <vt:lpstr>Consumo!Criterios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Helio.Marcio</dc:creator>
  <dc:description/>
  <cp:lastModifiedBy>Domingos Junqueira</cp:lastModifiedBy>
  <cp:revision>0</cp:revision>
  <cp:lastPrinted>2021-10-29T13:07:24Z</cp:lastPrinted>
  <dcterms:created xsi:type="dcterms:W3CDTF">2021-11-04T15:17:17Z</dcterms:created>
  <dcterms:modified xsi:type="dcterms:W3CDTF">2021-11-06T07:07:00Z</dcterms:modified>
  <dc:language>pt-BR</dc:language>
</cp:coreProperties>
</file>