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gomes\Desktop\"/>
    </mc:Choice>
  </mc:AlternateContent>
  <bookViews>
    <workbookView xWindow="0" yWindow="0" windowWidth="19200" windowHeight="7320" tabRatio="810" activeTab="1"/>
  </bookViews>
  <sheets>
    <sheet name="BASE" sheetId="114" r:id="rId1"/>
    <sheet name="DRE- DINÂMICO" sheetId="115" r:id="rId2"/>
    <sheet name="Apoio" sheetId="118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IntlFixup" hidden="1">TRUE</definedName>
    <definedName name="_Order1" hidden="1">255</definedName>
    <definedName name="_Order2" hidden="1">255</definedName>
    <definedName name="aaa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yncStepLS" hidden="1">0</definedName>
    <definedName name="AS2VersionLS" hidden="1">300</definedName>
    <definedName name="BalType" hidden="1">TRUE</definedName>
    <definedName name="BG_Del" hidden="1">15</definedName>
    <definedName name="BG_Ins" hidden="1">4</definedName>
    <definedName name="BG_Mod" hidden="1">6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wlksd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eded" hidden="1">{#N/A,#N/A,FALSE,"SUP";#N/A,#N/A,FALSE,"ERN";#N/A,#N/A,FALSE,"CRO";#N/A,#N/A,FALSE,"INT";#N/A,#N/A,FALSE,"VIP";#N/A,#N/A,FALSE,"VIC"}</definedName>
    <definedName name="ff" hidden="1">{#N/A,#N/A,FALSE,"Aging Summary";#N/A,#N/A,FALSE,"Ratio Analysis";#N/A,#N/A,FALSE,"Test 120 Day Accts";#N/A,#N/A,FALSE,"Tickmarks"}</definedName>
    <definedName name="GrpAcct1" hidden="1">"5611"</definedName>
    <definedName name="GrpAcct2" hidden="1">"5612"</definedName>
    <definedName name="GrpLevel" hidden="1">2</definedName>
    <definedName name="IRPJ98" hidden="1">{#N/A,#N/A,FALSE,"IR E CS 1997";#N/A,#N/A,FALSE,"PR ND";#N/A,#N/A,FALSE,"8191";#N/A,#N/A,FALSE,"8383";#N/A,#N/A,FALSE,"MP 1024";#N/A,#N/A,FALSE,"AD_EX_97";#N/A,#N/A,FALSE,"BD 97"}</definedName>
    <definedName name="MOV.105.C.0.10.2001.00.00.311010001">2945806.1</definedName>
    <definedName name="MOV.105.C.0.10.2001.00.00.311010003">285998.96</definedName>
    <definedName name="MOV.105.C.0.10.2001.00.00.32101">-377555.71</definedName>
    <definedName name="MOV.105.C.0.10.2001.00.00.331010002">-445826.05</definedName>
    <definedName name="MOV.105.C.0.10.2001.00.00.331010003">-29708.8</definedName>
    <definedName name="MOV.105.C.0.11.2001.00.00.342">-2496166.61</definedName>
    <definedName name="MOV.105.C.0.11.2001.00.00.343">-24366.93</definedName>
    <definedName name="MOV.105.C.0.11.2001.00.00.344">-418176.72</definedName>
    <definedName name="MOV.105.C.0.11.2001.00.00.34501">-90503.93</definedName>
    <definedName name="MOV.105.C.0.11.2001.00.00.346">-314270.79</definedName>
    <definedName name="MOV.105.C.0.11.2001.00.00.347010058">-97858.29</definedName>
    <definedName name="MOV.105.C.0.11.2001.00.00.34702">-79070.02</definedName>
    <definedName name="MOV.105.C.0.11.2001.00.00.34704">-5000</definedName>
    <definedName name="MOV.105.C.0.11.2001.00.00.34705">84811.46</definedName>
    <definedName name="MOV.105.C.0.11.2001.00.00.349">3309479.12</definedName>
    <definedName name="MOV.105.C.0.11.2001.00.00.351010004">-691.25</definedName>
    <definedName name="MOV.105.C.0.11.2001.00.00.351010005">-3190.39</definedName>
    <definedName name="MOV.105.C.0.11.2001.00.00.351010006">89247.35</definedName>
    <definedName name="MOV.105.C.0.11.2001.00.00.352010001">-686420.16</definedName>
    <definedName name="MOV.105.C.0.11.2001.00.00.381010001">-48135</definedName>
    <definedName name="MOV.105.C.0.11.2001.00.00.DBB180">352989.96</definedName>
    <definedName name="MOV.105.C.0.11.2001.00.00.DGAAPR20">-981.5</definedName>
    <definedName name="MOV.105.C.0.12.2000.00.00.13202">-6940.74</definedName>
    <definedName name="MOV.105.C.0.12.2000.00.00.311010001">2701190.35</definedName>
    <definedName name="MOV.105.C.0.12.2000.00.00.311010003">286242.18</definedName>
    <definedName name="MOV.105.C.0.12.2000.00.00.311020001">35825.74</definedName>
    <definedName name="MOV.105.C.0.12.2000.00.00.311020003">72000</definedName>
    <definedName name="MOV.105.C.0.12.2000.00.00.32101">-352679.9</definedName>
    <definedName name="MOV.105.C.0.12.2000.00.00.32102">-4485.87</definedName>
    <definedName name="MOV.105.C.0.12.2000.00.00.331010002">-732999.6</definedName>
    <definedName name="MOV.105.C.0.12.2000.00.00.331010003">-29708.8</definedName>
    <definedName name="MOV.105.C.0.12.2000.00.00.341">-786854.91</definedName>
    <definedName name="MOV.105.C.0.12.2000.00.00.342">-2708329.55</definedName>
    <definedName name="MOV.105.C.0.12.2000.00.00.344">-276401.11</definedName>
    <definedName name="MOV.105.C.0.12.2000.00.00.345">-297413.91</definedName>
    <definedName name="MOV.105.C.0.12.2000.00.00.346">-371772.74</definedName>
    <definedName name="MOV.105.C.0.12.2000.00.00.346080063">-33489.13</definedName>
    <definedName name="MOV.105.C.0.12.2000.00.00.347010058">-97858.29</definedName>
    <definedName name="MOV.105.C.0.12.2000.00.00.34702">-75774.64</definedName>
    <definedName name="MOV.105.C.0.12.2000.00.00.34703">-642197.3</definedName>
    <definedName name="MOV.105.C.0.12.2000.00.00.34704">-7200</definedName>
    <definedName name="MOV.105.C.0.12.2000.00.00.34705">904977.23</definedName>
    <definedName name="MOV.105.C.0.12.2000.00.00.349">3409367.62</definedName>
    <definedName name="MOV.105.C.0.12.2000.00.00.351010001">62741.48</definedName>
    <definedName name="MOV.105.C.0.12.2000.00.00.351010004">-407.82</definedName>
    <definedName name="MOV.105.C.0.12.2000.00.00.352010001">-601863.68</definedName>
    <definedName name="MOV.105.C.0.12.2000.00.00.361010002">-35.9</definedName>
    <definedName name="MOV.105.C.0.12.2000.00.00.361020002">4332.94</definedName>
    <definedName name="MOV.105.C.0.12.2000.00.00.381020001">-32556.24</definedName>
    <definedName name="MOV.105.C.0.12.2000.00.00.DBB180">85948.46</definedName>
    <definedName name="MOV.105.C.0.12.2000.00.00.DGAAPR17">4297.04</definedName>
    <definedName name="MOV.105.C.0.12.2000.00.00.DGAAPR20">-867.79</definedName>
    <definedName name="MOV.105.C.0.12.2001.00.00.311010001">2989992.8</definedName>
    <definedName name="MOV.105.C.0.12.2001.00.00.311010003">291044.67</definedName>
    <definedName name="MOV.105.C.0.12.2001.00.00.32101">-369126.42</definedName>
    <definedName name="MOV.105.C.0.12.2001.00.00.32102">-7767.94</definedName>
    <definedName name="MOV.105.C.0.12.2001.00.00.331010002">-463228.16</definedName>
    <definedName name="MOV.105.C.0.12.2001.00.00.331010003">-29708.8</definedName>
    <definedName name="MOV.105.C.0.12.2001.00.00.341">-865553.68</definedName>
    <definedName name="MOV.105.C.0.12.2001.00.00.343">-38948.65</definedName>
    <definedName name="MOV.105.C.0.12.2001.00.00.344">-305730.73</definedName>
    <definedName name="MOV.105.C.0.12.2001.00.00.34501">-88713.48</definedName>
    <definedName name="MOV.105.C.0.12.2001.00.00.346">-439824.01</definedName>
    <definedName name="MOV.105.C.0.12.2001.00.00.346080063">-24329.17</definedName>
    <definedName name="MOV.105.C.0.12.2001.00.00.347010058">-97858.29</definedName>
    <definedName name="MOV.105.C.0.12.2001.00.00.34702">-82890.89</definedName>
    <definedName name="MOV.105.C.0.12.2001.00.00.34704">-5000</definedName>
    <definedName name="MOV.105.C.0.12.2001.00.00.349">2440620.82</definedName>
    <definedName name="MOV.105.C.0.12.2001.00.00.351010004">-565.69</definedName>
    <definedName name="MOV.105.C.0.12.2001.00.00.351010005">-2610.87</definedName>
    <definedName name="MOV.105.C.0.12.2001.00.00.351010006">57959.78</definedName>
    <definedName name="MOV.105.C.0.12.2001.00.00.352010001">-709227.83</definedName>
    <definedName name="MOV.105.C.0.12.2001.00.00.381010001">4873.49</definedName>
    <definedName name="MOV.105.C.0.12.2001.00.00.DBB180">-35738.94</definedName>
    <definedName name="MOV.105.O.0.02.2002.00.00.381020002">-292686.63</definedName>
    <definedName name="MOV.105.O.0.03.2002.00.00.381010002">-67527.44</definedName>
    <definedName name="MOV.105.O.0.04.2002.00.00.381010002">-66611.93</definedName>
    <definedName name="MOV.105.O.0.05.2002.00.00.381010002">-739</definedName>
    <definedName name="MOV.105.O.0.05.2002.00.00.381020002">-52.77</definedName>
    <definedName name="MOV.105.O.0.06.2002.00.00.311010001">2884820</definedName>
    <definedName name="MOV.105.O.0.06.2002.00.00.311010003">289653.7</definedName>
    <definedName name="MOV.105.O.0.06.2002.00.00.311020002">30799.4</definedName>
    <definedName name="MOV.105.O.0.06.2002.00.00.32101">-370696.85</definedName>
    <definedName name="MOV.105.O.0.06.2002.00.00.32102">-7980.28</definedName>
    <definedName name="MOV.105.O.0.06.2002.00.00.331010002">-438315.45</definedName>
    <definedName name="MOV.105.O.0.06.2002.00.00.331010003">-29708.8</definedName>
    <definedName name="MOV.105.O.0.06.2002.00.00.33102">-2512.06</definedName>
    <definedName name="MOV.105.O.0.06.2002.00.00.34501">-89216.54</definedName>
    <definedName name="MOV.105.O.0.06.2002.00.00.381010002">-35655.59</definedName>
    <definedName name="MOV.105.O.0.06.2002.00.00.381020002">-97043.3</definedName>
    <definedName name="MOV.105.O.0.07.2002.00.00.311010001">3215494</definedName>
    <definedName name="MOV.105.O.0.07.2002.00.00.311010003">286516.32</definedName>
    <definedName name="MOV.105.O.0.07.2002.00.00.311020002">30799.4</definedName>
    <definedName name="MOV.105.O.0.07.2002.00.00.32101">-408948.64</definedName>
    <definedName name="MOV.105.O.0.07.2002.00.00.32102">-7826.31</definedName>
    <definedName name="MOV.105.O.0.07.2002.00.00.331010002">-438315.44</definedName>
    <definedName name="MOV.105.O.0.07.2002.00.00.34501">-247411.09</definedName>
    <definedName name="MOV.105.O.0.07.2002.00.00.381010002">-41567.67</definedName>
    <definedName name="MSA.000.C.1.00.0000.00.00.3.CG1_LK.CG2_K01.CG3_K019.CG4_LK019A">38636.99998707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i" hidden="1">{#N/A,#N/A,TRUE,"BD 97";#N/A,#N/A,TRUE,"IR E CS 1997";#N/A,#N/A,TRUE,"CONTINGÊNCIAS";#N/A,#N/A,TRUE,"AD_EX_97";#N/A,#N/A,TRUE,"PR ND";#N/A,#N/A,TRUE,"8191";#N/A,#N/A,TRUE,"8383";#N/A,#N/A,TRUE,"MP 1024"}</definedName>
    <definedName name="outros">[1]Comissões!$A$6:$G$67</definedName>
    <definedName name="PER.00.0000">"Setembro/2001"</definedName>
    <definedName name="PER.00.A100">"Setembro/2000"</definedName>
    <definedName name="pleves">OFFSET([2]ABCR!$M$9,0,0,COUNT([2]ABCR!$M:$M),1)</definedName>
    <definedName name="pleves6">OFFSET([2]ABCR!$P$9,0,0,COUNT([2]ABCR!$P:$P),1)</definedName>
    <definedName name="ppesados">OFFSET([2]ABCR!$N$9,0,0,COUNT([2]ABCR!$N:$N),1)</definedName>
    <definedName name="ppesados6">OFFSET([2]ABCR!$Q$9,0,0,COUNT([2]ABCR!$Q:$Q),1)</definedName>
    <definedName name="PRL">OFFSET('[3](D) Dessazonalizado'!$P$9,0,0,COUNTA('[3](D) Dessazonalizado'!$P$1:$P$65536)-1)</definedName>
    <definedName name="PRP">OFFSET('[3](D) Dessazonalizado'!$Q$9,0,0,COUNTA('[3](D) Dessazonalizado'!$Q$1:$Q$65536)-1)</definedName>
    <definedName name="PRT">OFFSET('[3](D) Dessazonalizado'!$R$9,0,0,COUNTA('[3](D) Dessazonalizado'!$R$1:$R$65536)-1)</definedName>
    <definedName name="ptotal">OFFSET([2]ABCR!$O$9,0,0,COUNT([2]ABCR!$O:$O),1)</definedName>
    <definedName name="ptotal6">OFFSET([2]ABCR!$R$9,0,0,COUNT([2]ABCR!$R:$R),1)</definedName>
    <definedName name="Ref_6">'[4]Sheet1 (2)'!$C$2,'[4]Sheet1 (2)'!$C$5</definedName>
    <definedName name="RJL">OFFSET('[3](D) Dessazonalizado'!$W$9,0,0,COUNTA('[3](D) Dessazonalizado'!$W$1:$W$65536)-1)</definedName>
    <definedName name="rjleves">OFFSET([2]ABCR!$T$9,0,0,COUNT([2]ABCR!$T:$T),1)</definedName>
    <definedName name="rjleves6">OFFSET([2]ABCR!$W$9,0,0,COUNT([2]ABCR!$W:$W),1)</definedName>
    <definedName name="RJP">OFFSET('[3](D) Dessazonalizado'!$X$9,0,0,COUNTA('[3](D) Dessazonalizado'!$X$1:$X$65536)-1)</definedName>
    <definedName name="rjpesados">OFFSET([2]ABCR!$U$9,0,0,COUNT([2]ABCR!$U:$U),1)</definedName>
    <definedName name="rjpesados6">OFFSET([2]ABCR!$X$9,0,0,COUNT([2]ABCR!$X:$X),1)</definedName>
    <definedName name="RJT">OFFSET('[3](D) Dessazonalizado'!$Y$9,0,0,COUNTA('[3](D) Dessazonalizado'!$Y$1:$Y$65536)-1)</definedName>
    <definedName name="rjtotal">OFFSET([2]ABCR!$V$9,0,0,COUNT([2]ABCR!$V:$V),1)</definedName>
    <definedName name="rjtotal6">OFFSET([2]ABCR!$Y$9,0,0,COUNT([2]ABCR!$Y:$Y),1)</definedName>
    <definedName name="RowLevel" hidden="1">1</definedName>
    <definedName name="RSL">OFFSET('[3](D) Dessazonalizado'!$AD$9,0,0,COUNTA('[3](D) Dessazonalizado'!$AD$1:$AD$65536)-1)</definedName>
    <definedName name="SAPBEXdnldView" hidden="1">"4GN0I12FXXTRPOMXLCCE09NVJ"</definedName>
    <definedName name="SAPBEXrevision" hidden="1">1</definedName>
    <definedName name="SAPBEXsysID" hidden="1">"BP0"</definedName>
    <definedName name="SAPBEXwbID" hidden="1">"46YXUY1PTKUJSLCZYA6GS88IF"</definedName>
    <definedName name="SegmentaçãodeDados_Anos">#N/A</definedName>
    <definedName name="SegmentaçãodeDados_Atividade">#N/A</definedName>
    <definedName name="SegmentaçãodeDados_Atividade1">#N/A</definedName>
    <definedName name="SegmentaçãodeDados_Gerência">#N/A</definedName>
    <definedName name="SegmentaçãodeDados_Gerência1">#N/A</definedName>
    <definedName name="SegmentaçãodeDados_Mês_ano">#N/A</definedName>
    <definedName name="SegmentaçãodeDados_Meses">#N/A</definedName>
    <definedName name="SegmentaçãodeDados_tipo">#N/A</definedName>
    <definedName name="SegmentaçãodeDados_tipo1">#N/A</definedName>
    <definedName name="SLD.000.C.0.00.0000.00.00.11">29753410.15</definedName>
    <definedName name="SLD.000.C.0.00.0000.00.00.111">27591085.74</definedName>
    <definedName name="SLD.000.C.0.00.0000.00.00.11306010019">90.63</definedName>
    <definedName name="SLD.000.C.0.00.0000.00.00.11306010034">2841.31</definedName>
    <definedName name="SLD.000.C.0.00.0000.00.00.11307">54142.41</definedName>
    <definedName name="SLD.000.C.0.00.0000.00.00.117">533634.32999992</definedName>
    <definedName name="SLD.000.C.0.00.0000.00.00.121">31439885.269989</definedName>
    <definedName name="SLD.000.C.0.00.0000.00.00.12301">997253.47000027</definedName>
    <definedName name="SLD.000.C.0.00.0000.00.00.12302">7350943.8</definedName>
    <definedName name="SLD.000.C.0.00.0000.00.00.12302010001">5661662.49</definedName>
    <definedName name="SLD.000.C.0.00.0000.00.00.211">73815519.2800293</definedName>
    <definedName name="SLD.000.C.0.00.0000.00.00.2110202">8945319.35</definedName>
    <definedName name="SLD.000.C.0.00.0000.00.00.21102020015">5698049.8</definedName>
    <definedName name="SLD.000.C.0.00.0000.00.00.2110203">49305730.0399999</definedName>
    <definedName name="SLD.000.C.0.00.0000.00.00.21103">28463747.93</definedName>
    <definedName name="SLD.000.C.0.00.0000.00.00.2110302">28463747.93</definedName>
    <definedName name="SLD.000.C.0.00.0000.00.00.212">88033.35000002</definedName>
    <definedName name="SLD.000.C.0.00.0000.00.00.21401">436624.83</definedName>
    <definedName name="SLD.000.C.0.00.0000.00.00.216">634076.36999989</definedName>
    <definedName name="SLD.000.C.0.00.0000.00.00.219">3513721.00999832</definedName>
    <definedName name="SLD.000.C.0.00.0000.00.00.221">290102726.669921</definedName>
    <definedName name="SLD.000.C.0.00.0000.00.00.22102020014">8312827.07</definedName>
    <definedName name="SLD.000.C.0.00.0000.00.00.22102020015">2570149.45</definedName>
    <definedName name="SLD.000.C.0.00.0000.00.00.22102030001">49699217.0199999</definedName>
    <definedName name="SLD.000.C.0.00.0000.00.00.22102030002">55417859.99</definedName>
    <definedName name="SLD.000.C.0.00.0000.00.00.2210302">95796479.6799999</definedName>
    <definedName name="SLD.000.C.0.00.0000.00.00.22103020019">43861601.4399999</definedName>
    <definedName name="SLD.000.C.0.00.0000.00.00.22103020020">29337443.33</definedName>
    <definedName name="SLD.000.C.0.00.0000.00.00.22103030001">6026554.28</definedName>
    <definedName name="SLD.000.C.0.00.0000.00.00.22201010001">7023539.95</definedName>
    <definedName name="SLD.000.C.0.00.0000.00.00.22203010001">35282718.93</definedName>
    <definedName name="SLD.000.C.0.00.0000.00.00.24401010001">3983205.98</definedName>
    <definedName name="SLD.000.C.0.00.0000.00.00.24401010002">398320.6</definedName>
    <definedName name="SLD.000.C.0.00.0000.00.00.31">290217002.200195</definedName>
    <definedName name="SLD.000.C.0.00.0000.00.00.312">4954140.23999786</definedName>
    <definedName name="SLD.000.C.0.00.0000.00.00.34">363001.90999985</definedName>
    <definedName name="SLD.000.C.0.00.0000.00.00.42">-25368197.2900085</definedName>
    <definedName name="SLD.000.C.0.00.0000.00.00.44">-5557702.52999878</definedName>
    <definedName name="SLD.000.C.0.00.0000.00.00.44101010019">-3731987.45</definedName>
    <definedName name="SLD.000.C.0.00.0000.00.00.44101020005">-8613653.92</definedName>
    <definedName name="SLD.000.C.0.00.0000.00.00.44101020008">-32477747.64</definedName>
    <definedName name="SLD.000.C.0.00.0000.00.00.47101010001">-4710636.20999908</definedName>
    <definedName name="SLD.000.C.0.00.0000.00.00.47102010001">-958259.69</definedName>
    <definedName name="SLD.000.C.0.00.0000.00.00.47102010002">-399005.5</definedName>
    <definedName name="SLD.000.C.0.00.0000.00.00.D1011">9804813.5</definedName>
    <definedName name="SLD.000.C.0.00.0000.00.00.D1013">7966124.47000122</definedName>
    <definedName name="SLD.000.C.0.00.0000.00.00.D1014">98873.1400001</definedName>
    <definedName name="SLD.000.C.0.00.0000.00.00.D1015">498771725.940429</definedName>
    <definedName name="SLD.000.C.0.00.0000.00.00.D1016">3861816.84998322</definedName>
    <definedName name="SLD.000.C.0.00.0000.00.00.D1017">6518375.77999878</definedName>
    <definedName name="SLD.000.C.0.00.0000.00.00.D1018">30428702.3901367</definedName>
    <definedName name="SLD.000.C.0.00.0000.00.00.D1025">-45744891.0900268</definedName>
    <definedName name="SLD.000.C.0.00.0000.00.00.D1074">3439383.08001709</definedName>
    <definedName name="SLD.000.C.0.00.0000.00.00.D1075">-7966124.47000122</definedName>
    <definedName name="SLD.000.C.0.00.0000.00.00.D1094">2896500.96999741</definedName>
    <definedName name="SLD.000.C.0.00.0000.00.00.D1132">4943409.69999999</definedName>
    <definedName name="SLD.000.C.0.00.0000.00.00.D1146">-57379859.5699999</definedName>
    <definedName name="SLD.000.C.0.00.0000.00.00.D1155">25936.66999999</definedName>
    <definedName name="SLD.000.C.0.00.0000.00.00.D1181">-39735946.03</definedName>
    <definedName name="SLD.000.C.0.00.0000.00.00.D1182">-41091401.56</definedName>
    <definedName name="SLD.000.C.0.00.0000.00.00.D1206">4285733.73</definedName>
    <definedName name="SLD.000.C.0.00.0000.00.00.D1207">519297867.03</definedName>
    <definedName name="SLD.000.C.0.00.0000.00.00.D1209">3105929.97</definedName>
    <definedName name="SLD.000.C.0.00.0000.00.00.D1210">5380034.52999999</definedName>
    <definedName name="SLD.000.C.0.00.0000.00.00.D1212">6164913.85</definedName>
    <definedName name="SLD.000.C.0.00.0000.00.00.D1213">329059596.319999</definedName>
    <definedName name="SLD.000.C.0.00.0000.00.00.D1214">4285733.73</definedName>
    <definedName name="SLD.000.C.0.00.0000.00.00.D2021">934197.96</definedName>
    <definedName name="SLD.000.C.0.00.0000.00.00.D2022">-3009284.92</definedName>
    <definedName name="SLD.000.C.0.00.0000.00.00.D997">5050971.46000671</definedName>
    <definedName name="SLD.000.C.0.00.0000.00.01.111">27591</definedName>
    <definedName name="SLD.000.C.0.00.0000.00.01.121">30082</definedName>
    <definedName name="SLD.000.C.0.00.0000.00.01.12301">997</definedName>
    <definedName name="SLD.000.C.0.00.0000.00.01.12302010001">5662</definedName>
    <definedName name="SLD.000.C.0.00.0000.00.01.211">73607</definedName>
    <definedName name="SLD.000.C.0.00.0000.00.01.216">555</definedName>
    <definedName name="SLD.000.C.0.00.0000.00.01.219">3514</definedName>
    <definedName name="SLD.000.C.0.00.0000.00.01.221">307226</definedName>
    <definedName name="SLD.000.C.0.00.0000.00.01.22103030001">6027</definedName>
    <definedName name="SLD.000.C.0.00.0000.00.01.22201010001">6165</definedName>
    <definedName name="SLD.000.C.0.00.0000.00.01.24401010001">3983</definedName>
    <definedName name="SLD.000.C.0.00.0000.00.01.D1011">36890</definedName>
    <definedName name="SLD.000.C.0.00.0000.00.01.D1013">8253</definedName>
    <definedName name="SLD.000.C.0.00.0000.00.01.D1014">99</definedName>
    <definedName name="SLD.000.C.0.00.0000.00.01.D1015">487300</definedName>
    <definedName name="SLD.000.C.0.00.0000.00.01.D1016">6062</definedName>
    <definedName name="SLD.000.C.0.00.0000.00.01.D1017">5130</definedName>
    <definedName name="SLD.000.C.0.00.0000.00.01.D1018">30429</definedName>
    <definedName name="SLD.000.C.0.00.0000.00.01.D2019">-30690</definedName>
    <definedName name="SLD.000.C.0.00.0000.00.01.DCRECEBER">610</definedName>
    <definedName name="SLD.000.C.0.00.1999.00.00.11">46755858.65</definedName>
    <definedName name="SLD.000.C.0.00.1999.00.00.D1204">25362635.7799999</definedName>
    <definedName name="SLD.000.C.0.00.1999.00.00.D1205">291453.08</definedName>
    <definedName name="SLD.000.C.0.00.1999.00.00.D1207">491398211.889999</definedName>
    <definedName name="SLD.000.C.0.00.1999.00.00.D1211">37464088.14</definedName>
    <definedName name="SLD.000.C.0.00.1999.00.00.D1213">392902066.48</definedName>
    <definedName name="SLD.000.C.0.00.1999.00.00.D997">52401126.4100341</definedName>
    <definedName name="SLD.000.C.0.00.1999.00.00.DCRECEBER">291453.08000183</definedName>
    <definedName name="SLD.000.C.0.00.1999.00.01.12302">8629</definedName>
    <definedName name="SLD.000.C.0.00.1999.00.01.D1204">25363</definedName>
    <definedName name="SLD.000.C.0.00.2000.00.00.44101020005">-3917082.42</definedName>
    <definedName name="SLD.000.C.0.00.2000.00.00.47101010001">-4710636.20999908</definedName>
    <definedName name="SLD.000.C.0.00.2000.00.00.D1011">9804813.5</definedName>
    <definedName name="SLD.000.C.0.00.2000.00.00.D1013">7966124.47000122</definedName>
    <definedName name="SLD.000.C.0.00.2000.00.00.D1015">498771725.940429</definedName>
    <definedName name="SLD.000.C.0.00.2000.00.00.D1016">3861816.84998322</definedName>
    <definedName name="SLD.000.C.0.00.2002.00.00.22203010001">35282718.93</definedName>
    <definedName name="SLD.000.C.0.00.2002.00.00.47101010002">-931012.82</definedName>
    <definedName name="SLD.000.C.0.00.2002.00.00.47102010001">-958259.69</definedName>
    <definedName name="SLD.000.C.0.00.2002.00.00.47102010002">-399005.5</definedName>
    <definedName name="SLD.000.C.0.00.2002.00.01.22103030001">6027</definedName>
    <definedName name="SLD.000.C.0.00.2002.00.01.22201010001">7024</definedName>
    <definedName name="SLD.000.C.0.01.0000.00.00.34">363001.90999985</definedName>
    <definedName name="SLD.000.C.0.01.0000.00.00.44">-5557702.52999878</definedName>
    <definedName name="SLD.000.C.0.01.0000.00.00.D997">5050971.46000671</definedName>
    <definedName name="SLD.000.C.0.01.0000.00.01.111">37253</definedName>
    <definedName name="SLD.000.C.0.01.0000.00.01.11306010031">24</definedName>
    <definedName name="SLD.000.C.0.01.0000.00.01.121">31692</definedName>
    <definedName name="SLD.000.C.0.01.0000.00.01.211">77172</definedName>
    <definedName name="SLD.000.C.0.01.0000.00.01.212">66</definedName>
    <definedName name="SLD.000.C.0.01.0000.00.01.221">289496</definedName>
    <definedName name="SLD.000.C.0.01.0000.00.01.244">3416</definedName>
    <definedName name="SLD.000.C.0.01.0000.00.01.31">27924</definedName>
    <definedName name="SLD.000.C.0.01.0000.00.01.34">363</definedName>
    <definedName name="SLD.000.C.0.01.0000.00.01.44">-5558</definedName>
    <definedName name="SLD.000.C.0.01.0000.00.01.45">-37</definedName>
    <definedName name="SLD.000.C.0.01.0000.00.01.47101010001">-925</definedName>
    <definedName name="SLD.000.C.0.01.0000.00.01.47101010002">-313</definedName>
    <definedName name="TAB">#N/A</definedName>
    <definedName name="TBdbName" hidden="1">"88D5BF544BE111D2B8C5006097494125.mdb"</definedName>
    <definedName name="TextRefCopyRangeCount" hidden="1">68</definedName>
    <definedName name="VGT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DEHAN._.MONEY." hidden="1">{"BG",#N/A,FALSE,"SABANAS";"ERACUM",#N/A,FALSE,"SABANAS";"ERMES",#N/A,FALSE,"SABANAS";"BG",#N/A,FALSE,"RESUMEN";"ERACU",#N/A,FALSE,"RESUMEN";"ERMES",#N/A,FALSE,"RESUMEN"}</definedName>
    <definedName name="wrn.Especial." hidden="1">{"BalanceAnual",#N/A,FALSE,"Balance Anual";"ER_Mensual",#N/A,FALSE,"Edo Res. Mens";"ER_Anual",#N/A,FALSE,"Edo Res. Anual";"Flujo_Mensual",#N/A,FALSE,"Flujo Mens";"Flujo_Anual",#N/A,FALSE,"Flujo Anual";"CtoVtas",#N/A,FALSE,"Otros Datos";"GtsAdmonyVtas",#N/A,FALSE,"Otros Datos";"GtsDistr",#N/A,FALSE,"Otros Datos";"VentasyCostos",#N/A,FALSE,"Otros Datos";"Indices",#N/A,FALSE,"Otros Datos"}</definedName>
    <definedName name="wrn.PLANTA._.VS._.1997." hidden="1">{#N/A,#N/A,FALSE,"SUP";#N/A,#N/A,FALSE,"ERN";#N/A,#N/A,FALSE,"CRO";#N/A,#N/A,FALSE,"INT";#N/A,#N/A,FALSE,"VIP";#N/A,#N/A,FALSE,"VIC"}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todo." hidden="1">{"desglose domestico unidades",#N/A,FALSE,"Margen";"desglose exportacion unidades",#N/A,FALSE,"Margen";"Desglose domestico ventas",#N/A,FALSE,"Margen";"desglose exportacion ventas",#N/A,FALSE,"Margen";"desglose domestico costo",#N/A,FALSE,"Margen";"desglose exportacion costo",#N/A,FALSE,"Margen";"desglose domestico margen",#N/A,FALSE,"Margen";"desglose exportacion margen",#N/A,FALSE,"Margen";"desglose domestico margen %",#N/A,FALSE,"Margen";"desglose exportacion margen %",#N/A,FALSE,"Margen";"Resumen unidades",#N/A,FALSE,"Margen";"resumen ventas",#N/A,FALSE,"Margen";"resumen costo",#N/A,FALSE,"Margen";"resumen margen",#N/A,FALSE,"Margen";"resumen margen %",#N/A,FALSE,"Margen";"desglose domestico precio",#N/A,FALSE,"Margen";"desglose exportacion precio",#N/A,FALSE,"Margen";"desglose dom costo unit",#N/A,FALSE,"Margen";"desglose exp costo unit",#N/A,FALSE,"Margen";"desglose dom precio dlls",#N/A,FALSE,"Margen";"desglose exp precio dlls",#N/A,FALSE,"Margen";"costo dom unit dlls",#N/A,FALSE,"Margen";"costo exp unit dlls",#N/A,FALSE,"Margen"}</definedName>
    <definedName name="wrn.VALDEZ." hidden="1">{"ERMES",#N/A,FALSE,"RESUMEN";"ERACUM",#N/A,FALSE,"RESUMEN";"BG",#N/A,FALSE,"RESUMEN";"ERMES",#N/A,FALSE,"SABANAS";"ERACUM",#N/A,FALSE,"SABANAS";"BG",#N/A,FALSE,"SABANAS";"fadsa",#N/A,FALSE,"FADSA";"supsa",#N/A,FALSE,"SUPSA";"crolls",#N/A,FALSE,"CROLLS";"vicomsa",#N/A,FALSE,"VICOMSA";"viplasticos",#N/A,FALSE,"VIPLASTICOS";"vitsa",#N/A,FALSE,"VITSA";"elim",#N/A,FALSE,"ELIM"}</definedName>
    <definedName name="XRefColumnsCount" hidden="1">1</definedName>
    <definedName name="XRefCopyRangeCount" hidden="1">9</definedName>
    <definedName name="XRefPaste15Row" hidden="1">[5]XREF!$A$2:$IV$2</definedName>
    <definedName name="XRefPaste16Row" hidden="1">[5]XREF!$A$3:$IV$3</definedName>
    <definedName name="XRefPaste7" hidden="1">'[5]Circularização Emprestimos'!$G$8</definedName>
    <definedName name="XRefPasteRangeCount" hidden="1">21</definedName>
  </definedNames>
  <calcPr calcId="162913"/>
  <pivotCaches>
    <pivotCache cacheId="6" r:id="rId9"/>
  </pivotCaches>
  <extLst>
    <ext xmlns:x14="http://schemas.microsoft.com/office/spreadsheetml/2009/9/main" uri="{BBE1A952-AA13-448e-AADC-164F8A28A991}">
      <x14:slicerCaches>
        <x14:slicerCache r:id="rId10"/>
        <x14:slicerCache r:id="rId11"/>
        <x14:slicerCache r:id="rId12"/>
        <x14:slicerCache r:id="rId13"/>
        <x14:slicerCache r:id="rId1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5"/>
        <x14:slicerCache r:id="rId16"/>
        <x14:slicerCache r:id="rId17"/>
        <x14:slicerCache r:id="rId18"/>
      </x15:slicerCaches>
    </ext>
  </extLst>
</workbook>
</file>

<file path=xl/calcChain.xml><?xml version="1.0" encoding="utf-8"?>
<calcChain xmlns="http://schemas.openxmlformats.org/spreadsheetml/2006/main">
  <c r="P19" i="114" l="1"/>
  <c r="N8" i="115" l="1"/>
  <c r="M8" i="115"/>
  <c r="P84" i="114" l="1"/>
  <c r="P83" i="114"/>
  <c r="P82" i="114"/>
  <c r="J4" i="118" l="1"/>
  <c r="K4" i="118" s="1"/>
  <c r="J5" i="118"/>
  <c r="K5" i="118" s="1"/>
  <c r="J6" i="118"/>
  <c r="K6" i="118" s="1"/>
  <c r="J3" i="118"/>
  <c r="K3" i="118" s="1"/>
</calcChain>
</file>

<file path=xl/connections.xml><?xml version="1.0" encoding="utf-8"?>
<connections xmlns="http://schemas.openxmlformats.org/spreadsheetml/2006/main">
  <connection id="1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keepAlive="1" name="Consulta - Arquivo de Amostra (2)" description="Conexão com a consulta 'Arquivo de Amostra (2)' na pasta de trabalho." type="5" refreshedVersion="0" background="1">
    <dbPr connection="Provider=Microsoft.Mashup.OleDb.1;Data Source=$Workbook$;Location=&quot;Arquivo de Amostra (2)&quot;;Extended Properties=&quot;&quot;" command="SELECT * FROM [Arquivo de Amostra (2)]"/>
  </connection>
  <connection id="3" keepAlive="1" name="Consulta - Parâmetro de Arquivo de Amostra1" description="Conexão com a consulta 'Parâmetro de Arquivo de Amostra1' na pasta de trabalho." type="5" refreshedVersion="0" background="1">
    <dbPr connection="Provider=Microsoft.Mashup.OleDb.1;Data Source=$Workbook$;Location=&quot;Parâmetro de Arquivo de Amostra1&quot;;Extended Properties=&quot;&quot;" command="SELECT * FROM [Parâmetro de Arquivo de Amostra1]"/>
  </connection>
  <connection id="4" keepAlive="1" name="Consulta - Parâmetro de Arquivo de Amostra2" description="Conexão com a consulta 'Parâmetro de Arquivo de Amostra2' na pasta de trabalho." type="5" refreshedVersion="0" background="1">
    <dbPr connection="Provider=Microsoft.Mashup.OleDb.1;Data Source=$Workbook$;Location=&quot;Parâmetro de Arquivo de Amostra2&quot;;Extended Properties=&quot;&quot;" command="SELECT * FROM [Parâmetro de Arquivo de Amostra2]"/>
  </connection>
  <connection id="5" keepAlive="1" name="Consulta - Transformar Arquivo de FAGLB03" description="Conexão com a consulta 'Transformar Arquivo de FAGLB03' na pasta de trabalho." type="5" refreshedVersion="0" background="1">
    <dbPr connection="Provider=Microsoft.Mashup.OleDb.1;Data Source=$Workbook$;Location=&quot;Transformar Arquivo de FAGLB03&quot;;Extended Properties=&quot;&quot;" command="SELECT * FROM [Transformar Arquivo de FAGLB03]"/>
  </connection>
  <connection id="6" keepAlive="1" name="Consulta - Transformar Arquivo de ZMLLISTN (2)" description="Conexão com a consulta 'Transformar Arquivo de ZMLLISTN (2)' na pasta de trabalho." type="5" refreshedVersion="0" background="1">
    <dbPr connection="Provider=Microsoft.Mashup.OleDb.1;Data Source=$Workbook$;Location=&quot;Transformar Arquivo de ZMLLISTN (2)&quot;;Extended Properties=&quot;&quot;" command="SELECT * FROM [Transformar Arquivo de ZMLLISTN (2)]"/>
  </connection>
  <connection id="7" keepAlive="1" name="Consulta - Transformar o Arquivo de Exemplo de FAGLB03" description="Conexão com a consulta 'Transformar o Arquivo de Exemplo de FAGLB03' na pasta de trabalho." type="5" refreshedVersion="0" background="1">
    <dbPr connection="Provider=Microsoft.Mashup.OleDb.1;Data Source=$Workbook$;Location=&quot;Transformar o Arquivo de Exemplo de FAGLB03&quot;;Extended Properties=&quot;&quot;" command="SELECT * FROM [Transformar o Arquivo de Exemplo de FAGLB03]"/>
  </connection>
  <connection id="8" keepAlive="1" name="Consulta - Transformar o Arquivo de Exemplo de ZMLLISTN (2)" description="Conexão com a consulta 'Transformar o Arquivo de Exemplo de ZMLLISTN (2)' na pasta de trabalho." type="5" refreshedVersion="0" background="1">
    <dbPr connection="Provider=Microsoft.Mashup.OleDb.1;Data Source=$Workbook$;Location=&quot;Transformar o Arquivo de Exemplo de ZMLLISTN (2)&quot;;Extended Properties=&quot;&quot;" command="SELECT * FROM [Transformar o Arquivo de Exemplo de ZMLLISTN (2)]"/>
  </connection>
  <connection id="9" keepAlive="1" name="glwdbs02.lwart.net Despesas" type="5" refreshedVersion="4" background="1" saveData="1">
    <dbPr connection="Provider=MSOLAP.4;Integrated Security=SSPI;Persist Security Info=True;Initial Catalog=Despesas;Data Source=glwdbs02.lwart.net;MDX Compatibility=1;Safety Options=2;MDX Missing Member Mode=Error" command="Despesas" commandType="1"/>
    <olapPr sendLocale="1" rowDrillCount="1000"/>
  </connection>
  <connection id="10" keepAlive="1" name="glwdbs02.lwart.net Despesas1" type="5" refreshedVersion="4" background="1" saveData="1">
    <dbPr connection="Provider=MSOLAP.4;Integrated Security=SSPI;Persist Security Info=True;Initial Catalog=Despesas;Data Source=glwdbs02.lwart.net;MDX Compatibility=1;Safety Options=2;MDX Missing Member Mode=Error" command="Despesas" commandType="1"/>
    <olapPr sendLocale="1" rowDrillCount="1000"/>
  </connection>
  <connection id="11" keepAlive="1" name="glwdbs02.lwart.net Despesas2" type="5" refreshedVersion="4" background="1" saveData="1">
    <dbPr connection="Provider=MSOLAP.4;Integrated Security=SSPI;Persist Security Info=True;Initial Catalog=Despesas;Data Source=glwdbs02.lwart.net;MDX Compatibility=1;Safety Options=2;MDX Missing Member Mode=Error" command="Despesas" commandType="1"/>
    <olapPr sendLocale="1" rowDrillCount="1000"/>
  </connection>
  <connection id="12" odcFile="C:\Users\abiazotto\Documents\Minhas fontes de dados\glwdbs02.lwart.net Despesas.odc" keepAlive="1" name="glwdbs02.lwart.net Despesas21" type="5" refreshedVersion="5" background="1">
    <dbPr connection="Provider=MSOLAP.5;Integrated Security=SSPI;Persist Security Info=True;Initial Catalog=Despesas;Data Source=glwdbs02.lwart.net;MDX Compatibility=1;Safety Options=2;MDX Missing Member Mode=Error" command="Despesas" commandType="1"/>
    <olapPr sendLocale="1" rowDrillCount="1000"/>
  </connection>
  <connection id="13" keepAlive="1" name="glwdbs02.lwart.net Despesas211" type="5" refreshedVersion="6" background="1" saveData="1">
    <dbPr connection="Provider=MSOLAP.5;Integrated Security=SSPI;Persist Security Info=True;Initial Catalog=Despesas;Data Source=glwdbs02.lwart.net;MDX Compatibility=1;Safety Options=2;MDX Missing Member Mode=Error" command="Despesas" commandType="1"/>
    <olapPr sendLocale="1" rowDrillCount="1000"/>
  </connection>
  <connection id="14" keepAlive="1" name="glwdbs02.lwart.net Despesas2111" type="5" refreshedVersion="6" background="1" saveData="1">
    <dbPr connection="Provider=MSOLAP.5;Integrated Security=SSPI;Persist Security Info=True;Initial Catalog=Despesas;Data Source=glwdbs02.lwart.net;MDX Compatibility=1;Safety Options=2;MDX Missing Member Mode=Error" command="Despesas" commandType="1"/>
    <olapPr sendLocale="1" rowDrillCount="1000"/>
  </connection>
  <connection id="15" odcFile="C:\Users\vsouza\Documents\Minhas fontes de dados\glwdbs02.lwart.net Despesas.odc" keepAlive="1" name="glwdbs02.lwart.net Despesas3" type="5" refreshedVersion="3" background="1">
    <dbPr connection="Provider=MSOLAP.3;Integrated Security=SSPI;Persist Security Info=True;Initial Catalog=Despesas;Data Source=glwdbs02.lwart.net;MDX Compatibility=1;Safety Options=2;MDX Missing Member Mode=Error" command="Despesas" commandType="1"/>
    <olapPr sendLocale="1" rowDrillCount="1000"/>
  </connection>
  <connection id="16" keepAlive="1" name="glwdbs02.lwart.net Despesas4" type="5" refreshedVersion="4" background="1" saveData="1">
    <dbPr connection="Provider=MSOLAP.4;Integrated Security=SSPI;Persist Security Info=True;Initial Catalog=Despesas;Data Source=glwdbs02.lwart.net;MDX Compatibility=1;Safety Options=2;MDX Missing Member Mode=Error" command="Despesas" commandType="1"/>
    <olapPr sendLocale="1" rowDrillCount="1000"/>
  </connection>
  <connection id="17" keepAlive="1" name="lwartnt23 Grupo Lwart Bidb" type="5" refreshedVersion="4" background="1" saveData="1">
    <dbPr connection="Provider=MSOLAP.4;Integrated Security=SSPI;Persist Security Info=True;Initial Catalog=Despesas;Data Source=glwdbs02.lwart.net;MDX Compatibility=1;Safety Options=2;MDX Missing Member Mode=Error" command="Despesas" commandType="1"/>
    <olapPr sendLocale="1" rowDrillCount="1000"/>
  </connection>
  <connection id="18" odcFile="C:\Documents and Settings\tuir2\Meus documentos\Minhas fontes de dados\glwdbs02.lwart.net Despesas.odc" keepAlive="1" name="lwartnt23 Grupo Lwart Bidb1" type="5" refreshedVersion="0" new="1" background="1" saveData="1">
    <dbPr connection="Provider=MSOLAP.3;Integrated Security=SSPI;Persist Security Info=True;Data Source=glwdbs02.lwart.net;Initial Catalog=Despesas" command="Despesas" commandType="1"/>
    <olapPr sendLocale="1" rowDrillCount="1000"/>
  </connection>
</connections>
</file>

<file path=xl/sharedStrings.xml><?xml version="1.0" encoding="utf-8"?>
<sst xmlns="http://schemas.openxmlformats.org/spreadsheetml/2006/main" count="490" uniqueCount="133">
  <si>
    <t>Depreciação SAP</t>
  </si>
  <si>
    <t>Custos</t>
  </si>
  <si>
    <t>Despesas Gerais e Administrativas</t>
  </si>
  <si>
    <t>Despesas Comerciais</t>
  </si>
  <si>
    <t>Outras Operacionais</t>
  </si>
  <si>
    <t>Jan/21</t>
  </si>
  <si>
    <t>Fev/21</t>
  </si>
  <si>
    <t>Mar/21</t>
  </si>
  <si>
    <t>Abr/21</t>
  </si>
  <si>
    <t>Mai/21</t>
  </si>
  <si>
    <t>Jan/22</t>
  </si>
  <si>
    <t>Fev/22</t>
  </si>
  <si>
    <t>Mar/22</t>
  </si>
  <si>
    <t>Dez/22</t>
  </si>
  <si>
    <t>Nov/22</t>
  </si>
  <si>
    <t>Out/22</t>
  </si>
  <si>
    <t>Set/22</t>
  </si>
  <si>
    <t>Ago/22</t>
  </si>
  <si>
    <t>Jul/22</t>
  </si>
  <si>
    <t>Jun/22</t>
  </si>
  <si>
    <t>Mai/22</t>
  </si>
  <si>
    <t>Abr/22</t>
  </si>
  <si>
    <t>Mês/ano</t>
  </si>
  <si>
    <t>tipo</t>
  </si>
  <si>
    <t>Fat. Bruto</t>
  </si>
  <si>
    <t>Imp. sobre vendas e devoluções</t>
  </si>
  <si>
    <t>Localizador</t>
  </si>
  <si>
    <t>mar</t>
  </si>
  <si>
    <t>abr</t>
  </si>
  <si>
    <t>Real</t>
  </si>
  <si>
    <t xml:space="preserve"> Fat. Líquido</t>
  </si>
  <si>
    <t xml:space="preserve"> Margem Bruta</t>
  </si>
  <si>
    <t xml:space="preserve">  </t>
  </si>
  <si>
    <t/>
  </si>
  <si>
    <t xml:space="preserve"> %MB - Fat. Líqudo</t>
  </si>
  <si>
    <t xml:space="preserve"> Desp. Operacionais</t>
  </si>
  <si>
    <t xml:space="preserve">     Despesas Gerais e Administrativas</t>
  </si>
  <si>
    <t xml:space="preserve">     Despesas Comerciais</t>
  </si>
  <si>
    <t xml:space="preserve">     Outras Operacionais</t>
  </si>
  <si>
    <t xml:space="preserve"> LAJIR</t>
  </si>
  <si>
    <t>Resultado Financeiro</t>
  </si>
  <si>
    <t xml:space="preserve"> RESULTADO FINANCEIRO</t>
  </si>
  <si>
    <t xml:space="preserve"> IMPOSTOS</t>
  </si>
  <si>
    <t xml:space="preserve"> LUCRO LÍQUIDO</t>
  </si>
  <si>
    <t xml:space="preserve"> % LL s/ FATURAMENTO LÍQUIDO</t>
  </si>
  <si>
    <t xml:space="preserve"> EBITDA AJUSTADO</t>
  </si>
  <si>
    <t xml:space="preserve"> % EBTIDA AJUS. FAT. LÍQUIDO</t>
  </si>
  <si>
    <t>Gerência</t>
  </si>
  <si>
    <t>Atividade</t>
  </si>
  <si>
    <t>Rev1</t>
  </si>
  <si>
    <t>Jan/22 R1</t>
  </si>
  <si>
    <t>Fev/22 R1</t>
  </si>
  <si>
    <t>Mar/22 R1</t>
  </si>
  <si>
    <t>Abr/22 R1</t>
  </si>
  <si>
    <t>Mai/22 R1</t>
  </si>
  <si>
    <t>Jun/22 R1</t>
  </si>
  <si>
    <t>Jul/22 R1</t>
  </si>
  <si>
    <t>Ago/22 R1</t>
  </si>
  <si>
    <t>Set/22 R1</t>
  </si>
  <si>
    <t>Out/22 R1</t>
  </si>
  <si>
    <t>Nov/22 R1</t>
  </si>
  <si>
    <t>Dez/22 R1</t>
  </si>
  <si>
    <t>Jun/21</t>
  </si>
  <si>
    <t>Jul/21</t>
  </si>
  <si>
    <t>Ago/21</t>
  </si>
  <si>
    <t>Set/21</t>
  </si>
  <si>
    <t>Out/21</t>
  </si>
  <si>
    <t>Nov/21</t>
  </si>
  <si>
    <t>Dez/21</t>
  </si>
  <si>
    <t>Variação Cambial</t>
  </si>
  <si>
    <t xml:space="preserve"> VARIAÇÃO CAMBIAL</t>
  </si>
  <si>
    <t xml:space="preserve">     Custos</t>
  </si>
  <si>
    <t>Jan/22 P</t>
  </si>
  <si>
    <t>Plan</t>
  </si>
  <si>
    <t>Fev/22 P</t>
  </si>
  <si>
    <t>Mar/22 P</t>
  </si>
  <si>
    <t>TWM</t>
  </si>
  <si>
    <t>Abr/22 P</t>
  </si>
  <si>
    <t>Mai/22 P</t>
  </si>
  <si>
    <t>Jun/22 P</t>
  </si>
  <si>
    <t>Jul/22 P</t>
  </si>
  <si>
    <t>Ago/22 P</t>
  </si>
  <si>
    <t>Set/22 P</t>
  </si>
  <si>
    <t>Out/22 P</t>
  </si>
  <si>
    <t>Nov/22 P</t>
  </si>
  <si>
    <t>Dez/22 P</t>
  </si>
  <si>
    <t>2022</t>
  </si>
  <si>
    <t>CTD</t>
  </si>
  <si>
    <t>Dezembro</t>
  </si>
  <si>
    <t>Janeiro</t>
  </si>
  <si>
    <t>Abril</t>
  </si>
  <si>
    <t>Maio</t>
  </si>
  <si>
    <t>Fevereiro</t>
  </si>
  <si>
    <t>Março</t>
  </si>
  <si>
    <t>Junho</t>
  </si>
  <si>
    <t>Julho</t>
  </si>
  <si>
    <t>Agosto</t>
  </si>
  <si>
    <t>Setembro</t>
  </si>
  <si>
    <t>Outubro</t>
  </si>
  <si>
    <t>Novembro</t>
  </si>
  <si>
    <t>Listas Suspensas</t>
  </si>
  <si>
    <t>Fênix</t>
  </si>
  <si>
    <t>1T</t>
  </si>
  <si>
    <t>2T</t>
  </si>
  <si>
    <t>4T</t>
  </si>
  <si>
    <t>3T</t>
  </si>
  <si>
    <t>T</t>
  </si>
  <si>
    <t>4T22</t>
  </si>
  <si>
    <t>3T22</t>
  </si>
  <si>
    <t>2T22</t>
  </si>
  <si>
    <t>1T22</t>
  </si>
  <si>
    <t>4T21</t>
  </si>
  <si>
    <t>3T21</t>
  </si>
  <si>
    <t>2T21</t>
  </si>
  <si>
    <t>1T21</t>
  </si>
  <si>
    <t>4T20</t>
  </si>
  <si>
    <t>3T20</t>
  </si>
  <si>
    <t>2T20</t>
  </si>
  <si>
    <t>1T20</t>
  </si>
  <si>
    <t>Despesas Operacionais¹</t>
  </si>
  <si>
    <t xml:space="preserve">     Despesas Operacionais¹</t>
  </si>
  <si>
    <t>fev</t>
  </si>
  <si>
    <t>mai</t>
  </si>
  <si>
    <t>Real Soma</t>
  </si>
  <si>
    <t>Rev1 Soma</t>
  </si>
  <si>
    <t>Margarida</t>
  </si>
  <si>
    <t>Pássaro</t>
  </si>
  <si>
    <t>Pedra Pome</t>
  </si>
  <si>
    <t>Esmeralda</t>
  </si>
  <si>
    <t>Natureza</t>
  </si>
  <si>
    <t>RR</t>
  </si>
  <si>
    <t>&lt;-- os campos calculados não vem valor</t>
  </si>
  <si>
    <t>&lt;--- quero incluir mais essas duas colulas de variação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</si>
</sst>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0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 &quot;#,##0_);\(&quot;R$ &quot;#,##0\)"/>
    <numFmt numFmtId="166" formatCode="&quot;R$ &quot;#,##0.00_);\(&quot;R$ &quot;#,##0.00\)"/>
    <numFmt numFmtId="167" formatCode="_(* #,##0_);_(* \(#,##0\);_(* &quot;-&quot;??_);_(@_)"/>
    <numFmt numFmtId="168" formatCode="0.0%"/>
    <numFmt numFmtId="169" formatCode="_(&quot;R$ &quot;* #,##0.00_);_(&quot;R$ &quot;* \(#,##0.00\);_(&quot;R$ &quot;* &quot;-&quot;??_);_(@_)"/>
    <numFmt numFmtId="170" formatCode="0.0000"/>
    <numFmt numFmtId="171" formatCode="[$€-813]\ #,##0"/>
    <numFmt numFmtId="172" formatCode="_._.* #,##0.0_)_%;_._.* \(#,##0.0\)_%;_._.* \ .0_)_%"/>
    <numFmt numFmtId="173" formatCode="_._.* #,##0.000_)_%;_._.* \(#,##0.000\)_%;_._.* \ .000_)_%"/>
    <numFmt numFmtId="174" formatCode="&quot;Cr$&quot;\ #,##0.00_);[Red]\(&quot;Cr$&quot;\ #,##0.00\)"/>
    <numFmt numFmtId="175" formatCode="&quot;R$ &quot;#,##0.00_);[Red]\(&quot;R$ &quot;#,##0.00\)"/>
    <numFmt numFmtId="176" formatCode="_-&quot;£&quot;* #,##0.00_-;\-&quot;£&quot;* #,##0.00_-;_-&quot;£&quot;* &quot;-&quot;??_-;_-@_-"/>
    <numFmt numFmtId="177" formatCode="_._.&quot;$&quot;* #,##0.0_)_%;_._.&quot;$&quot;* \(#,##0.0\)_%;_._.&quot;$&quot;* \ .0_)_%"/>
    <numFmt numFmtId="178" formatCode="&quot;$&quot;* #,##0.00_);&quot;$&quot;* \(#,##0.00\)"/>
    <numFmt numFmtId="179" formatCode="_._.&quot;$&quot;* #,##0.000_)_%;_._.&quot;$&quot;* \(#,##0.000\)_%;_._.&quot;$&quot;* \ .000_)_%"/>
    <numFmt numFmtId="180" formatCode="mmmm\ d\,\ yyyy"/>
    <numFmt numFmtId="181" formatCode="_([$€]* #,##0.00_);_([$€]* \(#,##0.00\);_([$€]* &quot;-&quot;??_);_(@_)"/>
    <numFmt numFmtId="182" formatCode="#,#00"/>
    <numFmt numFmtId="183" formatCode="_ * #,##0_ ;_ * \-#,##0_ ;_ * &quot;-&quot;_ ;_ @_ "/>
    <numFmt numFmtId="184" formatCode="_ * #,##0.00_ ;_ * \-#,##0.00_ ;_ * &quot;-&quot;??_ ;_ @_ "/>
    <numFmt numFmtId="185" formatCode="_(* #,##0_);_(* \(#,##0\);_(* &quot;-&quot;_);_(@_)"/>
    <numFmt numFmtId="186" formatCode="_ &quot;S/&quot;* #,##0_ ;_ &quot;S/&quot;* \-#,##0_ ;_ &quot;S/&quot;* &quot;-&quot;_ ;_ @_ "/>
    <numFmt numFmtId="187" formatCode="_ &quot;S/&quot;* #,##0.00_ ;_ &quot;S/&quot;* \-#,##0.00_ ;_ &quot;S/&quot;* &quot;-&quot;??_ ;_ @_ "/>
    <numFmt numFmtId="188" formatCode="_(&quot;$&quot;* #,##0_);_(&quot;$&quot;* \(#,##0\);_(&quot;$&quot;* &quot;-&quot;_);_(@_)"/>
    <numFmt numFmtId="189" formatCode="_(&quot;$&quot;* #,##0.00_);_(&quot;$&quot;* \(#,##0.00\);_(&quot;$&quot;* &quot;-&quot;??_);_(@_)"/>
    <numFmt numFmtId="190" formatCode="0.00%;\(0.00%\)"/>
    <numFmt numFmtId="191" formatCode="#,##0.00;\(#,##0.00\)"/>
    <numFmt numFmtId="192" formatCode="_(0_)%;\(0\)%;\ \ _)\%"/>
    <numFmt numFmtId="193" formatCode="_._._(* 0_)%;_._.\(* 0\)%;_._._(* \ _)\%"/>
    <numFmt numFmtId="194" formatCode="&quot;$&quot;\ #,##0.00;[Red]&quot;$&quot;\ \-#,##0.00"/>
    <numFmt numFmtId="195" formatCode="0%_);\(0%\)"/>
    <numFmt numFmtId="196" formatCode="_(0.0_)%;\(0.0\)%;\ \ .0_)%"/>
    <numFmt numFmtId="197" formatCode="_._._(* 0.0_)%;_._.\(* 0.0\)%;_._._(* \ .0_)%"/>
    <numFmt numFmtId="198" formatCode="_(0.00_)%;\(0.00\)%;\ \ .00_)%"/>
    <numFmt numFmtId="199" formatCode="_._._(* 0.00_)%;_._.\(* 0.00\)%;_._._(* \ .00_)%"/>
    <numFmt numFmtId="200" formatCode="_(0.000_)%;\(0.000\)%;\ \ .000_)%"/>
    <numFmt numFmtId="201" formatCode="_._._(* 0.000_)%;_._.\(* 0.000\)%;_._._(* \ .000_)%"/>
    <numFmt numFmtId="202" formatCode="&quot;R&quot;\ #,##0;[Red]&quot;R&quot;\ \-#,##0"/>
    <numFmt numFmtId="203" formatCode="%#,#00"/>
    <numFmt numFmtId="204" formatCode="#.##000"/>
    <numFmt numFmtId="205" formatCode="#,##0_)_%;\(#,##0\)_%"/>
    <numFmt numFmtId="206" formatCode="#,"/>
    <numFmt numFmtId="207" formatCode="#,##0.00\ ;&quot; -&quot;#,##0.00\ ;&quot; -&quot;#\ ;@\ "/>
    <numFmt numFmtId="208" formatCode="_-&quot;£&quot;* #,##0_-;\-&quot;£&quot;* #,##0_-;_-&quot;£&quot;* &quot;-&quot;_-;_-@_-"/>
    <numFmt numFmtId="209" formatCode="_(* #,##0_);_(* \(#,##0\);_(* \ _)"/>
    <numFmt numFmtId="210" formatCode="_(* #,##0.0_);_(* \(#,##0.0\);_(* \ .0_)"/>
    <numFmt numFmtId="211" formatCode="_(* #,##0.00_);_(* \(#,##0.00\);_(* \ .00_)"/>
    <numFmt numFmtId="212" formatCode="_(* #,##0.000_);_(* \(#,##0.000\);_(* \ .000_)"/>
    <numFmt numFmtId="213" formatCode="&quot;R&quot;\ #,##0.00;[Red]&quot;R&quot;\ \-#,##0.00"/>
    <numFmt numFmtId="214" formatCode="_(&quot;$&quot;* #,##0_);_(&quot;$&quot;* \(#,##0\);_(&quot;$&quot;* \ _)"/>
    <numFmt numFmtId="215" formatCode="_(&quot;$&quot;* #,##0.0_);_(&quot;$&quot;* \(#,##0.0\);_(&quot;$&quot;* \ .0_)"/>
    <numFmt numFmtId="216" formatCode="_(&quot;$&quot;* #,##0.00_);_(&quot;$&quot;* \(#,##0.00\);_(&quot;$&quot;* \ .00_)"/>
    <numFmt numFmtId="217" formatCode="_(&quot;$&quot;* #,##0.000_);_(&quot;$&quot;* \(#,##0.000\);_(&quot;$&quot;* \ .000_)"/>
    <numFmt numFmtId="218" formatCode="mmm\-yy"/>
    <numFmt numFmtId="219" formatCode="&quot;'&quot;0"/>
    <numFmt numFmtId="220" formatCode="#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9"/>
      <name val="Trebuchet MS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Helv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5.95"/>
      <color indexed="8"/>
      <name val="Arial"/>
      <family val="2"/>
    </font>
    <font>
      <b/>
      <sz val="11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MS Sans Serif"/>
      <family val="2"/>
    </font>
    <font>
      <sz val="10"/>
      <name val="BERNHARD"/>
    </font>
    <font>
      <b/>
      <sz val="14"/>
      <name val="Arial"/>
      <family val="2"/>
    </font>
    <font>
      <sz val="1"/>
      <color indexed="8"/>
      <name val="Courier"/>
      <family val="3"/>
    </font>
    <font>
      <sz val="11"/>
      <name val="StoneSerif"/>
    </font>
    <font>
      <b/>
      <sz val="1"/>
      <color indexed="8"/>
      <name val="Courier"/>
      <family val="3"/>
    </font>
    <font>
      <b/>
      <sz val="48"/>
      <color indexed="12"/>
      <name val="Lucida Console"/>
      <family val="3"/>
    </font>
    <font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7"/>
      <name val="Small Fonts"/>
      <family val="2"/>
    </font>
    <font>
      <sz val="10"/>
      <name val="Palatino"/>
      <family val="1"/>
    </font>
    <font>
      <sz val="11"/>
      <color theme="1"/>
      <name val="Arial"/>
      <family val="2"/>
    </font>
    <font>
      <sz val="8"/>
      <name val="Helv"/>
    </font>
    <font>
      <sz val="19"/>
      <color indexed="48"/>
      <name val="Arial"/>
      <family val="2"/>
    </font>
    <font>
      <sz val="10"/>
      <name val="Courier"/>
      <family val="3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u/>
      <sz val="7.9"/>
      <color indexed="8"/>
      <name val="Arial"/>
      <family val="2"/>
    </font>
    <font>
      <sz val="10"/>
      <name val="C Helvetica Condensed"/>
    </font>
    <font>
      <sz val="10"/>
      <name val="Trebuchet MS"/>
      <family val="2"/>
    </font>
    <font>
      <sz val="12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color theme="0"/>
      <name val="Trebuchet MS"/>
    </font>
    <font>
      <sz val="10"/>
      <color theme="1"/>
      <name val="Trebuchet MS"/>
    </font>
    <font>
      <b/>
      <sz val="10"/>
      <color theme="0"/>
      <name val="Trebuchet MS"/>
    </font>
    <font>
      <b/>
      <sz val="10"/>
      <color theme="1"/>
      <name val="Trebuchet MS"/>
    </font>
    <font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</patternFill>
    </fill>
    <fill>
      <patternFill patternType="solid">
        <fgColor indexed="58"/>
        <bgColor indexed="64"/>
      </patternFill>
    </fill>
    <fill>
      <patternFill patternType="solid">
        <fgColor rgb="FF00467D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17">
    <xf numFmtId="0" fontId="0" fillId="0" borderId="0"/>
    <xf numFmtId="164" fontId="1" fillId="0" borderId="0" applyFont="0" applyFill="0" applyBorder="0" applyAlignment="0" applyProtection="0"/>
    <xf numFmtId="4" fontId="1" fillId="0" borderId="0">
      <alignment horizontal="center" textRotation="67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2" fillId="23" borderId="0"/>
    <xf numFmtId="0" fontId="2" fillId="23" borderId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14" fillId="0" borderId="7" applyNumberFormat="0" applyFill="0" applyAlignment="0" applyProtection="0"/>
    <xf numFmtId="0" fontId="15" fillId="24" borderId="0" applyNumberFormat="0" applyBorder="0" applyAlignment="0" applyProtection="0"/>
    <xf numFmtId="0" fontId="16" fillId="0" borderId="0">
      <alignment horizontal="center" vertical="center"/>
    </xf>
    <xf numFmtId="0" fontId="3" fillId="25" borderId="8" applyNumberFormat="0" applyFont="0" applyAlignment="0" applyProtection="0"/>
    <xf numFmtId="0" fontId="17" fillId="21" borderId="9" applyNumberFormat="0" applyAlignment="0" applyProtection="0"/>
    <xf numFmtId="0" fontId="2" fillId="23" borderId="0"/>
    <xf numFmtId="0" fontId="2" fillId="23" borderId="0"/>
    <xf numFmtId="0" fontId="2" fillId="23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20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23" borderId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10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23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23" borderId="0"/>
    <xf numFmtId="164" fontId="2" fillId="0" borderId="0" applyFont="0" applyFill="0" applyBorder="0" applyAlignment="0" applyProtection="0"/>
    <xf numFmtId="0" fontId="2" fillId="23" borderId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23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23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23" borderId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23" borderId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23" borderId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23" borderId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23" borderId="0"/>
    <xf numFmtId="0" fontId="21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23" borderId="0"/>
    <xf numFmtId="0" fontId="21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23" borderId="0"/>
    <xf numFmtId="0" fontId="21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0" fontId="24" fillId="2" borderId="1" applyNumberFormat="0" applyFont="0" applyAlignment="0" applyProtection="0"/>
    <xf numFmtId="16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2" borderId="1" applyNumberFormat="0" applyFont="0" applyAlignment="0" applyProtection="0"/>
    <xf numFmtId="0" fontId="23" fillId="2" borderId="1" applyNumberFormat="0" applyFont="0" applyAlignment="0" applyProtection="0"/>
    <xf numFmtId="0" fontId="23" fillId="2" borderId="1" applyNumberFormat="0" applyFont="0" applyAlignment="0" applyProtection="0"/>
    <xf numFmtId="0" fontId="23" fillId="2" borderId="1" applyNumberFormat="0" applyFont="0" applyAlignment="0" applyProtection="0"/>
    <xf numFmtId="0" fontId="23" fillId="2" borderId="1" applyNumberFormat="0" applyFont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170" fontId="2" fillId="27" borderId="0" applyBorder="0" applyAlignment="0">
      <protection locked="0"/>
    </xf>
    <xf numFmtId="171" fontId="6" fillId="21" borderId="2" applyNumberFormat="0" applyAlignment="0" applyProtection="0"/>
    <xf numFmtId="14" fontId="27" fillId="28" borderId="16" applyBorder="0" applyAlignment="0">
      <alignment horizontal="center" vertical="center"/>
    </xf>
    <xf numFmtId="0" fontId="27" fillId="29" borderId="16" applyNumberFormat="0" applyBorder="0" applyAlignment="0">
      <alignment horizontal="center" vertical="center"/>
    </xf>
    <xf numFmtId="0" fontId="6" fillId="21" borderId="2" applyNumberFormat="0" applyAlignment="0" applyProtection="0"/>
    <xf numFmtId="0" fontId="6" fillId="21" borderId="2" applyNumberFormat="0" applyAlignment="0" applyProtection="0"/>
    <xf numFmtId="0" fontId="28" fillId="0" borderId="0" applyFill="0" applyBorder="0" applyProtection="0">
      <alignment horizontal="center"/>
      <protection locked="0"/>
    </xf>
    <xf numFmtId="0" fontId="26" fillId="0" borderId="0" applyFill="0" applyBorder="0" applyProtection="0">
      <alignment horizontal="center"/>
    </xf>
    <xf numFmtId="0" fontId="29" fillId="0" borderId="11">
      <alignment horizontal="center"/>
    </xf>
    <xf numFmtId="172" fontId="30" fillId="0" borderId="0" applyFont="0" applyFill="0" applyBorder="0" applyAlignment="0" applyProtection="0"/>
    <xf numFmtId="39" fontId="31" fillId="0" borderId="0" applyFont="0" applyFill="0" applyBorder="0" applyAlignment="0" applyProtection="0"/>
    <xf numFmtId="173" fontId="3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20" fillId="0" borderId="0"/>
    <xf numFmtId="0" fontId="34" fillId="0" borderId="0"/>
    <xf numFmtId="0" fontId="20" fillId="0" borderId="0"/>
    <xf numFmtId="0" fontId="34" fillId="0" borderId="0"/>
    <xf numFmtId="0" fontId="20" fillId="0" borderId="0"/>
    <xf numFmtId="0" fontId="35" fillId="0" borderId="0" applyFill="0" applyBorder="0" applyAlignment="0" applyProtection="0">
      <protection locked="0"/>
    </xf>
    <xf numFmtId="164" fontId="2" fillId="30" borderId="0" applyNumberFormat="0" applyFont="0" applyBorder="0" applyAlignment="0" applyProtection="0"/>
    <xf numFmtId="171" fontId="7" fillId="22" borderId="3" applyNumberFormat="0" applyAlignment="0" applyProtection="0"/>
    <xf numFmtId="177" fontId="32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0" borderId="0">
      <protection locked="0"/>
    </xf>
    <xf numFmtId="180" fontId="37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0" borderId="0">
      <protection locked="0"/>
    </xf>
    <xf numFmtId="0" fontId="2" fillId="0" borderId="0"/>
    <xf numFmtId="0" fontId="2" fillId="0" borderId="0"/>
    <xf numFmtId="0" fontId="38" fillId="0" borderId="0">
      <protection locked="0"/>
    </xf>
    <xf numFmtId="0" fontId="38" fillId="0" borderId="0">
      <protection locked="0"/>
    </xf>
    <xf numFmtId="4" fontId="1" fillId="0" borderId="0">
      <alignment horizontal="center" textRotation="67"/>
    </xf>
    <xf numFmtId="4" fontId="1" fillId="0" borderId="0">
      <alignment horizontal="center" textRotation="67"/>
    </xf>
    <xf numFmtId="4" fontId="1" fillId="0" borderId="0">
      <alignment horizontal="center" textRotation="67"/>
    </xf>
    <xf numFmtId="4" fontId="1" fillId="0" borderId="0">
      <alignment horizontal="center" textRotation="67"/>
    </xf>
    <xf numFmtId="4" fontId="1" fillId="0" borderId="0">
      <alignment horizontal="center" textRotation="67"/>
    </xf>
    <xf numFmtId="181" fontId="2" fillId="0" borderId="0" applyFont="0" applyFill="0" applyBorder="0" applyAlignment="0" applyProtection="0"/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182" fontId="36" fillId="0" borderId="0">
      <protection locked="0"/>
    </xf>
    <xf numFmtId="0" fontId="39" fillId="27" borderId="0" applyNumberFormat="0" applyFont="0" applyBorder="0" applyAlignment="0" applyProtection="0">
      <alignment horizontal="centerContinuous"/>
    </xf>
    <xf numFmtId="0" fontId="39" fillId="31" borderId="0" applyNumberFormat="0" applyFont="0" applyBorder="0" applyAlignment="0" applyProtection="0">
      <alignment horizontal="centerContinuous"/>
    </xf>
    <xf numFmtId="0" fontId="40" fillId="26" borderId="17" applyNumberFormat="0" applyFont="0" applyBorder="0" applyAlignment="0"/>
    <xf numFmtId="0" fontId="2" fillId="27" borderId="18" applyNumberFormat="0" applyFont="0" applyBorder="0" applyAlignment="0" applyProtection="0"/>
    <xf numFmtId="0" fontId="2" fillId="27" borderId="18" applyNumberFormat="0" applyFont="0" applyBorder="0" applyAlignment="0" applyProtection="0"/>
    <xf numFmtId="0" fontId="2" fillId="27" borderId="18" applyNumberFormat="0" applyFont="0" applyBorder="0" applyAlignment="0" applyProtection="0"/>
    <xf numFmtId="10" fontId="2" fillId="27" borderId="0" applyNumberFormat="0" applyFont="0" applyBorder="0" applyAlignment="0"/>
    <xf numFmtId="171" fontId="14" fillId="0" borderId="7" applyNumberFormat="0" applyFill="0" applyAlignment="0" applyProtection="0"/>
    <xf numFmtId="171" fontId="9" fillId="5" borderId="0" applyNumberFormat="0" applyBorder="0" applyAlignment="0" applyProtection="0"/>
    <xf numFmtId="38" fontId="41" fillId="26" borderId="0" applyNumberFormat="0" applyBorder="0" applyAlignment="0" applyProtection="0"/>
    <xf numFmtId="0" fontId="22" fillId="0" borderId="15" applyNumberFormat="0" applyAlignment="0" applyProtection="0">
      <alignment horizontal="left" vertical="center"/>
    </xf>
    <xf numFmtId="0" fontId="22" fillId="0" borderId="13">
      <alignment horizontal="left" vertical="center"/>
    </xf>
    <xf numFmtId="0" fontId="22" fillId="0" borderId="13">
      <alignment horizontal="left" vertical="center"/>
    </xf>
    <xf numFmtId="0" fontId="22" fillId="0" borderId="13">
      <alignment horizontal="left" vertical="center"/>
    </xf>
    <xf numFmtId="37" fontId="28" fillId="29" borderId="14">
      <alignment horizontal="center" vertical="center" wrapText="1"/>
    </xf>
    <xf numFmtId="37" fontId="28" fillId="29" borderId="14">
      <alignment horizontal="center" vertical="center" wrapText="1"/>
    </xf>
    <xf numFmtId="37" fontId="28" fillId="29" borderId="14">
      <alignment horizontal="center" vertical="center" wrapText="1"/>
    </xf>
    <xf numFmtId="0" fontId="26" fillId="0" borderId="0" applyFill="0" applyAlignment="0" applyProtection="0">
      <protection locked="0"/>
    </xf>
    <xf numFmtId="0" fontId="26" fillId="0" borderId="12" applyFill="0" applyAlignment="0" applyProtection="0"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/>
    <xf numFmtId="10" fontId="41" fillId="27" borderId="10" applyNumberFormat="0" applyBorder="0" applyAlignment="0" applyProtection="0"/>
    <xf numFmtId="10" fontId="41" fillId="27" borderId="10" applyNumberFormat="0" applyBorder="0" applyAlignment="0" applyProtection="0"/>
    <xf numFmtId="10" fontId="41" fillId="27" borderId="10" applyNumberFormat="0" applyBorder="0" applyAlignment="0" applyProtection="0"/>
    <xf numFmtId="0" fontId="13" fillId="8" borderId="2" applyNumberFormat="0" applyAlignment="0" applyProtection="0"/>
    <xf numFmtId="0" fontId="13" fillId="8" borderId="2" applyNumberFormat="0" applyAlignment="0" applyProtection="0"/>
    <xf numFmtId="171" fontId="13" fillId="8" borderId="2" applyNumberFormat="0" applyAlignment="0" applyProtection="0"/>
    <xf numFmtId="171" fontId="10" fillId="0" borderId="4" applyNumberFormat="0" applyFill="0" applyAlignment="0" applyProtection="0"/>
    <xf numFmtId="171" fontId="11" fillId="0" borderId="5" applyNumberFormat="0" applyFill="0" applyAlignment="0" applyProtection="0"/>
    <xf numFmtId="171" fontId="12" fillId="0" borderId="6" applyNumberFormat="0" applyFill="0" applyAlignment="0" applyProtection="0"/>
    <xf numFmtId="171" fontId="12" fillId="0" borderId="0" applyNumberFormat="0" applyFill="0" applyBorder="0" applyAlignment="0" applyProtection="0"/>
    <xf numFmtId="0" fontId="35" fillId="0" borderId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16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36" fillId="0" borderId="0">
      <protection locked="0"/>
    </xf>
    <xf numFmtId="171" fontId="15" fillId="24" borderId="0" applyNumberFormat="0" applyBorder="0" applyAlignment="0" applyProtection="0"/>
    <xf numFmtId="37" fontId="44" fillId="0" borderId="0"/>
    <xf numFmtId="0" fontId="2" fillId="0" borderId="0"/>
    <xf numFmtId="190" fontId="45" fillId="0" borderId="0"/>
    <xf numFmtId="191" fontId="45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6" fillId="0" borderId="0"/>
    <xf numFmtId="0" fontId="2" fillId="0" borderId="0"/>
    <xf numFmtId="0" fontId="46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25" borderId="8" applyNumberFormat="0" applyFont="0" applyAlignment="0" applyProtection="0"/>
    <xf numFmtId="0" fontId="2" fillId="25" borderId="8" applyNumberFormat="0" applyFont="0" applyAlignment="0" applyProtection="0"/>
    <xf numFmtId="0" fontId="2" fillId="25" borderId="8" applyNumberFormat="0" applyFont="0" applyAlignment="0" applyProtection="0"/>
    <xf numFmtId="171" fontId="2" fillId="25" borderId="8" applyNumberFormat="0" applyFon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5" fillId="4" borderId="0" applyNumberFormat="0" applyBorder="0" applyAlignment="0" applyProtection="0"/>
    <xf numFmtId="0" fontId="17" fillId="21" borderId="9" applyNumberFormat="0" applyAlignment="0" applyProtection="0"/>
    <xf numFmtId="0" fontId="17" fillId="21" borderId="9" applyNumberFormat="0" applyAlignment="0" applyProtection="0"/>
    <xf numFmtId="0" fontId="20" fillId="0" borderId="0"/>
    <xf numFmtId="192" fontId="32" fillId="0" borderId="0" applyFont="0" applyFill="0" applyBorder="0" applyAlignment="0" applyProtection="0"/>
    <xf numFmtId="193" fontId="30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96" fontId="32" fillId="0" borderId="0" applyFont="0" applyFill="0" applyBorder="0" applyAlignment="0" applyProtection="0"/>
    <xf numFmtId="197" fontId="30" fillId="0" borderId="0" applyFont="0" applyFill="0" applyBorder="0" applyAlignment="0" applyProtection="0"/>
    <xf numFmtId="183" fontId="2" fillId="0" borderId="0" applyFont="0" applyFill="0" applyBorder="0" applyAlignment="0" applyProtection="0"/>
    <xf numFmtId="198" fontId="32" fillId="0" borderId="0" applyFont="0" applyFill="0" applyBorder="0" applyAlignment="0" applyProtection="0"/>
    <xf numFmtId="199" fontId="30" fillId="0" borderId="0" applyFont="0" applyFill="0" applyBorder="0" applyAlignment="0" applyProtection="0"/>
    <xf numFmtId="184" fontId="2" fillId="0" borderId="0" applyFont="0" applyFill="0" applyBorder="0" applyAlignment="0" applyProtection="0"/>
    <xf numFmtId="200" fontId="32" fillId="0" borderId="0" applyFont="0" applyFill="0" applyBorder="0" applyAlignment="0" applyProtection="0"/>
    <xf numFmtId="201" fontId="30" fillId="0" borderId="0" applyFont="0" applyFill="0" applyBorder="0" applyAlignment="0" applyProtection="0"/>
    <xf numFmtId="20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03" fontId="36" fillId="0" borderId="0">
      <protection locked="0"/>
    </xf>
    <xf numFmtId="204" fontId="3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>
      <protection locked="0"/>
    </xf>
    <xf numFmtId="0" fontId="28" fillId="32" borderId="19" applyNumberFormat="0" applyFont="0" applyBorder="0" applyAlignment="0" applyProtection="0"/>
    <xf numFmtId="14" fontId="27" fillId="33" borderId="20" applyNumberFormat="0" applyFont="0" applyBorder="0" applyAlignment="0" applyProtection="0">
      <alignment horizontal="center" vertical="center"/>
    </xf>
    <xf numFmtId="38" fontId="47" fillId="0" borderId="0"/>
    <xf numFmtId="4" fontId="48" fillId="34" borderId="0" applyNumberFormat="0" applyProtection="0">
      <alignment horizontal="left" vertical="center" indent="1"/>
    </xf>
    <xf numFmtId="38" fontId="33" fillId="0" borderId="0" applyFont="0" applyFill="0" applyBorder="0" applyAlignment="0" applyProtection="0"/>
    <xf numFmtId="205" fontId="2" fillId="0" borderId="0">
      <protection locked="0"/>
    </xf>
    <xf numFmtId="43" fontId="46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35" borderId="0"/>
    <xf numFmtId="0" fontId="49" fillId="0" borderId="0">
      <alignment vertical="center"/>
    </xf>
    <xf numFmtId="0" fontId="26" fillId="0" borderId="0" applyFill="0" applyBorder="0" applyAlignment="0" applyProtection="0"/>
    <xf numFmtId="0" fontId="50" fillId="0" borderId="0" applyFill="0" applyBorder="0" applyProtection="0">
      <alignment horizontal="left"/>
    </xf>
    <xf numFmtId="171" fontId="18" fillId="0" borderId="0" applyNumberFormat="0" applyFill="0" applyBorder="0" applyAlignment="0" applyProtection="0"/>
    <xf numFmtId="206" fontId="38" fillId="0" borderId="0">
      <protection locked="0"/>
    </xf>
    <xf numFmtId="206" fontId="38" fillId="0" borderId="0">
      <protection locked="0"/>
    </xf>
    <xf numFmtId="171" fontId="51" fillId="0" borderId="21" applyNumberFormat="0" applyFill="0" applyAlignment="0" applyProtection="0"/>
    <xf numFmtId="171" fontId="17" fillId="21" borderId="9" applyNumberFormat="0" applyAlignment="0" applyProtection="0"/>
    <xf numFmtId="171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7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207" fontId="2" fillId="0" borderId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9" fillId="0" borderId="0" applyNumberFormat="0" applyFill="0" applyBorder="0" applyAlignment="0" applyProtection="0"/>
    <xf numFmtId="208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09" fontId="30" fillId="0" borderId="0" applyFont="0" applyFill="0" applyBorder="0" applyAlignment="0" applyProtection="0"/>
    <xf numFmtId="210" fontId="30" fillId="0" borderId="0" applyFont="0" applyFill="0" applyBorder="0" applyAlignment="0" applyProtection="0"/>
    <xf numFmtId="211" fontId="30" fillId="0" borderId="0" applyFont="0" applyFill="0" applyBorder="0" applyAlignment="0" applyProtection="0"/>
    <xf numFmtId="212" fontId="30" fillId="0" borderId="0" applyFont="0" applyFill="0" applyBorder="0" applyAlignment="0" applyProtection="0"/>
    <xf numFmtId="213" fontId="2" fillId="0" borderId="0" applyFont="0" applyFill="0" applyBorder="0" applyAlignment="0" applyProtection="0"/>
    <xf numFmtId="214" fontId="30" fillId="0" borderId="0" applyFont="0" applyFill="0" applyBorder="0" applyAlignment="0" applyProtection="0"/>
    <xf numFmtId="215" fontId="30" fillId="0" borderId="0" applyFont="0" applyFill="0" applyBorder="0" applyAlignment="0" applyProtection="0"/>
    <xf numFmtId="216" fontId="30" fillId="0" borderId="0" applyFont="0" applyFill="0" applyBorder="0" applyAlignment="0" applyProtection="0"/>
    <xf numFmtId="217" fontId="30" fillId="0" borderId="0" applyFont="0" applyFill="0" applyBorder="0" applyAlignment="0" applyProtection="0"/>
    <xf numFmtId="218" fontId="2" fillId="0" borderId="0" applyFont="0" applyFill="0" applyBorder="0" applyAlignment="0" applyProtection="0"/>
    <xf numFmtId="219" fontId="53" fillId="0" borderId="0" applyProtection="0"/>
    <xf numFmtId="16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4" fillId="0" borderId="0" xfId="0" applyFont="1" applyFill="1" applyBorder="1" applyAlignment="1">
      <alignment vertical="center"/>
    </xf>
    <xf numFmtId="0" fontId="54" fillId="0" borderId="0" xfId="0" applyFont="1" applyFill="1" applyBorder="1"/>
    <xf numFmtId="17" fontId="0" fillId="0" borderId="0" xfId="0" applyNumberFormat="1"/>
    <xf numFmtId="49" fontId="0" fillId="0" borderId="0" xfId="0" applyNumberFormat="1"/>
    <xf numFmtId="17" fontId="0" fillId="0" borderId="0" xfId="0" applyNumberFormat="1" applyBorder="1"/>
    <xf numFmtId="49" fontId="0" fillId="0" borderId="0" xfId="0" applyNumberFormat="1" applyBorder="1"/>
    <xf numFmtId="167" fontId="55" fillId="0" borderId="0" xfId="1" applyNumberFormat="1" applyFont="1" applyFill="1" applyBorder="1" applyAlignment="1">
      <alignment vertical="center"/>
    </xf>
    <xf numFmtId="0" fontId="56" fillId="0" borderId="0" xfId="0" applyFont="1" applyFill="1"/>
    <xf numFmtId="0" fontId="56" fillId="0" borderId="0" xfId="0" applyFont="1" applyFill="1" applyAlignment="1">
      <alignment horizontal="center"/>
    </xf>
    <xf numFmtId="0" fontId="0" fillId="36" borderId="0" xfId="0" applyFill="1"/>
    <xf numFmtId="0" fontId="54" fillId="36" borderId="0" xfId="0" applyFont="1" applyFill="1" applyBorder="1"/>
    <xf numFmtId="49" fontId="0" fillId="36" borderId="0" xfId="0" applyNumberFormat="1" applyFill="1"/>
    <xf numFmtId="49" fontId="54" fillId="0" borderId="0" xfId="0" applyNumberFormat="1" applyFont="1" applyFill="1" applyBorder="1"/>
    <xf numFmtId="0" fontId="57" fillId="36" borderId="0" xfId="0" applyFont="1" applyFill="1"/>
    <xf numFmtId="0" fontId="59" fillId="36" borderId="0" xfId="0" applyFont="1" applyFill="1" applyAlignment="1">
      <alignment horizontal="left"/>
    </xf>
    <xf numFmtId="41" fontId="59" fillId="36" borderId="0" xfId="0" applyNumberFormat="1" applyFont="1" applyFill="1"/>
    <xf numFmtId="0" fontId="58" fillId="0" borderId="0" xfId="0" applyFont="1" applyFill="1" applyAlignment="1">
      <alignment horizontal="left"/>
    </xf>
    <xf numFmtId="209" fontId="58" fillId="0" borderId="0" xfId="0" applyNumberFormat="1" applyFont="1" applyFill="1"/>
    <xf numFmtId="167" fontId="59" fillId="36" borderId="0" xfId="0" applyNumberFormat="1" applyFont="1" applyFill="1"/>
    <xf numFmtId="0" fontId="60" fillId="0" borderId="0" xfId="0" applyFont="1" applyFill="1" applyAlignment="1">
      <alignment horizontal="left"/>
    </xf>
    <xf numFmtId="168" fontId="60" fillId="0" borderId="0" xfId="0" applyNumberFormat="1" applyFont="1" applyFill="1"/>
    <xf numFmtId="167" fontId="58" fillId="0" borderId="0" xfId="0" applyNumberFormat="1" applyFont="1" applyFill="1"/>
    <xf numFmtId="168" fontId="58" fillId="0" borderId="0" xfId="0" applyNumberFormat="1" applyFont="1" applyFill="1"/>
    <xf numFmtId="220" fontId="58" fillId="0" borderId="0" xfId="0" applyNumberFormat="1" applyFont="1" applyFill="1"/>
    <xf numFmtId="0" fontId="58" fillId="36" borderId="0" xfId="0" applyFont="1" applyFill="1"/>
    <xf numFmtId="0" fontId="61" fillId="37" borderId="0" xfId="0" applyFont="1" applyFill="1"/>
    <xf numFmtId="209" fontId="61" fillId="37" borderId="0" xfId="0" applyNumberFormat="1" applyFont="1" applyFill="1"/>
    <xf numFmtId="9" fontId="61" fillId="37" borderId="0" xfId="1116" applyFont="1" applyFill="1"/>
  </cellXfs>
  <cellStyles count="1117">
    <cellStyle name="20% - Accent1" xfId="6"/>
    <cellStyle name="20% - Accent1 2" xfId="245"/>
    <cellStyle name="20% - Accent2" xfId="7"/>
    <cellStyle name="20% - Accent2 2" xfId="246"/>
    <cellStyle name="20% - Accent3" xfId="8"/>
    <cellStyle name="20% - Accent3 2" xfId="247"/>
    <cellStyle name="20% - Accent4" xfId="9"/>
    <cellStyle name="20% - Accent4 2" xfId="248"/>
    <cellStyle name="20% - Accent5" xfId="10"/>
    <cellStyle name="20% - Accent5 2" xfId="249"/>
    <cellStyle name="20% - Accent6" xfId="11"/>
    <cellStyle name="20% - Accent6 2" xfId="250"/>
    <cellStyle name="20% - Ênfase1 2" xfId="251"/>
    <cellStyle name="20% - Ênfase2 2" xfId="252"/>
    <cellStyle name="20% - Ênfase3 2" xfId="253"/>
    <cellStyle name="20% - Ênfase4 2" xfId="254"/>
    <cellStyle name="20% - Ênfase5 2" xfId="255"/>
    <cellStyle name="20% - Ênfase6 2" xfId="256"/>
    <cellStyle name="40% - Accent1" xfId="12"/>
    <cellStyle name="40% - Accent1 2" xfId="257"/>
    <cellStyle name="40% - Accent2" xfId="13"/>
    <cellStyle name="40% - Accent2 2" xfId="258"/>
    <cellStyle name="40% - Accent3" xfId="14"/>
    <cellStyle name="40% - Accent3 2" xfId="259"/>
    <cellStyle name="40% - Accent4" xfId="15"/>
    <cellStyle name="40% - Accent4 2" xfId="260"/>
    <cellStyle name="40% - Accent5" xfId="16"/>
    <cellStyle name="40% - Accent5 2" xfId="261"/>
    <cellStyle name="40% - Accent6" xfId="17"/>
    <cellStyle name="40% - Accent6 2" xfId="262"/>
    <cellStyle name="40% - Ênfase1 2" xfId="263"/>
    <cellStyle name="40% - Ênfase2 2" xfId="264"/>
    <cellStyle name="40% - Ênfase3 2" xfId="265"/>
    <cellStyle name="40% - Ênfase4 2" xfId="266"/>
    <cellStyle name="40% - Ênfase5 2" xfId="267"/>
    <cellStyle name="40% - Ênfase6 2" xfId="268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Amarelocot" xfId="269"/>
    <cellStyle name="Bad" xfId="30"/>
    <cellStyle name="Berekening" xfId="270"/>
    <cellStyle name="CABEÇALHO" xfId="271"/>
    <cellStyle name="CABEÇALHO2" xfId="272"/>
    <cellStyle name="Calculation" xfId="31"/>
    <cellStyle name="Calculation 2" xfId="273"/>
    <cellStyle name="Calculation 3" xfId="274"/>
    <cellStyle name="Centered Heading" xfId="275"/>
    <cellStyle name="CenterHead" xfId="276"/>
    <cellStyle name="Check Cell" xfId="32"/>
    <cellStyle name="Column_Title" xfId="277"/>
    <cellStyle name="Comma" xfId="57"/>
    <cellStyle name="Comma 0.0" xfId="278"/>
    <cellStyle name="Comma 0.00" xfId="279"/>
    <cellStyle name="Comma 0.000" xfId="280"/>
    <cellStyle name="Comma 2" xfId="281"/>
    <cellStyle name="Comma 2 2" xfId="282"/>
    <cellStyle name="Comma 2 2 3" xfId="283"/>
    <cellStyle name="Comma 2 3" xfId="284"/>
    <cellStyle name="Comma 3" xfId="285"/>
    <cellStyle name="Comma 3 2" xfId="286"/>
    <cellStyle name="Comma 4" xfId="287"/>
    <cellStyle name="Comma 4 2" xfId="288"/>
    <cellStyle name="Comma 4 3" xfId="289"/>
    <cellStyle name="Comma 5" xfId="290"/>
    <cellStyle name="Comma 6" xfId="291"/>
    <cellStyle name="Comma 7" xfId="292"/>
    <cellStyle name="Comma 9 2" xfId="293"/>
    <cellStyle name="Comma 9 2 2" xfId="294"/>
    <cellStyle name="Comma_Consolidado Nutricao 2005 (WAS) 2" xfId="295"/>
    <cellStyle name="Comma0" xfId="58"/>
    <cellStyle name="Comma0 - Estilo2" xfId="296"/>
    <cellStyle name="Comma0 - Modelo1" xfId="297"/>
    <cellStyle name="Comma0 - Style1" xfId="298"/>
    <cellStyle name="Comma1 - Estilo1" xfId="59"/>
    <cellStyle name="Comma1 - Modelo2" xfId="299"/>
    <cellStyle name="Comma1 - Style2" xfId="300"/>
    <cellStyle name="Company Name" xfId="301"/>
    <cellStyle name="Conferência" xfId="302"/>
    <cellStyle name="Controlecel" xfId="303"/>
    <cellStyle name="Currency" xfId="60"/>
    <cellStyle name="Currency 0.0" xfId="304"/>
    <cellStyle name="Currency 0.00" xfId="305"/>
    <cellStyle name="Currency 0.000" xfId="306"/>
    <cellStyle name="Currency 2" xfId="307"/>
    <cellStyle name="Currency 3" xfId="308"/>
    <cellStyle name="Currency 4" xfId="309"/>
    <cellStyle name="Currency0" xfId="61"/>
    <cellStyle name="Data" xfId="310"/>
    <cellStyle name="Date" xfId="62"/>
    <cellStyle name="Date 2" xfId="311"/>
    <cellStyle name="Dezimal [0]_Compiling Utility Macros" xfId="312"/>
    <cellStyle name="Dezimal_Compiling Utility Macros" xfId="313"/>
    <cellStyle name="Dia" xfId="314"/>
    <cellStyle name="Diseño" xfId="315"/>
    <cellStyle name="Diseño 2" xfId="316"/>
    <cellStyle name="Encabez1" xfId="317"/>
    <cellStyle name="Encabez2" xfId="318"/>
    <cellStyle name="Estilo 1" xfId="2"/>
    <cellStyle name="Estilo 1 10" xfId="171"/>
    <cellStyle name="Estilo 1 11" xfId="179"/>
    <cellStyle name="Estilo 1 12" xfId="187"/>
    <cellStyle name="Estilo 1 13" xfId="194"/>
    <cellStyle name="Estilo 1 14" xfId="201"/>
    <cellStyle name="Estilo 1 15" xfId="319"/>
    <cellStyle name="Estilo 1 15 2" xfId="320"/>
    <cellStyle name="Estilo 1 16" xfId="321"/>
    <cellStyle name="Estilo 1 16 2" xfId="322"/>
    <cellStyle name="Estilo 1 17" xfId="323"/>
    <cellStyle name="Estilo 1 2" xfId="63"/>
    <cellStyle name="Estilo 1 3" xfId="129"/>
    <cellStyle name="Estilo 1 4" xfId="149"/>
    <cellStyle name="Estilo 1 5" xfId="127"/>
    <cellStyle name="Estilo 1 6" xfId="152"/>
    <cellStyle name="Estilo 1 7" xfId="124"/>
    <cellStyle name="Estilo 1 8" xfId="155"/>
    <cellStyle name="Estilo 1 9" xfId="163"/>
    <cellStyle name="Estilo 2" xfId="33"/>
    <cellStyle name="Estilo 3" xfId="34"/>
    <cellStyle name="Euro" xfId="324"/>
    <cellStyle name="Explanatory Text" xfId="35"/>
    <cellStyle name="F2" xfId="325"/>
    <cellStyle name="F3" xfId="326"/>
    <cellStyle name="F4" xfId="327"/>
    <cellStyle name="F5" xfId="328"/>
    <cellStyle name="F6" xfId="329"/>
    <cellStyle name="F7" xfId="330"/>
    <cellStyle name="F8" xfId="331"/>
    <cellStyle name="Fijo" xfId="332"/>
    <cellStyle name="Financiero" xfId="333"/>
    <cellStyle name="Fixed" xfId="66"/>
    <cellStyle name="Fixo" xfId="334"/>
    <cellStyle name="fundoamarelo" xfId="335"/>
    <cellStyle name="fundoazul" xfId="336"/>
    <cellStyle name="fundocinza" xfId="337"/>
    <cellStyle name="fundodeentrada" xfId="338"/>
    <cellStyle name="fundodeentrada 2" xfId="339"/>
    <cellStyle name="fundodeentrada 3" xfId="340"/>
    <cellStyle name="fundoentrada" xfId="341"/>
    <cellStyle name="Gekoppelde cel" xfId="342"/>
    <cellStyle name="Goed" xfId="343"/>
    <cellStyle name="Good" xfId="36"/>
    <cellStyle name="Grey" xfId="344"/>
    <cellStyle name="Header1" xfId="345"/>
    <cellStyle name="Header2" xfId="346"/>
    <cellStyle name="Header2 2" xfId="347"/>
    <cellStyle name="Header2 3" xfId="348"/>
    <cellStyle name="Heading" xfId="349"/>
    <cellStyle name="Heading 1" xfId="37"/>
    <cellStyle name="Heading 1 10" xfId="188"/>
    <cellStyle name="Heading 1 11" xfId="195"/>
    <cellStyle name="Heading 1 12" xfId="202"/>
    <cellStyle name="Heading 1 13" xfId="208"/>
    <cellStyle name="Heading 1 14" xfId="214"/>
    <cellStyle name="Heading 1 2" xfId="67"/>
    <cellStyle name="Heading 1 3" xfId="131"/>
    <cellStyle name="Heading 1 4" xfId="146"/>
    <cellStyle name="Heading 1 5" xfId="65"/>
    <cellStyle name="Heading 1 6" xfId="157"/>
    <cellStyle name="Heading 1 7" xfId="165"/>
    <cellStyle name="Heading 1 8" xfId="173"/>
    <cellStyle name="Heading 1 9" xfId="181"/>
    <cellStyle name="Heading 2" xfId="38"/>
    <cellStyle name="Heading 2 10" xfId="192"/>
    <cellStyle name="Heading 2 11" xfId="199"/>
    <cellStyle name="Heading 2 12" xfId="206"/>
    <cellStyle name="Heading 2 13" xfId="212"/>
    <cellStyle name="Heading 2 14" xfId="218"/>
    <cellStyle name="Heading 2 2" xfId="68"/>
    <cellStyle name="Heading 2 3" xfId="132"/>
    <cellStyle name="Heading 2 4" xfId="144"/>
    <cellStyle name="Heading 2 5" xfId="113"/>
    <cellStyle name="Heading 2 6" xfId="161"/>
    <cellStyle name="Heading 2 7" xfId="169"/>
    <cellStyle name="Heading 2 8" xfId="177"/>
    <cellStyle name="Heading 2 9" xfId="185"/>
    <cellStyle name="Heading 3" xfId="39"/>
    <cellStyle name="Heading 4" xfId="40"/>
    <cellStyle name="Heading 5" xfId="350"/>
    <cellStyle name="Heading 6" xfId="351"/>
    <cellStyle name="Heading No Underline" xfId="352"/>
    <cellStyle name="Heading With Underline" xfId="353"/>
    <cellStyle name="Hyperlink 2" xfId="354"/>
    <cellStyle name="Hyperlink 3" xfId="355"/>
    <cellStyle name="Hyperlink 4" xfId="356"/>
    <cellStyle name="Indefinido" xfId="357"/>
    <cellStyle name="Input" xfId="41"/>
    <cellStyle name="Input [yellow]" xfId="358"/>
    <cellStyle name="Input [yellow] 2" xfId="359"/>
    <cellStyle name="Input [yellow] 3" xfId="360"/>
    <cellStyle name="Input 2" xfId="361"/>
    <cellStyle name="Input 3" xfId="362"/>
    <cellStyle name="Invoer" xfId="363"/>
    <cellStyle name="Kop 1" xfId="364"/>
    <cellStyle name="Kop 2" xfId="365"/>
    <cellStyle name="Kop 3" xfId="366"/>
    <cellStyle name="Kop 4" xfId="367"/>
    <cellStyle name="Linked Cell" xfId="42"/>
    <cellStyle name="MainHead" xfId="368"/>
    <cellStyle name="Millares [0]_10 AVERIAS MASIVAS + ANT" xfId="369"/>
    <cellStyle name="Millares_10 AVERIAS MASIVAS + ANT" xfId="370"/>
    <cellStyle name="Milliers [0]_USMILNET" xfId="371"/>
    <cellStyle name="Milliers_USMILNET" xfId="372"/>
    <cellStyle name="Moeda 2" xfId="56"/>
    <cellStyle name="Moeda 2 2" xfId="373"/>
    <cellStyle name="Moeda 2 2 2" xfId="374"/>
    <cellStyle name="Moeda 2 3" xfId="375"/>
    <cellStyle name="Moeda 3" xfId="69"/>
    <cellStyle name="Moeda 3 2" xfId="376"/>
    <cellStyle name="Moeda 4" xfId="243"/>
    <cellStyle name="Moeda 4 2" xfId="377"/>
    <cellStyle name="Moeda 4 2 2" xfId="378"/>
    <cellStyle name="Moeda 4 3" xfId="379"/>
    <cellStyle name="Moeda 5" xfId="380"/>
    <cellStyle name="Moeda 5 2" xfId="381"/>
    <cellStyle name="Moeda 5 2 2" xfId="382"/>
    <cellStyle name="Moeda 5 3" xfId="383"/>
    <cellStyle name="Moeda 6" xfId="384"/>
    <cellStyle name="Moeda 6 2" xfId="385"/>
    <cellStyle name="Moeda 7" xfId="386"/>
    <cellStyle name="Moeda 7 2" xfId="387"/>
    <cellStyle name="Moeda 7 2 2" xfId="388"/>
    <cellStyle name="Moeda 7 3" xfId="389"/>
    <cellStyle name="Moeda 8" xfId="390"/>
    <cellStyle name="Moeda 8 2" xfId="391"/>
    <cellStyle name="Moeda 9" xfId="392"/>
    <cellStyle name="Moeda 9 2" xfId="393"/>
    <cellStyle name="Moneda [0]_10 AVERIAS MASIVAS + ANT" xfId="394"/>
    <cellStyle name="Moneda_10 AVERIAS MASIVAS + ANT" xfId="395"/>
    <cellStyle name="Monétaire [0]_NEGS" xfId="396"/>
    <cellStyle name="Monétaire_NEGS" xfId="397"/>
    <cellStyle name="Monetario" xfId="398"/>
    <cellStyle name="Neutraal" xfId="399"/>
    <cellStyle name="Neutral" xfId="43"/>
    <cellStyle name="no dec" xfId="400"/>
    <cellStyle name="Normal" xfId="0" builtinId="0"/>
    <cellStyle name="Normal - Style1" xfId="401"/>
    <cellStyle name="Normal (%)" xfId="402"/>
    <cellStyle name="Normal (No)" xfId="403"/>
    <cellStyle name="Normal 10" xfId="227"/>
    <cellStyle name="Normal 10 2" xfId="404"/>
    <cellStyle name="Normal 10 2 2" xfId="405"/>
    <cellStyle name="Normal 10 3" xfId="406"/>
    <cellStyle name="Normal 11" xfId="70"/>
    <cellStyle name="Normal 11 2" xfId="407"/>
    <cellStyle name="Normal 11 2 2" xfId="408"/>
    <cellStyle name="Normal 11 3" xfId="409"/>
    <cellStyle name="Normal 12" xfId="410"/>
    <cellStyle name="Normal 12 2" xfId="411"/>
    <cellStyle name="Normal 12 2 2" xfId="412"/>
    <cellStyle name="Normal 12 3" xfId="413"/>
    <cellStyle name="Normal 13" xfId="71"/>
    <cellStyle name="Normal 13 2" xfId="414"/>
    <cellStyle name="Normal 13 2 2" xfId="415"/>
    <cellStyle name="Normal 13 3" xfId="416"/>
    <cellStyle name="Normal 14" xfId="417"/>
    <cellStyle name="Normal 14 2" xfId="418"/>
    <cellStyle name="Normal 14 2 2" xfId="419"/>
    <cellStyle name="Normal 14 3" xfId="420"/>
    <cellStyle name="Normal 15" xfId="421"/>
    <cellStyle name="Normal 15 2" xfId="422"/>
    <cellStyle name="Normal 15 2 2" xfId="423"/>
    <cellStyle name="Normal 15 2 2 2" xfId="424"/>
    <cellStyle name="Normal 15 2 3" xfId="425"/>
    <cellStyle name="Normal 15 3" xfId="426"/>
    <cellStyle name="Normal 15 3 2" xfId="427"/>
    <cellStyle name="Normal 15 4" xfId="428"/>
    <cellStyle name="Normal 16" xfId="429"/>
    <cellStyle name="Normal 16 2" xfId="430"/>
    <cellStyle name="Normal 16 2 2" xfId="431"/>
    <cellStyle name="Normal 16 3" xfId="432"/>
    <cellStyle name="Normal 16 3 2" xfId="433"/>
    <cellStyle name="Normal 16 4" xfId="434"/>
    <cellStyle name="Normal 16 4 2" xfId="435"/>
    <cellStyle name="Normal 16 4 2 2" xfId="436"/>
    <cellStyle name="Normal 16 4 3" xfId="437"/>
    <cellStyle name="Normal 16 4 3 2" xfId="438"/>
    <cellStyle name="Normal 16 4 4" xfId="439"/>
    <cellStyle name="Normal 16 5" xfId="440"/>
    <cellStyle name="Normal 16 5 2" xfId="441"/>
    <cellStyle name="Normal 16 6" xfId="442"/>
    <cellStyle name="Normal 17" xfId="443"/>
    <cellStyle name="Normal 17 2" xfId="444"/>
    <cellStyle name="Normal 17 2 2" xfId="445"/>
    <cellStyle name="Normal 17 3" xfId="446"/>
    <cellStyle name="Normal 17 3 2" xfId="447"/>
    <cellStyle name="Normal 17 4" xfId="448"/>
    <cellStyle name="Normal 18" xfId="449"/>
    <cellStyle name="Normal 18 2" xfId="450"/>
    <cellStyle name="Normal 18 2 2" xfId="451"/>
    <cellStyle name="Normal 18 3" xfId="452"/>
    <cellStyle name="Normal 19" xfId="453"/>
    <cellStyle name="Normal 19 2" xfId="454"/>
    <cellStyle name="Normal 19 2 2" xfId="455"/>
    <cellStyle name="Normal 19 3" xfId="456"/>
    <cellStyle name="Normal 2" xfId="3"/>
    <cellStyle name="Normal 2 10" xfId="457"/>
    <cellStyle name="Normal 2 11" xfId="458"/>
    <cellStyle name="Normal 2 12" xfId="459"/>
    <cellStyle name="Normal 2 13" xfId="460"/>
    <cellStyle name="Normal 2 14" xfId="461"/>
    <cellStyle name="Normal 2 15" xfId="462"/>
    <cellStyle name="Normal 2 16" xfId="463"/>
    <cellStyle name="Normal 2 17" xfId="464"/>
    <cellStyle name="Normal 2 18" xfId="465"/>
    <cellStyle name="Normal 2 19" xfId="466"/>
    <cellStyle name="Normal 2 2" xfId="73"/>
    <cellStyle name="Normal 2 2 2" xfId="467"/>
    <cellStyle name="Normal 2 2 2 2" xfId="468"/>
    <cellStyle name="Normal 2 2 2 2 2" xfId="469"/>
    <cellStyle name="Normal 2 2 2 3" xfId="470"/>
    <cellStyle name="Normal 2 2 3" xfId="471"/>
    <cellStyle name="Normal 2 2 3 2" xfId="472"/>
    <cellStyle name="Normal 2 2 4" xfId="473"/>
    <cellStyle name="Normal 2 2 5" xfId="474"/>
    <cellStyle name="Normal 2 2 6" xfId="475"/>
    <cellStyle name="Normal 2 2 6 2" xfId="476"/>
    <cellStyle name="Normal 2 20" xfId="477"/>
    <cellStyle name="Normal 2 21" xfId="478"/>
    <cellStyle name="Normal 2 22" xfId="479"/>
    <cellStyle name="Normal 2 23" xfId="480"/>
    <cellStyle name="Normal 2 24" xfId="481"/>
    <cellStyle name="Normal 2 25" xfId="482"/>
    <cellStyle name="Normal 2 26" xfId="483"/>
    <cellStyle name="Normal 2 27" xfId="484"/>
    <cellStyle name="Normal 2 28" xfId="485"/>
    <cellStyle name="Normal 2 29" xfId="486"/>
    <cellStyle name="Normal 2 3" xfId="74"/>
    <cellStyle name="Normal 2 3 2" xfId="487"/>
    <cellStyle name="Normal 2 3 2 2" xfId="488"/>
    <cellStyle name="Normal 2 3 3" xfId="489"/>
    <cellStyle name="Normal 2 3 3 2" xfId="490"/>
    <cellStyle name="Normal 2 3 3 3" xfId="491"/>
    <cellStyle name="Normal 2 3 4" xfId="492"/>
    <cellStyle name="Normal 2 3 5" xfId="493"/>
    <cellStyle name="Normal 2 3 6" xfId="494"/>
    <cellStyle name="Normal 2 30" xfId="495"/>
    <cellStyle name="Normal 2 31" xfId="496"/>
    <cellStyle name="Normal 2 32" xfId="497"/>
    <cellStyle name="Normal 2 33" xfId="498"/>
    <cellStyle name="Normal 2 33 2" xfId="499"/>
    <cellStyle name="Normal 2 4" xfId="75"/>
    <cellStyle name="Normal 2 4 2" xfId="500"/>
    <cellStyle name="Normal 2 4 3" xfId="501"/>
    <cellStyle name="Normal 2 4 4" xfId="502"/>
    <cellStyle name="Normal 2 4 5" xfId="503"/>
    <cellStyle name="Normal 2 4 6" xfId="504"/>
    <cellStyle name="Normal 2 5" xfId="505"/>
    <cellStyle name="Normal 2 6" xfId="506"/>
    <cellStyle name="Normal 2 7" xfId="507"/>
    <cellStyle name="Normal 2 8" xfId="508"/>
    <cellStyle name="Normal 2 9" xfId="509"/>
    <cellStyle name="Normal 20" xfId="510"/>
    <cellStyle name="Normal 20 2" xfId="511"/>
    <cellStyle name="Normal 20 2 2" xfId="512"/>
    <cellStyle name="Normal 20 3" xfId="513"/>
    <cellStyle name="Normal 20 4" xfId="514"/>
    <cellStyle name="Normal 20 5" xfId="515"/>
    <cellStyle name="Normal 20 6" xfId="516"/>
    <cellStyle name="Normal 20 7" xfId="517"/>
    <cellStyle name="Normal 21" xfId="518"/>
    <cellStyle name="Normal 21 2" xfId="519"/>
    <cellStyle name="Normal 21 2 2" xfId="520"/>
    <cellStyle name="Normal 21 3" xfId="521"/>
    <cellStyle name="Normal 21 4" xfId="522"/>
    <cellStyle name="Normal 21 5" xfId="523"/>
    <cellStyle name="Normal 22" xfId="524"/>
    <cellStyle name="Normal 22 2" xfId="525"/>
    <cellStyle name="Normal 22 2 2" xfId="526"/>
    <cellStyle name="Normal 22 3" xfId="527"/>
    <cellStyle name="Normal 23" xfId="528"/>
    <cellStyle name="Normal 23 2" xfId="529"/>
    <cellStyle name="Normal 23 3" xfId="530"/>
    <cellStyle name="Normal 24" xfId="531"/>
    <cellStyle name="Normal 24 2" xfId="532"/>
    <cellStyle name="Normal 24 3" xfId="533"/>
    <cellStyle name="Normal 25" xfId="534"/>
    <cellStyle name="Normal 25 2" xfId="535"/>
    <cellStyle name="Normal 25 3" xfId="536"/>
    <cellStyle name="Normal 26" xfId="537"/>
    <cellStyle name="Normal 26 2" xfId="538"/>
    <cellStyle name="Normal 27" xfId="539"/>
    <cellStyle name="Normal 28" xfId="540"/>
    <cellStyle name="Normal 29" xfId="541"/>
    <cellStyle name="Normal 29 2" xfId="542"/>
    <cellStyle name="Normal 3" xfId="76"/>
    <cellStyle name="Normal 3 10" xfId="543"/>
    <cellStyle name="Normal 3 2" xfId="77"/>
    <cellStyle name="Normal 3 2 2" xfId="544"/>
    <cellStyle name="Normal 3 2 2 2" xfId="545"/>
    <cellStyle name="Normal 3 2 2 2 2" xfId="546"/>
    <cellStyle name="Normal 3 2 2 3" xfId="547"/>
    <cellStyle name="Normal 3 2 3" xfId="548"/>
    <cellStyle name="Normal 3 2 3 2" xfId="549"/>
    <cellStyle name="Normal 3 2 4" xfId="550"/>
    <cellStyle name="Normal 3 2 5" xfId="551"/>
    <cellStyle name="Normal 3 2 6" xfId="552"/>
    <cellStyle name="Normal 3 3" xfId="78"/>
    <cellStyle name="Normal 3 3 2" xfId="553"/>
    <cellStyle name="Normal 3 3 2 2" xfId="554"/>
    <cellStyle name="Normal 3 3 3" xfId="555"/>
    <cellStyle name="Normal 3 3 4" xfId="556"/>
    <cellStyle name="Normal 3 3 5" xfId="557"/>
    <cellStyle name="Normal 3 3 6" xfId="558"/>
    <cellStyle name="Normal 3 4" xfId="79"/>
    <cellStyle name="Normal 3 4 2" xfId="559"/>
    <cellStyle name="Normal 3 4 3" xfId="560"/>
    <cellStyle name="Normal 3 4 4" xfId="561"/>
    <cellStyle name="Normal 3 4 5" xfId="562"/>
    <cellStyle name="Normal 3 4 6" xfId="563"/>
    <cellStyle name="Normal 3 5" xfId="226"/>
    <cellStyle name="Normal 3 5 2" xfId="564"/>
    <cellStyle name="Normal 3 5 2 2" xfId="565"/>
    <cellStyle name="Normal 3 5 2 2 2" xfId="566"/>
    <cellStyle name="Normal 3 5 2 3" xfId="567"/>
    <cellStyle name="Normal 3 5 3" xfId="568"/>
    <cellStyle name="Normal 3 5 3 2" xfId="569"/>
    <cellStyle name="Normal 3 5 4" xfId="570"/>
    <cellStyle name="Normal 3 6" xfId="571"/>
    <cellStyle name="Normal 3 6 2" xfId="572"/>
    <cellStyle name="Normal 3 7" xfId="573"/>
    <cellStyle name="Normal 3 7 2" xfId="574"/>
    <cellStyle name="Normal 3 8" xfId="575"/>
    <cellStyle name="Normal 3 9" xfId="576"/>
    <cellStyle name="Normal 3_Analise_Contabil_Brasquimica Julho" xfId="80"/>
    <cellStyle name="Normal 30" xfId="577"/>
    <cellStyle name="Normal 31" xfId="578"/>
    <cellStyle name="Normal 31 2" xfId="579"/>
    <cellStyle name="Normal 32" xfId="580"/>
    <cellStyle name="Normal 33" xfId="581"/>
    <cellStyle name="Normal 34" xfId="582"/>
    <cellStyle name="Normal 35" xfId="583"/>
    <cellStyle name="Normal 36" xfId="584"/>
    <cellStyle name="Normal 37" xfId="585"/>
    <cellStyle name="Normal 38" xfId="586"/>
    <cellStyle name="Normal 39" xfId="587"/>
    <cellStyle name="Normal 4" xfId="81"/>
    <cellStyle name="Normal 4 2" xfId="82"/>
    <cellStyle name="Normal 4 2 2" xfId="588"/>
    <cellStyle name="Normal 4 2 2 2" xfId="589"/>
    <cellStyle name="Normal 4 2 2 2 2" xfId="590"/>
    <cellStyle name="Normal 4 2 2 3" xfId="591"/>
    <cellStyle name="Normal 4 2 3" xfId="592"/>
    <cellStyle name="Normal 4 2 3 2" xfId="593"/>
    <cellStyle name="Normal 4 2 4" xfId="594"/>
    <cellStyle name="Normal 4 3" xfId="83"/>
    <cellStyle name="Normal 4 3 2" xfId="595"/>
    <cellStyle name="Normal 4 3 2 2" xfId="596"/>
    <cellStyle name="Normal 4 3 3" xfId="597"/>
    <cellStyle name="Normal 4 4" xfId="84"/>
    <cellStyle name="Normal 4 4 2" xfId="598"/>
    <cellStyle name="Normal 4 4 3" xfId="599"/>
    <cellStyle name="Normal 4 5" xfId="234"/>
    <cellStyle name="Normal 4 5 2" xfId="600"/>
    <cellStyle name="Normal 4 5 2 2" xfId="601"/>
    <cellStyle name="Normal 4 5 2 2 2" xfId="602"/>
    <cellStyle name="Normal 4 5 2 3" xfId="603"/>
    <cellStyle name="Normal 4 5 3" xfId="604"/>
    <cellStyle name="Normal 4 5 3 2" xfId="605"/>
    <cellStyle name="Normal 4 5 4" xfId="606"/>
    <cellStyle name="Normal 4 6" xfId="607"/>
    <cellStyle name="Normal 4 6 2" xfId="608"/>
    <cellStyle name="Normal 4 7" xfId="609"/>
    <cellStyle name="Normal 4 7 2" xfId="610"/>
    <cellStyle name="Normal 4 8" xfId="611"/>
    <cellStyle name="Normal 4_Bx Imobilizado" xfId="612"/>
    <cellStyle name="Normal 40" xfId="613"/>
    <cellStyle name="Normal 41" xfId="614"/>
    <cellStyle name="Normal 42" xfId="615"/>
    <cellStyle name="Normal 43" xfId="616"/>
    <cellStyle name="Normal 44" xfId="617"/>
    <cellStyle name="Normal 45" xfId="618"/>
    <cellStyle name="Normal 46" xfId="619"/>
    <cellStyle name="Normal 47" xfId="620"/>
    <cellStyle name="Normal 48" xfId="621"/>
    <cellStyle name="Normal 49" xfId="622"/>
    <cellStyle name="Normal 5" xfId="85"/>
    <cellStyle name="Normal 5 2" xfId="86"/>
    <cellStyle name="Normal 5 2 2" xfId="623"/>
    <cellStyle name="Normal 5 2 2 2" xfId="624"/>
    <cellStyle name="Normal 5 2 3" xfId="625"/>
    <cellStyle name="Normal 5 2 4" xfId="626"/>
    <cellStyle name="Normal 5 2 5" xfId="627"/>
    <cellStyle name="Normal 5 2 6" xfId="628"/>
    <cellStyle name="Normal 5 3" xfId="87"/>
    <cellStyle name="Normal 5 3 2" xfId="629"/>
    <cellStyle name="Normal 5 3 3" xfId="630"/>
    <cellStyle name="Normal 5 3 4" xfId="631"/>
    <cellStyle name="Normal 5 3 5" xfId="632"/>
    <cellStyle name="Normal 5 3 6" xfId="633"/>
    <cellStyle name="Normal 5 4" xfId="88"/>
    <cellStyle name="Normal 5 4 2" xfId="634"/>
    <cellStyle name="Normal 5 4 3" xfId="635"/>
    <cellStyle name="Normal 5 4 4" xfId="636"/>
    <cellStyle name="Normal 5 4 5" xfId="637"/>
    <cellStyle name="Normal 5 5" xfId="638"/>
    <cellStyle name="Normal 5 5 2" xfId="639"/>
    <cellStyle name="Normal 5 5 2 2" xfId="640"/>
    <cellStyle name="Normal 5 5 3" xfId="641"/>
    <cellStyle name="Normal 5 6" xfId="642"/>
    <cellStyle name="Normal 5 6 2" xfId="643"/>
    <cellStyle name="Normal 5 7" xfId="644"/>
    <cellStyle name="Normal 5 8" xfId="645"/>
    <cellStyle name="Normal 5 9" xfId="646"/>
    <cellStyle name="Normal 6" xfId="89"/>
    <cellStyle name="Normal 6 2" xfId="647"/>
    <cellStyle name="Normal 6 2 2" xfId="648"/>
    <cellStyle name="Normal 6 2 3" xfId="649"/>
    <cellStyle name="Normal 6 3" xfId="650"/>
    <cellStyle name="Normal 7" xfId="90"/>
    <cellStyle name="Normal 7 2" xfId="651"/>
    <cellStyle name="Normal 7 2 2" xfId="652"/>
    <cellStyle name="Normal 7 3" xfId="653"/>
    <cellStyle name="Normal 8" xfId="91"/>
    <cellStyle name="Normal 8 2" xfId="654"/>
    <cellStyle name="Normal 8 2 2" xfId="655"/>
    <cellStyle name="Normal 8 3" xfId="656"/>
    <cellStyle name="Normal 9" xfId="92"/>
    <cellStyle name="Normal 9 2" xfId="657"/>
    <cellStyle name="Normal 9 2 2" xfId="658"/>
    <cellStyle name="Normal 9 3" xfId="659"/>
    <cellStyle name="Normal-1" xfId="44"/>
    <cellStyle name="Nota 2" xfId="228"/>
    <cellStyle name="Nota 2 2" xfId="660"/>
    <cellStyle name="Nota 2 2 2" xfId="661"/>
    <cellStyle name="Nota 2 2 2 2" xfId="662"/>
    <cellStyle name="Nota 2 2 3" xfId="663"/>
    <cellStyle name="Nota 2 3" xfId="664"/>
    <cellStyle name="Nota 2 3 2" xfId="665"/>
    <cellStyle name="Nota 2 3 2 2" xfId="666"/>
    <cellStyle name="Nota 2 3 3" xfId="667"/>
    <cellStyle name="Nota 2 4" xfId="668"/>
    <cellStyle name="Nota 2 4 2" xfId="669"/>
    <cellStyle name="Nota 2 5" xfId="670"/>
    <cellStyle name="Nota 2 5 2" xfId="671"/>
    <cellStyle name="Nota 2 6" xfId="672"/>
    <cellStyle name="Nota 3" xfId="230"/>
    <cellStyle name="Nota 3 2" xfId="238"/>
    <cellStyle name="Nota 3 3" xfId="242"/>
    <cellStyle name="Nota 3 4" xfId="239"/>
    <cellStyle name="Nota 3 5" xfId="241"/>
    <cellStyle name="Nota 3 6" xfId="240"/>
    <cellStyle name="Nota 4" xfId="673"/>
    <cellStyle name="Nota 4 2" xfId="674"/>
    <cellStyle name="Nota 4 2 2" xfId="675"/>
    <cellStyle name="Nota 4 3" xfId="676"/>
    <cellStyle name="Note" xfId="45"/>
    <cellStyle name="Note 2" xfId="677"/>
    <cellStyle name="Note 3" xfId="678"/>
    <cellStyle name="Note 4" xfId="679"/>
    <cellStyle name="Notitie" xfId="680"/>
    <cellStyle name="Œ…‹æØ‚è [0.00]_laroux" xfId="681"/>
    <cellStyle name="Œ…‹æØ‚è_laroux" xfId="682"/>
    <cellStyle name="Ongeldig" xfId="683"/>
    <cellStyle name="Output" xfId="46"/>
    <cellStyle name="Output 2" xfId="684"/>
    <cellStyle name="Output 3" xfId="685"/>
    <cellStyle name="Percen - Estilo1" xfId="686"/>
    <cellStyle name="Percent" xfId="93"/>
    <cellStyle name="Percent %" xfId="687"/>
    <cellStyle name="Percent % Long Underline" xfId="688"/>
    <cellStyle name="Percent %_Empr-CP LP - 1º e 2º  trim-2001." xfId="689"/>
    <cellStyle name="Percent (0)" xfId="690"/>
    <cellStyle name="Percent [2]" xfId="691"/>
    <cellStyle name="Percent 0.0%" xfId="692"/>
    <cellStyle name="Percent 0.0% Long Underline" xfId="693"/>
    <cellStyle name="Percent 0.0%_Empr-CP LP - 1º e 2º  trim-2001." xfId="694"/>
    <cellStyle name="Percent 0.00%" xfId="695"/>
    <cellStyle name="Percent 0.00% Long Underline" xfId="696"/>
    <cellStyle name="Percent 0.00%_Empr-CP LP - 1º e 2º  trim-2001." xfId="697"/>
    <cellStyle name="Percent 0.000%" xfId="698"/>
    <cellStyle name="Percent 0.000% Long Underline" xfId="699"/>
    <cellStyle name="Percent 0.000%_Empr-CP LP - 1º e 2º  trim-2001." xfId="700"/>
    <cellStyle name="Percent 2" xfId="701"/>
    <cellStyle name="Percentual" xfId="702"/>
    <cellStyle name="Ponto" xfId="703"/>
    <cellStyle name="Porcentagem" xfId="1116" builtinId="5"/>
    <cellStyle name="Porcentagem 10" xfId="704"/>
    <cellStyle name="Porcentagem 10 2" xfId="705"/>
    <cellStyle name="Porcentagem 11" xfId="706"/>
    <cellStyle name="Porcentagem 12" xfId="707"/>
    <cellStyle name="Porcentagem 12 2" xfId="708"/>
    <cellStyle name="Porcentagem 13" xfId="709"/>
    <cellStyle name="Porcentagem 13 2" xfId="710"/>
    <cellStyle name="Porcentagem 14" xfId="711"/>
    <cellStyle name="Porcentagem 14 2" xfId="712"/>
    <cellStyle name="Porcentagem 15" xfId="713"/>
    <cellStyle name="Porcentagem 15 2" xfId="714"/>
    <cellStyle name="Porcentagem 2" xfId="4"/>
    <cellStyle name="Porcentagem 2 10" xfId="203"/>
    <cellStyle name="Porcentagem 2 10 2" xfId="715"/>
    <cellStyle name="Porcentagem 2 11" xfId="209"/>
    <cellStyle name="Porcentagem 2 12" xfId="215"/>
    <cellStyle name="Porcentagem 2 13" xfId="220"/>
    <cellStyle name="Porcentagem 2 14" xfId="223"/>
    <cellStyle name="Porcentagem 2 15" xfId="233"/>
    <cellStyle name="Porcentagem 2 15 2" xfId="716"/>
    <cellStyle name="Porcentagem 2 15 2 2" xfId="717"/>
    <cellStyle name="Porcentagem 2 15 2 2 2" xfId="718"/>
    <cellStyle name="Porcentagem 2 15 2 3" xfId="719"/>
    <cellStyle name="Porcentagem 2 15 3" xfId="720"/>
    <cellStyle name="Porcentagem 2 15 3 2" xfId="721"/>
    <cellStyle name="Porcentagem 2 15 4" xfId="722"/>
    <cellStyle name="Porcentagem 2 16" xfId="723"/>
    <cellStyle name="Porcentagem 2 17" xfId="724"/>
    <cellStyle name="Porcentagem 2 18" xfId="725"/>
    <cellStyle name="Porcentagem 2 19" xfId="726"/>
    <cellStyle name="Porcentagem 2 2" xfId="55"/>
    <cellStyle name="Porcentagem 2 2 2" xfId="727"/>
    <cellStyle name="Porcentagem 2 20" xfId="728"/>
    <cellStyle name="Porcentagem 2 21" xfId="729"/>
    <cellStyle name="Porcentagem 2 22" xfId="730"/>
    <cellStyle name="Porcentagem 2 23" xfId="731"/>
    <cellStyle name="Porcentagem 2 24" xfId="732"/>
    <cellStyle name="Porcentagem 2 25" xfId="733"/>
    <cellStyle name="Porcentagem 2 26" xfId="734"/>
    <cellStyle name="Porcentagem 2 27" xfId="735"/>
    <cellStyle name="Porcentagem 2 28" xfId="736"/>
    <cellStyle name="Porcentagem 2 29" xfId="737"/>
    <cellStyle name="Porcentagem 2 3" xfId="53"/>
    <cellStyle name="Porcentagem 2 30" xfId="738"/>
    <cellStyle name="Porcentagem 2 31" xfId="739"/>
    <cellStyle name="Porcentagem 2 32" xfId="740"/>
    <cellStyle name="Porcentagem 2 33" xfId="741"/>
    <cellStyle name="Porcentagem 2 33 2" xfId="742"/>
    <cellStyle name="Porcentagem 2 34" xfId="743"/>
    <cellStyle name="Porcentagem 2 35" xfId="744"/>
    <cellStyle name="Porcentagem 2 4" xfId="158"/>
    <cellStyle name="Porcentagem 2 5" xfId="166"/>
    <cellStyle name="Porcentagem 2 6" xfId="174"/>
    <cellStyle name="Porcentagem 2 7" xfId="182"/>
    <cellStyle name="Porcentagem 2 8" xfId="189"/>
    <cellStyle name="Porcentagem 2 9" xfId="196"/>
    <cellStyle name="Porcentagem 3" xfId="94"/>
    <cellStyle name="Porcentagem 3 2" xfId="236"/>
    <cellStyle name="Porcentagem 3 2 2" xfId="745"/>
    <cellStyle name="Porcentagem 3 2 2 2" xfId="746"/>
    <cellStyle name="Porcentagem 3 2 2 2 2" xfId="747"/>
    <cellStyle name="Porcentagem 3 2 2 3" xfId="748"/>
    <cellStyle name="Porcentagem 3 2 3" xfId="749"/>
    <cellStyle name="Porcentagem 3 2 3 2" xfId="750"/>
    <cellStyle name="Porcentagem 3 2 4" xfId="751"/>
    <cellStyle name="Porcentagem 3 3" xfId="752"/>
    <cellStyle name="Porcentagem 3 3 2" xfId="753"/>
    <cellStyle name="Porcentagem 3 4" xfId="754"/>
    <cellStyle name="Porcentagem 3 4 2" xfId="755"/>
    <cellStyle name="Porcentagem 3 5" xfId="756"/>
    <cellStyle name="Porcentagem 4" xfId="95"/>
    <cellStyle name="Porcentagem 4 2" xfId="96"/>
    <cellStyle name="Porcentagem 4 3" xfId="757"/>
    <cellStyle name="Porcentagem 5" xfId="232"/>
    <cellStyle name="Porcentagem 5 2" xfId="758"/>
    <cellStyle name="Porcentagem 5 3" xfId="759"/>
    <cellStyle name="Porcentagem 5 3 2" xfId="760"/>
    <cellStyle name="Porcentagem 5 4" xfId="761"/>
    <cellStyle name="Porcentagem 6" xfId="762"/>
    <cellStyle name="Porcentagem 6 2" xfId="763"/>
    <cellStyle name="Porcentagem 6 2 2" xfId="764"/>
    <cellStyle name="Porcentagem 6 3" xfId="765"/>
    <cellStyle name="Porcentagem 7" xfId="766"/>
    <cellStyle name="Porcentagem 7 2" xfId="767"/>
    <cellStyle name="Porcentagem 7 2 2" xfId="768"/>
    <cellStyle name="Porcentagem 7 3" xfId="769"/>
    <cellStyle name="Porcentagem 8" xfId="770"/>
    <cellStyle name="Porcentagem 8 2" xfId="771"/>
    <cellStyle name="Porcentagem 8 2 2" xfId="772"/>
    <cellStyle name="Porcentagem 8 3" xfId="773"/>
    <cellStyle name="Porcentagem 8 3 2" xfId="774"/>
    <cellStyle name="Porcentagem 8 4" xfId="775"/>
    <cellStyle name="Porcentagem 9" xfId="776"/>
    <cellStyle name="Porcentagem 9 2" xfId="777"/>
    <cellStyle name="Porcentagem 9 2 2" xfId="778"/>
    <cellStyle name="Porcentagem 9 3" xfId="779"/>
    <cellStyle name="Porcentaje" xfId="780"/>
    <cellStyle name="Premissas" xfId="781"/>
    <cellStyle name="Projeções" xfId="782"/>
    <cellStyle name="RM" xfId="783"/>
    <cellStyle name="SAPBEXtitle_xSAPtemp9654" xfId="784"/>
    <cellStyle name="Sep. milhar [0]" xfId="785"/>
    <cellStyle name="Separador de m" xfId="786"/>
    <cellStyle name="Separador de milhares 10" xfId="97"/>
    <cellStyle name="Separador de milhares 10 2" xfId="98"/>
    <cellStyle name="Separador de milhares 10 2 2" xfId="787"/>
    <cellStyle name="Separador de milhares 10 2 3" xfId="788"/>
    <cellStyle name="Separador de milhares 10 3" xfId="789"/>
    <cellStyle name="Separador de milhares 11" xfId="99"/>
    <cellStyle name="Separador de milhares 11 2" xfId="790"/>
    <cellStyle name="Separador de milhares 12" xfId="100"/>
    <cellStyle name="Separador de milhares 12 2" xfId="791"/>
    <cellStyle name="Separador de milhares 13" xfId="101"/>
    <cellStyle name="Separador de milhares 13 2" xfId="792"/>
    <cellStyle name="Separador de milhares 13 3" xfId="793"/>
    <cellStyle name="Separador de milhares 13 4" xfId="794"/>
    <cellStyle name="Separador de milhares 13 5" xfId="795"/>
    <cellStyle name="Separador de milhares 13 6" xfId="796"/>
    <cellStyle name="Separador de milhares 14" xfId="102"/>
    <cellStyle name="Separador de milhares 14 2" xfId="797"/>
    <cellStyle name="Separador de milhares 14 3" xfId="798"/>
    <cellStyle name="Separador de milhares 15" xfId="103"/>
    <cellStyle name="Separador de milhares 15 2" xfId="799"/>
    <cellStyle name="Separador de milhares 16" xfId="109"/>
    <cellStyle name="Separador de milhares 16 2" xfId="800"/>
    <cellStyle name="Separador de milhares 16 2 2" xfId="801"/>
    <cellStyle name="Separador de milhares 16 3" xfId="802"/>
    <cellStyle name="Separador de milhares 17" xfId="160"/>
    <cellStyle name="Separador de milhares 17 2" xfId="803"/>
    <cellStyle name="Separador de milhares 17 2 2" xfId="804"/>
    <cellStyle name="Separador de milhares 17 3" xfId="805"/>
    <cellStyle name="Separador de milhares 18" xfId="168"/>
    <cellStyle name="Separador de milhares 18 2" xfId="806"/>
    <cellStyle name="Separador de milhares 18 2 2" xfId="807"/>
    <cellStyle name="Separador de milhares 18 2 3" xfId="808"/>
    <cellStyle name="Separador de milhares 18 3" xfId="809"/>
    <cellStyle name="Separador de milhares 19" xfId="176"/>
    <cellStyle name="Separador de milhares 19 2" xfId="810"/>
    <cellStyle name="Separador de milhares 19 2 2" xfId="811"/>
    <cellStyle name="Separador de milhares 19 2 3" xfId="812"/>
    <cellStyle name="Separador de milhares 19 3" xfId="813"/>
    <cellStyle name="Separador de milhares 2" xfId="5"/>
    <cellStyle name="Separador de milhares 2 10" xfId="183"/>
    <cellStyle name="Separador de milhares 2 11" xfId="190"/>
    <cellStyle name="Separador de milhares 2 12" xfId="197"/>
    <cellStyle name="Separador de milhares 2 13" xfId="204"/>
    <cellStyle name="Separador de milhares 2 14" xfId="210"/>
    <cellStyle name="Separador de milhares 2 15" xfId="216"/>
    <cellStyle name="Separador de milhares 2 16" xfId="221"/>
    <cellStyle name="Separador de milhares 2 17" xfId="224"/>
    <cellStyle name="Separador de milhares 2 18" xfId="229"/>
    <cellStyle name="Separador de milhares 2 18 2" xfId="814"/>
    <cellStyle name="Separador de milhares 2 18 2 2" xfId="815"/>
    <cellStyle name="Separador de milhares 2 18 2 2 2" xfId="816"/>
    <cellStyle name="Separador de milhares 2 18 2 3" xfId="817"/>
    <cellStyle name="Separador de milhares 2 18 3" xfId="818"/>
    <cellStyle name="Separador de milhares 2 18 3 2" xfId="819"/>
    <cellStyle name="Separador de milhares 2 18 4" xfId="820"/>
    <cellStyle name="Separador de milhares 2 19" xfId="821"/>
    <cellStyle name="Separador de milhares 2 19 2" xfId="822"/>
    <cellStyle name="Separador de milhares 2 19 2 2" xfId="823"/>
    <cellStyle name="Separador de milhares 2 19 3" xfId="824"/>
    <cellStyle name="Separador de milhares 2 2" xfId="54"/>
    <cellStyle name="Separador de milhares 2 2 10" xfId="136"/>
    <cellStyle name="Separador de milhares 2 2 11" xfId="140"/>
    <cellStyle name="Separador de milhares 2 2 12" xfId="137"/>
    <cellStyle name="Separador de milhares 2 2 13" xfId="139"/>
    <cellStyle name="Separador de milhares 2 2 14" xfId="138"/>
    <cellStyle name="Separador de milhares 2 2 2" xfId="104"/>
    <cellStyle name="Separador de milhares 2 2 2 2" xfId="825"/>
    <cellStyle name="Separador de milhares 2 2 2 2 2" xfId="826"/>
    <cellStyle name="Separador de milhares 2 2 2 3" xfId="827"/>
    <cellStyle name="Separador de milhares 2 2 3" xfId="145"/>
    <cellStyle name="Separador de milhares 2 2 3 2" xfId="828"/>
    <cellStyle name="Separador de milhares 2 2 4" xfId="133"/>
    <cellStyle name="Separador de milhares 2 2 5" xfId="143"/>
    <cellStyle name="Separador de milhares 2 2 6" xfId="134"/>
    <cellStyle name="Separador de milhares 2 2 6 2" xfId="829"/>
    <cellStyle name="Separador de milhares 2 2 7" xfId="142"/>
    <cellStyle name="Separador de milhares 2 2 8" xfId="135"/>
    <cellStyle name="Separador de milhares 2 2 9" xfId="141"/>
    <cellStyle name="Separador de milhares 2 20" xfId="830"/>
    <cellStyle name="Separador de milhares 2 20 2" xfId="831"/>
    <cellStyle name="Separador de milhares 2 20 2 2" xfId="832"/>
    <cellStyle name="Separador de milhares 2 20 3" xfId="833"/>
    <cellStyle name="Separador de milhares 2 21" xfId="834"/>
    <cellStyle name="Separador de milhares 2 22" xfId="835"/>
    <cellStyle name="Separador de milhares 2 23" xfId="836"/>
    <cellStyle name="Separador de milhares 2 24" xfId="837"/>
    <cellStyle name="Separador de milhares 2 25" xfId="838"/>
    <cellStyle name="Separador de milhares 2 26" xfId="839"/>
    <cellStyle name="Separador de milhares 2 27" xfId="840"/>
    <cellStyle name="Separador de milhares 2 28" xfId="841"/>
    <cellStyle name="Separador de milhares 2 29" xfId="842"/>
    <cellStyle name="Separador de milhares 2 3" xfId="105"/>
    <cellStyle name="Separador de milhares 2 3 2" xfId="843"/>
    <cellStyle name="Separador de milhares 2 3 2 2" xfId="844"/>
    <cellStyle name="Separador de milhares 2 3 3" xfId="845"/>
    <cellStyle name="Separador de milhares 2 3 4" xfId="846"/>
    <cellStyle name="Separador de milhares 2 3 5" xfId="847"/>
    <cellStyle name="Separador de milhares 2 3 6" xfId="848"/>
    <cellStyle name="Separador de milhares 2 30" xfId="849"/>
    <cellStyle name="Separador de milhares 2 31" xfId="850"/>
    <cellStyle name="Separador de milhares 2 32" xfId="851"/>
    <cellStyle name="Separador de milhares 2 33" xfId="852"/>
    <cellStyle name="Separador de milhares 2 34" xfId="853"/>
    <cellStyle name="Separador de milhares 2 34 2" xfId="854"/>
    <cellStyle name="Separador de milhares 2 35" xfId="855"/>
    <cellStyle name="Separador de milhares 2 35 2" xfId="856"/>
    <cellStyle name="Separador de milhares 2 36" xfId="857"/>
    <cellStyle name="Separador de milhares 2 4" xfId="106"/>
    <cellStyle name="Separador de milhares 2 4 2" xfId="858"/>
    <cellStyle name="Separador de milhares 2 4 3" xfId="859"/>
    <cellStyle name="Separador de milhares 2 4 4" xfId="860"/>
    <cellStyle name="Separador de milhares 2 4 5" xfId="861"/>
    <cellStyle name="Separador de milhares 2 4 6" xfId="862"/>
    <cellStyle name="Separador de milhares 2 5" xfId="107"/>
    <cellStyle name="Separador de milhares 2 5 2" xfId="863"/>
    <cellStyle name="Separador de milhares 2 5 3" xfId="864"/>
    <cellStyle name="Separador de milhares 2 5 4" xfId="865"/>
    <cellStyle name="Separador de milhares 2 5 5" xfId="866"/>
    <cellStyle name="Separador de milhares 2 6" xfId="72"/>
    <cellStyle name="Separador de milhares 2 6 2" xfId="867"/>
    <cellStyle name="Separador de milhares 2 6 3" xfId="868"/>
    <cellStyle name="Separador de milhares 2 7" xfId="159"/>
    <cellStyle name="Separador de milhares 2 7 2" xfId="869"/>
    <cellStyle name="Separador de milhares 2 8" xfId="167"/>
    <cellStyle name="Separador de milhares 2 8 2" xfId="870"/>
    <cellStyle name="Separador de milhares 2 9" xfId="175"/>
    <cellStyle name="Separador de milhares 2 9 2" xfId="871"/>
    <cellStyle name="Separador de milhares 20" xfId="184"/>
    <cellStyle name="Separador de milhares 20 2" xfId="872"/>
    <cellStyle name="Separador de milhares 20 2 2" xfId="873"/>
    <cellStyle name="Separador de milhares 20 2 3" xfId="874"/>
    <cellStyle name="Separador de milhares 20 3" xfId="875"/>
    <cellStyle name="Separador de milhares 20 4" xfId="876"/>
    <cellStyle name="Separador de milhares 20 5" xfId="877"/>
    <cellStyle name="Separador de milhares 20 6" xfId="878"/>
    <cellStyle name="Separador de milhares 20 7" xfId="879"/>
    <cellStyle name="Separador de milhares 21" xfId="191"/>
    <cellStyle name="Separador de milhares 21 2" xfId="880"/>
    <cellStyle name="Separador de milhares 21 2 2" xfId="881"/>
    <cellStyle name="Separador de milhares 21 2 3" xfId="882"/>
    <cellStyle name="Separador de milhares 21 3" xfId="883"/>
    <cellStyle name="Separador de milhares 22" xfId="198"/>
    <cellStyle name="Separador de milhares 22 2" xfId="884"/>
    <cellStyle name="Separador de milhares 22 2 2" xfId="885"/>
    <cellStyle name="Separador de milhares 22 2 3" xfId="886"/>
    <cellStyle name="Separador de milhares 22 3" xfId="887"/>
    <cellStyle name="Separador de milhares 22 4" xfId="888"/>
    <cellStyle name="Separador de milhares 22 5" xfId="889"/>
    <cellStyle name="Separador de milhares 22 6" xfId="890"/>
    <cellStyle name="Separador de milhares 22 7" xfId="891"/>
    <cellStyle name="Separador de milhares 23" xfId="205"/>
    <cellStyle name="Separador de milhares 23 2" xfId="892"/>
    <cellStyle name="Separador de milhares 23 2 2" xfId="893"/>
    <cellStyle name="Separador de milhares 23 2 3" xfId="894"/>
    <cellStyle name="Separador de milhares 23 3" xfId="895"/>
    <cellStyle name="Separador de milhares 24" xfId="211"/>
    <cellStyle name="Separador de milhares 24 2" xfId="896"/>
    <cellStyle name="Separador de milhares 24 2 2" xfId="897"/>
    <cellStyle name="Separador de milhares 24 2 2 2" xfId="898"/>
    <cellStyle name="Separador de milhares 24 2 3" xfId="899"/>
    <cellStyle name="Separador de milhares 24 3" xfId="900"/>
    <cellStyle name="Separador de milhares 24 3 2" xfId="901"/>
    <cellStyle name="Separador de milhares 24 3 3" xfId="902"/>
    <cellStyle name="Separador de milhares 24 4" xfId="903"/>
    <cellStyle name="Separador de milhares 25" xfId="217"/>
    <cellStyle name="Separador de milhares 25 2" xfId="904"/>
    <cellStyle name="Separador de milhares 25 2 2" xfId="905"/>
    <cellStyle name="Separador de milhares 25 3" xfId="906"/>
    <cellStyle name="Separador de milhares 25 3 2" xfId="907"/>
    <cellStyle name="Separador de milhares 25 3 3" xfId="908"/>
    <cellStyle name="Separador de milhares 26" xfId="222"/>
    <cellStyle name="Separador de milhares 26 2" xfId="909"/>
    <cellStyle name="Separador de milhares 26 2 2" xfId="910"/>
    <cellStyle name="Separador de milhares 26 3" xfId="911"/>
    <cellStyle name="Separador de milhares 27" xfId="225"/>
    <cellStyle name="Separador de milhares 27 2" xfId="912"/>
    <cellStyle name="Separador de milhares 27 2 2" xfId="913"/>
    <cellStyle name="Separador de milhares 27 3" xfId="914"/>
    <cellStyle name="Separador de milhares 28" xfId="915"/>
    <cellStyle name="Separador de milhares 28 2" xfId="916"/>
    <cellStyle name="Separador de milhares 28 2 2" xfId="917"/>
    <cellStyle name="Separador de milhares 28 3" xfId="918"/>
    <cellStyle name="Separador de milhares 29" xfId="919"/>
    <cellStyle name="Separador de milhares 29 2" xfId="920"/>
    <cellStyle name="Separador de milhares 29 2 2" xfId="921"/>
    <cellStyle name="Separador de milhares 29 3" xfId="922"/>
    <cellStyle name="Separador de milhares 3" xfId="52"/>
    <cellStyle name="Separador de milhares 3 10" xfId="126"/>
    <cellStyle name="Separador de milhares 3 11" xfId="153"/>
    <cellStyle name="Separador de milhares 3 12" xfId="64"/>
    <cellStyle name="Separador de milhares 3 13" xfId="156"/>
    <cellStyle name="Separador de milhares 3 14" xfId="164"/>
    <cellStyle name="Separador de milhares 3 15" xfId="172"/>
    <cellStyle name="Separador de milhares 3 16" xfId="180"/>
    <cellStyle name="Separador de milhares 3 17" xfId="923"/>
    <cellStyle name="Separador de milhares 3 17 2" xfId="924"/>
    <cellStyle name="Separador de milhares 3 18" xfId="925"/>
    <cellStyle name="Separador de milhares 3 18 2" xfId="926"/>
    <cellStyle name="Separador de milhares 3 19" xfId="927"/>
    <cellStyle name="Separador de milhares 3 2" xfId="108"/>
    <cellStyle name="Separador de milhares 3 2 2" xfId="237"/>
    <cellStyle name="Separador de milhares 3 2 2 2" xfId="928"/>
    <cellStyle name="Separador de milhares 3 2 2 2 2" xfId="929"/>
    <cellStyle name="Separador de milhares 3 2 2 2 2 2" xfId="930"/>
    <cellStyle name="Separador de milhares 3 2 2 2 3" xfId="931"/>
    <cellStyle name="Separador de milhares 3 2 2 3" xfId="932"/>
    <cellStyle name="Separador de milhares 3 2 2 3 2" xfId="933"/>
    <cellStyle name="Separador de milhares 3 2 2 4" xfId="934"/>
    <cellStyle name="Separador de milhares 3 2 3" xfId="935"/>
    <cellStyle name="Separador de milhares 3 2 3 2" xfId="936"/>
    <cellStyle name="Separador de milhares 3 2 4" xfId="937"/>
    <cellStyle name="Separador de milhares 3 2 4 2" xfId="938"/>
    <cellStyle name="Separador de milhares 3 2 5" xfId="939"/>
    <cellStyle name="Separador de milhares 3 3" xfId="110"/>
    <cellStyle name="Separador de milhares 3 3 2" xfId="940"/>
    <cellStyle name="Separador de milhares 3 4" xfId="111"/>
    <cellStyle name="Separador de milhares 3 4 2" xfId="941"/>
    <cellStyle name="Separador de milhares 3 5" xfId="147"/>
    <cellStyle name="Separador de milhares 3 6" xfId="130"/>
    <cellStyle name="Separador de milhares 3 6 2" xfId="942"/>
    <cellStyle name="Separador de milhares 3 7" xfId="148"/>
    <cellStyle name="Separador de milhares 3 8" xfId="128"/>
    <cellStyle name="Separador de milhares 3 9" xfId="150"/>
    <cellStyle name="Separador de milhares 30" xfId="943"/>
    <cellStyle name="Separador de milhares 30 2" xfId="944"/>
    <cellStyle name="Separador de milhares 30 2 2" xfId="945"/>
    <cellStyle name="Separador de milhares 30 2 2 2" xfId="946"/>
    <cellStyle name="Separador de milhares 30 2 3" xfId="947"/>
    <cellStyle name="Separador de milhares 30 3" xfId="948"/>
    <cellStyle name="Separador de milhares 30 3 2" xfId="949"/>
    <cellStyle name="Separador de milhares 30 4" xfId="950"/>
    <cellStyle name="Separador de milhares 31" xfId="951"/>
    <cellStyle name="Separador de milhares 31 2" xfId="952"/>
    <cellStyle name="Separador de milhares 31 2 2" xfId="953"/>
    <cellStyle name="Separador de milhares 31 3" xfId="954"/>
    <cellStyle name="Separador de milhares 32" xfId="955"/>
    <cellStyle name="Separador de milhares 32 2" xfId="956"/>
    <cellStyle name="Separador de milhares 32 2 2" xfId="957"/>
    <cellStyle name="Separador de milhares 32 3" xfId="958"/>
    <cellStyle name="Separador de milhares 33" xfId="959"/>
    <cellStyle name="Separador de milhares 33 2" xfId="960"/>
    <cellStyle name="Separador de milhares 34" xfId="961"/>
    <cellStyle name="Separador de milhares 35" xfId="962"/>
    <cellStyle name="Separador de milhares 36" xfId="963"/>
    <cellStyle name="Separador de milhares 4" xfId="231"/>
    <cellStyle name="Separador de milhares 4 10" xfId="178"/>
    <cellStyle name="Separador de milhares 4 11" xfId="186"/>
    <cellStyle name="Separador de milhares 4 12" xfId="193"/>
    <cellStyle name="Separador de milhares 4 13" xfId="200"/>
    <cellStyle name="Separador de milhares 4 14" xfId="207"/>
    <cellStyle name="Separador de milhares 4 15" xfId="213"/>
    <cellStyle name="Separador de milhares 4 16" xfId="219"/>
    <cellStyle name="Separador de milhares 4 17" xfId="235"/>
    <cellStyle name="Separador de milhares 4 17 2" xfId="964"/>
    <cellStyle name="Separador de milhares 4 17 2 2" xfId="965"/>
    <cellStyle name="Separador de milhares 4 17 2 2 2" xfId="966"/>
    <cellStyle name="Separador de milhares 4 17 2 3" xfId="967"/>
    <cellStyle name="Separador de milhares 4 17 3" xfId="968"/>
    <cellStyle name="Separador de milhares 4 17 3 2" xfId="969"/>
    <cellStyle name="Separador de milhares 4 17 4" xfId="970"/>
    <cellStyle name="Separador de milhares 4 18" xfId="971"/>
    <cellStyle name="Separador de milhares 4 18 2" xfId="972"/>
    <cellStyle name="Separador de milhares 4 19" xfId="973"/>
    <cellStyle name="Separador de milhares 4 19 2" xfId="974"/>
    <cellStyle name="Separador de milhares 4 2" xfId="112"/>
    <cellStyle name="Separador de milhares 4 2 2" xfId="975"/>
    <cellStyle name="Separador de milhares 4 20" xfId="976"/>
    <cellStyle name="Separador de milhares 4 3" xfId="114"/>
    <cellStyle name="Separador de milhares 4 3 2" xfId="977"/>
    <cellStyle name="Separador de milhares 4 4" xfId="115"/>
    <cellStyle name="Separador de milhares 4 4 2" xfId="978"/>
    <cellStyle name="Separador de milhares 4 5" xfId="151"/>
    <cellStyle name="Separador de milhares 4 6" xfId="125"/>
    <cellStyle name="Separador de milhares 4 7" xfId="154"/>
    <cellStyle name="Separador de milhares 4 8" xfId="162"/>
    <cellStyle name="Separador de milhares 4 9" xfId="170"/>
    <cellStyle name="Separador de milhares 5" xfId="116"/>
    <cellStyle name="Separador de milhares 5 2" xfId="117"/>
    <cellStyle name="Separador de milhares 5 2 2" xfId="979"/>
    <cellStyle name="Separador de milhares 5 2 3" xfId="980"/>
    <cellStyle name="Separador de milhares 5 2 4" xfId="981"/>
    <cellStyle name="Separador de milhares 5 2 5" xfId="982"/>
    <cellStyle name="Separador de milhares 5 3" xfId="118"/>
    <cellStyle name="Separador de milhares 5 3 2" xfId="983"/>
    <cellStyle name="Separador de milhares 5 3 3" xfId="984"/>
    <cellStyle name="Separador de milhares 5 3 4" xfId="985"/>
    <cellStyle name="Separador de milhares 5 3 5" xfId="986"/>
    <cellStyle name="Separador de milhares 5 4" xfId="119"/>
    <cellStyle name="Separador de milhares 5 4 2" xfId="987"/>
    <cellStyle name="Separador de milhares 5 4 3" xfId="988"/>
    <cellStyle name="Separador de milhares 5 4 4" xfId="989"/>
    <cellStyle name="Separador de milhares 5 4 5" xfId="990"/>
    <cellStyle name="Separador de milhares 5 5" xfId="991"/>
    <cellStyle name="Separador de milhares 5 5 2" xfId="992"/>
    <cellStyle name="Separador de milhares 5 6" xfId="993"/>
    <cellStyle name="Separador de milhares 5 7" xfId="994"/>
    <cellStyle name="Separador de milhares 5 8" xfId="995"/>
    <cellStyle name="Separador de milhares 6" xfId="120"/>
    <cellStyle name="Separador de milhares 6 2" xfId="996"/>
    <cellStyle name="Separador de milhares 6 2 2" xfId="997"/>
    <cellStyle name="Separador de milhares 6 2 3" xfId="998"/>
    <cellStyle name="Separador de milhares 6 2 4" xfId="999"/>
    <cellStyle name="Separador de milhares 6 3" xfId="1000"/>
    <cellStyle name="Separador de milhares 6 4" xfId="1001"/>
    <cellStyle name="Separador de milhares 6 5" xfId="1002"/>
    <cellStyle name="Separador de milhares 6 6" xfId="1003"/>
    <cellStyle name="Separador de milhares 6 7" xfId="1004"/>
    <cellStyle name="Separador de milhares 7" xfId="121"/>
    <cellStyle name="Separador de milhares 7 2" xfId="1005"/>
    <cellStyle name="Separador de milhares 8" xfId="122"/>
    <cellStyle name="Separador de milhares 8 2" xfId="1006"/>
    <cellStyle name="Separador de milhares 9" xfId="123"/>
    <cellStyle name="Separador de milhares 9 2" xfId="1007"/>
    <cellStyle name="Separador de milhares 9 2 2" xfId="1008"/>
    <cellStyle name="Separador de milhares 9 2 3" xfId="1009"/>
    <cellStyle name="Separador de milhares 9 3" xfId="1010"/>
    <cellStyle name="Standard_Anpassen der Amortisation" xfId="1011"/>
    <cellStyle name="Style 1" xfId="47"/>
    <cellStyle name="Style 1 2" xfId="1012"/>
    <cellStyle name="Style 2" xfId="48"/>
    <cellStyle name="Style 3" xfId="49"/>
    <cellStyle name="SubHead" xfId="1013"/>
    <cellStyle name="Tickmark" xfId="1014"/>
    <cellStyle name="Titel" xfId="1015"/>
    <cellStyle name="Title" xfId="50"/>
    <cellStyle name="Titulo1" xfId="1016"/>
    <cellStyle name="Titulo2" xfId="1017"/>
    <cellStyle name="Totaal" xfId="1018"/>
    <cellStyle name="Uitvoer" xfId="1019"/>
    <cellStyle name="Verklarende tekst" xfId="1020"/>
    <cellStyle name="Vírgula" xfId="1" builtinId="3"/>
    <cellStyle name="Vírgula 10" xfId="1021"/>
    <cellStyle name="Vírgula 10 2" xfId="1022"/>
    <cellStyle name="Vírgula 10 2 2" xfId="1023"/>
    <cellStyle name="Vírgula 10 3" xfId="1024"/>
    <cellStyle name="Vírgula 11" xfId="1025"/>
    <cellStyle name="Vírgula 11 2" xfId="1026"/>
    <cellStyle name="Vírgula 11 2 2" xfId="1027"/>
    <cellStyle name="Vírgula 11 3" xfId="1028"/>
    <cellStyle name="Vírgula 12" xfId="1029"/>
    <cellStyle name="Vírgula 12 2" xfId="1030"/>
    <cellStyle name="Vírgula 12 2 2" xfId="1031"/>
    <cellStyle name="Vírgula 12 3" xfId="1032"/>
    <cellStyle name="Vírgula 13" xfId="1033"/>
    <cellStyle name="Vírgula 13 2" xfId="1034"/>
    <cellStyle name="Vírgula 13 2 2" xfId="1035"/>
    <cellStyle name="Vírgula 13 3" xfId="1036"/>
    <cellStyle name="Vírgula 14" xfId="1037"/>
    <cellStyle name="Vírgula 15" xfId="1038"/>
    <cellStyle name="Vírgula 16" xfId="1039"/>
    <cellStyle name="Vírgula 16 2" xfId="1040"/>
    <cellStyle name="Vírgula 16 3" xfId="1041"/>
    <cellStyle name="Vírgula 17" xfId="1042"/>
    <cellStyle name="Vírgula 18" xfId="1043"/>
    <cellStyle name="Vírgula 19" xfId="1044"/>
    <cellStyle name="Vírgula 2" xfId="244"/>
    <cellStyle name="Vírgula 2 2" xfId="1045"/>
    <cellStyle name="Vírgula 2 2 2" xfId="1046"/>
    <cellStyle name="Vírgula 2 2 3" xfId="1047"/>
    <cellStyle name="Vírgula 2 2 4" xfId="1048"/>
    <cellStyle name="Vírgula 2 3" xfId="1049"/>
    <cellStyle name="Vírgula 2 3 2" xfId="1050"/>
    <cellStyle name="Vírgula 2 3 3" xfId="1051"/>
    <cellStyle name="Vírgula 2 4" xfId="1052"/>
    <cellStyle name="Vírgula 2 4 2" xfId="1053"/>
    <cellStyle name="Vírgula 2 4 3" xfId="1054"/>
    <cellStyle name="Vírgula 2 5" xfId="1055"/>
    <cellStyle name="Vírgula 2 5 2" xfId="1056"/>
    <cellStyle name="Vírgula 2 5 3" xfId="1057"/>
    <cellStyle name="Vírgula 2 6" xfId="1058"/>
    <cellStyle name="Vírgula 20" xfId="1059"/>
    <cellStyle name="Vírgula 21" xfId="1060"/>
    <cellStyle name="Vírgula 22" xfId="1061"/>
    <cellStyle name="Vírgula 3" xfId="1062"/>
    <cellStyle name="Vírgula 3 2" xfId="1063"/>
    <cellStyle name="Vírgula 3 2 2" xfId="1064"/>
    <cellStyle name="Vírgula 3 2 3" xfId="1065"/>
    <cellStyle name="Vírgula 3 3" xfId="1066"/>
    <cellStyle name="Vírgula 3 4" xfId="1067"/>
    <cellStyle name="Vírgula 4" xfId="1068"/>
    <cellStyle name="Vírgula 4 2" xfId="1069"/>
    <cellStyle name="Vírgula 4 2 2" xfId="1070"/>
    <cellStyle name="Vírgula 4 3" xfId="1071"/>
    <cellStyle name="Vírgula 4 4" xfId="1072"/>
    <cellStyle name="Vírgula 4 5" xfId="1073"/>
    <cellStyle name="Vírgula 5" xfId="1074"/>
    <cellStyle name="Vírgula 5 2" xfId="1075"/>
    <cellStyle name="Vírgula 5 2 2" xfId="1076"/>
    <cellStyle name="Vírgula 5 3" xfId="1077"/>
    <cellStyle name="Vírgula 5 4" xfId="1078"/>
    <cellStyle name="Vírgula 6" xfId="1079"/>
    <cellStyle name="Vírgula 6 2" xfId="1080"/>
    <cellStyle name="Vírgula 6 2 2" xfId="1081"/>
    <cellStyle name="Vírgula 6 3" xfId="1082"/>
    <cellStyle name="Vírgula 6 4" xfId="1083"/>
    <cellStyle name="Vírgula 7" xfId="1084"/>
    <cellStyle name="Vírgula 7 2" xfId="1085"/>
    <cellStyle name="Vírgula 7 2 2" xfId="1086"/>
    <cellStyle name="Vírgula 7 3" xfId="1087"/>
    <cellStyle name="Vírgula 7 4" xfId="1088"/>
    <cellStyle name="Vírgula 8" xfId="1089"/>
    <cellStyle name="Vírgula 8 2" xfId="1090"/>
    <cellStyle name="Vírgula 8 2 2" xfId="1091"/>
    <cellStyle name="Vírgula 8 3" xfId="1092"/>
    <cellStyle name="Vírgula 9" xfId="1093"/>
    <cellStyle name="Vírgula 9 2" xfId="1094"/>
    <cellStyle name="Vírgula 9 2 2" xfId="1095"/>
    <cellStyle name="Vírgula 9 3" xfId="1096"/>
    <cellStyle name="Vírgula 9 4" xfId="1097"/>
    <cellStyle name="Waarschuwingstekst" xfId="1098"/>
    <cellStyle name="Währung [0]_Compiling Utility Macros" xfId="1099"/>
    <cellStyle name="Währung_Compiling Utility Macros" xfId="1100"/>
    <cellStyle name="Warning Text" xfId="51"/>
    <cellStyle name="XComma" xfId="1101"/>
    <cellStyle name="XComma 0.0" xfId="1102"/>
    <cellStyle name="XComma 0.00" xfId="1103"/>
    <cellStyle name="XComma 0.000" xfId="1104"/>
    <cellStyle name="XComma_Empr-CP LP - 1º e 2º  trim-2001." xfId="1105"/>
    <cellStyle name="XCurrency" xfId="1106"/>
    <cellStyle name="XCurrency 0.0" xfId="1107"/>
    <cellStyle name="XCurrency 0.00" xfId="1108"/>
    <cellStyle name="XCurrency 0.000" xfId="1109"/>
    <cellStyle name="XCurrency_Amortização Outorga" xfId="1110"/>
    <cellStyle name="Year" xfId="1111"/>
    <cellStyle name="쉼표_´00 INV MEETING(SYS) 29-12" xfId="1112"/>
    <cellStyle name="콤마 [0]_Auditoria_Dezembro2000" xfId="1113"/>
    <cellStyle name="콤마_Auditoria_Dezembro2000" xfId="1114"/>
    <cellStyle name="표준_´00 INV MEETING(SYS) 29-12" xfId="1115"/>
  </cellStyles>
  <dxfs count="465">
    <dxf>
      <numFmt numFmtId="164" formatCode="_(* #,##0.00_);_(* \(#,##0.00\);_(* &quot;-&quot;??_);_(@_)"/>
    </dxf>
    <dxf>
      <numFmt numFmtId="221" formatCode="_(* #,##0.0_);_(* \(#,##0.0\);_(* &quot;-&quot;??_);_(@_)"/>
    </dxf>
    <dxf>
      <numFmt numFmtId="167" formatCode="_(* #,##0_);_(* \(#,##0\);_(* &quot;-&quot;??_);_(@_)"/>
    </dxf>
    <dxf>
      <numFmt numFmtId="14" formatCode="0.00%"/>
    </dxf>
    <dxf>
      <numFmt numFmtId="168" formatCode="0.0%"/>
    </dxf>
    <dxf>
      <fill>
        <patternFill patternType="solid">
          <bgColor rgb="FF00467D"/>
        </patternFill>
      </fill>
    </dxf>
    <dxf>
      <fill>
        <patternFill>
          <bgColor rgb="FF00467D"/>
        </patternFill>
      </fill>
    </dxf>
    <dxf>
      <fill>
        <patternFill>
          <bgColor rgb="FF00467D"/>
        </patternFill>
      </fill>
    </dxf>
    <dxf>
      <fill>
        <patternFill>
          <bgColor rgb="FF00467D"/>
        </patternFill>
      </fill>
    </dxf>
    <dxf>
      <fill>
        <patternFill>
          <bgColor rgb="FF00467D"/>
        </patternFill>
      </fill>
    </dxf>
    <dxf>
      <fill>
        <patternFill>
          <bgColor rgb="FF00467D"/>
        </patternFill>
      </fill>
    </dxf>
    <dxf>
      <fill>
        <patternFill>
          <bgColor rgb="FF00467D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numFmt numFmtId="167" formatCode="_(* #,##0_);_(* \(#,##0\);_(* &quot;-&quot;??_);_(@_)"/>
    </dxf>
    <dxf>
      <numFmt numFmtId="209" formatCode="_(* #,##0_);_(* \(#,##0\);_(* \ _)"/>
    </dxf>
    <dxf>
      <numFmt numFmtId="209" formatCode="_(* #,##0_);_(* \(#,##0\);_(* \ 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8" formatCode="0.0%"/>
    </dxf>
    <dxf>
      <numFmt numFmtId="168" formatCode="0.0%"/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220" formatCode="#"/>
    </dxf>
    <dxf>
      <font>
        <b/>
      </font>
    </dxf>
    <dxf>
      <font>
        <b val="0"/>
      </font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ont>
        <color theme="0"/>
      </font>
    </dxf>
    <dxf>
      <numFmt numFmtId="164" formatCode="_(* #,##0.00_);_(* \(#,##0.00\);_(* &quot;-&quot;??_);_(@_)"/>
    </dxf>
    <dxf>
      <numFmt numFmtId="221" formatCode="_(* #,##0.0_);_(* \(#,##0.0\);_(* &quot;-&quot;??_);_(@_)"/>
    </dxf>
    <dxf>
      <numFmt numFmtId="167" formatCode="_(* #,##0_);_(* \(#,##0\);_(* &quot;-&quot;??_);_(@_)"/>
    </dxf>
    <dxf>
      <numFmt numFmtId="14" formatCode="0.00%"/>
    </dxf>
    <dxf>
      <numFmt numFmtId="168" formatCode="0.0%"/>
    </dxf>
    <dxf>
      <fill>
        <patternFill patternType="solid">
          <bgColor rgb="FF00467D"/>
        </patternFill>
      </fill>
    </dxf>
    <dxf>
      <fill>
        <patternFill>
          <bgColor rgb="FF00467D"/>
        </patternFill>
      </fill>
    </dxf>
    <dxf>
      <fill>
        <patternFill>
          <bgColor rgb="FF00467D"/>
        </patternFill>
      </fill>
    </dxf>
    <dxf>
      <fill>
        <patternFill>
          <bgColor rgb="FF00467D"/>
        </patternFill>
      </fill>
    </dxf>
    <dxf>
      <fill>
        <patternFill>
          <bgColor rgb="FF00467D"/>
        </patternFill>
      </fill>
    </dxf>
    <dxf>
      <fill>
        <patternFill>
          <bgColor rgb="FF00467D"/>
        </patternFill>
      </fill>
    </dxf>
    <dxf>
      <fill>
        <patternFill>
          <bgColor rgb="FF00467D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numFmt numFmtId="167" formatCode="_(* #,##0_);_(* \(#,##0\);_(* &quot;-&quot;??_);_(@_)"/>
    </dxf>
    <dxf>
      <numFmt numFmtId="209" formatCode="_(* #,##0_);_(* \(#,##0\);_(* \ _)"/>
    </dxf>
    <dxf>
      <numFmt numFmtId="209" formatCode="_(* #,##0_);_(* \(#,##0\);_(* \ 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8" formatCode="0.0%"/>
    </dxf>
    <dxf>
      <numFmt numFmtId="168" formatCode="0.0%"/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220" formatCode="#"/>
    </dxf>
    <dxf>
      <font>
        <b/>
      </font>
    </dxf>
    <dxf>
      <font>
        <b val="0"/>
      </font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ill>
        <patternFill patternType="solid">
          <bgColor rgb="FF00467D"/>
        </patternFill>
      </fill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* #,##0_);_(* \(#,##0\);_(* &quot;-&quot;??_);_(@_)"/>
    </dxf>
    <dxf>
      <numFmt numFmtId="22" formatCode="mmm/yy"/>
    </dxf>
    <dxf>
      <numFmt numFmtId="22" formatCode="mmm/yy"/>
    </dxf>
    <dxf>
      <numFmt numFmtId="22" formatCode="mmm/yy"/>
    </dxf>
    <dxf>
      <numFmt numFmtId="30" formatCode="@"/>
    </dxf>
    <dxf>
      <numFmt numFmtId="22" formatCode="m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color theme="0"/>
      </font>
      <fill>
        <patternFill>
          <bgColor rgb="FF00467D"/>
        </patternFill>
      </fill>
    </dxf>
    <dxf>
      <font>
        <color theme="0"/>
      </font>
      <fill>
        <patternFill>
          <bgColor rgb="FF00467D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00467D"/>
        </patternFill>
      </fill>
    </dxf>
    <dxf>
      <font>
        <color theme="0"/>
      </font>
      <fill>
        <patternFill>
          <bgColor rgb="FF00467D"/>
        </patternFill>
      </fill>
    </dxf>
    <dxf>
      <fill>
        <patternFill patternType="none">
          <bgColor auto="1"/>
        </patternFill>
      </fill>
    </dxf>
    <dxf>
      <fill>
        <patternFill>
          <fgColor rgb="FF00467D"/>
        </patternFill>
      </fill>
    </dxf>
    <dxf>
      <font>
        <color theme="0"/>
      </font>
      <fill>
        <patternFill>
          <bgColor rgb="FF00467D"/>
        </patternFill>
      </fill>
    </dxf>
    <dxf>
      <fill>
        <patternFill>
          <bgColor rgb="FF00467D"/>
        </patternFill>
      </fill>
    </dxf>
  </dxfs>
  <tableStyles count="4" defaultTableStyle="TableStyleMedium9" defaultPivotStyle="PivotStyleLight16">
    <tableStyle name="DRE" table="0" count="1">
      <tableStyleElement type="pageFieldLabels" dxfId="464"/>
    </tableStyle>
    <tableStyle name="Estilo de Segmentação de Dados 1" pivot="0" table="0" count="1">
      <tableStyleElement type="headerRow" dxfId="463"/>
    </tableStyle>
    <tableStyle name="Estilo de Segmentação de Dados 2" pivot="0" table="0" count="1">
      <tableStyleElement type="wholeTable" dxfId="462"/>
    </tableStyle>
    <tableStyle name="Estilo de Tabela Dinâmica 1" table="0" count="6">
      <tableStyleElement type="wholeTable" dxfId="461"/>
      <tableStyleElement type="headerRow" dxfId="460"/>
      <tableStyleElement type="lastColumn" dxfId="459"/>
      <tableStyleElement type="firstRowStripe" dxfId="458"/>
      <tableStyleElement type="pageFieldLabels" dxfId="457"/>
      <tableStyleElement type="pageFieldValues" dxfId="456"/>
    </tableStyle>
  </tableStyles>
  <colors>
    <mruColors>
      <color rgb="FF00467D"/>
      <color rgb="FF006CB7"/>
      <color rgb="FFBDD7F1"/>
      <color rgb="FF4F81BD"/>
    </mruColors>
  </colors>
  <extLst>
    <ext xmlns:x14="http://schemas.microsoft.com/office/spreadsheetml/2009/9/main" uri="{EB79DEF2-80B8-43e5-95BD-54CBDDF9020C}">
      <x14:slicerStyles defaultSlicerStyle="SlicerStyleLight1">
        <x14:slicerStyle name="Estilo de Segmentação de Dados 1"/>
        <x14:slicerStyle name="Estilo de Segmentação de Dados 2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microsoft.com/office/2007/relationships/slicerCache" Target="slicerCaches/slicerCache4.xml"/><Relationship Id="rId18" Type="http://schemas.microsoft.com/office/2007/relationships/slicerCache" Target="slicerCaches/slicerCache9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microsoft.com/office/2007/relationships/slicerCache" Target="slicerCaches/slicerCache3.xml"/><Relationship Id="rId17" Type="http://schemas.microsoft.com/office/2007/relationships/slicerCache" Target="slicerCaches/slicerCache8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microsoft.com/office/2007/relationships/slicerCache" Target="slicerCaches/slicerCache7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microsoft.com/office/2007/relationships/slicerCache" Target="slicerCaches/slicerCache2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microsoft.com/office/2007/relationships/slicerCache" Target="slicerCaches/slicerCache6.xml"/><Relationship Id="rId23" Type="http://schemas.openxmlformats.org/officeDocument/2006/relationships/calcChain" Target="calcChain.xml"/><Relationship Id="rId10" Type="http://schemas.microsoft.com/office/2007/relationships/slicerCache" Target="slicerCaches/slicerCache1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pivotCacheDefinition" Target="pivotCache/pivotCacheDefinition1.xml"/><Relationship Id="rId14" Type="http://schemas.microsoft.com/office/2007/relationships/slicerCache" Target="slicerCaches/slicerCache5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187643</xdr:rowOff>
    </xdr:from>
    <xdr:to>
      <xdr:col>0</xdr:col>
      <xdr:colOff>1071562</xdr:colOff>
      <xdr:row>15</xdr:row>
      <xdr:rowOff>33677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Mês/an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ês/a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814388"/>
              <a:ext cx="1071562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 de tabela. Segmentações de dados de tabela têm suporte no Excel ou em versões posteriores.
Se a forma tiver sido modificada em uma versão anterior do Excel, ou se a pasta de trabalho tiver sido salva no Excel 2007 ou em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333375</xdr:colOff>
      <xdr:row>0</xdr:row>
      <xdr:rowOff>0</xdr:rowOff>
    </xdr:from>
    <xdr:to>
      <xdr:col>7</xdr:col>
      <xdr:colOff>421822</xdr:colOff>
      <xdr:row>0</xdr:row>
      <xdr:rowOff>590550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Gerência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erênci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98446" y="0"/>
              <a:ext cx="2374447" cy="5905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 de tabela. Segmentações de dados de tabela têm suporte no Excel ou em versões posteriores.
Se a forma tiver sido modificada em uma versão anterior do Excel, ou se a pasta de trabalho tiver sido salva no Excel 2007 ou em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318406</xdr:colOff>
      <xdr:row>0</xdr:row>
      <xdr:rowOff>11906</xdr:rowOff>
    </xdr:from>
    <xdr:to>
      <xdr:col>14</xdr:col>
      <xdr:colOff>204106</xdr:colOff>
      <xdr:row>0</xdr:row>
      <xdr:rowOff>607218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Atividade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tividad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40585" y="11906"/>
              <a:ext cx="3450771" cy="59531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 de tabela. Segmentações de dados de tabela têm suporte no Excel ou em versões posteriores.
Se a forma tiver sido modificada em uma versão anterior do Excel, ou se a pasta de trabalho tiver sido salva no Excel 2007 ou em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0</xdr:colOff>
      <xdr:row>15</xdr:row>
      <xdr:rowOff>45583</xdr:rowOff>
    </xdr:from>
    <xdr:to>
      <xdr:col>0</xdr:col>
      <xdr:colOff>1071562</xdr:colOff>
      <xdr:row>28</xdr:row>
      <xdr:rowOff>3062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tip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350419"/>
              <a:ext cx="1071562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 de tabela. Segmentações de dados de tabela têm suporte no Excel ou em versões posteriores.
Se a forma tiver sido modificada em uma versão anterior do Excel, ou se a pasta de trabalho tiver sido salva no Excel 2007 ou em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9524</xdr:rowOff>
    </xdr:from>
    <xdr:to>
      <xdr:col>0</xdr:col>
      <xdr:colOff>1076324</xdr:colOff>
      <xdr:row>12</xdr:row>
      <xdr:rowOff>11206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Ano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670671"/>
              <a:ext cx="1076324" cy="201874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723900</xdr:colOff>
      <xdr:row>1</xdr:row>
      <xdr:rowOff>268941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tip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9525"/>
              <a:ext cx="1833282" cy="64041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303119</xdr:colOff>
      <xdr:row>0</xdr:row>
      <xdr:rowOff>9526</xdr:rowOff>
    </xdr:from>
    <xdr:to>
      <xdr:col>14</xdr:col>
      <xdr:colOff>224118</xdr:colOff>
      <xdr:row>1</xdr:row>
      <xdr:rowOff>257176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Gerência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erê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05825" y="9526"/>
              <a:ext cx="2442322" cy="628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811866</xdr:colOff>
      <xdr:row>0</xdr:row>
      <xdr:rowOff>0</xdr:rowOff>
    </xdr:from>
    <xdr:to>
      <xdr:col>3</xdr:col>
      <xdr:colOff>580465</xdr:colOff>
      <xdr:row>1</xdr:row>
      <xdr:rowOff>247650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tividad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tividad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21248" y="0"/>
              <a:ext cx="2617134" cy="628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21291</xdr:colOff>
      <xdr:row>12</xdr:row>
      <xdr:rowOff>40902</xdr:rowOff>
    </xdr:from>
    <xdr:to>
      <xdr:col>0</xdr:col>
      <xdr:colOff>1086971</xdr:colOff>
      <xdr:row>25</xdr:row>
      <xdr:rowOff>11206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es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291" y="2719108"/>
              <a:ext cx="1065680" cy="25812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11%20ADIANTAMENTOS%20%20E%20OUTROS%20ATIVOS%20Combined%20Leadshee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wart.net\fs\Dashboards\BD\Apresenta&#231;&#227;o%20P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I000A1\comun\macroeconomia\econometria\Projetos\Pedagio\mensais\2009\ABCR0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souraria\Opera&#231;&#245;es%20de%20Tesouraria\Investimentos\Investiment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10%20Empr&#233;stimos%20Combined%20Lead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dto Viagens"/>
      <sheetName val="Adto Fornec."/>
      <sheetName val="Fundo Fixo"/>
      <sheetName val="Adtos Diversos"/>
      <sheetName val="Tickmarks"/>
      <sheetName val="Comissões"/>
      <sheetName val="Capa"/>
      <sheetName val="INSS1"/>
      <sheetName val="Control Sheet"/>
      <sheetName val="DADOS"/>
      <sheetName val="RESIDUAL"/>
      <sheetName val="MUG"/>
      <sheetName val="Invoice "/>
      <sheetName val="Resumo"/>
      <sheetName val="Summary Information"/>
      <sheetName val="XREF"/>
      <sheetName val="Saldo Inicial"/>
      <sheetName val="Rollfoward"/>
      <sheetName val="protestos SP"/>
      <sheetName val="POCPAS"/>
      <sheetName val="Matriz"/>
      <sheetName val="Cálculo Parâmetro"/>
      <sheetName val="Plano de Contas"/>
      <sheetName val="TBB - GERAL"/>
      <sheetName val="INCCTOT"/>
      <sheetName val="Razão Juros aplicação debenture"/>
      <sheetName val="CMI"/>
      <sheetName val="INDICADORES"/>
      <sheetName val="BDP"/>
    </sheetNames>
    <sheetDataSet>
      <sheetData sheetId="0">
        <row r="529">
          <cell r="GR529" t="str">
            <v>.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CR"/>
      <sheetName val="Manut"/>
      <sheetName val="Petroleo"/>
      <sheetName val="Produtividade"/>
      <sheetName val="Volume"/>
      <sheetName val="Custo Total"/>
      <sheetName val="MKT"/>
      <sheetName val="MB51"/>
      <sheetName val="Alvo"/>
      <sheetName val="COLETORES"/>
      <sheetName val="Planejamento Rev02"/>
      <sheetName val="% Vazio"/>
      <sheetName val="Petroleo (2)"/>
    </sheetNames>
    <sheetDataSet>
      <sheetData sheetId="0">
        <row r="1">
          <cell r="B1" t="str">
            <v>Brasil</v>
          </cell>
          <cell r="M1" t="str">
            <v>Paraná</v>
          </cell>
          <cell r="T1" t="str">
            <v>Rio de Janeiro</v>
          </cell>
        </row>
        <row r="2">
          <cell r="M2" t="str">
            <v>Série dessazonalizada - número índice</v>
          </cell>
          <cell r="P2" t="str">
            <v>Média Móvel Semestral</v>
          </cell>
          <cell r="T2" t="str">
            <v>Série dessazonalizada - número índice</v>
          </cell>
          <cell r="W2" t="str">
            <v>Média Móvel Semestral</v>
          </cell>
        </row>
        <row r="3">
          <cell r="M3" t="str">
            <v>LEVES</v>
          </cell>
          <cell r="N3" t="str">
            <v>PESADOS</v>
          </cell>
          <cell r="O3" t="str">
            <v>TOTAL</v>
          </cell>
          <cell r="P3" t="str">
            <v>LEVES</v>
          </cell>
          <cell r="Q3" t="str">
            <v>PESADOS</v>
          </cell>
          <cell r="R3" t="str">
            <v>TOTAL</v>
          </cell>
          <cell r="T3" t="str">
            <v>LEVES</v>
          </cell>
          <cell r="U3" t="str">
            <v>PESADOS</v>
          </cell>
          <cell r="V3" t="str">
            <v>TOTAL</v>
          </cell>
          <cell r="W3" t="str">
            <v>LEVES</v>
          </cell>
          <cell r="X3" t="str">
            <v>PESADOS</v>
          </cell>
          <cell r="Y3" t="str">
            <v>TOTAL</v>
          </cell>
        </row>
        <row r="4">
          <cell r="M4">
            <v>97.962879326068105</v>
          </cell>
          <cell r="N4">
            <v>101.011502002919</v>
          </cell>
          <cell r="O4">
            <v>98.991204189710999</v>
          </cell>
          <cell r="T4">
            <v>99.100968042101499</v>
          </cell>
          <cell r="U4">
            <v>99.967955437399795</v>
          </cell>
          <cell r="V4">
            <v>99.3966832592222</v>
          </cell>
        </row>
        <row r="5">
          <cell r="M5">
            <v>98.769365713003396</v>
          </cell>
          <cell r="N5">
            <v>97.471435793108697</v>
          </cell>
          <cell r="O5">
            <v>98.2465822739006</v>
          </cell>
          <cell r="T5">
            <v>99.992940842082504</v>
          </cell>
          <cell r="U5">
            <v>99.208666069359197</v>
          </cell>
          <cell r="V5">
            <v>99.888732237176797</v>
          </cell>
        </row>
        <row r="6">
          <cell r="M6">
            <v>94.309311367862406</v>
          </cell>
          <cell r="N6">
            <v>107.777460041083</v>
          </cell>
          <cell r="O6">
            <v>99.154389763632906</v>
          </cell>
          <cell r="T6">
            <v>98.152894308533206</v>
          </cell>
          <cell r="U6">
            <v>101.124485892271</v>
          </cell>
          <cell r="V6">
            <v>98.721640133692205</v>
          </cell>
        </row>
        <row r="7">
          <cell r="M7">
            <v>102.87736178151199</v>
          </cell>
          <cell r="N7">
            <v>99.130420344229506</v>
          </cell>
          <cell r="O7">
            <v>101.920638138028</v>
          </cell>
          <cell r="T7">
            <v>98.685247101849995</v>
          </cell>
          <cell r="U7">
            <v>95.862807934229593</v>
          </cell>
          <cell r="V7">
            <v>98.375521417623403</v>
          </cell>
        </row>
        <row r="8">
          <cell r="M8">
            <v>102.990108699156</v>
          </cell>
          <cell r="N8">
            <v>110.63604918674901</v>
          </cell>
          <cell r="O8">
            <v>105.977132387727</v>
          </cell>
          <cell r="T8">
            <v>100.990178015729</v>
          </cell>
          <cell r="U8">
            <v>102.73852494984401</v>
          </cell>
          <cell r="V8">
            <v>101.416071689619</v>
          </cell>
        </row>
        <row r="9">
          <cell r="M9">
            <v>99.729634013983102</v>
          </cell>
          <cell r="N9">
            <v>98.429002221908902</v>
          </cell>
          <cell r="O9">
            <v>99.933014347084196</v>
          </cell>
          <cell r="P9">
            <v>99.439776816930831</v>
          </cell>
          <cell r="Q9">
            <v>102.40931159833302</v>
          </cell>
          <cell r="R9">
            <v>100.70382685001395</v>
          </cell>
          <cell r="T9">
            <v>99.799503668597495</v>
          </cell>
          <cell r="U9">
            <v>100.055110602783</v>
          </cell>
          <cell r="V9">
            <v>99.768964297854396</v>
          </cell>
          <cell r="W9">
            <v>99.453621996482283</v>
          </cell>
          <cell r="X9">
            <v>99.826258480981096</v>
          </cell>
          <cell r="Y9">
            <v>99.594602172531339</v>
          </cell>
        </row>
        <row r="10">
          <cell r="M10">
            <v>101.435687541227</v>
          </cell>
          <cell r="N10">
            <v>85.325156304341505</v>
          </cell>
          <cell r="O10">
            <v>95.572141565417198</v>
          </cell>
          <cell r="P10">
            <v>100.01857818612399</v>
          </cell>
          <cell r="Q10">
            <v>99.794920648570098</v>
          </cell>
          <cell r="R10">
            <v>100.13398307929832</v>
          </cell>
          <cell r="T10">
            <v>100.401130050649</v>
          </cell>
          <cell r="U10">
            <v>97.646275051108901</v>
          </cell>
          <cell r="V10">
            <v>99.873382174192002</v>
          </cell>
          <cell r="W10">
            <v>99.670315664573536</v>
          </cell>
          <cell r="X10">
            <v>99.439311749932628</v>
          </cell>
          <cell r="Y10">
            <v>99.674051991692977</v>
          </cell>
        </row>
        <row r="11">
          <cell r="M11">
            <v>99.918119079498197</v>
          </cell>
          <cell r="N11">
            <v>96.474897993114297</v>
          </cell>
          <cell r="O11">
            <v>97.979056760476396</v>
          </cell>
          <cell r="P11">
            <v>100.21003708053978</v>
          </cell>
          <cell r="Q11">
            <v>99.628831015237708</v>
          </cell>
          <cell r="R11">
            <v>100.08939549372762</v>
          </cell>
          <cell r="T11">
            <v>100.451421324037</v>
          </cell>
          <cell r="U11">
            <v>102.867110321057</v>
          </cell>
          <cell r="V11">
            <v>100.587986037878</v>
          </cell>
          <cell r="W11">
            <v>99.746729078232605</v>
          </cell>
          <cell r="X11">
            <v>100.04905245854893</v>
          </cell>
          <cell r="Y11">
            <v>99.790594291809825</v>
          </cell>
        </row>
        <row r="12">
          <cell r="M12">
            <v>102.38355811563</v>
          </cell>
          <cell r="N12">
            <v>99.556747840927898</v>
          </cell>
          <cell r="O12">
            <v>101.018224017471</v>
          </cell>
          <cell r="P12">
            <v>101.55574487183436</v>
          </cell>
          <cell r="Q12">
            <v>98.258712315211838</v>
          </cell>
          <cell r="R12">
            <v>100.40003453603397</v>
          </cell>
          <cell r="T12">
            <v>100.94372418896999</v>
          </cell>
          <cell r="U12">
            <v>99.414954598575207</v>
          </cell>
          <cell r="V12">
            <v>100.681512732239</v>
          </cell>
          <cell r="W12">
            <v>100.21186739163875</v>
          </cell>
          <cell r="X12">
            <v>99.764130576266282</v>
          </cell>
          <cell r="Y12">
            <v>100.11723972490097</v>
          </cell>
        </row>
        <row r="13">
          <cell r="M13">
            <v>99.931357414163401</v>
          </cell>
          <cell r="N13">
            <v>101.818859689484</v>
          </cell>
          <cell r="O13">
            <v>100.572572387845</v>
          </cell>
          <cell r="P13">
            <v>101.06474414394295</v>
          </cell>
          <cell r="Q13">
            <v>98.706785539420935</v>
          </cell>
          <cell r="R13">
            <v>100.17535691100346</v>
          </cell>
          <cell r="T13">
            <v>99.408334071771606</v>
          </cell>
          <cell r="U13">
            <v>100.67649993705901</v>
          </cell>
          <cell r="V13">
            <v>99.706739500471201</v>
          </cell>
          <cell r="W13">
            <v>100.33238188662568</v>
          </cell>
          <cell r="X13">
            <v>100.56641257673785</v>
          </cell>
          <cell r="Y13">
            <v>100.33910940537559</v>
          </cell>
        </row>
        <row r="14">
          <cell r="M14">
            <v>99.169880330189002</v>
          </cell>
          <cell r="N14">
            <v>101.167720119572</v>
          </cell>
          <cell r="O14">
            <v>99.769336225364498</v>
          </cell>
          <cell r="P14">
            <v>100.42803941578177</v>
          </cell>
          <cell r="Q14">
            <v>97.128730694891431</v>
          </cell>
          <cell r="R14">
            <v>99.140724217276386</v>
          </cell>
          <cell r="T14">
            <v>99.423624974745294</v>
          </cell>
          <cell r="U14">
            <v>99.854393435754801</v>
          </cell>
          <cell r="V14">
            <v>99.458474711450904</v>
          </cell>
          <cell r="W14">
            <v>100.07128971312841</v>
          </cell>
          <cell r="X14">
            <v>100.08572399105633</v>
          </cell>
          <cell r="Y14">
            <v>100.01284324234759</v>
          </cell>
        </row>
        <row r="15">
          <cell r="M15">
            <v>100.981197320025</v>
          </cell>
          <cell r="N15">
            <v>102.999957605765</v>
          </cell>
          <cell r="O15">
            <v>101.661556516305</v>
          </cell>
          <cell r="P15">
            <v>100.63663330012211</v>
          </cell>
          <cell r="Q15">
            <v>97.890556592200781</v>
          </cell>
          <cell r="R15">
            <v>99.428814578813203</v>
          </cell>
          <cell r="T15">
            <v>102.624834582624</v>
          </cell>
          <cell r="U15">
            <v>101.029351656331</v>
          </cell>
          <cell r="V15">
            <v>102.15421809109399</v>
          </cell>
          <cell r="W15">
            <v>100.54217819879949</v>
          </cell>
          <cell r="X15">
            <v>100.24809749998099</v>
          </cell>
          <cell r="Y15">
            <v>100.41038554122086</v>
          </cell>
        </row>
        <row r="16">
          <cell r="M16">
            <v>104.29588568256101</v>
          </cell>
          <cell r="N16">
            <v>102.344421044317</v>
          </cell>
          <cell r="O16">
            <v>103.595913860613</v>
          </cell>
          <cell r="P16">
            <v>101.11333299034443</v>
          </cell>
          <cell r="Q16">
            <v>100.72710071553003</v>
          </cell>
          <cell r="R16">
            <v>100.76610996134582</v>
          </cell>
          <cell r="T16">
            <v>100.450124833039</v>
          </cell>
          <cell r="U16">
            <v>99.756762852255406</v>
          </cell>
          <cell r="V16">
            <v>100.471341462233</v>
          </cell>
          <cell r="W16">
            <v>100.55034399586448</v>
          </cell>
          <cell r="X16">
            <v>100.59984546683874</v>
          </cell>
          <cell r="Y16">
            <v>100.51004542256101</v>
          </cell>
        </row>
        <row r="17">
          <cell r="M17">
            <v>99.423522950859805</v>
          </cell>
          <cell r="N17">
            <v>97.569679142153007</v>
          </cell>
          <cell r="O17">
            <v>98.8753834781118</v>
          </cell>
          <cell r="P17">
            <v>101.03090030223802</v>
          </cell>
          <cell r="Q17">
            <v>100.90956424036983</v>
          </cell>
          <cell r="R17">
            <v>100.91549774761837</v>
          </cell>
          <cell r="T17">
            <v>101.33523675414401</v>
          </cell>
          <cell r="U17">
            <v>100.49727475886699</v>
          </cell>
          <cell r="V17">
            <v>101.132301560908</v>
          </cell>
          <cell r="W17">
            <v>100.69764656754899</v>
          </cell>
          <cell r="X17">
            <v>100.2048728731404</v>
          </cell>
          <cell r="Y17">
            <v>100.60076467639935</v>
          </cell>
        </row>
        <row r="18">
          <cell r="M18">
            <v>98.332917476601395</v>
          </cell>
          <cell r="N18">
            <v>94.368516692554493</v>
          </cell>
          <cell r="O18">
            <v>97.251249586972094</v>
          </cell>
          <cell r="P18">
            <v>100.3557935290666</v>
          </cell>
          <cell r="Q18">
            <v>100.04485904897426</v>
          </cell>
          <cell r="R18">
            <v>100.28766867586857</v>
          </cell>
          <cell r="T18">
            <v>105.279476632914</v>
          </cell>
          <cell r="U18">
            <v>101.558564058988</v>
          </cell>
          <cell r="V18">
            <v>105.05039666018099</v>
          </cell>
          <cell r="W18">
            <v>101.42027197487299</v>
          </cell>
          <cell r="X18">
            <v>100.56214111654253</v>
          </cell>
          <cell r="Y18">
            <v>101.32891199772301</v>
          </cell>
        </row>
        <row r="19">
          <cell r="M19">
            <v>90.272698537458695</v>
          </cell>
          <cell r="N19">
            <v>95.778670495345395</v>
          </cell>
          <cell r="O19">
            <v>92.711220203745995</v>
          </cell>
          <cell r="P19">
            <v>98.746017049615816</v>
          </cell>
          <cell r="Q19">
            <v>99.038160849951154</v>
          </cell>
          <cell r="R19">
            <v>98.97744331185207</v>
          </cell>
          <cell r="T19">
            <v>102.21140076154499</v>
          </cell>
          <cell r="U19">
            <v>102.491384462722</v>
          </cell>
          <cell r="V19">
            <v>102.37936800401199</v>
          </cell>
          <cell r="W19">
            <v>101.88744975650188</v>
          </cell>
          <cell r="X19">
            <v>100.86462187081969</v>
          </cell>
          <cell r="Y19">
            <v>101.77435008164646</v>
          </cell>
        </row>
        <row r="20">
          <cell r="M20">
            <v>92.037545819766393</v>
          </cell>
          <cell r="N20">
            <v>90.643008068463203</v>
          </cell>
          <cell r="O20">
            <v>91.710209891297595</v>
          </cell>
          <cell r="P20">
            <v>97.557294631212031</v>
          </cell>
          <cell r="Q20">
            <v>97.284042174766356</v>
          </cell>
          <cell r="R20">
            <v>97.634255589507575</v>
          </cell>
          <cell r="T20">
            <v>101.600749775232</v>
          </cell>
          <cell r="U20">
            <v>96.788685965110005</v>
          </cell>
          <cell r="V20">
            <v>100.9418973527</v>
          </cell>
          <cell r="W20">
            <v>102.25030388991634</v>
          </cell>
          <cell r="X20">
            <v>100.35367062571224</v>
          </cell>
          <cell r="Y20">
            <v>102.02158718852132</v>
          </cell>
        </row>
        <row r="21">
          <cell r="M21">
            <v>93.734963528137698</v>
          </cell>
          <cell r="N21">
            <v>93.311038011875596</v>
          </cell>
          <cell r="O21">
            <v>94.106428670872404</v>
          </cell>
          <cell r="P21">
            <v>96.349588999230818</v>
          </cell>
          <cell r="Q21">
            <v>95.669222242451454</v>
          </cell>
          <cell r="R21">
            <v>96.375067615268833</v>
          </cell>
          <cell r="T21">
            <v>101.58835666756001</v>
          </cell>
          <cell r="U21">
            <v>102.40774492529999</v>
          </cell>
          <cell r="V21">
            <v>101.623612177767</v>
          </cell>
          <cell r="W21">
            <v>102.07755757073899</v>
          </cell>
          <cell r="X21">
            <v>100.58340283720706</v>
          </cell>
          <cell r="Y21">
            <v>101.93315286963349</v>
          </cell>
        </row>
        <row r="22">
          <cell r="M22">
            <v>88.394482246694196</v>
          </cell>
          <cell r="N22">
            <v>90.327818405252103</v>
          </cell>
          <cell r="O22">
            <v>89.011575094270597</v>
          </cell>
          <cell r="P22">
            <v>93.699355093253018</v>
          </cell>
          <cell r="Q22">
            <v>93.666455135940623</v>
          </cell>
          <cell r="R22">
            <v>93.944344487545095</v>
          </cell>
          <cell r="T22">
            <v>100.60080199911999</v>
          </cell>
          <cell r="U22">
            <v>104.062409274933</v>
          </cell>
          <cell r="V22">
            <v>101.073154776316</v>
          </cell>
          <cell r="W22">
            <v>102.10267043175249</v>
          </cell>
          <cell r="X22">
            <v>101.30101057432</v>
          </cell>
          <cell r="Y22">
            <v>102.03345508864732</v>
          </cell>
        </row>
        <row r="23">
          <cell r="M23">
            <v>86.749651057368993</v>
          </cell>
          <cell r="N23">
            <v>83.461630205291797</v>
          </cell>
          <cell r="O23">
            <v>85.0529014512488</v>
          </cell>
          <cell r="P23">
            <v>91.587043111004562</v>
          </cell>
          <cell r="Q23">
            <v>91.315113646463772</v>
          </cell>
          <cell r="R23">
            <v>91.640597483067907</v>
          </cell>
          <cell r="T23">
            <v>96.864854632184404</v>
          </cell>
          <cell r="U23">
            <v>99.2449899179813</v>
          </cell>
          <cell r="V23">
            <v>97.004322085368898</v>
          </cell>
          <cell r="W23">
            <v>101.35760674475925</v>
          </cell>
          <cell r="X23">
            <v>101.0922964341724</v>
          </cell>
          <cell r="Y23">
            <v>101.34545850939081</v>
          </cell>
        </row>
        <row r="24">
          <cell r="M24">
            <v>85.788172880358402</v>
          </cell>
          <cell r="N24">
            <v>90.981651235640697</v>
          </cell>
          <cell r="O24">
            <v>87.384285819015204</v>
          </cell>
          <cell r="P24">
            <v>89.496252344964049</v>
          </cell>
          <cell r="Q24">
            <v>90.750636070311472</v>
          </cell>
          <cell r="R24">
            <v>89.996103521741759</v>
          </cell>
          <cell r="T24">
            <v>99.509812404328898</v>
          </cell>
          <cell r="U24">
            <v>98.599880386553394</v>
          </cell>
          <cell r="V24">
            <v>99.3197166330973</v>
          </cell>
          <cell r="W24">
            <v>100.39599603999504</v>
          </cell>
          <cell r="X24">
            <v>100.5991824887666</v>
          </cell>
          <cell r="Y24">
            <v>100.39034517154353</v>
          </cell>
        </row>
        <row r="25">
          <cell r="M25">
            <v>88.051191587279405</v>
          </cell>
          <cell r="N25">
            <v>89.950839444897099</v>
          </cell>
          <cell r="O25">
            <v>88.553470584744005</v>
          </cell>
          <cell r="P25">
            <v>89.126001186600831</v>
          </cell>
          <cell r="Q25">
            <v>89.77933089523674</v>
          </cell>
          <cell r="R25">
            <v>89.303145251908106</v>
          </cell>
          <cell r="T25">
            <v>101.173225417994</v>
          </cell>
          <cell r="U25">
            <v>96.739820282420396</v>
          </cell>
          <cell r="V25">
            <v>100.609352214727</v>
          </cell>
          <cell r="W25">
            <v>100.2229668160699</v>
          </cell>
          <cell r="X25">
            <v>99.640588458716351</v>
          </cell>
          <cell r="Y25">
            <v>100.09534253999603</v>
          </cell>
        </row>
        <row r="26">
          <cell r="M26">
            <v>86.838688631812701</v>
          </cell>
          <cell r="N26">
            <v>93.259322488078098</v>
          </cell>
          <cell r="O26">
            <v>89.145638872271206</v>
          </cell>
          <cell r="P26">
            <v>88.259524988608561</v>
          </cell>
          <cell r="Q26">
            <v>90.215383298505898</v>
          </cell>
          <cell r="R26">
            <v>88.875716748737034</v>
          </cell>
          <cell r="T26">
            <v>100.28706009398999</v>
          </cell>
          <cell r="U26">
            <v>96.319060249628293</v>
          </cell>
          <cell r="V26">
            <v>99.658775203033002</v>
          </cell>
          <cell r="W26">
            <v>100.00401853586288</v>
          </cell>
          <cell r="X26">
            <v>99.562317506136068</v>
          </cell>
          <cell r="Y26">
            <v>99.881488848384848</v>
          </cell>
        </row>
        <row r="27">
          <cell r="M27">
            <v>84.521933197024794</v>
          </cell>
          <cell r="N27">
            <v>95.852239555900297</v>
          </cell>
          <cell r="O27">
            <v>88.537529945436305</v>
          </cell>
          <cell r="P27">
            <v>86.724019933423094</v>
          </cell>
          <cell r="Q27">
            <v>90.638916889176684</v>
          </cell>
          <cell r="R27">
            <v>87.947566961164355</v>
          </cell>
          <cell r="T27">
            <v>101.59706467409799</v>
          </cell>
          <cell r="U27">
            <v>98.644355863129803</v>
          </cell>
          <cell r="V27">
            <v>100.92629369220499</v>
          </cell>
          <cell r="W27">
            <v>100.00546987028588</v>
          </cell>
          <cell r="X27">
            <v>98.935085995774372</v>
          </cell>
          <cell r="Y27">
            <v>99.765269100791201</v>
          </cell>
        </row>
        <row r="28">
          <cell r="M28">
            <v>86.583503430872099</v>
          </cell>
          <cell r="N28">
            <v>93.100344328902693</v>
          </cell>
          <cell r="O28">
            <v>88.953509036815404</v>
          </cell>
          <cell r="P28">
            <v>86.422190130786063</v>
          </cell>
          <cell r="Q28">
            <v>91.101004543118449</v>
          </cell>
          <cell r="R28">
            <v>87.937889284921823</v>
          </cell>
          <cell r="T28">
            <v>105.42179422999899</v>
          </cell>
          <cell r="U28">
            <v>100.03797286237101</v>
          </cell>
          <cell r="V28">
            <v>104.68137897516399</v>
          </cell>
          <cell r="W28">
            <v>100.80896857543239</v>
          </cell>
          <cell r="X28">
            <v>98.264346593680713</v>
          </cell>
          <cell r="Y28">
            <v>100.3666398005992</v>
          </cell>
        </row>
        <row r="29">
          <cell r="M29">
            <v>86.376506381495005</v>
          </cell>
          <cell r="N29">
            <v>94.605655866855699</v>
          </cell>
          <cell r="O29">
            <v>88.952152953273597</v>
          </cell>
          <cell r="P29">
            <v>86.359999351473732</v>
          </cell>
          <cell r="Q29">
            <v>92.958342153379093</v>
          </cell>
          <cell r="R29">
            <v>88.587764535259282</v>
          </cell>
          <cell r="T29">
            <v>105.773844574146</v>
          </cell>
          <cell r="U29">
            <v>100.005253145845</v>
          </cell>
          <cell r="V29">
            <v>104.885626203744</v>
          </cell>
          <cell r="W29">
            <v>102.29380023242597</v>
          </cell>
          <cell r="X29">
            <v>98.391057131657988</v>
          </cell>
          <cell r="Y29">
            <v>101.68019048699504</v>
          </cell>
        </row>
        <row r="30">
          <cell r="M30">
            <v>87.102283045989296</v>
          </cell>
          <cell r="N30">
            <v>98.232439229304902</v>
          </cell>
          <cell r="O30">
            <v>91.495590419290494</v>
          </cell>
          <cell r="P30">
            <v>86.579017712412224</v>
          </cell>
          <cell r="Q30">
            <v>94.166806818989798</v>
          </cell>
          <cell r="R30">
            <v>89.27298196863849</v>
          </cell>
          <cell r="T30">
            <v>105.172975340387</v>
          </cell>
          <cell r="U30">
            <v>97.6475068102676</v>
          </cell>
          <cell r="V30">
            <v>104.261426321385</v>
          </cell>
          <cell r="W30">
            <v>103.23766072176899</v>
          </cell>
          <cell r="X30">
            <v>98.232328202277017</v>
          </cell>
          <cell r="Y30">
            <v>102.50380876837632</v>
          </cell>
        </row>
        <row r="31">
          <cell r="M31">
            <v>86.607475386309105</v>
          </cell>
          <cell r="N31">
            <v>98.869759652739404</v>
          </cell>
          <cell r="O31">
            <v>91.412789464001307</v>
          </cell>
          <cell r="P31">
            <v>86.338398345583826</v>
          </cell>
          <cell r="Q31">
            <v>95.653293520296828</v>
          </cell>
          <cell r="R31">
            <v>89.749535115181388</v>
          </cell>
          <cell r="T31">
            <v>105.62195768156</v>
          </cell>
          <cell r="U31">
            <v>99.847047371369896</v>
          </cell>
          <cell r="V31">
            <v>104.78185056226501</v>
          </cell>
          <cell r="W31">
            <v>103.97911609903001</v>
          </cell>
          <cell r="X31">
            <v>98.750199383768589</v>
          </cell>
          <cell r="Y31">
            <v>103.19922515963266</v>
          </cell>
        </row>
        <row r="32">
          <cell r="M32">
            <v>85.464995472810898</v>
          </cell>
          <cell r="N32">
            <v>97.533213811808906</v>
          </cell>
          <cell r="O32">
            <v>89.856946097216095</v>
          </cell>
          <cell r="P32">
            <v>86.10944948575019</v>
          </cell>
          <cell r="Q32">
            <v>96.365608740918631</v>
          </cell>
          <cell r="R32">
            <v>89.868086319338872</v>
          </cell>
          <cell r="T32">
            <v>104.124918525913</v>
          </cell>
          <cell r="U32">
            <v>99.143775494821298</v>
          </cell>
          <cell r="V32">
            <v>103.45815702983499</v>
          </cell>
          <cell r="W32">
            <v>104.61875917101717</v>
          </cell>
          <cell r="X32">
            <v>99.220985257967428</v>
          </cell>
          <cell r="Y32">
            <v>103.83245546409967</v>
          </cell>
        </row>
        <row r="33">
          <cell r="M33">
            <v>86.815198774167001</v>
          </cell>
          <cell r="N33">
            <v>98.248670355253196</v>
          </cell>
          <cell r="O33">
            <v>91.492232543214399</v>
          </cell>
          <cell r="P33">
            <v>86.491660415273898</v>
          </cell>
          <cell r="Q33">
            <v>96.765013874144131</v>
          </cell>
          <cell r="R33">
            <v>90.360536752301883</v>
          </cell>
          <cell r="T33">
            <v>105.124325410811</v>
          </cell>
          <cell r="U33">
            <v>98.580029262618993</v>
          </cell>
          <cell r="V33">
            <v>104.000513770637</v>
          </cell>
          <cell r="W33">
            <v>105.20663596046933</v>
          </cell>
          <cell r="X33">
            <v>99.210264157882307</v>
          </cell>
          <cell r="Y33">
            <v>104.34482547717165</v>
          </cell>
        </row>
        <row r="34">
          <cell r="M34">
            <v>86.784685820676799</v>
          </cell>
          <cell r="N34">
            <v>99.1342404860535</v>
          </cell>
          <cell r="O34">
            <v>90.972814682577294</v>
          </cell>
          <cell r="P34">
            <v>86.525190813574682</v>
          </cell>
          <cell r="Q34">
            <v>97.770663233669254</v>
          </cell>
          <cell r="R34">
            <v>90.697087693262219</v>
          </cell>
          <cell r="T34">
            <v>104.968577191173</v>
          </cell>
          <cell r="U34">
            <v>98.341344017959102</v>
          </cell>
          <cell r="V34">
            <v>103.865463161965</v>
          </cell>
          <cell r="W34">
            <v>105.13109978733168</v>
          </cell>
          <cell r="X34">
            <v>98.927492683813668</v>
          </cell>
          <cell r="Y34">
            <v>104.20883950830516</v>
          </cell>
        </row>
        <row r="35">
          <cell r="M35">
            <v>87.4698448377044</v>
          </cell>
          <cell r="N35">
            <v>101.993698693195</v>
          </cell>
          <cell r="O35">
            <v>92.215901984743894</v>
          </cell>
          <cell r="P35">
            <v>86.707413889609583</v>
          </cell>
          <cell r="Q35">
            <v>99.002003704725823</v>
          </cell>
          <cell r="R35">
            <v>91.241045865173916</v>
          </cell>
          <cell r="T35">
            <v>104.64699609372499</v>
          </cell>
          <cell r="U35">
            <v>97.309600850783696</v>
          </cell>
          <cell r="V35">
            <v>103.34883045067799</v>
          </cell>
          <cell r="W35">
            <v>104.94329170726149</v>
          </cell>
          <cell r="X35">
            <v>98.478217301303445</v>
          </cell>
          <cell r="Y35">
            <v>103.95270688279415</v>
          </cell>
        </row>
        <row r="36">
          <cell r="M36">
            <v>86.229583963154198</v>
          </cell>
          <cell r="N36">
            <v>97.3580606316239</v>
          </cell>
          <cell r="O36">
            <v>89.868100927967802</v>
          </cell>
          <cell r="P36">
            <v>86.561964042470393</v>
          </cell>
          <cell r="Q36">
            <v>98.856273938445653</v>
          </cell>
          <cell r="R36">
            <v>90.969797616620113</v>
          </cell>
          <cell r="T36">
            <v>103.740431320193</v>
          </cell>
          <cell r="U36">
            <v>97.546113251812002</v>
          </cell>
          <cell r="V36">
            <v>102.77754885307399</v>
          </cell>
          <cell r="W36">
            <v>104.7045343705625</v>
          </cell>
          <cell r="X36">
            <v>98.461318374894162</v>
          </cell>
          <cell r="Y36">
            <v>103.70539397140901</v>
          </cell>
        </row>
        <row r="37">
          <cell r="M37">
            <v>85.614755655002995</v>
          </cell>
          <cell r="N37">
            <v>97.593406072513602</v>
          </cell>
          <cell r="O37">
            <v>89.972567783024303</v>
          </cell>
          <cell r="P37">
            <v>86.396510753919372</v>
          </cell>
          <cell r="Q37">
            <v>98.643548341741351</v>
          </cell>
          <cell r="R37">
            <v>90.729760669790622</v>
          </cell>
          <cell r="T37">
            <v>102.59044425499999</v>
          </cell>
          <cell r="U37">
            <v>97.269990168016307</v>
          </cell>
          <cell r="V37">
            <v>101.84899668865199</v>
          </cell>
          <cell r="W37">
            <v>104.19928213280248</v>
          </cell>
          <cell r="X37">
            <v>98.031808841001904</v>
          </cell>
          <cell r="Y37">
            <v>103.21658499247349</v>
          </cell>
        </row>
        <row r="38">
          <cell r="M38">
            <v>87.341340042656896</v>
          </cell>
          <cell r="N38">
            <v>99.331525034059695</v>
          </cell>
          <cell r="O38">
            <v>91.635713649194003</v>
          </cell>
          <cell r="P38">
            <v>86.709234848893701</v>
          </cell>
          <cell r="Q38">
            <v>98.943266878783149</v>
          </cell>
          <cell r="R38">
            <v>91.026221928453609</v>
          </cell>
          <cell r="T38">
            <v>104.917323924426</v>
          </cell>
          <cell r="U38">
            <v>97.783445558475506</v>
          </cell>
          <cell r="V38">
            <v>103.78513974260299</v>
          </cell>
          <cell r="W38">
            <v>104.33134969922133</v>
          </cell>
          <cell r="X38">
            <v>97.80508718494427</v>
          </cell>
          <cell r="Y38">
            <v>103.27108211126817</v>
          </cell>
        </row>
        <row r="39">
          <cell r="M39">
            <v>84.913639952611902</v>
          </cell>
          <cell r="N39">
            <v>96.578772086634601</v>
          </cell>
          <cell r="O39">
            <v>89.162156555483705</v>
          </cell>
          <cell r="P39">
            <v>86.392308378634539</v>
          </cell>
          <cell r="Q39">
            <v>98.66495050068005</v>
          </cell>
          <cell r="R39">
            <v>90.63787593049851</v>
          </cell>
          <cell r="T39">
            <v>101.71904312779</v>
          </cell>
          <cell r="U39">
            <v>97.841332329003905</v>
          </cell>
          <cell r="V39">
            <v>100.847818926179</v>
          </cell>
          <cell r="W39">
            <v>103.76380265205115</v>
          </cell>
          <cell r="X39">
            <v>97.681971029341753</v>
          </cell>
          <cell r="Y39">
            <v>102.74563297052516</v>
          </cell>
        </row>
        <row r="40">
          <cell r="M40">
            <v>83.294004488025095</v>
          </cell>
          <cell r="N40">
            <v>98.414134079031498</v>
          </cell>
          <cell r="O40">
            <v>88.725376906948</v>
          </cell>
          <cell r="P40">
            <v>85.810528156525905</v>
          </cell>
          <cell r="Q40">
            <v>98.544932766176387</v>
          </cell>
          <cell r="R40">
            <v>90.263302967893637</v>
          </cell>
          <cell r="T40">
            <v>105.95665088151701</v>
          </cell>
          <cell r="U40">
            <v>98.926075837798507</v>
          </cell>
          <cell r="V40">
            <v>104.989818641873</v>
          </cell>
          <cell r="W40">
            <v>103.92848160044183</v>
          </cell>
          <cell r="X40">
            <v>97.779426332648313</v>
          </cell>
          <cell r="Y40">
            <v>102.93302555050984</v>
          </cell>
        </row>
        <row r="41">
          <cell r="M41">
            <v>87.319167257232095</v>
          </cell>
          <cell r="N41">
            <v>100.136447125571</v>
          </cell>
          <cell r="O41">
            <v>91.415277811443204</v>
          </cell>
          <cell r="P41">
            <v>85.785415226447199</v>
          </cell>
          <cell r="Q41">
            <v>98.235390838239041</v>
          </cell>
          <cell r="R41">
            <v>90.129865605676841</v>
          </cell>
          <cell r="T41">
            <v>103.86628424035899</v>
          </cell>
          <cell r="U41">
            <v>99.633421943300704</v>
          </cell>
          <cell r="V41">
            <v>103.21146083023</v>
          </cell>
          <cell r="W41">
            <v>103.79836295821417</v>
          </cell>
          <cell r="X41">
            <v>98.166729848067817</v>
          </cell>
          <cell r="Y41">
            <v>102.9101306137685</v>
          </cell>
        </row>
        <row r="42">
          <cell r="M42">
            <v>85.476181753944701</v>
          </cell>
          <cell r="N42">
            <v>95.992392421682197</v>
          </cell>
          <cell r="O42">
            <v>89.732319739474505</v>
          </cell>
          <cell r="P42">
            <v>85.659848191578945</v>
          </cell>
          <cell r="Q42">
            <v>98.007779469915434</v>
          </cell>
          <cell r="R42">
            <v>90.107235407594615</v>
          </cell>
          <cell r="T42">
            <v>105.727693485323</v>
          </cell>
          <cell r="U42">
            <v>98.387746215086494</v>
          </cell>
          <cell r="V42">
            <v>104.93545759416899</v>
          </cell>
          <cell r="W42">
            <v>104.12957331906917</v>
          </cell>
          <cell r="X42">
            <v>98.307002008613566</v>
          </cell>
          <cell r="Y42">
            <v>103.26978207061767</v>
          </cell>
        </row>
        <row r="43">
          <cell r="M43">
            <v>88.178575644792303</v>
          </cell>
          <cell r="N43">
            <v>95.460545812119406</v>
          </cell>
          <cell r="O43">
            <v>91.153465581865802</v>
          </cell>
          <cell r="P43">
            <v>86.087151523210494</v>
          </cell>
          <cell r="Q43">
            <v>97.652302759849746</v>
          </cell>
          <cell r="R43">
            <v>90.304051707401541</v>
          </cell>
          <cell r="T43">
            <v>106.421450296749</v>
          </cell>
          <cell r="U43">
            <v>98.823351294259396</v>
          </cell>
          <cell r="V43">
            <v>105.22939489363399</v>
          </cell>
          <cell r="W43">
            <v>104.76807432602732</v>
          </cell>
          <cell r="X43">
            <v>98.565895529654085</v>
          </cell>
          <cell r="Y43">
            <v>103.833181771448</v>
          </cell>
        </row>
        <row r="44">
          <cell r="M44">
            <v>88.835111047513195</v>
          </cell>
          <cell r="N44">
            <v>96.2506725390855</v>
          </cell>
          <cell r="O44">
            <v>91.630356569915804</v>
          </cell>
          <cell r="P44">
            <v>86.336113357353227</v>
          </cell>
          <cell r="Q44">
            <v>97.138827344020697</v>
          </cell>
          <cell r="R44">
            <v>90.303158860855163</v>
          </cell>
          <cell r="T44">
            <v>105.44015048947099</v>
          </cell>
          <cell r="U44">
            <v>98.309991087414701</v>
          </cell>
          <cell r="V44">
            <v>104.389528144319</v>
          </cell>
          <cell r="W44">
            <v>104.85521208686816</v>
          </cell>
          <cell r="X44">
            <v>98.65365311781062</v>
          </cell>
          <cell r="Y44">
            <v>103.93391317173401</v>
          </cell>
        </row>
        <row r="45">
          <cell r="M45">
            <v>86.281474066601604</v>
          </cell>
          <cell r="N45">
            <v>98.595319880085199</v>
          </cell>
          <cell r="O45">
            <v>90.939207723718098</v>
          </cell>
          <cell r="P45">
            <v>86.564085709684832</v>
          </cell>
          <cell r="Q45">
            <v>97.47491864292914</v>
          </cell>
          <cell r="R45">
            <v>90.599334055560917</v>
          </cell>
          <cell r="T45">
            <v>102.34896640020099</v>
          </cell>
          <cell r="U45">
            <v>98.400219862554096</v>
          </cell>
          <cell r="V45">
            <v>101.65570278331199</v>
          </cell>
          <cell r="W45">
            <v>104.96019929893667</v>
          </cell>
          <cell r="X45">
            <v>98.746801040068988</v>
          </cell>
          <cell r="Y45">
            <v>104.06856048125616</v>
          </cell>
        </row>
        <row r="46">
          <cell r="M46">
            <v>88.267102629692701</v>
          </cell>
          <cell r="N46">
            <v>101.950826339231</v>
          </cell>
          <cell r="O46">
            <v>93.239742877386604</v>
          </cell>
          <cell r="P46">
            <v>87.392935399962766</v>
          </cell>
          <cell r="Q46">
            <v>98.064367352962378</v>
          </cell>
          <cell r="R46">
            <v>91.351728383967327</v>
          </cell>
          <cell r="T46">
            <v>106.625815168223</v>
          </cell>
          <cell r="U46">
            <v>99.396223872998604</v>
          </cell>
          <cell r="V46">
            <v>105.389520033596</v>
          </cell>
          <cell r="W46">
            <v>105.07172668005433</v>
          </cell>
          <cell r="X46">
            <v>98.825159045935663</v>
          </cell>
          <cell r="Y46">
            <v>104.13517737987667</v>
          </cell>
        </row>
        <row r="47">
          <cell r="M47">
            <v>89.626827339028395</v>
          </cell>
          <cell r="N47">
            <v>100.317636217211</v>
          </cell>
          <cell r="O47">
            <v>92.990329187388795</v>
          </cell>
          <cell r="P47">
            <v>87.777545413595476</v>
          </cell>
          <cell r="Q47">
            <v>98.094565534902372</v>
          </cell>
          <cell r="R47">
            <v>91.614236946624942</v>
          </cell>
          <cell r="T47">
            <v>110.04575705778601</v>
          </cell>
          <cell r="U47">
            <v>101.706526306903</v>
          </cell>
          <cell r="V47">
            <v>108.692056142006</v>
          </cell>
          <cell r="W47">
            <v>106.10163881629217</v>
          </cell>
          <cell r="X47">
            <v>99.170676439869382</v>
          </cell>
          <cell r="Y47">
            <v>105.04860993183932</v>
          </cell>
        </row>
        <row r="48">
          <cell r="M48">
            <v>89.093412945260297</v>
          </cell>
          <cell r="N48">
            <v>110.56103632899099</v>
          </cell>
          <cell r="O48">
            <v>96.374280721350402</v>
          </cell>
          <cell r="P48">
            <v>88.380417278814761</v>
          </cell>
          <cell r="Q48">
            <v>100.5226728527872</v>
          </cell>
          <cell r="R48">
            <v>92.721230443604256</v>
          </cell>
          <cell r="T48">
            <v>107.17801260267601</v>
          </cell>
          <cell r="U48">
            <v>101.802678721951</v>
          </cell>
          <cell r="V48">
            <v>106.327527541999</v>
          </cell>
          <cell r="W48">
            <v>106.34335866918434</v>
          </cell>
          <cell r="X48">
            <v>99.73983185768013</v>
          </cell>
          <cell r="Y48">
            <v>105.28062158981099</v>
          </cell>
        </row>
        <row r="49">
          <cell r="M49">
            <v>89.104322332339393</v>
          </cell>
          <cell r="N49">
            <v>104.790559370159</v>
          </cell>
          <cell r="O49">
            <v>94.791219328111097</v>
          </cell>
          <cell r="P49">
            <v>88.534708393405936</v>
          </cell>
          <cell r="Q49">
            <v>102.07767511246045</v>
          </cell>
          <cell r="R49">
            <v>93.327522734645129</v>
          </cell>
          <cell r="T49">
            <v>111.31830147688299</v>
          </cell>
          <cell r="U49">
            <v>102.375259724549</v>
          </cell>
          <cell r="V49">
            <v>110.034627935557</v>
          </cell>
          <cell r="W49">
            <v>107.15950053253999</v>
          </cell>
          <cell r="X49">
            <v>100.33181659606174</v>
          </cell>
          <cell r="Y49">
            <v>106.08149376346482</v>
          </cell>
        </row>
        <row r="50">
          <cell r="M50">
            <v>88.170351275432495</v>
          </cell>
          <cell r="N50">
            <v>101.315447032214</v>
          </cell>
          <cell r="O50">
            <v>93.180437253973807</v>
          </cell>
          <cell r="P50">
            <v>88.42391509805914</v>
          </cell>
          <cell r="Q50">
            <v>102.92180419464854</v>
          </cell>
          <cell r="R50">
            <v>93.585869515321463</v>
          </cell>
          <cell r="T50">
            <v>108.600849732529</v>
          </cell>
          <cell r="U50">
            <v>102.109074485481</v>
          </cell>
          <cell r="V50">
            <v>107.553648487281</v>
          </cell>
          <cell r="W50">
            <v>107.68628373971633</v>
          </cell>
          <cell r="X50">
            <v>100.96499716240612</v>
          </cell>
          <cell r="Y50">
            <v>106.60884715395849</v>
          </cell>
        </row>
        <row r="51">
          <cell r="M51">
            <v>86.681554281749598</v>
          </cell>
          <cell r="N51">
            <v>98.506721834326697</v>
          </cell>
          <cell r="O51">
            <v>90.7354958045252</v>
          </cell>
          <cell r="P51">
            <v>88.490595133917154</v>
          </cell>
          <cell r="Q51">
            <v>102.90703785368878</v>
          </cell>
          <cell r="R51">
            <v>93.551917528789318</v>
          </cell>
          <cell r="T51">
            <v>107.204369412852</v>
          </cell>
          <cell r="U51">
            <v>99.435171958827098</v>
          </cell>
          <cell r="V51">
            <v>105.708750257855</v>
          </cell>
          <cell r="W51">
            <v>108.49551757515816</v>
          </cell>
          <cell r="X51">
            <v>101.13748917845162</v>
          </cell>
          <cell r="Y51">
            <v>107.28435506638232</v>
          </cell>
        </row>
        <row r="52">
          <cell r="M52">
            <v>82.3900679270442</v>
          </cell>
          <cell r="N52">
            <v>98.225710324774496</v>
          </cell>
          <cell r="O52">
            <v>88.187999997458704</v>
          </cell>
          <cell r="P52">
            <v>87.511089350142399</v>
          </cell>
          <cell r="Q52">
            <v>102.28618518461271</v>
          </cell>
          <cell r="R52">
            <v>92.709960382134682</v>
          </cell>
          <cell r="T52">
            <v>104.143489527583</v>
          </cell>
          <cell r="U52">
            <v>98.273918448924405</v>
          </cell>
          <cell r="V52">
            <v>103.351728391801</v>
          </cell>
          <cell r="W52">
            <v>108.0817966350515</v>
          </cell>
          <cell r="X52">
            <v>100.95043827443925</v>
          </cell>
          <cell r="Y52">
            <v>106.94472312608316</v>
          </cell>
        </row>
        <row r="53">
          <cell r="M53">
            <v>91.270365791052001</v>
          </cell>
          <cell r="N53">
            <v>99.285366621206094</v>
          </cell>
          <cell r="O53">
            <v>93.406976335203595</v>
          </cell>
          <cell r="P53">
            <v>87.78501242547965</v>
          </cell>
          <cell r="Q53">
            <v>102.11414025194522</v>
          </cell>
          <cell r="R53">
            <v>92.779401573437141</v>
          </cell>
          <cell r="T53">
            <v>110.00126074662801</v>
          </cell>
          <cell r="U53">
            <v>93.614950556380904</v>
          </cell>
          <cell r="V53">
            <v>107.319865646848</v>
          </cell>
          <cell r="W53">
            <v>108.07438058319184</v>
          </cell>
          <cell r="X53">
            <v>99.601842316018903</v>
          </cell>
          <cell r="Y53">
            <v>106.71602471022351</v>
          </cell>
        </row>
        <row r="54">
          <cell r="M54">
            <v>82.098192141173996</v>
          </cell>
          <cell r="N54">
            <v>105.219607850616</v>
          </cell>
          <cell r="O54">
            <v>91.139198365646394</v>
          </cell>
          <cell r="P54">
            <v>86.619142291465266</v>
          </cell>
          <cell r="Q54">
            <v>101.22390217221603</v>
          </cell>
          <cell r="R54">
            <v>91.906887847486473</v>
          </cell>
          <cell r="T54">
            <v>102.080055717045</v>
          </cell>
          <cell r="U54">
            <v>97.836364220830006</v>
          </cell>
          <cell r="V54">
            <v>101.90665129011499</v>
          </cell>
          <cell r="W54">
            <v>107.22472110225333</v>
          </cell>
          <cell r="X54">
            <v>98.940789899165395</v>
          </cell>
          <cell r="Y54">
            <v>105.97921200157616</v>
          </cell>
        </row>
        <row r="55">
          <cell r="M55">
            <v>86.189441367037603</v>
          </cell>
          <cell r="N55">
            <v>104.98615270888401</v>
          </cell>
          <cell r="O55">
            <v>93.254042791077893</v>
          </cell>
          <cell r="P55">
            <v>86.133328797248296</v>
          </cell>
          <cell r="Q55">
            <v>101.25650106200355</v>
          </cell>
          <cell r="R55">
            <v>91.650691757980937</v>
          </cell>
          <cell r="T55">
            <v>102.99850904361701</v>
          </cell>
          <cell r="U55">
            <v>96.759719871395504</v>
          </cell>
          <cell r="V55">
            <v>102.004751052461</v>
          </cell>
          <cell r="W55">
            <v>105.83808903004234</v>
          </cell>
          <cell r="X55">
            <v>98.004866590306492</v>
          </cell>
          <cell r="Y55">
            <v>104.64089918772682</v>
          </cell>
        </row>
        <row r="56">
          <cell r="M56">
            <v>86.587232997948703</v>
          </cell>
          <cell r="N56">
            <v>107.013519485226</v>
          </cell>
          <cell r="O56">
            <v>94.146502326839894</v>
          </cell>
          <cell r="P56">
            <v>85.869475751001019</v>
          </cell>
          <cell r="Q56">
            <v>102.20617980417222</v>
          </cell>
          <cell r="R56">
            <v>91.811702603458613</v>
          </cell>
          <cell r="T56">
            <v>104.49402645226699</v>
          </cell>
          <cell r="U56">
            <v>96.373067475391494</v>
          </cell>
          <cell r="V56">
            <v>103.25148833713</v>
          </cell>
          <cell r="W56">
            <v>105.15361848333201</v>
          </cell>
          <cell r="X56">
            <v>97.04886542195824</v>
          </cell>
          <cell r="Y56">
            <v>103.923872496035</v>
          </cell>
        </row>
        <row r="57">
          <cell r="M57">
            <v>90.222048025615507</v>
          </cell>
          <cell r="N57">
            <v>103.980570476854</v>
          </cell>
          <cell r="O57">
            <v>95.168838235812103</v>
          </cell>
          <cell r="P57">
            <v>86.459558041645337</v>
          </cell>
          <cell r="Q57">
            <v>103.1184879112601</v>
          </cell>
          <cell r="R57">
            <v>92.550593008673104</v>
          </cell>
          <cell r="T57">
            <v>104.53762519728799</v>
          </cell>
          <cell r="U57">
            <v>97.260398362931895</v>
          </cell>
          <cell r="V57">
            <v>103.304255701792</v>
          </cell>
          <cell r="W57">
            <v>104.70916111407132</v>
          </cell>
          <cell r="X57">
            <v>96.686403155975711</v>
          </cell>
          <cell r="Y57">
            <v>103.52312340335784</v>
          </cell>
        </row>
        <row r="58">
          <cell r="M58">
            <v>87.796919626535797</v>
          </cell>
          <cell r="N58">
            <v>106.09238805472999</v>
          </cell>
          <cell r="O58">
            <v>94.457180031064397</v>
          </cell>
          <cell r="P58">
            <v>87.360699991560594</v>
          </cell>
          <cell r="Q58">
            <v>104.4296008662527</v>
          </cell>
          <cell r="R58">
            <v>93.595456347607367</v>
          </cell>
          <cell r="T58">
            <v>105.851809024011</v>
          </cell>
          <cell r="U58">
            <v>98.289034128607796</v>
          </cell>
          <cell r="V58">
            <v>104.610595484035</v>
          </cell>
          <cell r="W58">
            <v>104.99388103014267</v>
          </cell>
          <cell r="X58">
            <v>96.688922435922947</v>
          </cell>
          <cell r="Y58">
            <v>103.73293458539683</v>
          </cell>
        </row>
        <row r="59">
          <cell r="M59">
            <v>88.180922580543196</v>
          </cell>
          <cell r="N59">
            <v>110.402715598274</v>
          </cell>
          <cell r="O59">
            <v>95.475651562689706</v>
          </cell>
          <cell r="P59">
            <v>86.845792789809124</v>
          </cell>
          <cell r="Q59">
            <v>106.28249236243066</v>
          </cell>
          <cell r="R59">
            <v>93.940235552188412</v>
          </cell>
          <cell r="T59">
            <v>104.009393545896</v>
          </cell>
          <cell r="U59">
            <v>97.234474457799806</v>
          </cell>
          <cell r="V59">
            <v>103.052213482748</v>
          </cell>
          <cell r="W59">
            <v>103.99523649668735</v>
          </cell>
          <cell r="X59">
            <v>97.292176419492748</v>
          </cell>
          <cell r="Y59">
            <v>103.0216592247135</v>
          </cell>
        </row>
        <row r="60">
          <cell r="M60">
            <v>87.260204189490096</v>
          </cell>
          <cell r="N60">
            <v>109.37045397993499</v>
          </cell>
          <cell r="O60">
            <v>94.809287797545494</v>
          </cell>
          <cell r="P60">
            <v>87.706128131195157</v>
          </cell>
          <cell r="Q60">
            <v>106.97430005065048</v>
          </cell>
          <cell r="R60">
            <v>94.551917124171595</v>
          </cell>
          <cell r="T60">
            <v>107.116441864381</v>
          </cell>
          <cell r="U60">
            <v>98.726256135777803</v>
          </cell>
          <cell r="V60">
            <v>105.743557758854</v>
          </cell>
          <cell r="W60">
            <v>104.83463418791001</v>
          </cell>
          <cell r="X60">
            <v>97.440491738650721</v>
          </cell>
          <cell r="Y60">
            <v>103.66114363617</v>
          </cell>
        </row>
        <row r="61">
          <cell r="M61">
            <v>88.951899818074395</v>
          </cell>
          <cell r="N61">
            <v>108.63902395058</v>
          </cell>
          <cell r="O61">
            <v>96.196150261667995</v>
          </cell>
          <cell r="P61">
            <v>88.166537873034613</v>
          </cell>
          <cell r="Q61">
            <v>107.58311192426648</v>
          </cell>
          <cell r="R61">
            <v>95.042268369269934</v>
          </cell>
          <cell r="T61">
            <v>106.608145930196</v>
          </cell>
          <cell r="U61">
            <v>99.743370143717996</v>
          </cell>
          <cell r="V61">
            <v>105.632114194519</v>
          </cell>
          <cell r="W61">
            <v>105.43624033567316</v>
          </cell>
          <cell r="X61">
            <v>97.937766784037805</v>
          </cell>
          <cell r="Y61">
            <v>104.26570415984634</v>
          </cell>
        </row>
        <row r="62">
          <cell r="M62">
            <v>88.719520166325907</v>
          </cell>
          <cell r="N62">
            <v>108.292466994192</v>
          </cell>
          <cell r="O62">
            <v>96.086460796983005</v>
          </cell>
          <cell r="P62">
            <v>88.521919067764145</v>
          </cell>
          <cell r="Q62">
            <v>107.79626984242749</v>
          </cell>
          <cell r="R62">
            <v>95.36559478096045</v>
          </cell>
          <cell r="T62">
            <v>106.44551709235</v>
          </cell>
          <cell r="U62">
            <v>99.879837077228999</v>
          </cell>
          <cell r="V62">
            <v>105.339499477103</v>
          </cell>
          <cell r="W62">
            <v>105.76148877568698</v>
          </cell>
          <cell r="X62">
            <v>98.522228384344047</v>
          </cell>
          <cell r="Y62">
            <v>104.6137060165085</v>
          </cell>
        </row>
        <row r="63">
          <cell r="M63">
            <v>94.030754729648294</v>
          </cell>
          <cell r="N63">
            <v>109.059266356809</v>
          </cell>
          <cell r="O63">
            <v>99.474118001425694</v>
          </cell>
          <cell r="P63">
            <v>89.15670351843626</v>
          </cell>
          <cell r="Q63">
            <v>108.64271915575331</v>
          </cell>
          <cell r="R63">
            <v>96.08314140856271</v>
          </cell>
          <cell r="T63">
            <v>109.438547075279</v>
          </cell>
          <cell r="U63">
            <v>98.675011463190302</v>
          </cell>
          <cell r="V63">
            <v>107.444247068126</v>
          </cell>
          <cell r="W63">
            <v>106.57830908868549</v>
          </cell>
          <cell r="X63">
            <v>98.757997234387119</v>
          </cell>
          <cell r="Y63">
            <v>105.30370457756415</v>
          </cell>
        </row>
        <row r="64">
          <cell r="M64">
            <v>93.000482157418602</v>
          </cell>
          <cell r="N64">
            <v>111.588628406712</v>
          </cell>
          <cell r="O64">
            <v>99.858606515704295</v>
          </cell>
          <cell r="P64">
            <v>90.023963940250056</v>
          </cell>
          <cell r="Q64">
            <v>109.55875921441701</v>
          </cell>
          <cell r="R64">
            <v>96.983379156002698</v>
          </cell>
          <cell r="T64">
            <v>106.860921290169</v>
          </cell>
          <cell r="U64">
            <v>99.1269006837652</v>
          </cell>
          <cell r="V64">
            <v>105.77562765044701</v>
          </cell>
          <cell r="W64">
            <v>106.74649446637851</v>
          </cell>
          <cell r="X64">
            <v>98.897641660246677</v>
          </cell>
          <cell r="Y64">
            <v>105.49787660529948</v>
          </cell>
        </row>
        <row r="65">
          <cell r="M65">
            <v>91.060568471727194</v>
          </cell>
          <cell r="N65">
            <v>110.85564635436501</v>
          </cell>
          <cell r="O65">
            <v>98.2435658750953</v>
          </cell>
          <cell r="P65">
            <v>90.503904922114089</v>
          </cell>
          <cell r="Q65">
            <v>109.63424767376551</v>
          </cell>
          <cell r="R65">
            <v>97.444698208070307</v>
          </cell>
          <cell r="T65">
            <v>107.98455991824299</v>
          </cell>
          <cell r="U65">
            <v>100.820682828</v>
          </cell>
          <cell r="V65">
            <v>106.998525088424</v>
          </cell>
          <cell r="W65">
            <v>107.40902219510299</v>
          </cell>
          <cell r="X65">
            <v>99.495343055280046</v>
          </cell>
          <cell r="Y65">
            <v>106.15559520624549</v>
          </cell>
        </row>
        <row r="66">
          <cell r="M66">
            <v>93.757290057713305</v>
          </cell>
          <cell r="N66">
            <v>103.157986913142</v>
          </cell>
          <cell r="O66">
            <v>97.5524155181905</v>
          </cell>
          <cell r="P66">
            <v>91.58675256681795</v>
          </cell>
          <cell r="Q66">
            <v>108.59883649596668</v>
          </cell>
          <cell r="R66">
            <v>97.901886161511143</v>
          </cell>
          <cell r="T66">
            <v>107.435885044683</v>
          </cell>
          <cell r="U66">
            <v>103.047030906621</v>
          </cell>
          <cell r="V66">
            <v>107.036343211778</v>
          </cell>
          <cell r="W66">
            <v>107.46226272515334</v>
          </cell>
          <cell r="X66">
            <v>100.2154721837539</v>
          </cell>
          <cell r="Y66">
            <v>106.37105944839949</v>
          </cell>
        </row>
        <row r="67">
          <cell r="M67">
            <v>94.167744011007002</v>
          </cell>
          <cell r="N67">
            <v>114.623451710731</v>
          </cell>
          <cell r="O67">
            <v>101.700856374464</v>
          </cell>
          <cell r="P67">
            <v>92.456059932306729</v>
          </cell>
          <cell r="Q67">
            <v>109.5962411226585</v>
          </cell>
          <cell r="R67">
            <v>98.81933718031047</v>
          </cell>
          <cell r="T67">
            <v>108.21114312594899</v>
          </cell>
          <cell r="U67">
            <v>102.367157076217</v>
          </cell>
          <cell r="V67">
            <v>107.295942836777</v>
          </cell>
          <cell r="W67">
            <v>107.72942892444551</v>
          </cell>
          <cell r="X67">
            <v>100.6527700058371</v>
          </cell>
          <cell r="Y67">
            <v>106.64836422210918</v>
          </cell>
        </row>
        <row r="68">
          <cell r="M68">
            <v>95.419900296506</v>
          </cell>
          <cell r="N68">
            <v>115.322048438663</v>
          </cell>
          <cell r="O68">
            <v>102.640342195881</v>
          </cell>
          <cell r="P68">
            <v>93.572789954003397</v>
          </cell>
          <cell r="Q68">
            <v>110.76783803007034</v>
          </cell>
          <cell r="R68">
            <v>99.911650746793455</v>
          </cell>
          <cell r="T68">
            <v>108.46263318555</v>
          </cell>
          <cell r="U68">
            <v>104.89981933614899</v>
          </cell>
          <cell r="V68">
            <v>107.920841600518</v>
          </cell>
          <cell r="W68">
            <v>108.06561493997883</v>
          </cell>
          <cell r="X68">
            <v>101.48943371565709</v>
          </cell>
          <cell r="Y68">
            <v>107.078587909345</v>
          </cell>
        </row>
        <row r="69">
          <cell r="M69">
            <v>97.642158099011098</v>
          </cell>
          <cell r="N69">
            <v>113.520021060793</v>
          </cell>
          <cell r="O69">
            <v>103.27920432685499</v>
          </cell>
          <cell r="P69">
            <v>94.174690515563853</v>
          </cell>
          <cell r="Q69">
            <v>111.51129714740098</v>
          </cell>
          <cell r="R69">
            <v>100.54583180103168</v>
          </cell>
          <cell r="T69">
            <v>108.750607967929</v>
          </cell>
          <cell r="U69">
            <v>104.263010322996</v>
          </cell>
          <cell r="V69">
            <v>107.91170508617699</v>
          </cell>
          <cell r="W69">
            <v>107.95095842208717</v>
          </cell>
          <cell r="X69">
            <v>102.42076685895803</v>
          </cell>
          <cell r="Y69">
            <v>107.15649757902015</v>
          </cell>
        </row>
        <row r="70">
          <cell r="M70">
            <v>95.669134813134903</v>
          </cell>
          <cell r="N70">
            <v>111.098362155877</v>
          </cell>
          <cell r="O70">
            <v>101.553732264581</v>
          </cell>
          <cell r="P70">
            <v>94.619465958183255</v>
          </cell>
          <cell r="Q70">
            <v>111.42958610559516</v>
          </cell>
          <cell r="R70">
            <v>100.82835275917779</v>
          </cell>
          <cell r="T70">
            <v>107.405276172123</v>
          </cell>
          <cell r="U70">
            <v>103.630550286394</v>
          </cell>
          <cell r="V70">
            <v>106.782965490739</v>
          </cell>
          <cell r="W70">
            <v>108.04168423574616</v>
          </cell>
          <cell r="X70">
            <v>103.17137512606284</v>
          </cell>
          <cell r="Y70">
            <v>107.32438721906884</v>
          </cell>
        </row>
        <row r="71">
          <cell r="M71">
            <v>98.238384654540994</v>
          </cell>
          <cell r="N71">
            <v>115.58617580972</v>
          </cell>
          <cell r="O71">
            <v>103.61958260532001</v>
          </cell>
          <cell r="P71">
            <v>95.815768655318891</v>
          </cell>
          <cell r="Q71">
            <v>112.21800768148766</v>
          </cell>
          <cell r="R71">
            <v>101.7243555475486</v>
          </cell>
          <cell r="T71">
            <v>108.06858331417899</v>
          </cell>
          <cell r="U71">
            <v>104.406822854898</v>
          </cell>
          <cell r="V71">
            <v>107.661659390823</v>
          </cell>
          <cell r="W71">
            <v>108.05568813506882</v>
          </cell>
          <cell r="X71">
            <v>103.76906513054585</v>
          </cell>
          <cell r="Y71">
            <v>107.43490960280201</v>
          </cell>
        </row>
        <row r="72">
          <cell r="M72">
            <v>99.450745959441093</v>
          </cell>
          <cell r="N72">
            <v>109.658839366005</v>
          </cell>
          <cell r="O72">
            <v>102.874828393466</v>
          </cell>
          <cell r="P72">
            <v>96.764677972273532</v>
          </cell>
          <cell r="Q72">
            <v>113.30148309029816</v>
          </cell>
          <cell r="R72">
            <v>102.61142436009452</v>
          </cell>
          <cell r="T72">
            <v>109.409464998255</v>
          </cell>
          <cell r="U72">
            <v>103.673016759454</v>
          </cell>
          <cell r="V72">
            <v>108.386397946868</v>
          </cell>
          <cell r="W72">
            <v>108.38461812733084</v>
          </cell>
          <cell r="X72">
            <v>103.87339610601798</v>
          </cell>
          <cell r="Y72">
            <v>107.65991872531701</v>
          </cell>
        </row>
        <row r="73">
          <cell r="M73">
            <v>97.343874160143699</v>
          </cell>
          <cell r="N73">
            <v>106.98627578524599</v>
          </cell>
          <cell r="O73">
            <v>100.86441238048501</v>
          </cell>
          <cell r="P73">
            <v>97.294032997129648</v>
          </cell>
          <cell r="Q73">
            <v>112.02862043605067</v>
          </cell>
          <cell r="R73">
            <v>102.47201702776466</v>
          </cell>
          <cell r="T73">
            <v>109.16111780489</v>
          </cell>
          <cell r="U73">
            <v>103.420540208435</v>
          </cell>
          <cell r="V73">
            <v>108.39899956742001</v>
          </cell>
          <cell r="W73">
            <v>108.54294724048765</v>
          </cell>
          <cell r="X73">
            <v>104.04895996138765</v>
          </cell>
          <cell r="Y73">
            <v>107.8437615137575</v>
          </cell>
        </row>
        <row r="74">
          <cell r="M74">
            <v>96.671326753003498</v>
          </cell>
          <cell r="N74">
            <v>105.97873746625299</v>
          </cell>
          <cell r="O74">
            <v>100.41468958110799</v>
          </cell>
          <cell r="P74">
            <v>97.502604073212538</v>
          </cell>
          <cell r="Q74">
            <v>110.471401940649</v>
          </cell>
          <cell r="R74">
            <v>102.1010749253025</v>
          </cell>
          <cell r="T74">
            <v>108.23454655073201</v>
          </cell>
          <cell r="U74">
            <v>104.227692632513</v>
          </cell>
          <cell r="V74">
            <v>107.39241886993899</v>
          </cell>
          <cell r="W74">
            <v>108.50493280135133</v>
          </cell>
          <cell r="X74">
            <v>103.93693884411501</v>
          </cell>
          <cell r="Y74">
            <v>107.755691058661</v>
          </cell>
        </row>
        <row r="75">
          <cell r="M75">
            <v>96.280642729486601</v>
          </cell>
          <cell r="N75">
            <v>109.14202007415101</v>
          </cell>
          <cell r="O75">
            <v>100.948583612158</v>
          </cell>
          <cell r="P75">
            <v>97.275684844958462</v>
          </cell>
          <cell r="Q75">
            <v>109.74173510954201</v>
          </cell>
          <cell r="R75">
            <v>101.71263813951968</v>
          </cell>
          <cell r="T75">
            <v>107.411999878819</v>
          </cell>
          <cell r="U75">
            <v>105.88476791911501</v>
          </cell>
          <cell r="V75">
            <v>106.89398197094199</v>
          </cell>
          <cell r="W75">
            <v>108.28183145316632</v>
          </cell>
          <cell r="X75">
            <v>104.20723177680151</v>
          </cell>
          <cell r="Y75">
            <v>107.58607053945518</v>
          </cell>
        </row>
        <row r="76">
          <cell r="M76">
            <v>96.156964016825796</v>
          </cell>
          <cell r="N76">
            <v>108.349560524197</v>
          </cell>
          <cell r="O76">
            <v>100.715025297255</v>
          </cell>
          <cell r="P76">
            <v>97.356989712240292</v>
          </cell>
          <cell r="Q76">
            <v>109.28360150426202</v>
          </cell>
          <cell r="R76">
            <v>101.57285364496533</v>
          </cell>
          <cell r="T76">
            <v>106.525103253192</v>
          </cell>
          <cell r="U76">
            <v>106.50446458103001</v>
          </cell>
          <cell r="V76">
            <v>106.709729831118</v>
          </cell>
          <cell r="W76">
            <v>108.13513596667782</v>
          </cell>
          <cell r="X76">
            <v>104.68621749257416</v>
          </cell>
          <cell r="Y76">
            <v>107.573864596185</v>
          </cell>
        </row>
        <row r="77">
          <cell r="M77">
            <v>99.102219114506696</v>
          </cell>
          <cell r="N77">
            <v>108.55970105439199</v>
          </cell>
          <cell r="O77">
            <v>102.314310080593</v>
          </cell>
          <cell r="P77">
            <v>97.500962122234569</v>
          </cell>
          <cell r="Q77">
            <v>108.11252237837401</v>
          </cell>
          <cell r="R77">
            <v>101.35530822417751</v>
          </cell>
          <cell r="T77">
            <v>106.64028223824501</v>
          </cell>
          <cell r="U77">
            <v>105.31625123578701</v>
          </cell>
          <cell r="V77">
            <v>106.498345255925</v>
          </cell>
          <cell r="W77">
            <v>107.89708578735549</v>
          </cell>
          <cell r="X77">
            <v>104.837788889389</v>
          </cell>
          <cell r="Y77">
            <v>107.37997890703532</v>
          </cell>
        </row>
        <row r="78">
          <cell r="M78">
            <v>97.257518185019094</v>
          </cell>
          <cell r="N78">
            <v>111.679305504551</v>
          </cell>
          <cell r="O78">
            <v>102.61724422121399</v>
          </cell>
          <cell r="P78">
            <v>97.135424159830905</v>
          </cell>
          <cell r="Q78">
            <v>108.44926673479831</v>
          </cell>
          <cell r="R78">
            <v>101.31237752880217</v>
          </cell>
          <cell r="T78">
            <v>109.37936857261801</v>
          </cell>
          <cell r="U78">
            <v>105.466852832283</v>
          </cell>
          <cell r="V78">
            <v>108.971546712259</v>
          </cell>
          <cell r="W78">
            <v>107.892069716416</v>
          </cell>
          <cell r="X78">
            <v>105.13676156819383</v>
          </cell>
          <cell r="Y78">
            <v>107.47750370126717</v>
          </cell>
        </row>
        <row r="79">
          <cell r="M79">
            <v>97.860095079764605</v>
          </cell>
          <cell r="N79">
            <v>106.483771246961</v>
          </cell>
          <cell r="O79">
            <v>101.30621330848599</v>
          </cell>
          <cell r="P79">
            <v>97.221460979767699</v>
          </cell>
          <cell r="Q79">
            <v>108.36551597841749</v>
          </cell>
          <cell r="R79">
            <v>101.38601101680233</v>
          </cell>
          <cell r="T79">
            <v>108.80398953826401</v>
          </cell>
          <cell r="U79">
            <v>107.09858592014</v>
          </cell>
          <cell r="V79">
            <v>108.553129080464</v>
          </cell>
          <cell r="W79">
            <v>107.832548338645</v>
          </cell>
          <cell r="X79">
            <v>105.74976918681135</v>
          </cell>
          <cell r="Y79">
            <v>107.50319195344116</v>
          </cell>
        </row>
        <row r="80">
          <cell r="M80">
            <v>101.01860127099999</v>
          </cell>
          <cell r="N80">
            <v>106.004607848118</v>
          </cell>
          <cell r="O80">
            <v>102.21137494309301</v>
          </cell>
          <cell r="P80">
            <v>97.946006732767117</v>
          </cell>
          <cell r="Q80">
            <v>108.36982770872832</v>
          </cell>
          <cell r="R80">
            <v>101.68545857713316</v>
          </cell>
          <cell r="T80">
            <v>110.864094433124</v>
          </cell>
          <cell r="U80">
            <v>107.629412584299</v>
          </cell>
          <cell r="V80">
            <v>110.412766546404</v>
          </cell>
          <cell r="W80">
            <v>108.27080631904367</v>
          </cell>
          <cell r="X80">
            <v>106.316722512109</v>
          </cell>
          <cell r="Y80">
            <v>108.00658323285199</v>
          </cell>
        </row>
        <row r="81">
          <cell r="M81">
            <v>97.9467316754438</v>
          </cell>
          <cell r="N81">
            <v>107.66725927991099</v>
          </cell>
          <cell r="O81">
            <v>101.565163271112</v>
          </cell>
          <cell r="P81">
            <v>98.223688223759993</v>
          </cell>
          <cell r="Q81">
            <v>108.12403424302168</v>
          </cell>
          <cell r="R81">
            <v>101.78822185362549</v>
          </cell>
          <cell r="T81">
            <v>109.66802268745199</v>
          </cell>
          <cell r="U81">
            <v>108.822690606911</v>
          </cell>
          <cell r="V81">
            <v>109.41473766478801</v>
          </cell>
          <cell r="W81">
            <v>108.6468101204825</v>
          </cell>
          <cell r="X81">
            <v>106.80637629340833</v>
          </cell>
          <cell r="Y81">
            <v>108.42670918182635</v>
          </cell>
        </row>
        <row r="82">
          <cell r="M82">
            <v>101.041759086979</v>
          </cell>
          <cell r="N82">
            <v>105.04646232619901</v>
          </cell>
          <cell r="O82">
            <v>102.70744492279999</v>
          </cell>
          <cell r="P82">
            <v>99.0378207354522</v>
          </cell>
          <cell r="Q82">
            <v>107.57351787668868</v>
          </cell>
          <cell r="R82">
            <v>102.12029179121635</v>
          </cell>
          <cell r="T82">
            <v>110.488638080356</v>
          </cell>
          <cell r="U82">
            <v>105.65027260022001</v>
          </cell>
          <cell r="V82">
            <v>109.779160050459</v>
          </cell>
          <cell r="W82">
            <v>109.30739925834318</v>
          </cell>
          <cell r="X82">
            <v>106.66401096327333</v>
          </cell>
          <cell r="Y82">
            <v>108.93828088504985</v>
          </cell>
        </row>
        <row r="83">
          <cell r="M83">
            <v>103.751748273937</v>
          </cell>
          <cell r="N83">
            <v>102.72600856378899</v>
          </cell>
          <cell r="O83">
            <v>102.837739088527</v>
          </cell>
          <cell r="P83">
            <v>99.812742262023903</v>
          </cell>
          <cell r="Q83">
            <v>106.60123579492149</v>
          </cell>
          <cell r="R83">
            <v>102.20752995920533</v>
          </cell>
          <cell r="T83">
            <v>110.570465145399</v>
          </cell>
          <cell r="U83">
            <v>102.478278490042</v>
          </cell>
          <cell r="V83">
            <v>109.428649469948</v>
          </cell>
          <cell r="W83">
            <v>109.96242974286882</v>
          </cell>
          <cell r="X83">
            <v>106.19101550564919</v>
          </cell>
          <cell r="Y83">
            <v>109.42666492072034</v>
          </cell>
        </row>
        <row r="84">
          <cell r="M84">
            <v>94.866891486876398</v>
          </cell>
          <cell r="N84">
            <v>101.232923650719</v>
          </cell>
          <cell r="O84">
            <v>96.9181362970603</v>
          </cell>
          <cell r="P84">
            <v>99.414304479000123</v>
          </cell>
          <cell r="Q84">
            <v>104.86017215261616</v>
          </cell>
          <cell r="R84">
            <v>101.25767863851304</v>
          </cell>
          <cell r="T84">
            <v>108.215482012205</v>
          </cell>
          <cell r="U84">
            <v>105.570818525798</v>
          </cell>
          <cell r="V84">
            <v>107.61832402115699</v>
          </cell>
          <cell r="W84">
            <v>109.76844864946668</v>
          </cell>
          <cell r="X84">
            <v>106.20834312123502</v>
          </cell>
          <cell r="Y84">
            <v>109.20112780553667</v>
          </cell>
        </row>
        <row r="85">
          <cell r="M85">
            <v>98.163313197053895</v>
          </cell>
          <cell r="N85">
            <v>102.832626462289</v>
          </cell>
          <cell r="O85">
            <v>99.836464301131898</v>
          </cell>
          <cell r="P85">
            <v>99.464840831881688</v>
          </cell>
          <cell r="Q85">
            <v>104.25164802183751</v>
          </cell>
          <cell r="R85">
            <v>101.01272047062069</v>
          </cell>
          <cell r="T85">
            <v>107.60841747038</v>
          </cell>
          <cell r="U85">
            <v>105.069527640529</v>
          </cell>
          <cell r="V85">
            <v>107.302286827968</v>
          </cell>
          <cell r="W85">
            <v>109.56918663815266</v>
          </cell>
          <cell r="X85">
            <v>105.87016674129984</v>
          </cell>
          <cell r="Y85">
            <v>108.99265409678735</v>
          </cell>
        </row>
        <row r="86">
          <cell r="M86">
            <v>100.667538231536</v>
          </cell>
          <cell r="N86">
            <v>106.846008963413</v>
          </cell>
          <cell r="O86">
            <v>103.282868923693</v>
          </cell>
          <cell r="P86">
            <v>99.406330325304353</v>
          </cell>
          <cell r="Q86">
            <v>104.39188154105334</v>
          </cell>
          <cell r="R86">
            <v>101.19130280072069</v>
          </cell>
          <cell r="T86">
            <v>108.575062888033</v>
          </cell>
          <cell r="U86">
            <v>107.82050099771099</v>
          </cell>
          <cell r="V86">
            <v>108.16512581307801</v>
          </cell>
          <cell r="W86">
            <v>109.1876813806375</v>
          </cell>
          <cell r="X86">
            <v>105.90201481020182</v>
          </cell>
          <cell r="Y86">
            <v>108.61804730789966</v>
          </cell>
        </row>
        <row r="87">
          <cell r="M87">
            <v>97.676053074000095</v>
          </cell>
          <cell r="N87">
            <v>106.749827153401</v>
          </cell>
          <cell r="O87">
            <v>101.14545464395999</v>
          </cell>
          <cell r="P87">
            <v>99.361217225063726</v>
          </cell>
          <cell r="Q87">
            <v>104.23897618663501</v>
          </cell>
          <cell r="R87">
            <v>101.12135136286203</v>
          </cell>
          <cell r="T87">
            <v>109.91547240452699</v>
          </cell>
          <cell r="U87">
            <v>108.87994629376099</v>
          </cell>
          <cell r="V87">
            <v>109.556240079177</v>
          </cell>
          <cell r="W87">
            <v>109.22892300015</v>
          </cell>
          <cell r="X87">
            <v>105.91155742467684</v>
          </cell>
          <cell r="Y87">
            <v>108.64163104363116</v>
          </cell>
        </row>
        <row r="88">
          <cell r="M88">
            <v>99.825587106332904</v>
          </cell>
          <cell r="N88">
            <v>104.757251632212</v>
          </cell>
          <cell r="O88">
            <v>101.551914723354</v>
          </cell>
          <cell r="P88">
            <v>99.158521894956039</v>
          </cell>
          <cell r="Q88">
            <v>104.19077440430384</v>
          </cell>
          <cell r="R88">
            <v>100.92876299628769</v>
          </cell>
          <cell r="T88">
            <v>112.77192537572699</v>
          </cell>
          <cell r="U88">
            <v>108.539641501925</v>
          </cell>
          <cell r="V88">
            <v>112.368409997621</v>
          </cell>
          <cell r="W88">
            <v>109.60947088271185</v>
          </cell>
          <cell r="X88">
            <v>106.39311890829431</v>
          </cell>
          <cell r="Y88">
            <v>109.0731727014915</v>
          </cell>
        </row>
        <row r="89">
          <cell r="M89">
            <v>97.851961635812003</v>
          </cell>
          <cell r="N89">
            <v>102.572448696123</v>
          </cell>
          <cell r="O89">
            <v>99.609350954971802</v>
          </cell>
          <cell r="P89">
            <v>98.175224121935216</v>
          </cell>
          <cell r="Q89">
            <v>104.16518109302616</v>
          </cell>
          <cell r="R89">
            <v>100.39069830736183</v>
          </cell>
          <cell r="T89">
            <v>109.606439723498</v>
          </cell>
          <cell r="U89">
            <v>108.687878066858</v>
          </cell>
          <cell r="V89">
            <v>109.57817418963801</v>
          </cell>
          <cell r="W89">
            <v>109.44879997906166</v>
          </cell>
          <cell r="X89">
            <v>107.42805217109701</v>
          </cell>
          <cell r="Y89">
            <v>109.09809348810653</v>
          </cell>
        </row>
        <row r="90">
          <cell r="M90">
            <v>101.578111759324</v>
          </cell>
          <cell r="N90">
            <v>99.861676519037303</v>
          </cell>
          <cell r="O90">
            <v>100.928470331155</v>
          </cell>
          <cell r="P90">
            <v>99.293760834009802</v>
          </cell>
          <cell r="Q90">
            <v>103.93663990441253</v>
          </cell>
          <cell r="R90">
            <v>101.05908731304429</v>
          </cell>
          <cell r="T90">
            <v>108.607492359766</v>
          </cell>
          <cell r="U90">
            <v>106.867078338033</v>
          </cell>
          <cell r="V90">
            <v>108.457683323363</v>
          </cell>
          <cell r="W90">
            <v>109.51413503698849</v>
          </cell>
          <cell r="X90">
            <v>107.64409547313618</v>
          </cell>
          <cell r="Y90">
            <v>109.23798670514084</v>
          </cell>
        </row>
        <row r="91">
          <cell r="M91">
            <v>99.788492839383593</v>
          </cell>
          <cell r="N91">
            <v>100.46297702729601</v>
          </cell>
          <cell r="O91">
            <v>100.333300745098</v>
          </cell>
          <cell r="P91">
            <v>99.564624107731433</v>
          </cell>
          <cell r="Q91">
            <v>103.54169833191371</v>
          </cell>
          <cell r="R91">
            <v>101.14189338703864</v>
          </cell>
          <cell r="T91">
            <v>110.233642373699</v>
          </cell>
          <cell r="U91">
            <v>106.587923558602</v>
          </cell>
          <cell r="V91">
            <v>109.712785249647</v>
          </cell>
          <cell r="W91">
            <v>109.95167252087499</v>
          </cell>
          <cell r="X91">
            <v>107.89716145948167</v>
          </cell>
          <cell r="Y91">
            <v>109.63973644208734</v>
          </cell>
        </row>
        <row r="92">
          <cell r="M92">
            <v>99.123821079568998</v>
          </cell>
          <cell r="N92">
            <v>101.85513601916701</v>
          </cell>
          <cell r="O92">
            <v>99.281381316291501</v>
          </cell>
          <cell r="P92">
            <v>99.307337915736923</v>
          </cell>
          <cell r="Q92">
            <v>102.70988617453941</v>
          </cell>
          <cell r="R92">
            <v>100.47497878580504</v>
          </cell>
          <cell r="T92">
            <v>109.18329028267399</v>
          </cell>
          <cell r="U92">
            <v>104.747833100748</v>
          </cell>
          <cell r="V92">
            <v>108.510731599202</v>
          </cell>
          <cell r="W92">
            <v>110.05304375331515</v>
          </cell>
          <cell r="X92">
            <v>107.38505014332118</v>
          </cell>
          <cell r="Y92">
            <v>109.69733740644135</v>
          </cell>
        </row>
        <row r="93">
          <cell r="M93">
            <v>99.824074775912493</v>
          </cell>
          <cell r="N93">
            <v>98.0311467343641</v>
          </cell>
          <cell r="O93">
            <v>99.337970891368798</v>
          </cell>
          <cell r="P93">
            <v>99.665341532722323</v>
          </cell>
          <cell r="Q93">
            <v>101.25677277136657</v>
          </cell>
          <cell r="R93">
            <v>100.17373149370651</v>
          </cell>
          <cell r="T93">
            <v>104.96448361225301</v>
          </cell>
          <cell r="U93">
            <v>104.69494588658701</v>
          </cell>
          <cell r="V93">
            <v>104.840199176738</v>
          </cell>
          <cell r="W93">
            <v>109.22787895460284</v>
          </cell>
          <cell r="X93">
            <v>106.68755007545884</v>
          </cell>
          <cell r="Y93">
            <v>108.91133058936818</v>
          </cell>
        </row>
        <row r="94">
          <cell r="M94">
            <v>100.628023064076</v>
          </cell>
          <cell r="N94">
            <v>100.820102402819</v>
          </cell>
          <cell r="O94">
            <v>101.042458835164</v>
          </cell>
          <cell r="P94">
            <v>99.799080859012847</v>
          </cell>
          <cell r="Q94">
            <v>100.60058123313439</v>
          </cell>
          <cell r="R94">
            <v>100.08882217900818</v>
          </cell>
          <cell r="T94">
            <v>109.21619497353799</v>
          </cell>
          <cell r="U94">
            <v>105.660757853411</v>
          </cell>
          <cell r="V94">
            <v>108.704937969112</v>
          </cell>
          <cell r="W94">
            <v>108.63525722090468</v>
          </cell>
          <cell r="X94">
            <v>106.20773613403985</v>
          </cell>
          <cell r="Y94">
            <v>108.30075191795</v>
          </cell>
        </row>
        <row r="95">
          <cell r="M95">
            <v>101.088909608417</v>
          </cell>
          <cell r="N95">
            <v>100.96325860706099</v>
          </cell>
          <cell r="O95">
            <v>100.696972002162</v>
          </cell>
          <cell r="P95">
            <v>100.33857218778034</v>
          </cell>
          <cell r="Q95">
            <v>100.3323828849574</v>
          </cell>
          <cell r="R95">
            <v>100.27009235353989</v>
          </cell>
          <cell r="T95">
            <v>109.879766009083</v>
          </cell>
          <cell r="U95">
            <v>106.07870154179599</v>
          </cell>
          <cell r="V95">
            <v>109.42648174823501</v>
          </cell>
          <cell r="W95">
            <v>108.6808116018355</v>
          </cell>
          <cell r="X95">
            <v>105.77287337986284</v>
          </cell>
          <cell r="Y95">
            <v>108.27546984438283</v>
          </cell>
        </row>
        <row r="96">
          <cell r="M96">
            <v>99.997416046570194</v>
          </cell>
          <cell r="N96">
            <v>103.366325377216</v>
          </cell>
          <cell r="O96">
            <v>101.257331746361</v>
          </cell>
          <cell r="P96">
            <v>100.07512290232137</v>
          </cell>
          <cell r="Q96">
            <v>100.91649102798716</v>
          </cell>
          <cell r="R96">
            <v>100.32490258940754</v>
          </cell>
          <cell r="T96">
            <v>109.14229121002001</v>
          </cell>
          <cell r="U96">
            <v>106.742417674602</v>
          </cell>
          <cell r="V96">
            <v>108.482093411503</v>
          </cell>
          <cell r="W96">
            <v>108.76994474354449</v>
          </cell>
          <cell r="X96">
            <v>105.75209660262435</v>
          </cell>
          <cell r="Y96">
            <v>108.27953819240616</v>
          </cell>
        </row>
        <row r="97">
          <cell r="M97">
            <v>102.881868934708</v>
          </cell>
          <cell r="N97">
            <v>104.49040304358</v>
          </cell>
          <cell r="O97">
            <v>102.894165029476</v>
          </cell>
          <cell r="P97">
            <v>100.59068558487543</v>
          </cell>
          <cell r="Q97">
            <v>101.58772869736787</v>
          </cell>
          <cell r="R97">
            <v>100.75171330347054</v>
          </cell>
          <cell r="T97">
            <v>110.159839364994</v>
          </cell>
          <cell r="U97">
            <v>106.794082719736</v>
          </cell>
          <cell r="V97">
            <v>109.717405584982</v>
          </cell>
          <cell r="W97">
            <v>108.75764424209369</v>
          </cell>
          <cell r="X97">
            <v>105.78645646281332</v>
          </cell>
          <cell r="Y97">
            <v>108.28030824829533</v>
          </cell>
        </row>
        <row r="98">
          <cell r="M98">
            <v>101.222769120122</v>
          </cell>
          <cell r="N98">
            <v>102.493032902111</v>
          </cell>
          <cell r="O98">
            <v>102.202972013734</v>
          </cell>
          <cell r="P98">
            <v>100.94051025830095</v>
          </cell>
          <cell r="Q98">
            <v>101.69404484452518</v>
          </cell>
          <cell r="R98">
            <v>101.23864508637763</v>
          </cell>
          <cell r="T98">
            <v>112.88743578001601</v>
          </cell>
          <cell r="U98">
            <v>106.935283261072</v>
          </cell>
          <cell r="V98">
            <v>111.67193131062901</v>
          </cell>
          <cell r="W98">
            <v>109.375001824984</v>
          </cell>
          <cell r="X98">
            <v>106.15103148953399</v>
          </cell>
          <cell r="Y98">
            <v>108.8071748668665</v>
          </cell>
        </row>
        <row r="99">
          <cell r="M99">
            <v>101.52772004354701</v>
          </cell>
          <cell r="N99">
            <v>104.090349390691</v>
          </cell>
          <cell r="O99">
            <v>102.663497908035</v>
          </cell>
          <cell r="P99">
            <v>101.22445113624003</v>
          </cell>
          <cell r="Q99">
            <v>102.70391195391301</v>
          </cell>
          <cell r="R99">
            <v>101.79289958915531</v>
          </cell>
          <cell r="T99">
            <v>110.583435784641</v>
          </cell>
          <cell r="U99">
            <v>111.23797582697399</v>
          </cell>
          <cell r="V99">
            <v>110.60570314306101</v>
          </cell>
          <cell r="W99">
            <v>110.31149385371533</v>
          </cell>
          <cell r="X99">
            <v>107.24153647959849</v>
          </cell>
          <cell r="Y99">
            <v>109.768092194587</v>
          </cell>
        </row>
        <row r="100">
          <cell r="M100">
            <v>103.44325822822201</v>
          </cell>
          <cell r="N100">
            <v>102.995303578129</v>
          </cell>
          <cell r="O100">
            <v>103.26866220203399</v>
          </cell>
          <cell r="P100">
            <v>101.69365699693104</v>
          </cell>
          <cell r="Q100">
            <v>103.06644548313132</v>
          </cell>
          <cell r="R100">
            <v>102.16393348363364</v>
          </cell>
          <cell r="T100">
            <v>109.557555486423</v>
          </cell>
          <cell r="U100">
            <v>108.69608088604799</v>
          </cell>
          <cell r="V100">
            <v>109.63662717907199</v>
          </cell>
          <cell r="W100">
            <v>110.3683872725295</v>
          </cell>
          <cell r="X100">
            <v>107.74742365170466</v>
          </cell>
          <cell r="Y100">
            <v>109.92337372958032</v>
          </cell>
        </row>
        <row r="101">
          <cell r="M101">
            <v>106.48522067563199</v>
          </cell>
          <cell r="N101">
            <v>106.397438715975</v>
          </cell>
          <cell r="O101">
            <v>106.565343521255</v>
          </cell>
          <cell r="P101">
            <v>102.5930421748002</v>
          </cell>
          <cell r="Q101">
            <v>103.97214216795034</v>
          </cell>
          <cell r="R101">
            <v>103.1419954034825</v>
          </cell>
          <cell r="T101">
            <v>112.697697651314</v>
          </cell>
          <cell r="U101">
            <v>108.01621527291699</v>
          </cell>
          <cell r="V101">
            <v>112.145392055027</v>
          </cell>
          <cell r="W101">
            <v>110.83804254623466</v>
          </cell>
          <cell r="X101">
            <v>108.07034260689149</v>
          </cell>
          <cell r="Y101">
            <v>110.37652544737902</v>
          </cell>
        </row>
        <row r="102">
          <cell r="M102">
            <v>104.410679305762</v>
          </cell>
          <cell r="N102">
            <v>108.05106620620499</v>
          </cell>
          <cell r="O102">
            <v>105.83772681332999</v>
          </cell>
          <cell r="P102">
            <v>103.32858605133215</v>
          </cell>
          <cell r="Q102">
            <v>104.75293230611516</v>
          </cell>
          <cell r="R102">
            <v>103.90539458131066</v>
          </cell>
          <cell r="T102">
            <v>113.405346892811</v>
          </cell>
          <cell r="U102">
            <v>109.56184051910699</v>
          </cell>
          <cell r="V102">
            <v>112.799564680625</v>
          </cell>
          <cell r="W102">
            <v>111.54855182669981</v>
          </cell>
          <cell r="X102">
            <v>108.54024641430898</v>
          </cell>
          <cell r="Y102">
            <v>111.09610399223266</v>
          </cell>
        </row>
        <row r="103">
          <cell r="M103">
            <v>104.436572408663</v>
          </cell>
          <cell r="N103">
            <v>99.760112787867996</v>
          </cell>
          <cell r="O103">
            <v>102.967752182691</v>
          </cell>
          <cell r="P103">
            <v>103.58770329699132</v>
          </cell>
          <cell r="Q103">
            <v>103.96455059682984</v>
          </cell>
          <cell r="R103">
            <v>103.9176591068465</v>
          </cell>
          <cell r="T103">
            <v>113.881772270741</v>
          </cell>
          <cell r="U103">
            <v>109.73948967691901</v>
          </cell>
          <cell r="V103">
            <v>113.26050465891301</v>
          </cell>
          <cell r="W103">
            <v>112.16887397765765</v>
          </cell>
          <cell r="X103">
            <v>109.0311475738395</v>
          </cell>
          <cell r="Y103">
            <v>111.68662050455451</v>
          </cell>
        </row>
        <row r="104">
          <cell r="M104">
            <v>104.48620995176999</v>
          </cell>
          <cell r="N104">
            <v>100.618693314494</v>
          </cell>
          <cell r="O104">
            <v>101.943305892564</v>
          </cell>
          <cell r="P104">
            <v>104.131610102266</v>
          </cell>
          <cell r="Q104">
            <v>103.65216066556032</v>
          </cell>
          <cell r="R104">
            <v>103.87438141998483</v>
          </cell>
          <cell r="T104">
            <v>111.71160224597899</v>
          </cell>
          <cell r="U104">
            <v>108.955688107227</v>
          </cell>
          <cell r="V104">
            <v>111.420969870444</v>
          </cell>
          <cell r="W104">
            <v>111.97290172198483</v>
          </cell>
          <cell r="X104">
            <v>109.36788171486533</v>
          </cell>
          <cell r="Y104">
            <v>111.644793597857</v>
          </cell>
        </row>
        <row r="105">
          <cell r="M105">
            <v>108.98329353014699</v>
          </cell>
          <cell r="N105">
            <v>107.066516111452</v>
          </cell>
          <cell r="O105">
            <v>108.693063938172</v>
          </cell>
          <cell r="P105">
            <v>105.37420568336599</v>
          </cell>
          <cell r="Q105">
            <v>104.14818845235381</v>
          </cell>
          <cell r="R105">
            <v>104.87930909167433</v>
          </cell>
          <cell r="T105">
            <v>113.565103341362</v>
          </cell>
          <cell r="U105">
            <v>110.298113215909</v>
          </cell>
          <cell r="V105">
            <v>112.970546458675</v>
          </cell>
          <cell r="W105">
            <v>112.46984631477166</v>
          </cell>
          <cell r="X105">
            <v>109.2112379463545</v>
          </cell>
          <cell r="Y105">
            <v>112.03893415045934</v>
          </cell>
        </row>
        <row r="106">
          <cell r="M106">
            <v>109.864581330557</v>
          </cell>
          <cell r="N106">
            <v>107.097505220491</v>
          </cell>
          <cell r="O106">
            <v>108.94474176516</v>
          </cell>
          <cell r="P106">
            <v>106.44442620042183</v>
          </cell>
          <cell r="Q106">
            <v>104.83188872608083</v>
          </cell>
          <cell r="R106">
            <v>105.82532235219533</v>
          </cell>
          <cell r="T106">
            <v>112.558848430409</v>
          </cell>
          <cell r="U106">
            <v>110.996771017375</v>
          </cell>
          <cell r="V106">
            <v>112.35388928613899</v>
          </cell>
          <cell r="W106">
            <v>112.97006180543599</v>
          </cell>
          <cell r="X106">
            <v>109.59468630157566</v>
          </cell>
          <cell r="Y106">
            <v>112.49181116830384</v>
          </cell>
        </row>
        <row r="107">
          <cell r="M107">
            <v>109.668836949934</v>
          </cell>
          <cell r="N107">
            <v>112.156254578214</v>
          </cell>
          <cell r="O107">
            <v>110.64076018314501</v>
          </cell>
          <cell r="P107">
            <v>106.9750289128055</v>
          </cell>
          <cell r="Q107">
            <v>105.79169136978733</v>
          </cell>
          <cell r="R107">
            <v>106.50455846251032</v>
          </cell>
          <cell r="T107">
            <v>113.820288431173</v>
          </cell>
          <cell r="U107">
            <v>110.776608630315</v>
          </cell>
          <cell r="V107">
            <v>113.444492966626</v>
          </cell>
          <cell r="W107">
            <v>113.15716026874583</v>
          </cell>
          <cell r="X107">
            <v>110.05475186114199</v>
          </cell>
          <cell r="Y107">
            <v>112.70832798690367</v>
          </cell>
        </row>
        <row r="108">
          <cell r="M108">
            <v>113.394492240267</v>
          </cell>
          <cell r="N108">
            <v>113.166285992102</v>
          </cell>
          <cell r="O108">
            <v>113.31247404621099</v>
          </cell>
          <cell r="P108">
            <v>108.47233106855633</v>
          </cell>
          <cell r="Q108">
            <v>106.64422800077016</v>
          </cell>
          <cell r="R108">
            <v>107.75034966799051</v>
          </cell>
          <cell r="T108">
            <v>117.494043105844</v>
          </cell>
          <cell r="U108">
            <v>109.97241110463401</v>
          </cell>
          <cell r="V108">
            <v>116.07762964979599</v>
          </cell>
          <cell r="W108">
            <v>113.83860963758467</v>
          </cell>
          <cell r="X108">
            <v>110.12318029206318</v>
          </cell>
          <cell r="Y108">
            <v>113.25467214843216</v>
          </cell>
        </row>
        <row r="109">
          <cell r="M109">
            <v>115.019736382578</v>
          </cell>
          <cell r="N109">
            <v>117.94637969705801</v>
          </cell>
          <cell r="O109">
            <v>115.455056147151</v>
          </cell>
          <cell r="P109">
            <v>110.23619173087549</v>
          </cell>
          <cell r="Q109">
            <v>109.67527248563516</v>
          </cell>
          <cell r="R109">
            <v>109.83156699540051</v>
          </cell>
          <cell r="T109">
            <v>116.305038340911</v>
          </cell>
          <cell r="U109">
            <v>111.503925429053</v>
          </cell>
          <cell r="V109">
            <v>115.57303299530599</v>
          </cell>
          <cell r="W109">
            <v>114.24248731594632</v>
          </cell>
          <cell r="X109">
            <v>110.41725291741882</v>
          </cell>
          <cell r="Y109">
            <v>113.64009353783099</v>
          </cell>
        </row>
        <row r="110">
          <cell r="M110">
            <v>115.672048041365</v>
          </cell>
          <cell r="N110">
            <v>110.065898533658</v>
          </cell>
          <cell r="O110">
            <v>114.000941512219</v>
          </cell>
          <cell r="P110">
            <v>112.10049807914133</v>
          </cell>
          <cell r="Q110">
            <v>111.24980668882917</v>
          </cell>
          <cell r="R110">
            <v>111.84117293200967</v>
          </cell>
          <cell r="T110">
            <v>115.412698428204</v>
          </cell>
          <cell r="U110">
            <v>110.217730666086</v>
          </cell>
          <cell r="V110">
            <v>114.319372470933</v>
          </cell>
          <cell r="W110">
            <v>114.8593366796505</v>
          </cell>
          <cell r="X110">
            <v>110.62759334389534</v>
          </cell>
          <cell r="Y110">
            <v>114.12316063791251</v>
          </cell>
        </row>
        <row r="111">
          <cell r="M111">
            <v>114.710143411159</v>
          </cell>
          <cell r="N111">
            <v>109.965284964887</v>
          </cell>
          <cell r="O111">
            <v>113.379068097386</v>
          </cell>
          <cell r="P111">
            <v>113.05497305931</v>
          </cell>
          <cell r="Q111">
            <v>111.73293483106835</v>
          </cell>
          <cell r="R111">
            <v>112.622173625212</v>
          </cell>
          <cell r="T111">
            <v>116.067126336333</v>
          </cell>
          <cell r="U111">
            <v>111.609768160716</v>
          </cell>
          <cell r="V111">
            <v>115.30455518933501</v>
          </cell>
          <cell r="W111">
            <v>115.27634051214567</v>
          </cell>
          <cell r="X111">
            <v>110.84620250136317</v>
          </cell>
          <cell r="Y111">
            <v>114.5121620930225</v>
          </cell>
        </row>
        <row r="112">
          <cell r="M112">
            <v>113.99795246792</v>
          </cell>
          <cell r="N112">
            <v>109.19306588079699</v>
          </cell>
          <cell r="O112">
            <v>112.16209042721199</v>
          </cell>
          <cell r="P112">
            <v>113.7438682488705</v>
          </cell>
          <cell r="Q112">
            <v>112.08219494111934</v>
          </cell>
          <cell r="R112">
            <v>113.15839840222067</v>
          </cell>
          <cell r="T112">
            <v>118.232715902092</v>
          </cell>
          <cell r="U112">
            <v>116.704593247942</v>
          </cell>
          <cell r="V112">
            <v>118.199699954512</v>
          </cell>
          <cell r="W112">
            <v>116.2219850907595</v>
          </cell>
          <cell r="X112">
            <v>111.79750620645768</v>
          </cell>
          <cell r="Y112">
            <v>115.48646387108465</v>
          </cell>
        </row>
        <row r="113">
          <cell r="M113">
            <v>113.297938126902</v>
          </cell>
          <cell r="N113">
            <v>112.039508737134</v>
          </cell>
          <cell r="O113">
            <v>113.387488079942</v>
          </cell>
          <cell r="P113">
            <v>114.34871844503182</v>
          </cell>
          <cell r="Q113">
            <v>112.06273730093933</v>
          </cell>
          <cell r="R113">
            <v>113.61618638502017</v>
          </cell>
          <cell r="T113">
            <v>112.94767857966799</v>
          </cell>
          <cell r="U113">
            <v>114.16535786692199</v>
          </cell>
          <cell r="V113">
            <v>113.37804235966</v>
          </cell>
          <cell r="W113">
            <v>116.07655011550867</v>
          </cell>
          <cell r="X113">
            <v>112.36229774589218</v>
          </cell>
          <cell r="Y113">
            <v>115.47538876992365</v>
          </cell>
        </row>
        <row r="114">
          <cell r="M114">
            <v>116.272882662201</v>
          </cell>
          <cell r="N114">
            <v>111.92357884898</v>
          </cell>
          <cell r="O114">
            <v>114.95230134623699</v>
          </cell>
          <cell r="P114">
            <v>114.82845018202084</v>
          </cell>
          <cell r="Q114">
            <v>111.85561944375235</v>
          </cell>
          <cell r="R114">
            <v>113.88949093502451</v>
          </cell>
          <cell r="T114">
            <v>117.263201348694</v>
          </cell>
          <cell r="U114">
            <v>113.02135929418</v>
          </cell>
          <cell r="V114">
            <v>116.623560047854</v>
          </cell>
          <cell r="W114">
            <v>116.03807648931701</v>
          </cell>
          <cell r="X114">
            <v>112.87045577748317</v>
          </cell>
          <cell r="Y114">
            <v>115.56637716959999</v>
          </cell>
        </row>
        <row r="115">
          <cell r="M115">
            <v>117.76056268498</v>
          </cell>
          <cell r="N115">
            <v>112.841682773185</v>
          </cell>
          <cell r="O115">
            <v>116.24429321380001</v>
          </cell>
          <cell r="P115">
            <v>115.2852545657545</v>
          </cell>
          <cell r="Q115">
            <v>111.00483662310683</v>
          </cell>
          <cell r="R115">
            <v>114.02103044613267</v>
          </cell>
          <cell r="T115">
            <v>118.01500874885799</v>
          </cell>
          <cell r="U115">
            <v>115.487504659557</v>
          </cell>
          <cell r="V115">
            <v>117.604831206649</v>
          </cell>
          <cell r="W115">
            <v>116.32307155730818</v>
          </cell>
          <cell r="X115">
            <v>113.53438564923384</v>
          </cell>
          <cell r="Y115">
            <v>115.90501020482384</v>
          </cell>
        </row>
        <row r="116">
          <cell r="M116">
            <v>126.207152219001</v>
          </cell>
          <cell r="N116">
            <v>110.26464928491001</v>
          </cell>
          <cell r="O116">
            <v>119.418112763197</v>
          </cell>
          <cell r="P116">
            <v>117.04110526202716</v>
          </cell>
          <cell r="Q116">
            <v>111.03796174831551</v>
          </cell>
          <cell r="R116">
            <v>114.92389232129567</v>
          </cell>
          <cell r="T116">
            <v>119.514618993204</v>
          </cell>
          <cell r="U116">
            <v>115.59946936359</v>
          </cell>
          <cell r="V116">
            <v>119.092646513475</v>
          </cell>
          <cell r="W116">
            <v>117.00672498480816</v>
          </cell>
          <cell r="X116">
            <v>114.43134209881782</v>
          </cell>
          <cell r="Y116">
            <v>116.70055587858083</v>
          </cell>
        </row>
        <row r="117">
          <cell r="M117">
            <v>119.8045807029</v>
          </cell>
          <cell r="N117">
            <v>112.786426466387</v>
          </cell>
          <cell r="O117">
            <v>117.45305093811101</v>
          </cell>
          <cell r="P117">
            <v>117.89017814398402</v>
          </cell>
          <cell r="Q117">
            <v>111.50815199856549</v>
          </cell>
          <cell r="R117">
            <v>115.6028894614165</v>
          </cell>
          <cell r="T117">
            <v>120.16106687292201</v>
          </cell>
          <cell r="U117">
            <v>119.169823375444</v>
          </cell>
          <cell r="V117">
            <v>119.971204034173</v>
          </cell>
          <cell r="W117">
            <v>117.689048407573</v>
          </cell>
          <cell r="X117">
            <v>115.6913513012725</v>
          </cell>
          <cell r="Y117">
            <v>117.47833068605382</v>
          </cell>
        </row>
        <row r="118">
          <cell r="M118">
            <v>124.24791188640999</v>
          </cell>
          <cell r="N118">
            <v>112.948651439383</v>
          </cell>
          <cell r="O118">
            <v>120.363601573008</v>
          </cell>
          <cell r="P118">
            <v>119.59850471373232</v>
          </cell>
          <cell r="Q118">
            <v>112.13408292499649</v>
          </cell>
          <cell r="R118">
            <v>116.96980798571583</v>
          </cell>
          <cell r="T118">
            <v>121.03848343589399</v>
          </cell>
          <cell r="U118">
            <v>119.099292696701</v>
          </cell>
          <cell r="V118">
            <v>120.743544396952</v>
          </cell>
          <cell r="W118">
            <v>118.15667632987333</v>
          </cell>
          <cell r="X118">
            <v>116.09046787606566</v>
          </cell>
          <cell r="Y118">
            <v>117.90230475979382</v>
          </cell>
        </row>
        <row r="119">
          <cell r="M119">
            <v>123.02683854615201</v>
          </cell>
          <cell r="N119">
            <v>106.42548271510201</v>
          </cell>
          <cell r="O119">
            <v>117.353755411451</v>
          </cell>
          <cell r="P119">
            <v>121.21998811694067</v>
          </cell>
          <cell r="Q119">
            <v>111.19841192132451</v>
          </cell>
          <cell r="R119">
            <v>117.63085254096734</v>
          </cell>
          <cell r="T119">
            <v>119.031582357339</v>
          </cell>
          <cell r="U119">
            <v>118.75959041589</v>
          </cell>
          <cell r="V119">
            <v>119.073120558417</v>
          </cell>
          <cell r="W119">
            <v>119.17066029281848</v>
          </cell>
          <cell r="X119">
            <v>116.85617330089367</v>
          </cell>
          <cell r="Y119">
            <v>118.85148445958667</v>
          </cell>
        </row>
        <row r="120">
          <cell r="M120">
            <v>119.88914979365499</v>
          </cell>
          <cell r="N120">
            <v>110.354359279253</v>
          </cell>
          <cell r="O120">
            <v>116.45732527468</v>
          </cell>
          <cell r="P120">
            <v>121.82269930551632</v>
          </cell>
          <cell r="Q120">
            <v>110.93687532637</v>
          </cell>
          <cell r="R120">
            <v>117.8816898623745</v>
          </cell>
          <cell r="T120">
            <v>118.813244814757</v>
          </cell>
          <cell r="U120">
            <v>118.94722317071999</v>
          </cell>
          <cell r="V120">
            <v>118.50486809747299</v>
          </cell>
          <cell r="W120">
            <v>119.42900087049567</v>
          </cell>
          <cell r="X120">
            <v>117.84381728031701</v>
          </cell>
          <cell r="Y120">
            <v>119.16503580118984</v>
          </cell>
        </row>
        <row r="121">
          <cell r="M121">
            <v>118.335155732899</v>
          </cell>
          <cell r="N121">
            <v>110.05652489312099</v>
          </cell>
          <cell r="O121">
            <v>114.500095249807</v>
          </cell>
          <cell r="P121">
            <v>121.91846481350284</v>
          </cell>
          <cell r="Q121">
            <v>110.47268234635935</v>
          </cell>
          <cell r="R121">
            <v>117.59099020170902</v>
          </cell>
          <cell r="T121">
            <v>118.564590096381</v>
          </cell>
          <cell r="U121">
            <v>118.08380376964701</v>
          </cell>
          <cell r="V121">
            <v>118.50712677023201</v>
          </cell>
          <cell r="W121">
            <v>119.5205977617495</v>
          </cell>
          <cell r="X121">
            <v>118.27653379866534</v>
          </cell>
          <cell r="Y121">
            <v>119.31541839512035</v>
          </cell>
        </row>
        <row r="122">
          <cell r="M122">
            <v>119.414514772413</v>
          </cell>
          <cell r="N122">
            <v>109.211115394137</v>
          </cell>
          <cell r="O122">
            <v>116.11307909855699</v>
          </cell>
          <cell r="P122">
            <v>120.78635857240482</v>
          </cell>
          <cell r="Q122">
            <v>110.29709336456382</v>
          </cell>
          <cell r="R122">
            <v>117.04015125760235</v>
          </cell>
          <cell r="T122">
            <v>119.391024295816</v>
          </cell>
          <cell r="U122">
            <v>115.595415633252</v>
          </cell>
          <cell r="V122">
            <v>118.635305363181</v>
          </cell>
          <cell r="W122">
            <v>119.49999864551818</v>
          </cell>
          <cell r="X122">
            <v>118.27585817694232</v>
          </cell>
          <cell r="Y122">
            <v>119.23919487007134</v>
          </cell>
        </row>
        <row r="123">
          <cell r="M123">
            <v>122.706578724889</v>
          </cell>
          <cell r="N123">
            <v>108.39444945388399</v>
          </cell>
          <cell r="O123">
            <v>117.904213641224</v>
          </cell>
          <cell r="P123">
            <v>121.27002490940301</v>
          </cell>
          <cell r="Q123">
            <v>109.56509719581334</v>
          </cell>
          <cell r="R123">
            <v>117.11534504145452</v>
          </cell>
          <cell r="T123">
            <v>119.412373076488</v>
          </cell>
          <cell r="U123">
            <v>112.496396136209</v>
          </cell>
          <cell r="V123">
            <v>118.2624229051</v>
          </cell>
          <cell r="W123">
            <v>119.37521634611248</v>
          </cell>
          <cell r="X123">
            <v>117.16362030373649</v>
          </cell>
          <cell r="Y123">
            <v>118.95439801522583</v>
          </cell>
        </row>
        <row r="124">
          <cell r="M124">
            <v>112.758889271812</v>
          </cell>
          <cell r="N124">
            <v>101.076402193392</v>
          </cell>
          <cell r="O124">
            <v>108.561907797977</v>
          </cell>
          <cell r="P124">
            <v>119.35518780696999</v>
          </cell>
          <cell r="Q124">
            <v>107.58638898814816</v>
          </cell>
          <cell r="R124">
            <v>115.14839607894935</v>
          </cell>
          <cell r="T124">
            <v>117.919589581937</v>
          </cell>
          <cell r="U124">
            <v>113.125850128818</v>
          </cell>
          <cell r="V124">
            <v>117.283580857296</v>
          </cell>
          <cell r="W124">
            <v>118.85540070378634</v>
          </cell>
          <cell r="X124">
            <v>116.16804654242269</v>
          </cell>
          <cell r="Y124">
            <v>118.37773742528317</v>
          </cell>
        </row>
        <row r="125">
          <cell r="M125">
            <v>123.06494146693601</v>
          </cell>
          <cell r="N125">
            <v>106.90444244064101</v>
          </cell>
          <cell r="O125">
            <v>116.930284965395</v>
          </cell>
          <cell r="P125">
            <v>119.36153829376734</v>
          </cell>
          <cell r="Q125">
            <v>107.66621560907133</v>
          </cell>
          <cell r="R125">
            <v>115.07781767127335</v>
          </cell>
          <cell r="T125">
            <v>122.067833611377</v>
          </cell>
          <cell r="U125">
            <v>116.110919057191</v>
          </cell>
          <cell r="V125">
            <v>121.33472183460501</v>
          </cell>
          <cell r="W125">
            <v>119.36144257945932</v>
          </cell>
          <cell r="X125">
            <v>115.72660131597284</v>
          </cell>
          <cell r="Y125">
            <v>118.75467097131451</v>
          </cell>
        </row>
        <row r="126">
          <cell r="M126">
            <v>122.350439155469</v>
          </cell>
          <cell r="N126">
            <v>107.495229201496</v>
          </cell>
          <cell r="O126">
            <v>117.26600711980301</v>
          </cell>
          <cell r="P126">
            <v>119.77175318740301</v>
          </cell>
          <cell r="Q126">
            <v>107.18969392944517</v>
          </cell>
          <cell r="R126">
            <v>115.21259797879384</v>
          </cell>
          <cell r="T126">
            <v>122.02165086487599</v>
          </cell>
          <cell r="U126">
            <v>115.198642414749</v>
          </cell>
          <cell r="V126">
            <v>121.02773476895101</v>
          </cell>
          <cell r="W126">
            <v>119.89617692114582</v>
          </cell>
          <cell r="X126">
            <v>115.10183785664434</v>
          </cell>
          <cell r="Y126">
            <v>119.17514874989418</v>
          </cell>
        </row>
        <row r="127">
          <cell r="M127">
            <v>120.152448201339</v>
          </cell>
          <cell r="N127">
            <v>111.385670769567</v>
          </cell>
          <cell r="O127">
            <v>117.35703409342101</v>
          </cell>
          <cell r="P127">
            <v>120.07463526547633</v>
          </cell>
          <cell r="Q127">
            <v>107.41121824218618</v>
          </cell>
          <cell r="R127">
            <v>115.6887544527295</v>
          </cell>
          <cell r="T127">
            <v>120.55304586594301</v>
          </cell>
          <cell r="U127">
            <v>115.306056062225</v>
          </cell>
          <cell r="V127">
            <v>119.67009161854899</v>
          </cell>
          <cell r="W127">
            <v>120.22758621607284</v>
          </cell>
          <cell r="X127">
            <v>114.63887990540734</v>
          </cell>
          <cell r="Y127">
            <v>119.36897622461366</v>
          </cell>
        </row>
        <row r="128">
          <cell r="M128">
            <v>123.79419851905401</v>
          </cell>
          <cell r="N128">
            <v>110.054868459395</v>
          </cell>
          <cell r="O128">
            <v>117.78938933800301</v>
          </cell>
          <cell r="P128">
            <v>120.80458255658317</v>
          </cell>
          <cell r="Q128">
            <v>107.5518437530625</v>
          </cell>
          <cell r="R128">
            <v>115.96813949263718</v>
          </cell>
          <cell r="T128">
            <v>122.542848490201</v>
          </cell>
          <cell r="U128">
            <v>117.911849194545</v>
          </cell>
          <cell r="V128">
            <v>122.117858588044</v>
          </cell>
          <cell r="W128">
            <v>120.75289024847034</v>
          </cell>
          <cell r="X128">
            <v>115.02495216562284</v>
          </cell>
          <cell r="Y128">
            <v>119.94940176209083</v>
          </cell>
        </row>
        <row r="129">
          <cell r="M129">
            <v>124.470894499842</v>
          </cell>
          <cell r="N129">
            <v>108.869119229001</v>
          </cell>
          <cell r="O129">
            <v>119.079326008525</v>
          </cell>
          <cell r="P129">
            <v>121.098635185742</v>
          </cell>
          <cell r="Q129">
            <v>107.63095538224866</v>
          </cell>
          <cell r="R129">
            <v>116.16399155385399</v>
          </cell>
          <cell r="T129">
            <v>123.02172582748901</v>
          </cell>
          <cell r="U129">
            <v>117.936895995166</v>
          </cell>
          <cell r="V129">
            <v>122.158560807078</v>
          </cell>
          <cell r="W129">
            <v>121.35444904030383</v>
          </cell>
          <cell r="X129">
            <v>115.93170214211567</v>
          </cell>
          <cell r="Y129">
            <v>120.59875807908718</v>
          </cell>
        </row>
        <row r="130">
          <cell r="M130">
            <v>121.909908810922</v>
          </cell>
          <cell r="N130">
            <v>107.124028029214</v>
          </cell>
          <cell r="O130">
            <v>116.81377666086</v>
          </cell>
          <cell r="P130">
            <v>122.623805108927</v>
          </cell>
          <cell r="Q130">
            <v>108.63889302155235</v>
          </cell>
          <cell r="R130">
            <v>117.53930303100117</v>
          </cell>
          <cell r="T130">
            <v>121.216656627406</v>
          </cell>
          <cell r="U130">
            <v>117.086329325402</v>
          </cell>
          <cell r="V130">
            <v>120.565975305344</v>
          </cell>
          <cell r="W130">
            <v>121.90396021454866</v>
          </cell>
          <cell r="X130">
            <v>116.591782008213</v>
          </cell>
          <cell r="Y130">
            <v>121.14582382042848</v>
          </cell>
        </row>
        <row r="131">
          <cell r="M131">
            <v>123.651624456783</v>
          </cell>
          <cell r="N131">
            <v>103.18375473990599</v>
          </cell>
          <cell r="O131">
            <v>116.633041243636</v>
          </cell>
          <cell r="P131">
            <v>122.72158560723484</v>
          </cell>
          <cell r="Q131">
            <v>108.01877840476317</v>
          </cell>
          <cell r="R131">
            <v>117.489762410708</v>
          </cell>
          <cell r="T131">
            <v>122.51673222382099</v>
          </cell>
          <cell r="U131">
            <v>116.18583124514301</v>
          </cell>
          <cell r="V131">
            <v>121.480396679309</v>
          </cell>
          <cell r="W131">
            <v>121.978776649956</v>
          </cell>
          <cell r="X131">
            <v>116.60426737287167</v>
          </cell>
          <cell r="Y131">
            <v>121.17010296121249</v>
          </cell>
        </row>
        <row r="132">
          <cell r="M132">
            <v>127.832298938406</v>
          </cell>
          <cell r="N132">
            <v>104.667830243878</v>
          </cell>
          <cell r="O132">
            <v>119.526577078776</v>
          </cell>
          <cell r="P132">
            <v>123.635228904391</v>
          </cell>
          <cell r="Q132">
            <v>107.54754524516017</v>
          </cell>
          <cell r="R132">
            <v>117.86652407053684</v>
          </cell>
          <cell r="T132">
            <v>124.188088130818</v>
          </cell>
          <cell r="U132">
            <v>118.962159671457</v>
          </cell>
          <cell r="V132">
            <v>123.14217296069</v>
          </cell>
          <cell r="W132">
            <v>122.339849527613</v>
          </cell>
          <cell r="X132">
            <v>117.23152024898967</v>
          </cell>
          <cell r="Y132">
            <v>121.52250932650234</v>
          </cell>
        </row>
        <row r="133">
          <cell r="M133">
            <v>133.90240085592799</v>
          </cell>
          <cell r="N133">
            <v>107.128741904989</v>
          </cell>
          <cell r="O133">
            <v>123.54487731149899</v>
          </cell>
          <cell r="P133">
            <v>125.92688768015584</v>
          </cell>
          <cell r="Q133">
            <v>106.83805710106382</v>
          </cell>
          <cell r="R133">
            <v>118.89783127354984</v>
          </cell>
          <cell r="T133">
            <v>123.765250462859</v>
          </cell>
          <cell r="U133">
            <v>119.18468764878899</v>
          </cell>
          <cell r="V133">
            <v>123.032624647044</v>
          </cell>
          <cell r="W133">
            <v>122.87521696043234</v>
          </cell>
          <cell r="X133">
            <v>117.87795884675033</v>
          </cell>
          <cell r="Y133">
            <v>122.08293149791818</v>
          </cell>
        </row>
        <row r="134">
          <cell r="M134">
            <v>128.20537012093101</v>
          </cell>
          <cell r="N134">
            <v>112.099915255173</v>
          </cell>
          <cell r="O134">
            <v>122.55902724225101</v>
          </cell>
          <cell r="P134">
            <v>126.66208294713533</v>
          </cell>
          <cell r="Q134">
            <v>107.17889823369352</v>
          </cell>
          <cell r="R134">
            <v>119.69277092425783</v>
          </cell>
          <cell r="T134">
            <v>125.44555329430899</v>
          </cell>
          <cell r="U134">
            <v>122.51884289031</v>
          </cell>
          <cell r="V134">
            <v>124.89786323095601</v>
          </cell>
          <cell r="W134">
            <v>123.35900109445032</v>
          </cell>
          <cell r="X134">
            <v>118.64579112937783</v>
          </cell>
          <cell r="Y134">
            <v>122.54626560507018</v>
          </cell>
        </row>
        <row r="135">
          <cell r="M135">
            <v>132.56698059597301</v>
          </cell>
          <cell r="N135">
            <v>113.079073217108</v>
          </cell>
          <cell r="O135">
            <v>125.777580396942</v>
          </cell>
          <cell r="P135">
            <v>128.01143062982382</v>
          </cell>
          <cell r="Q135">
            <v>107.88055723171134</v>
          </cell>
          <cell r="R135">
            <v>120.80914665566065</v>
          </cell>
          <cell r="T135">
            <v>124.732368114132</v>
          </cell>
          <cell r="U135">
            <v>122.139347189284</v>
          </cell>
          <cell r="V135">
            <v>124.325476415043</v>
          </cell>
          <cell r="W135">
            <v>123.64410814222417</v>
          </cell>
          <cell r="X135">
            <v>119.34619966173084</v>
          </cell>
          <cell r="Y135">
            <v>122.90741820639767</v>
          </cell>
        </row>
        <row r="136">
          <cell r="M136">
            <v>126.377862358664</v>
          </cell>
          <cell r="N136">
            <v>109.003235572953</v>
          </cell>
          <cell r="O136">
            <v>120.086164954032</v>
          </cell>
          <cell r="P136">
            <v>128.7560895544475</v>
          </cell>
          <cell r="Q136">
            <v>108.19375848900118</v>
          </cell>
          <cell r="R136">
            <v>121.35454470452267</v>
          </cell>
          <cell r="T136">
            <v>125.66061578630099</v>
          </cell>
          <cell r="U136">
            <v>122.55967096415201</v>
          </cell>
          <cell r="V136">
            <v>125.220770959883</v>
          </cell>
          <cell r="W136">
            <v>124.38476800204</v>
          </cell>
          <cell r="X136">
            <v>120.25842326818918</v>
          </cell>
          <cell r="Y136">
            <v>123.68321748215418</v>
          </cell>
        </row>
        <row r="137">
          <cell r="M137">
            <v>132.18384137096101</v>
          </cell>
          <cell r="N137">
            <v>124.057178657451</v>
          </cell>
          <cell r="O137">
            <v>128.754533888986</v>
          </cell>
          <cell r="P137">
            <v>130.1781257068105</v>
          </cell>
          <cell r="Q137">
            <v>111.67266247525868</v>
          </cell>
          <cell r="R137">
            <v>123.37479347874766</v>
          </cell>
          <cell r="T137">
            <v>125.161641767247</v>
          </cell>
          <cell r="U137">
            <v>122.104460030986</v>
          </cell>
          <cell r="V137">
            <v>124.85919529910799</v>
          </cell>
          <cell r="W137">
            <v>124.82558625927767</v>
          </cell>
          <cell r="X137">
            <v>121.24486139916301</v>
          </cell>
          <cell r="Y137">
            <v>124.24635058545401</v>
          </cell>
        </row>
        <row r="138">
          <cell r="M138">
            <v>125.940345269389</v>
          </cell>
          <cell r="N138">
            <v>119.61848773390599</v>
          </cell>
          <cell r="O138">
            <v>124.211231196032</v>
          </cell>
          <cell r="P138">
            <v>129.86280009530768</v>
          </cell>
          <cell r="Q138">
            <v>114.16443872359667</v>
          </cell>
          <cell r="R138">
            <v>124.155569164957</v>
          </cell>
          <cell r="T138">
            <v>123.24956989591099</v>
          </cell>
          <cell r="U138">
            <v>127.134098662634</v>
          </cell>
          <cell r="V138">
            <v>124.017276375452</v>
          </cell>
          <cell r="W138">
            <v>124.66916655345983</v>
          </cell>
          <cell r="X138">
            <v>122.60685123102583</v>
          </cell>
          <cell r="Y138">
            <v>124.392201154581</v>
          </cell>
        </row>
        <row r="139">
          <cell r="M139">
            <v>137.54451988134301</v>
          </cell>
          <cell r="N139">
            <v>117.856956193998</v>
          </cell>
          <cell r="O139">
            <v>130.500871081404</v>
          </cell>
          <cell r="P139">
            <v>130.46981993287685</v>
          </cell>
          <cell r="Q139">
            <v>115.95247443843151</v>
          </cell>
          <cell r="R139">
            <v>125.31490145994117</v>
          </cell>
          <cell r="T139">
            <v>121.240425543272</v>
          </cell>
          <cell r="U139">
            <v>120.28415758430199</v>
          </cell>
          <cell r="V139">
            <v>121.076319695482</v>
          </cell>
          <cell r="W139">
            <v>124.24836240019533</v>
          </cell>
          <cell r="X139">
            <v>122.79009622027799</v>
          </cell>
          <cell r="Y139">
            <v>124.06615032932065</v>
          </cell>
        </row>
        <row r="140">
          <cell r="M140">
            <v>137.52725496049601</v>
          </cell>
          <cell r="N140">
            <v>118.614660830906</v>
          </cell>
          <cell r="O140">
            <v>130.07437976640301</v>
          </cell>
          <cell r="P140">
            <v>132.02346740613768</v>
          </cell>
          <cell r="Q140">
            <v>117.03826536772034</v>
          </cell>
          <cell r="R140">
            <v>126.56746021396651</v>
          </cell>
          <cell r="T140">
            <v>126.62387067417001</v>
          </cell>
          <cell r="U140">
            <v>129.48464663313999</v>
          </cell>
          <cell r="V140">
            <v>127.46453867994801</v>
          </cell>
          <cell r="W140">
            <v>124.44474863017217</v>
          </cell>
          <cell r="X140">
            <v>123.95106351074965</v>
          </cell>
          <cell r="Y140">
            <v>124.49392957081933</v>
          </cell>
        </row>
        <row r="141">
          <cell r="M141">
            <v>136.788831263215</v>
          </cell>
          <cell r="N141">
            <v>119.77988440586</v>
          </cell>
          <cell r="O141">
            <v>130.825557019408</v>
          </cell>
          <cell r="P141">
            <v>132.72710918401134</v>
          </cell>
          <cell r="Q141">
            <v>118.15506723251234</v>
          </cell>
          <cell r="R141">
            <v>127.40878965104419</v>
          </cell>
          <cell r="T141">
            <v>124.067324711043</v>
          </cell>
          <cell r="U141">
            <v>124.747291756359</v>
          </cell>
          <cell r="V141">
            <v>124.28976632937901</v>
          </cell>
          <cell r="W141">
            <v>124.33390806299069</v>
          </cell>
          <cell r="X141">
            <v>124.3857209385955</v>
          </cell>
          <cell r="Y141">
            <v>124.48797788987531</v>
          </cell>
        </row>
        <row r="142">
          <cell r="M142">
            <v>137.59496942512399</v>
          </cell>
          <cell r="N142">
            <v>119.49741425563499</v>
          </cell>
          <cell r="O142">
            <v>131.38341474415901</v>
          </cell>
          <cell r="P142">
            <v>134.59662702842132</v>
          </cell>
          <cell r="Q142">
            <v>119.90409701295933</v>
          </cell>
          <cell r="R142">
            <v>129.29166461606536</v>
          </cell>
          <cell r="T142">
            <v>126.627355840131</v>
          </cell>
          <cell r="U142">
            <v>126.99293211032899</v>
          </cell>
          <cell r="V142">
            <v>126.743666257971</v>
          </cell>
          <cell r="W142">
            <v>124.49503140529566</v>
          </cell>
          <cell r="X142">
            <v>125.12459779629165</v>
          </cell>
          <cell r="Y142">
            <v>124.74179377288999</v>
          </cell>
        </row>
        <row r="143">
          <cell r="M143">
            <v>143.85007359288801</v>
          </cell>
          <cell r="N143">
            <v>122.974181844238</v>
          </cell>
          <cell r="O143">
            <v>136.219978935792</v>
          </cell>
          <cell r="P143">
            <v>136.54099906540918</v>
          </cell>
          <cell r="Q143">
            <v>119.72359754409051</v>
          </cell>
          <cell r="R143">
            <v>130.53590545719968</v>
          </cell>
          <cell r="T143">
            <v>130.83571728952799</v>
          </cell>
          <cell r="U143">
            <v>128.327316561104</v>
          </cell>
          <cell r="V143">
            <v>130.50465375368401</v>
          </cell>
          <cell r="W143">
            <v>125.44071065900916</v>
          </cell>
          <cell r="X143">
            <v>126.16174055131133</v>
          </cell>
          <cell r="Y143">
            <v>125.68270351531935</v>
          </cell>
        </row>
        <row r="144">
          <cell r="M144">
            <v>144.33412684656</v>
          </cell>
          <cell r="N144">
            <v>123.939592107393</v>
          </cell>
          <cell r="O144">
            <v>137.37244828378101</v>
          </cell>
          <cell r="P144">
            <v>139.606629328271</v>
          </cell>
          <cell r="Q144">
            <v>120.44378160633833</v>
          </cell>
          <cell r="R144">
            <v>132.72944163849118</v>
          </cell>
          <cell r="T144">
            <v>128.927666499281</v>
          </cell>
          <cell r="U144">
            <v>127.728115218556</v>
          </cell>
          <cell r="V144">
            <v>128.70730922675</v>
          </cell>
          <cell r="W144">
            <v>126.38706009290418</v>
          </cell>
          <cell r="X144">
            <v>126.26074331063167</v>
          </cell>
          <cell r="Y144">
            <v>126.46437565720232</v>
          </cell>
        </row>
        <row r="145">
          <cell r="M145">
            <v>143.117538975164</v>
          </cell>
          <cell r="N145">
            <v>121.964320357761</v>
          </cell>
          <cell r="O145">
            <v>134.85853835582699</v>
          </cell>
          <cell r="P145">
            <v>140.53546584390782</v>
          </cell>
          <cell r="Q145">
            <v>121.12834230029885</v>
          </cell>
          <cell r="R145">
            <v>133.45571951756168</v>
          </cell>
          <cell r="T145">
            <v>129.37585944851301</v>
          </cell>
          <cell r="U145">
            <v>127.907229496361</v>
          </cell>
          <cell r="V145">
            <v>129.17342050281701</v>
          </cell>
          <cell r="W145">
            <v>127.74296574377767</v>
          </cell>
          <cell r="X145">
            <v>127.53125529597482</v>
          </cell>
          <cell r="Y145">
            <v>127.81389245842483</v>
          </cell>
        </row>
        <row r="146">
          <cell r="M146">
            <v>142.54857347984299</v>
          </cell>
          <cell r="N146">
            <v>122.24209843781701</v>
          </cell>
          <cell r="O146">
            <v>135.49395452264801</v>
          </cell>
          <cell r="P146">
            <v>141.37235226379897</v>
          </cell>
          <cell r="Q146">
            <v>121.73291523478402</v>
          </cell>
          <cell r="R146">
            <v>134.35898197693584</v>
          </cell>
          <cell r="T146">
            <v>126.38286350390899</v>
          </cell>
          <cell r="U146">
            <v>129.55267952781301</v>
          </cell>
          <cell r="V146">
            <v>127.06315568585001</v>
          </cell>
          <cell r="W146">
            <v>127.7027978820675</v>
          </cell>
          <cell r="X146">
            <v>127.54259411175366</v>
          </cell>
          <cell r="Y146">
            <v>127.74699529274183</v>
          </cell>
        </row>
        <row r="147">
          <cell r="M147">
            <v>139.96525762000101</v>
          </cell>
          <cell r="N147">
            <v>123.850649263207</v>
          </cell>
          <cell r="O147">
            <v>134.534365535473</v>
          </cell>
          <cell r="P147">
            <v>141.90175665659666</v>
          </cell>
          <cell r="Q147">
            <v>122.41137604434182</v>
          </cell>
          <cell r="R147">
            <v>134.97711672961336</v>
          </cell>
          <cell r="T147">
            <v>129.71424474135401</v>
          </cell>
          <cell r="U147">
            <v>134.19787015832901</v>
          </cell>
          <cell r="V147">
            <v>130.601244219248</v>
          </cell>
          <cell r="W147">
            <v>128.64395122045266</v>
          </cell>
          <cell r="X147">
            <v>129.11769051208199</v>
          </cell>
          <cell r="Y147">
            <v>128.79890827438666</v>
          </cell>
        </row>
        <row r="148">
          <cell r="M148">
            <v>148.95906532810099</v>
          </cell>
          <cell r="N148">
            <v>126.814738512991</v>
          </cell>
          <cell r="O148">
            <v>141.050606084458</v>
          </cell>
          <cell r="P148">
            <v>143.79577264042618</v>
          </cell>
          <cell r="Q148">
            <v>123.63093008723449</v>
          </cell>
          <cell r="R148">
            <v>136.58831528632982</v>
          </cell>
          <cell r="T148">
            <v>129.370010632738</v>
          </cell>
          <cell r="U148">
            <v>130.02091751687101</v>
          </cell>
          <cell r="V148">
            <v>129.49596121609301</v>
          </cell>
          <cell r="W148">
            <v>129.10106035255384</v>
          </cell>
          <cell r="X148">
            <v>129.62235474650566</v>
          </cell>
          <cell r="Y148">
            <v>129.25762410074034</v>
          </cell>
        </row>
        <row r="149">
          <cell r="M149">
            <v>141.870536095451</v>
          </cell>
          <cell r="N149">
            <v>123.817280107941</v>
          </cell>
          <cell r="O149">
            <v>134.64048500095299</v>
          </cell>
          <cell r="P149">
            <v>143.46584972418665</v>
          </cell>
          <cell r="Q149">
            <v>123.77144646451832</v>
          </cell>
          <cell r="R149">
            <v>136.32506629719001</v>
          </cell>
          <cell r="T149">
            <v>128.46508509706399</v>
          </cell>
          <cell r="U149">
            <v>130.93612986087899</v>
          </cell>
          <cell r="V149">
            <v>129.14470294366299</v>
          </cell>
          <cell r="W149">
            <v>128.70595498714317</v>
          </cell>
          <cell r="X149">
            <v>130.05715696313482</v>
          </cell>
          <cell r="Y149">
            <v>129.03096563240351</v>
          </cell>
        </row>
        <row r="150">
          <cell r="M150">
            <v>144.123128607947</v>
          </cell>
          <cell r="N150">
            <v>127.519673612243</v>
          </cell>
          <cell r="O150">
            <v>138.44487619981501</v>
          </cell>
          <cell r="P150">
            <v>143.43068335108453</v>
          </cell>
          <cell r="Q150">
            <v>124.36812671532665</v>
          </cell>
          <cell r="R150">
            <v>136.50380428319565</v>
          </cell>
          <cell r="T150">
            <v>132.40243149014699</v>
          </cell>
          <cell r="U150">
            <v>127.29690443074099</v>
          </cell>
          <cell r="V150">
            <v>131.64710150716701</v>
          </cell>
          <cell r="W150">
            <v>129.28508248562085</v>
          </cell>
          <cell r="X150">
            <v>129.98528849849902</v>
          </cell>
          <cell r="Y150">
            <v>129.520931012473</v>
          </cell>
        </row>
        <row r="151">
          <cell r="M151">
            <v>144.69135747913299</v>
          </cell>
          <cell r="N151">
            <v>127.609118543794</v>
          </cell>
          <cell r="O151">
            <v>138.45994815877501</v>
          </cell>
          <cell r="P151">
            <v>143.69298643507935</v>
          </cell>
          <cell r="Q151">
            <v>125.30892641299882</v>
          </cell>
          <cell r="R151">
            <v>137.10403925035365</v>
          </cell>
          <cell r="T151">
            <v>133.434103807306</v>
          </cell>
          <cell r="U151">
            <v>133.04381225216099</v>
          </cell>
          <cell r="V151">
            <v>133.17141772293201</v>
          </cell>
          <cell r="W151">
            <v>129.96145654541968</v>
          </cell>
          <cell r="X151">
            <v>130.84138562446563</v>
          </cell>
          <cell r="Y151">
            <v>130.18726388249215</v>
          </cell>
        </row>
        <row r="152">
          <cell r="M152">
            <v>142.57493291909799</v>
          </cell>
          <cell r="N152">
            <v>132.93367146599701</v>
          </cell>
          <cell r="O152">
            <v>138.770587701588</v>
          </cell>
          <cell r="P152">
            <v>143.69737967495519</v>
          </cell>
          <cell r="Q152">
            <v>127.09085525102883</v>
          </cell>
          <cell r="R152">
            <v>137.65014478017702</v>
          </cell>
          <cell r="T152">
            <v>131.73031492452199</v>
          </cell>
          <cell r="U152">
            <v>134.74762616758599</v>
          </cell>
          <cell r="V152">
            <v>132.742567000001</v>
          </cell>
          <cell r="W152">
            <v>130.85269844885514</v>
          </cell>
          <cell r="X152">
            <v>131.70721006442781</v>
          </cell>
          <cell r="Y152">
            <v>131.13383243485069</v>
          </cell>
        </row>
        <row r="153">
          <cell r="M153">
            <v>150.897972578599</v>
          </cell>
          <cell r="N153">
            <v>130.952111097542</v>
          </cell>
          <cell r="O153">
            <v>143.83927692949601</v>
          </cell>
          <cell r="P153">
            <v>145.51949883472147</v>
          </cell>
          <cell r="Q153">
            <v>128.27443222341802</v>
          </cell>
          <cell r="R153">
            <v>139.2009633458475</v>
          </cell>
          <cell r="T153">
            <v>135.244443213387</v>
          </cell>
          <cell r="U153">
            <v>132.99017200608901</v>
          </cell>
          <cell r="V153">
            <v>134.94920973103001</v>
          </cell>
          <cell r="W153">
            <v>131.77439819419399</v>
          </cell>
          <cell r="X153">
            <v>131.50592703905448</v>
          </cell>
          <cell r="Y153">
            <v>131.85849335348101</v>
          </cell>
        </row>
        <row r="154">
          <cell r="M154">
            <v>145.305346768194</v>
          </cell>
          <cell r="N154">
            <v>132.56852861582499</v>
          </cell>
          <cell r="O154">
            <v>141.179331284222</v>
          </cell>
          <cell r="P154">
            <v>144.91054574140367</v>
          </cell>
          <cell r="Q154">
            <v>129.233397240557</v>
          </cell>
          <cell r="R154">
            <v>139.22241754580816</v>
          </cell>
          <cell r="T154">
            <v>134.75290851336399</v>
          </cell>
          <cell r="U154">
            <v>134.45416261504101</v>
          </cell>
          <cell r="V154">
            <v>134.70134399978599</v>
          </cell>
          <cell r="W154">
            <v>132.67154784096499</v>
          </cell>
          <cell r="X154">
            <v>132.24480122208283</v>
          </cell>
          <cell r="Y154">
            <v>132.72605715076318</v>
          </cell>
        </row>
        <row r="155">
          <cell r="M155">
            <v>144.61286108499701</v>
          </cell>
          <cell r="N155">
            <v>130.93361225150699</v>
          </cell>
          <cell r="O155">
            <v>139.75652842021799</v>
          </cell>
          <cell r="P155">
            <v>145.367599906328</v>
          </cell>
          <cell r="Q155">
            <v>130.41945259781801</v>
          </cell>
          <cell r="R155">
            <v>140.07509144901903</v>
          </cell>
          <cell r="T155">
            <v>134.521871557266</v>
          </cell>
          <cell r="U155">
            <v>133.62753914602101</v>
          </cell>
          <cell r="V155">
            <v>134.380283017311</v>
          </cell>
          <cell r="W155">
            <v>133.68101225099863</v>
          </cell>
          <cell r="X155">
            <v>132.69336943627317</v>
          </cell>
          <cell r="Y155">
            <v>133.59865382970452</v>
          </cell>
        </row>
        <row r="156">
          <cell r="M156">
            <v>143.454749910652</v>
          </cell>
          <cell r="N156">
            <v>131.61478166197</v>
          </cell>
          <cell r="O156">
            <v>139.60406635158199</v>
          </cell>
          <cell r="P156">
            <v>145.25620345677882</v>
          </cell>
          <cell r="Q156">
            <v>131.10197060610585</v>
          </cell>
          <cell r="R156">
            <v>140.26828980764682</v>
          </cell>
          <cell r="T156">
            <v>133.215575747271</v>
          </cell>
          <cell r="U156">
            <v>134.11783156162701</v>
          </cell>
          <cell r="V156">
            <v>133.49070798416</v>
          </cell>
          <cell r="W156">
            <v>133.81653629385266</v>
          </cell>
          <cell r="X156">
            <v>133.83019062475418</v>
          </cell>
          <cell r="Y156">
            <v>133.90592157587002</v>
          </cell>
        </row>
        <row r="157">
          <cell r="M157">
            <v>145.706001609624</v>
          </cell>
          <cell r="N157">
            <v>131.69236078296001</v>
          </cell>
          <cell r="O157">
            <v>140.69516360437399</v>
          </cell>
          <cell r="P157">
            <v>145.42531081186067</v>
          </cell>
          <cell r="Q157">
            <v>131.78251097930018</v>
          </cell>
          <cell r="R157">
            <v>140.64082571524668</v>
          </cell>
          <cell r="T157">
            <v>133.52108869709599</v>
          </cell>
          <cell r="U157">
            <v>132.11523430705299</v>
          </cell>
          <cell r="V157">
            <v>133.29372394959199</v>
          </cell>
          <cell r="W157">
            <v>133.83103377548434</v>
          </cell>
          <cell r="X157">
            <v>133.67542763390284</v>
          </cell>
          <cell r="Y157">
            <v>133.92630594698002</v>
          </cell>
        </row>
        <row r="158">
          <cell r="M158">
            <v>146.88858129308599</v>
          </cell>
          <cell r="N158">
            <v>133.90753422482101</v>
          </cell>
          <cell r="O158">
            <v>142.75566608862999</v>
          </cell>
          <cell r="P158">
            <v>146.14425220752534</v>
          </cell>
          <cell r="Q158">
            <v>131.94482143910417</v>
          </cell>
          <cell r="R158">
            <v>141.30500544642032</v>
          </cell>
          <cell r="T158">
            <v>134.314548929441</v>
          </cell>
          <cell r="U158">
            <v>132.642819602933</v>
          </cell>
          <cell r="V158">
            <v>134.16043764505599</v>
          </cell>
          <cell r="W158">
            <v>134.26173944297085</v>
          </cell>
          <cell r="X158">
            <v>133.32462653979402</v>
          </cell>
          <cell r="Y158">
            <v>134.16261772115581</v>
          </cell>
        </row>
        <row r="159">
          <cell r="M159">
            <v>147.25601291264201</v>
          </cell>
          <cell r="N159">
            <v>136.689751865299</v>
          </cell>
          <cell r="O159">
            <v>144.01705449709499</v>
          </cell>
          <cell r="P159">
            <v>145.53725892986583</v>
          </cell>
          <cell r="Q159">
            <v>132.901094900397</v>
          </cell>
          <cell r="R159">
            <v>141.33463504102016</v>
          </cell>
          <cell r="T159">
            <v>131.580037976939</v>
          </cell>
          <cell r="U159">
            <v>135.94677257616499</v>
          </cell>
          <cell r="V159">
            <v>132.43595008603501</v>
          </cell>
          <cell r="W159">
            <v>133.65100523689617</v>
          </cell>
          <cell r="X159">
            <v>133.81739330147334</v>
          </cell>
          <cell r="Y159">
            <v>133.74374111365668</v>
          </cell>
        </row>
        <row r="160">
          <cell r="M160">
            <v>154.31927604472199</v>
          </cell>
          <cell r="N160">
            <v>134.747556445524</v>
          </cell>
          <cell r="O160">
            <v>147.431207763309</v>
          </cell>
          <cell r="P160">
            <v>147.03958047595384</v>
          </cell>
          <cell r="Q160">
            <v>133.26426620534684</v>
          </cell>
          <cell r="R160">
            <v>142.37661445420133</v>
          </cell>
          <cell r="T160">
            <v>135.69966558667201</v>
          </cell>
          <cell r="U160">
            <v>135.019868202232</v>
          </cell>
          <cell r="V160">
            <v>135.67277315759699</v>
          </cell>
          <cell r="W160">
            <v>133.80879808244751</v>
          </cell>
          <cell r="X160">
            <v>133.91167756600518</v>
          </cell>
          <cell r="Y160">
            <v>133.90564597329183</v>
          </cell>
        </row>
        <row r="161">
          <cell r="M161">
            <v>155.36838961054701</v>
          </cell>
          <cell r="N161">
            <v>134.36743217859299</v>
          </cell>
          <cell r="O161">
            <v>147.37989580211601</v>
          </cell>
          <cell r="P161">
            <v>148.83216856354548</v>
          </cell>
          <cell r="Q161">
            <v>133.83656952652782</v>
          </cell>
          <cell r="R161">
            <v>143.64717568451766</v>
          </cell>
          <cell r="T161">
            <v>140.430274043559</v>
          </cell>
          <cell r="U161">
            <v>135.38404016357501</v>
          </cell>
          <cell r="V161">
            <v>139.675514749521</v>
          </cell>
          <cell r="W161">
            <v>134.793531830163</v>
          </cell>
          <cell r="X161">
            <v>134.20442773559751</v>
          </cell>
          <cell r="Y161">
            <v>134.78818459532684</v>
          </cell>
        </row>
        <row r="162">
          <cell r="M162">
            <v>149.482418917529</v>
          </cell>
          <cell r="N162">
            <v>134.486030948723</v>
          </cell>
          <cell r="O162">
            <v>144.43712194987901</v>
          </cell>
          <cell r="P162">
            <v>149.83678006469165</v>
          </cell>
          <cell r="Q162">
            <v>134.31511107432001</v>
          </cell>
          <cell r="R162">
            <v>144.4526849509005</v>
          </cell>
          <cell r="T162">
            <v>138.22722412660801</v>
          </cell>
          <cell r="U162">
            <v>137.50915900875401</v>
          </cell>
          <cell r="V162">
            <v>138.25761689159799</v>
          </cell>
          <cell r="W162">
            <v>135.62880656005248</v>
          </cell>
          <cell r="X162">
            <v>134.76964897678533</v>
          </cell>
          <cell r="Y162">
            <v>135.58266941323316</v>
          </cell>
        </row>
        <row r="163">
          <cell r="M163">
            <v>151.09419136957999</v>
          </cell>
          <cell r="N163">
            <v>132.78464222151001</v>
          </cell>
          <cell r="O163">
            <v>144.11244415720699</v>
          </cell>
          <cell r="P163">
            <v>150.73481169135101</v>
          </cell>
          <cell r="Q163">
            <v>134.49715798074502</v>
          </cell>
          <cell r="R163">
            <v>145.02223170970601</v>
          </cell>
          <cell r="T163">
            <v>138.49598327210001</v>
          </cell>
          <cell r="U163">
            <v>134.952544603712</v>
          </cell>
          <cell r="V163">
            <v>137.74451438643999</v>
          </cell>
          <cell r="W163">
            <v>136.45795565588654</v>
          </cell>
          <cell r="X163">
            <v>135.2425340262285</v>
          </cell>
          <cell r="Y163">
            <v>136.32446781937449</v>
          </cell>
        </row>
        <row r="164">
          <cell r="M164">
            <v>149.73064857398001</v>
          </cell>
          <cell r="N164">
            <v>132.38665549308001</v>
          </cell>
          <cell r="O164">
            <v>143.25605463759001</v>
          </cell>
          <cell r="P164">
            <v>151.20848957150002</v>
          </cell>
          <cell r="Q164">
            <v>134.24367819212151</v>
          </cell>
          <cell r="R164">
            <v>145.10562980119937</v>
          </cell>
          <cell r="T164">
            <v>137.56772000691299</v>
          </cell>
          <cell r="U164">
            <v>136.14416629237701</v>
          </cell>
          <cell r="V164">
            <v>137.75402985561001</v>
          </cell>
          <cell r="W164">
            <v>137.00015083546518</v>
          </cell>
          <cell r="X164">
            <v>135.8260918078025</v>
          </cell>
          <cell r="Y164">
            <v>136.92339985446682</v>
          </cell>
        </row>
        <row r="165">
          <cell r="M165">
            <v>151.23161941770499</v>
          </cell>
          <cell r="N165">
            <v>132.94250940517901</v>
          </cell>
          <cell r="O165">
            <v>144.671266712273</v>
          </cell>
          <cell r="P165">
            <v>151.87109065567719</v>
          </cell>
          <cell r="Q165">
            <v>133.61913778210149</v>
          </cell>
          <cell r="R165">
            <v>145.21466517039568</v>
          </cell>
          <cell r="T165">
            <v>138.40467372053899</v>
          </cell>
          <cell r="U165">
            <v>137.32316532192499</v>
          </cell>
          <cell r="V165">
            <v>138.288384485443</v>
          </cell>
          <cell r="W165">
            <v>138.13759012606516</v>
          </cell>
          <cell r="X165">
            <v>136.0554905987625</v>
          </cell>
          <cell r="Y165">
            <v>137.8988055877015</v>
          </cell>
        </row>
        <row r="166">
          <cell r="M166">
            <v>154.90498435836901</v>
          </cell>
          <cell r="N166">
            <v>134.25651020831299</v>
          </cell>
          <cell r="O166">
            <v>147.900135329466</v>
          </cell>
          <cell r="P166">
            <v>151.96870870795166</v>
          </cell>
          <cell r="Q166">
            <v>133.53729674256633</v>
          </cell>
          <cell r="R166">
            <v>145.29281976475519</v>
          </cell>
          <cell r="T166">
            <v>140.918961788031</v>
          </cell>
          <cell r="U166">
            <v>134.911467089751</v>
          </cell>
          <cell r="V166">
            <v>139.897015149212</v>
          </cell>
          <cell r="W166">
            <v>139.00747282629166</v>
          </cell>
          <cell r="X166">
            <v>136.03742374668232</v>
          </cell>
          <cell r="Y166">
            <v>138.6028459196373</v>
          </cell>
        </row>
        <row r="167">
          <cell r="M167">
            <v>152.34430614246</v>
          </cell>
          <cell r="N167">
            <v>144.200477283928</v>
          </cell>
          <cell r="O167">
            <v>149.66942817440199</v>
          </cell>
          <cell r="P167">
            <v>151.46469479660385</v>
          </cell>
          <cell r="Q167">
            <v>135.17613759345551</v>
          </cell>
          <cell r="R167">
            <v>145.67440849346951</v>
          </cell>
          <cell r="T167">
            <v>138.64231111000001</v>
          </cell>
          <cell r="U167">
            <v>141.18506387254499</v>
          </cell>
          <cell r="V167">
            <v>139.147483229193</v>
          </cell>
          <cell r="W167">
            <v>138.70947900403183</v>
          </cell>
          <cell r="X167">
            <v>137.00426103151068</v>
          </cell>
          <cell r="Y167">
            <v>138.51484066624931</v>
          </cell>
        </row>
        <row r="168">
          <cell r="M168">
            <v>160.317479458543</v>
          </cell>
          <cell r="N168">
            <v>140.623480711415</v>
          </cell>
          <cell r="O168">
            <v>153.42547815392601</v>
          </cell>
          <cell r="P168">
            <v>153.27053822010615</v>
          </cell>
          <cell r="Q168">
            <v>136.1990458872375</v>
          </cell>
          <cell r="R168">
            <v>147.17246786081068</v>
          </cell>
          <cell r="T168">
            <v>141.03033980313401</v>
          </cell>
          <cell r="U168">
            <v>135.585697970409</v>
          </cell>
          <cell r="V168">
            <v>140.02940700596099</v>
          </cell>
          <cell r="W168">
            <v>139.17666495011949</v>
          </cell>
          <cell r="X168">
            <v>136.68368419178651</v>
          </cell>
          <cell r="Y168">
            <v>138.81013901864313</v>
          </cell>
        </row>
        <row r="169">
          <cell r="M169">
            <v>157.66417215010199</v>
          </cell>
          <cell r="N169">
            <v>140.51102853140401</v>
          </cell>
          <cell r="O169">
            <v>151.64644214511401</v>
          </cell>
          <cell r="P169">
            <v>154.36553501685984</v>
          </cell>
          <cell r="Q169">
            <v>137.48677693888649</v>
          </cell>
          <cell r="R169">
            <v>148.42813419212848</v>
          </cell>
          <cell r="T169">
            <v>140.84245576112599</v>
          </cell>
          <cell r="U169">
            <v>138.91735881063801</v>
          </cell>
          <cell r="V169">
            <v>140.603479237865</v>
          </cell>
          <cell r="W169">
            <v>139.56774369829049</v>
          </cell>
          <cell r="X169">
            <v>137.3444865596075</v>
          </cell>
          <cell r="Y169">
            <v>139.28663316054735</v>
          </cell>
        </row>
        <row r="170">
          <cell r="M170">
            <v>159.98082662892099</v>
          </cell>
          <cell r="N170">
            <v>139.54290148492399</v>
          </cell>
          <cell r="O170">
            <v>153.049536492768</v>
          </cell>
          <cell r="P170">
            <v>156.07389802601668</v>
          </cell>
          <cell r="Q170">
            <v>138.67948460419385</v>
          </cell>
          <cell r="R170">
            <v>150.06038116799149</v>
          </cell>
          <cell r="T170">
            <v>139.73084836244999</v>
          </cell>
          <cell r="U170">
            <v>136.40877259027701</v>
          </cell>
          <cell r="V170">
            <v>139.28902209471499</v>
          </cell>
          <cell r="W170">
            <v>139.92826509087999</v>
          </cell>
          <cell r="X170">
            <v>137.38858760925748</v>
          </cell>
          <cell r="Y170">
            <v>139.54246520039817</v>
          </cell>
        </row>
        <row r="171">
          <cell r="M171">
            <v>160.039530275788</v>
          </cell>
          <cell r="N171">
            <v>136.545135852675</v>
          </cell>
          <cell r="O171">
            <v>151.68923482499201</v>
          </cell>
          <cell r="P171">
            <v>157.54188316903051</v>
          </cell>
          <cell r="Q171">
            <v>139.27992234544317</v>
          </cell>
          <cell r="R171">
            <v>151.23004252011131</v>
          </cell>
          <cell r="T171">
            <v>140.19066416782499</v>
          </cell>
          <cell r="U171">
            <v>134.671027686613</v>
          </cell>
          <cell r="V171">
            <v>139.271230324432</v>
          </cell>
          <cell r="W171">
            <v>140.22593016542763</v>
          </cell>
          <cell r="X171">
            <v>136.94656467003884</v>
          </cell>
          <cell r="Y171">
            <v>139.70627284022967</v>
          </cell>
        </row>
        <row r="172">
          <cell r="M172">
            <v>157.10290800216501</v>
          </cell>
          <cell r="N172">
            <v>139.80769486331701</v>
          </cell>
          <cell r="O172">
            <v>151.381324069378</v>
          </cell>
          <cell r="P172">
            <v>157.90820377632983</v>
          </cell>
          <cell r="Q172">
            <v>140.20511978794383</v>
          </cell>
          <cell r="R172">
            <v>151.81024064343001</v>
          </cell>
          <cell r="T172">
            <v>139.17378474173</v>
          </cell>
          <cell r="U172">
            <v>137.852658493158</v>
          </cell>
          <cell r="V172">
            <v>139.06659389024799</v>
          </cell>
          <cell r="W172">
            <v>139.93506732437751</v>
          </cell>
          <cell r="X172">
            <v>137.43676323727334</v>
          </cell>
          <cell r="Y172">
            <v>139.56786929706902</v>
          </cell>
        </row>
        <row r="173">
          <cell r="M173">
            <v>156.81135203904299</v>
          </cell>
          <cell r="N173">
            <v>137.37719578075499</v>
          </cell>
          <cell r="O173">
            <v>148.84973673826599</v>
          </cell>
          <cell r="P173">
            <v>158.65271142576032</v>
          </cell>
          <cell r="Q173">
            <v>139.06790620408165</v>
          </cell>
          <cell r="R173">
            <v>151.67362540407399</v>
          </cell>
          <cell r="T173">
            <v>140.75714832988899</v>
          </cell>
          <cell r="U173">
            <v>135.79043732091901</v>
          </cell>
          <cell r="V173">
            <v>139.81974993256799</v>
          </cell>
          <cell r="W173">
            <v>140.287540194359</v>
          </cell>
          <cell r="X173">
            <v>136.53765881200232</v>
          </cell>
          <cell r="Y173">
            <v>139.6799137476315</v>
          </cell>
        </row>
        <row r="174">
          <cell r="M174">
            <v>160.57998073116801</v>
          </cell>
          <cell r="N174">
            <v>136.98859992646601</v>
          </cell>
          <cell r="O174">
            <v>151.592911238558</v>
          </cell>
          <cell r="P174">
            <v>158.6964616378645</v>
          </cell>
          <cell r="Q174">
            <v>138.46209273992349</v>
          </cell>
          <cell r="R174">
            <v>151.368197584846</v>
          </cell>
          <cell r="T174">
            <v>141.29340494479999</v>
          </cell>
          <cell r="U174">
            <v>137.33238557195801</v>
          </cell>
          <cell r="V174">
            <v>140.560803301232</v>
          </cell>
          <cell r="W174">
            <v>140.33138438463666</v>
          </cell>
          <cell r="X174">
            <v>136.82877341226049</v>
          </cell>
          <cell r="Y174">
            <v>139.76847979684334</v>
          </cell>
        </row>
        <row r="175">
          <cell r="M175">
            <v>147.833396437072</v>
          </cell>
          <cell r="N175">
            <v>145.14076059306899</v>
          </cell>
          <cell r="O175">
            <v>146.79252655779499</v>
          </cell>
          <cell r="P175">
            <v>157.05799901902617</v>
          </cell>
          <cell r="Q175">
            <v>139.23371475020099</v>
          </cell>
          <cell r="R175">
            <v>150.55921165362616</v>
          </cell>
          <cell r="T175">
            <v>140.81703926053899</v>
          </cell>
          <cell r="U175">
            <v>142.030095537797</v>
          </cell>
          <cell r="V175">
            <v>141.14050136315501</v>
          </cell>
          <cell r="W175">
            <v>140.32714830120548</v>
          </cell>
          <cell r="X175">
            <v>137.347562866787</v>
          </cell>
          <cell r="Y175">
            <v>139.85798348439167</v>
          </cell>
        </row>
        <row r="176">
          <cell r="M176">
            <v>162.95556977803099</v>
          </cell>
          <cell r="N176">
            <v>141.63721009943899</v>
          </cell>
          <cell r="O176">
            <v>154.832945192609</v>
          </cell>
          <cell r="P176">
            <v>157.55378954387783</v>
          </cell>
          <cell r="Q176">
            <v>139.58276618595349</v>
          </cell>
          <cell r="R176">
            <v>150.856446436933</v>
          </cell>
          <cell r="T176">
            <v>143.94255970520101</v>
          </cell>
          <cell r="U176">
            <v>137.67800151169999</v>
          </cell>
          <cell r="V176">
            <v>143.14684925613301</v>
          </cell>
          <cell r="W176">
            <v>141.02910019166401</v>
          </cell>
          <cell r="X176">
            <v>137.55910102035753</v>
          </cell>
          <cell r="Y176">
            <v>140.50095467796132</v>
          </cell>
        </row>
        <row r="177">
          <cell r="M177">
            <v>157.91817453299601</v>
          </cell>
          <cell r="N177">
            <v>143.19760958115199</v>
          </cell>
          <cell r="O177">
            <v>152.60981910483301</v>
          </cell>
          <cell r="P177">
            <v>157.20023025341249</v>
          </cell>
          <cell r="Q177">
            <v>140.69151180736631</v>
          </cell>
          <cell r="R177">
            <v>151.00987715023984</v>
          </cell>
          <cell r="T177">
            <v>143.83611227899399</v>
          </cell>
          <cell r="U177">
            <v>139.82475465941701</v>
          </cell>
          <cell r="V177">
            <v>143.303113541209</v>
          </cell>
          <cell r="W177">
            <v>141.63667487685882</v>
          </cell>
          <cell r="X177">
            <v>138.41805551582482</v>
          </cell>
          <cell r="Y177">
            <v>141.17293521409084</v>
          </cell>
        </row>
        <row r="178">
          <cell r="M178">
            <v>161.13056264967099</v>
          </cell>
          <cell r="N178">
            <v>144.37101137768701</v>
          </cell>
          <cell r="O178">
            <v>156.12304368323399</v>
          </cell>
          <cell r="P178">
            <v>157.87150602799682</v>
          </cell>
          <cell r="Q178">
            <v>141.45206455976131</v>
          </cell>
          <cell r="R178">
            <v>151.80016375254917</v>
          </cell>
          <cell r="T178">
            <v>143.88964855662101</v>
          </cell>
          <cell r="U178">
            <v>140.727719120106</v>
          </cell>
          <cell r="V178">
            <v>143.38793568915301</v>
          </cell>
          <cell r="W178">
            <v>142.4226521793407</v>
          </cell>
          <cell r="X178">
            <v>138.89723228698287</v>
          </cell>
          <cell r="Y178">
            <v>141.89315884724166</v>
          </cell>
        </row>
        <row r="179">
          <cell r="M179">
            <v>161.282626202204</v>
          </cell>
          <cell r="N179">
            <v>148.21975124361299</v>
          </cell>
          <cell r="O179">
            <v>156.90247801699101</v>
          </cell>
          <cell r="P179">
            <v>158.61671838852365</v>
          </cell>
          <cell r="Q179">
            <v>143.25915713690435</v>
          </cell>
          <cell r="R179">
            <v>153.14228729900336</v>
          </cell>
          <cell r="T179">
            <v>146.19900773960799</v>
          </cell>
          <cell r="U179">
            <v>142.89334033486</v>
          </cell>
          <cell r="V179">
            <v>145.49728579313901</v>
          </cell>
          <cell r="W179">
            <v>143.32962874762717</v>
          </cell>
          <cell r="X179">
            <v>140.08104945597299</v>
          </cell>
          <cell r="Y179">
            <v>142.83941482400351</v>
          </cell>
        </row>
        <row r="180">
          <cell r="M180">
            <v>159.38843621175101</v>
          </cell>
          <cell r="N180">
            <v>146.639279805001</v>
          </cell>
          <cell r="O180">
            <v>155.143512519735</v>
          </cell>
          <cell r="P180">
            <v>158.4181276352875</v>
          </cell>
          <cell r="Q180">
            <v>144.86760378332684</v>
          </cell>
          <cell r="R180">
            <v>153.73405417919949</v>
          </cell>
          <cell r="T180">
            <v>145.853624731991</v>
          </cell>
          <cell r="U180">
            <v>142.52728274670901</v>
          </cell>
          <cell r="V180">
            <v>145.26594875060499</v>
          </cell>
          <cell r="W180">
            <v>144.08966537882566</v>
          </cell>
          <cell r="X180">
            <v>140.94686565176485</v>
          </cell>
          <cell r="Y180">
            <v>143.62360573223233</v>
          </cell>
        </row>
        <row r="181">
          <cell r="M181">
            <v>162.274796407412</v>
          </cell>
          <cell r="N181">
            <v>147.41896880748101</v>
          </cell>
          <cell r="O181">
            <v>157.50685716598801</v>
          </cell>
          <cell r="P181">
            <v>160.82502763034415</v>
          </cell>
          <cell r="Q181">
            <v>145.24730515239548</v>
          </cell>
          <cell r="R181">
            <v>155.51977594723169</v>
          </cell>
          <cell r="T181">
            <v>146.41203535259001</v>
          </cell>
          <cell r="U181">
            <v>142.18986662015499</v>
          </cell>
          <cell r="V181">
            <v>145.86343302957201</v>
          </cell>
          <cell r="W181">
            <v>145.02216472750084</v>
          </cell>
          <cell r="X181">
            <v>140.97349416549116</v>
          </cell>
          <cell r="Y181">
            <v>144.4107610099685</v>
          </cell>
        </row>
        <row r="182">
          <cell r="M182">
            <v>169.17203845986401</v>
          </cell>
          <cell r="N182">
            <v>146.45153745233199</v>
          </cell>
          <cell r="O182">
            <v>161.37316695151799</v>
          </cell>
          <cell r="P182">
            <v>161.86110574398302</v>
          </cell>
          <cell r="Q182">
            <v>146.04969304454434</v>
          </cell>
          <cell r="R182">
            <v>156.60981290704984</v>
          </cell>
          <cell r="T182">
            <v>147.882525513404</v>
          </cell>
          <cell r="U182">
            <v>140.795625757099</v>
          </cell>
          <cell r="V182">
            <v>146.67309982481001</v>
          </cell>
          <cell r="W182">
            <v>145.67882569553467</v>
          </cell>
          <cell r="X182">
            <v>141.49309820639101</v>
          </cell>
          <cell r="Y182">
            <v>144.99846943808134</v>
          </cell>
        </row>
        <row r="183">
          <cell r="M183">
            <v>169.04229648767</v>
          </cell>
          <cell r="N183">
            <v>141.58425405392899</v>
          </cell>
          <cell r="O183">
            <v>158.892423491556</v>
          </cell>
          <cell r="P183">
            <v>163.71512606976199</v>
          </cell>
          <cell r="Q183">
            <v>145.7808004566738</v>
          </cell>
          <cell r="R183">
            <v>157.65691363817032</v>
          </cell>
          <cell r="T183">
            <v>142.847812650219</v>
          </cell>
          <cell r="U183">
            <v>136.19322484298701</v>
          </cell>
          <cell r="V183">
            <v>141.84761930534401</v>
          </cell>
          <cell r="W183">
            <v>145.51410909073883</v>
          </cell>
          <cell r="X183">
            <v>140.88784323698601</v>
          </cell>
          <cell r="Y183">
            <v>144.75588706543718</v>
          </cell>
        </row>
        <row r="184">
          <cell r="M184">
            <v>166.69827303387601</v>
          </cell>
          <cell r="N184">
            <v>145.14712791860501</v>
          </cell>
          <cell r="O184">
            <v>159.55861607826901</v>
          </cell>
          <cell r="P184">
            <v>164.64307780046286</v>
          </cell>
          <cell r="Q184">
            <v>145.91015321349349</v>
          </cell>
          <cell r="R184">
            <v>158.22950903734281</v>
          </cell>
          <cell r="T184">
            <v>148.06288337443101</v>
          </cell>
          <cell r="U184">
            <v>140.32633686961199</v>
          </cell>
          <cell r="V184">
            <v>146.77736834688301</v>
          </cell>
          <cell r="W184">
            <v>146.2096482270405</v>
          </cell>
          <cell r="X184">
            <v>140.82094619523698</v>
          </cell>
          <cell r="Y184">
            <v>145.32079250839217</v>
          </cell>
        </row>
        <row r="185">
          <cell r="M185">
            <v>166.91193906023099</v>
          </cell>
          <cell r="N185">
            <v>148.28738686635299</v>
          </cell>
          <cell r="O185">
            <v>159.491457983142</v>
          </cell>
          <cell r="P185">
            <v>165.58129661013402</v>
          </cell>
          <cell r="Q185">
            <v>145.92142581728351</v>
          </cell>
          <cell r="R185">
            <v>158.661005698368</v>
          </cell>
          <cell r="T185">
            <v>145.55757397667901</v>
          </cell>
          <cell r="U185">
            <v>141.88966459616901</v>
          </cell>
          <cell r="V185">
            <v>144.76975187143401</v>
          </cell>
          <cell r="W185">
            <v>146.10274259988566</v>
          </cell>
          <cell r="X185">
            <v>140.65366690545517</v>
          </cell>
          <cell r="Y185">
            <v>145.19953685477466</v>
          </cell>
        </row>
        <row r="186">
          <cell r="M186">
            <v>165.81026107066501</v>
          </cell>
          <cell r="N186">
            <v>142.491257262066</v>
          </cell>
          <cell r="O186">
            <v>156.983961759918</v>
          </cell>
          <cell r="P186">
            <v>166.65160075328635</v>
          </cell>
          <cell r="Q186">
            <v>145.23008872679432</v>
          </cell>
          <cell r="R186">
            <v>158.96774723839849</v>
          </cell>
          <cell r="T186">
            <v>145.488577030556</v>
          </cell>
          <cell r="U186">
            <v>139.70434524543299</v>
          </cell>
          <cell r="V186">
            <v>144.44367526901701</v>
          </cell>
          <cell r="W186">
            <v>146.04190131631319</v>
          </cell>
          <cell r="X186">
            <v>140.18317732190917</v>
          </cell>
          <cell r="Y186">
            <v>145.06249127450999</v>
          </cell>
        </row>
        <row r="187">
          <cell r="M187">
            <v>169.309600602335</v>
          </cell>
          <cell r="N187">
            <v>144.30574161924801</v>
          </cell>
          <cell r="O187">
            <v>159.206092184109</v>
          </cell>
          <cell r="P187">
            <v>167.82406811910684</v>
          </cell>
          <cell r="Q187">
            <v>144.7112175287555</v>
          </cell>
          <cell r="R187">
            <v>159.250953074752</v>
          </cell>
          <cell r="T187">
            <v>146.03399699550801</v>
          </cell>
          <cell r="U187">
            <v>138.64373472711799</v>
          </cell>
          <cell r="V187">
            <v>144.734473280153</v>
          </cell>
          <cell r="W187">
            <v>145.97889492346619</v>
          </cell>
          <cell r="X187">
            <v>139.59215533973634</v>
          </cell>
          <cell r="Y187">
            <v>144.8743313162735</v>
          </cell>
        </row>
        <row r="188">
          <cell r="M188">
            <v>166.40768932540001</v>
          </cell>
          <cell r="N188">
            <v>144.96309154060799</v>
          </cell>
          <cell r="O188">
            <v>158.24528442237599</v>
          </cell>
          <cell r="P188">
            <v>167.36334326336285</v>
          </cell>
          <cell r="Q188">
            <v>144.46314321013483</v>
          </cell>
          <cell r="R188">
            <v>158.729639319895</v>
          </cell>
          <cell r="T188">
            <v>148.29410235518901</v>
          </cell>
          <cell r="U188">
            <v>141.19180880424901</v>
          </cell>
          <cell r="V188">
            <v>147.24686538752499</v>
          </cell>
          <cell r="W188">
            <v>146.04749106376366</v>
          </cell>
          <cell r="X188">
            <v>139.65818584759467</v>
          </cell>
          <cell r="Y188">
            <v>144.96995891005932</v>
          </cell>
        </row>
        <row r="189">
          <cell r="M189">
            <v>168.33529332319301</v>
          </cell>
          <cell r="N189">
            <v>139.33229225744299</v>
          </cell>
          <cell r="O189">
            <v>157.46495519909601</v>
          </cell>
          <cell r="P189">
            <v>167.24550940261668</v>
          </cell>
          <cell r="Q189">
            <v>144.08781624405381</v>
          </cell>
          <cell r="R189">
            <v>158.49172793781835</v>
          </cell>
          <cell r="T189">
            <v>144.05348297664699</v>
          </cell>
          <cell r="U189">
            <v>133.59505412122201</v>
          </cell>
          <cell r="V189">
            <v>142.42736509897401</v>
          </cell>
          <cell r="W189">
            <v>146.24843611816834</v>
          </cell>
          <cell r="X189">
            <v>139.22515739396718</v>
          </cell>
          <cell r="Y189">
            <v>145.06658320899768</v>
          </cell>
        </row>
        <row r="190">
          <cell r="M190">
            <v>157.538443086256</v>
          </cell>
          <cell r="N190">
            <v>144.68032563673299</v>
          </cell>
          <cell r="O190">
            <v>154.18216574511001</v>
          </cell>
          <cell r="P190">
            <v>165.71887107801334</v>
          </cell>
          <cell r="Q190">
            <v>144.01001586374181</v>
          </cell>
          <cell r="R190">
            <v>157.59565288229183</v>
          </cell>
          <cell r="T190">
            <v>139.95641558248099</v>
          </cell>
          <cell r="U190">
            <v>136.48614160506401</v>
          </cell>
          <cell r="V190">
            <v>139.51246291154001</v>
          </cell>
          <cell r="W190">
            <v>144.89735815284334</v>
          </cell>
          <cell r="X190">
            <v>138.58512484987583</v>
          </cell>
          <cell r="Y190">
            <v>143.85576563644051</v>
          </cell>
        </row>
        <row r="191">
          <cell r="M191">
            <v>171.62560034363599</v>
          </cell>
          <cell r="N191">
            <v>142.167841551854</v>
          </cell>
          <cell r="O191">
            <v>160.86530439675499</v>
          </cell>
          <cell r="P191">
            <v>166.50448129191417</v>
          </cell>
          <cell r="Q191">
            <v>142.99009164465869</v>
          </cell>
          <cell r="R191">
            <v>157.82462728456065</v>
          </cell>
          <cell r="T191">
            <v>147.81810864264801</v>
          </cell>
          <cell r="U191">
            <v>137.04890622757401</v>
          </cell>
          <cell r="V191">
            <v>145.66638767757499</v>
          </cell>
          <cell r="W191">
            <v>145.27411393050485</v>
          </cell>
          <cell r="X191">
            <v>137.77833178844332</v>
          </cell>
          <cell r="Y191">
            <v>144.00520493746401</v>
          </cell>
        </row>
        <row r="192">
          <cell r="M192">
            <v>165.26841926354999</v>
          </cell>
          <cell r="N192">
            <v>139.52066756048299</v>
          </cell>
          <cell r="O192">
            <v>156.06342041869701</v>
          </cell>
          <cell r="P192">
            <v>166.41417432406169</v>
          </cell>
          <cell r="Q192">
            <v>142.49499336106149</v>
          </cell>
          <cell r="R192">
            <v>157.67120372769048</v>
          </cell>
          <cell r="T192">
            <v>147.657161299058</v>
          </cell>
          <cell r="U192">
            <v>139.58510927952699</v>
          </cell>
          <cell r="V192">
            <v>146.18282029969299</v>
          </cell>
          <cell r="W192">
            <v>145.63554464192183</v>
          </cell>
          <cell r="X192">
            <v>137.75845912745899</v>
          </cell>
          <cell r="Y192">
            <v>144.29506244257666</v>
          </cell>
        </row>
        <row r="193">
          <cell r="M193">
            <v>167.65913532840199</v>
          </cell>
          <cell r="N193">
            <v>143.20970028640301</v>
          </cell>
          <cell r="O193">
            <v>159.330628036425</v>
          </cell>
          <cell r="P193">
            <v>166.13909677840616</v>
          </cell>
          <cell r="Q193">
            <v>142.31231980558732</v>
          </cell>
          <cell r="R193">
            <v>157.69195970307649</v>
          </cell>
          <cell r="T193">
            <v>146.89818813756801</v>
          </cell>
          <cell r="U193">
            <v>139.044755909663</v>
          </cell>
          <cell r="V193">
            <v>145.651432941004</v>
          </cell>
          <cell r="W193">
            <v>145.77957649893185</v>
          </cell>
          <cell r="X193">
            <v>137.82529599121651</v>
          </cell>
          <cell r="Y193">
            <v>144.44788905271852</v>
          </cell>
        </row>
        <row r="194">
          <cell r="M194">
            <v>166.48913808173401</v>
          </cell>
          <cell r="N194">
            <v>143.49411315769601</v>
          </cell>
          <cell r="O194">
            <v>158.527924312116</v>
          </cell>
          <cell r="P194">
            <v>166.15267157112848</v>
          </cell>
          <cell r="Q194">
            <v>142.06749007510197</v>
          </cell>
          <cell r="R194">
            <v>157.73906635136652</v>
          </cell>
          <cell r="T194">
            <v>148.777099870401</v>
          </cell>
          <cell r="U194">
            <v>138.92454535554799</v>
          </cell>
          <cell r="V194">
            <v>147.11954920669899</v>
          </cell>
          <cell r="W194">
            <v>145.86007608480051</v>
          </cell>
          <cell r="X194">
            <v>137.44741874976634</v>
          </cell>
          <cell r="Y194">
            <v>144.42666968924752</v>
          </cell>
        </row>
        <row r="195">
          <cell r="M195">
            <v>174.786734983418</v>
          </cell>
          <cell r="N195">
            <v>140.010100037966</v>
          </cell>
          <cell r="O195">
            <v>162.04731608743799</v>
          </cell>
          <cell r="P195">
            <v>167.22791184783267</v>
          </cell>
          <cell r="Q195">
            <v>142.18045803852252</v>
          </cell>
          <cell r="R195">
            <v>158.50279316609019</v>
          </cell>
          <cell r="T195">
            <v>148.91784876600099</v>
          </cell>
          <cell r="U195">
            <v>134.406688111796</v>
          </cell>
          <cell r="V195">
            <v>146.447860187332</v>
          </cell>
          <cell r="W195">
            <v>146.6708037163595</v>
          </cell>
          <cell r="X195">
            <v>137.58269108152868</v>
          </cell>
          <cell r="Y195">
            <v>145.09675220397381</v>
          </cell>
        </row>
        <row r="196">
          <cell r="M196">
            <v>171.84060153506499</v>
          </cell>
          <cell r="N196">
            <v>139.35006417434499</v>
          </cell>
          <cell r="O196">
            <v>160.51016829388499</v>
          </cell>
          <cell r="P196">
            <v>169.61160492263414</v>
          </cell>
          <cell r="Q196">
            <v>141.29208112812452</v>
          </cell>
          <cell r="R196">
            <v>159.55746025755266</v>
          </cell>
          <cell r="T196">
            <v>147.93725965043501</v>
          </cell>
          <cell r="U196">
            <v>134.513586293213</v>
          </cell>
          <cell r="V196">
            <v>145.55132031208001</v>
          </cell>
          <cell r="W196">
            <v>148.00094439435182</v>
          </cell>
          <cell r="X196">
            <v>137.25393186288682</v>
          </cell>
          <cell r="Y196">
            <v>146.10322843739718</v>
          </cell>
        </row>
        <row r="197">
          <cell r="M197">
            <v>163.290294497915</v>
          </cell>
          <cell r="N197">
            <v>119.199391211429</v>
          </cell>
          <cell r="O197">
            <v>145.92269897492599</v>
          </cell>
          <cell r="P197">
            <v>168.22238728168068</v>
          </cell>
          <cell r="Q197">
            <v>137.46400607138699</v>
          </cell>
          <cell r="R197">
            <v>157.06702602058118</v>
          </cell>
          <cell r="T197">
            <v>143.54860033172301</v>
          </cell>
          <cell r="U197">
            <v>130.55020651903899</v>
          </cell>
          <cell r="V197">
            <v>140.976340553043</v>
          </cell>
          <cell r="W197">
            <v>147.28935967586435</v>
          </cell>
          <cell r="X197">
            <v>136.17081524479764</v>
          </cell>
          <cell r="Y197">
            <v>145.32155391664182</v>
          </cell>
        </row>
        <row r="198">
          <cell r="M198">
            <v>156.229337041376</v>
          </cell>
          <cell r="N198">
            <v>144.62017586709101</v>
          </cell>
          <cell r="O198">
            <v>151.69516197385599</v>
          </cell>
          <cell r="P198">
            <v>166.71587357798498</v>
          </cell>
          <cell r="Q198">
            <v>138.31392412248832</v>
          </cell>
          <cell r="R198">
            <v>156.33898294644101</v>
          </cell>
          <cell r="T198">
            <v>143.76087846272</v>
          </cell>
          <cell r="U198">
            <v>134.62274508883601</v>
          </cell>
          <cell r="V198">
            <v>142.129638536318</v>
          </cell>
          <cell r="W198">
            <v>146.63997920314134</v>
          </cell>
          <cell r="X198">
            <v>135.34375454634917</v>
          </cell>
          <cell r="Y198">
            <v>144.64602362274601</v>
          </cell>
        </row>
        <row r="199">
          <cell r="M199">
            <v>169.45448430046599</v>
          </cell>
          <cell r="N199">
            <v>134.824729022084</v>
          </cell>
          <cell r="O199">
            <v>155.65328142192399</v>
          </cell>
          <cell r="P199">
            <v>167.01509840666236</v>
          </cell>
          <cell r="Q199">
            <v>136.91642891176852</v>
          </cell>
          <cell r="R199">
            <v>155.72609184402418</v>
          </cell>
          <cell r="T199">
            <v>143.911238515637</v>
          </cell>
          <cell r="U199">
            <v>127.877654974184</v>
          </cell>
          <cell r="V199">
            <v>141.12029569951599</v>
          </cell>
          <cell r="W199">
            <v>146.14215426615286</v>
          </cell>
          <cell r="X199">
            <v>133.48257105710266</v>
          </cell>
          <cell r="Y199">
            <v>143.890834082498</v>
          </cell>
        </row>
        <row r="200">
          <cell r="M200">
            <v>164.685488625273</v>
          </cell>
          <cell r="N200">
            <v>140.441792092561</v>
          </cell>
          <cell r="O200">
            <v>155.207074356606</v>
          </cell>
          <cell r="P200">
            <v>166.71449016391884</v>
          </cell>
          <cell r="Q200">
            <v>136.40770873424597</v>
          </cell>
          <cell r="R200">
            <v>155.17261685143916</v>
          </cell>
          <cell r="T200">
            <v>142.92298971077199</v>
          </cell>
          <cell r="U200">
            <v>127.40475285807599</v>
          </cell>
          <cell r="V200">
            <v>140.30923532481299</v>
          </cell>
          <cell r="W200">
            <v>145.16646923954801</v>
          </cell>
          <cell r="X200">
            <v>131.56260564085733</v>
          </cell>
          <cell r="Y200">
            <v>142.75578176885031</v>
          </cell>
        </row>
        <row r="201">
          <cell r="M201">
            <v>167.65977131135199</v>
          </cell>
          <cell r="N201">
            <v>142.26000683903899</v>
          </cell>
          <cell r="O201">
            <v>158.17305099148601</v>
          </cell>
          <cell r="P201">
            <v>165.52666288524117</v>
          </cell>
          <cell r="Q201">
            <v>136.78269320109149</v>
          </cell>
          <cell r="R201">
            <v>154.5269060021138</v>
          </cell>
          <cell r="T201">
            <v>143.99938542150301</v>
          </cell>
          <cell r="U201">
            <v>126.08771078887099</v>
          </cell>
          <cell r="V201">
            <v>141.048522453158</v>
          </cell>
          <cell r="W201">
            <v>144.34672534879834</v>
          </cell>
          <cell r="X201">
            <v>130.17610942036984</v>
          </cell>
          <cell r="Y201">
            <v>141.855892146488</v>
          </cell>
        </row>
        <row r="202">
          <cell r="M202">
            <v>156.39694515789799</v>
          </cell>
          <cell r="N202">
            <v>136.93467215373801</v>
          </cell>
          <cell r="O202">
            <v>150.657985347128</v>
          </cell>
          <cell r="P202">
            <v>162.95272015571334</v>
          </cell>
          <cell r="Q202">
            <v>136.38012786432367</v>
          </cell>
          <cell r="R202">
            <v>152.88487551098765</v>
          </cell>
          <cell r="T202">
            <v>143.12081418175299</v>
          </cell>
          <cell r="U202">
            <v>127.701796070651</v>
          </cell>
          <cell r="V202">
            <v>140.44017951594199</v>
          </cell>
          <cell r="W202">
            <v>143.54398443735133</v>
          </cell>
          <cell r="X202">
            <v>129.04081104994282</v>
          </cell>
          <cell r="Y202">
            <v>141.00403534713166</v>
          </cell>
        </row>
        <row r="203">
          <cell r="M203">
            <v>164.292506218916</v>
          </cell>
          <cell r="N203">
            <v>139.761732252928</v>
          </cell>
          <cell r="O203">
            <v>155.78449160141099</v>
          </cell>
          <cell r="P203">
            <v>163.11975544254685</v>
          </cell>
          <cell r="Q203">
            <v>139.8071847045735</v>
          </cell>
          <cell r="R203">
            <v>154.52850761540182</v>
          </cell>
          <cell r="T203">
            <v>142.75577357405101</v>
          </cell>
          <cell r="U203">
            <v>126.062164785261</v>
          </cell>
          <cell r="V203">
            <v>139.40687983652001</v>
          </cell>
          <cell r="W203">
            <v>143.41184664440598</v>
          </cell>
          <cell r="X203">
            <v>128.29280409431314</v>
          </cell>
          <cell r="Y203">
            <v>140.74245856104451</v>
          </cell>
        </row>
        <row r="204">
          <cell r="M204">
            <v>167.233476437039</v>
          </cell>
          <cell r="N204">
            <v>139.49223956049201</v>
          </cell>
          <cell r="O204">
            <v>157.19822633267299</v>
          </cell>
          <cell r="P204">
            <v>164.95377867515734</v>
          </cell>
          <cell r="Q204">
            <v>138.95252865347368</v>
          </cell>
          <cell r="R204">
            <v>155.44568500853799</v>
          </cell>
          <cell r="T204">
            <v>139.365901182009</v>
          </cell>
          <cell r="U204">
            <v>123.677955334743</v>
          </cell>
          <cell r="V204">
            <v>136.50310374274201</v>
          </cell>
          <cell r="W204">
            <v>142.67935043095414</v>
          </cell>
          <cell r="X204">
            <v>126.468672468631</v>
          </cell>
          <cell r="Y204">
            <v>139.80470276211517</v>
          </cell>
        </row>
        <row r="205">
          <cell r="M205">
            <v>166.51668262402501</v>
          </cell>
          <cell r="N205">
            <v>138.42671669973501</v>
          </cell>
          <cell r="O205">
            <v>157.040726750441</v>
          </cell>
          <cell r="P205">
            <v>164.46414506241717</v>
          </cell>
          <cell r="Q205">
            <v>139.55285993308217</v>
          </cell>
          <cell r="R205">
            <v>155.67692589662417</v>
          </cell>
          <cell r="T205">
            <v>142.056854850474</v>
          </cell>
          <cell r="U205">
            <v>123.60582616910401</v>
          </cell>
          <cell r="V205">
            <v>138.821735794532</v>
          </cell>
          <cell r="W205">
            <v>142.37028648676031</v>
          </cell>
          <cell r="X205">
            <v>125.75670100111768</v>
          </cell>
          <cell r="Y205">
            <v>139.42160944461784</v>
          </cell>
        </row>
        <row r="206">
          <cell r="M206">
            <v>154.00018168855999</v>
          </cell>
          <cell r="N206">
            <v>137.35411985313499</v>
          </cell>
          <cell r="O206">
            <v>148.38228333345401</v>
          </cell>
          <cell r="P206">
            <v>162.683260572965</v>
          </cell>
          <cell r="Q206">
            <v>139.03824789317784</v>
          </cell>
          <cell r="R206">
            <v>154.53946072609884</v>
          </cell>
          <cell r="T206">
            <v>139.600947120092</v>
          </cell>
          <cell r="U206">
            <v>122.325495078591</v>
          </cell>
          <cell r="V206">
            <v>136.612353275663</v>
          </cell>
          <cell r="W206">
            <v>141.81661272164698</v>
          </cell>
          <cell r="X206">
            <v>124.91015803787015</v>
          </cell>
          <cell r="Y206">
            <v>138.80546243642618</v>
          </cell>
        </row>
        <row r="207">
          <cell r="M207">
            <v>162.10320315187801</v>
          </cell>
          <cell r="N207">
            <v>139.345748863724</v>
          </cell>
          <cell r="O207">
            <v>153.878738591641</v>
          </cell>
          <cell r="P207">
            <v>161.75716587971934</v>
          </cell>
          <cell r="Q207">
            <v>138.55253823062534</v>
          </cell>
          <cell r="R207">
            <v>153.82374199279133</v>
          </cell>
          <cell r="T207">
            <v>139.54286589916001</v>
          </cell>
          <cell r="U207">
            <v>123.33601939677</v>
          </cell>
          <cell r="V207">
            <v>136.77202296615201</v>
          </cell>
          <cell r="W207">
            <v>141.07385946792314</v>
          </cell>
          <cell r="X207">
            <v>124.45154280585332</v>
          </cell>
          <cell r="Y207">
            <v>138.09271252192516</v>
          </cell>
        </row>
        <row r="208">
          <cell r="M208">
            <v>158.484680225575</v>
          </cell>
          <cell r="N208">
            <v>141.49913954823501</v>
          </cell>
          <cell r="O208">
            <v>152.790590824547</v>
          </cell>
          <cell r="P208">
            <v>162.10512172433218</v>
          </cell>
          <cell r="Q208">
            <v>139.31328279637484</v>
          </cell>
          <cell r="R208">
            <v>154.17917623902781</v>
          </cell>
          <cell r="T208">
            <v>139.05685418850501</v>
          </cell>
          <cell r="U208">
            <v>120.959718163592</v>
          </cell>
          <cell r="V208">
            <v>135.784907495628</v>
          </cell>
          <cell r="W208">
            <v>140.39653280238181</v>
          </cell>
          <cell r="X208">
            <v>123.32786315467685</v>
          </cell>
          <cell r="Y208">
            <v>137.31683385187284</v>
          </cell>
        </row>
        <row r="209">
          <cell r="M209">
            <v>161.939640922819</v>
          </cell>
          <cell r="N209">
            <v>137.54189696751001</v>
          </cell>
          <cell r="O209">
            <v>152.70011104089701</v>
          </cell>
          <cell r="P209">
            <v>161.71297750831599</v>
          </cell>
          <cell r="Q209">
            <v>138.94331024880515</v>
          </cell>
          <cell r="R209">
            <v>153.66511281227548</v>
          </cell>
          <cell r="T209">
            <v>142.021513409671</v>
          </cell>
          <cell r="U209">
            <v>120.913692910764</v>
          </cell>
          <cell r="V209">
            <v>137.97186707771701</v>
          </cell>
          <cell r="W209">
            <v>140.27415610831849</v>
          </cell>
          <cell r="X209">
            <v>122.46978450892733</v>
          </cell>
          <cell r="Y209">
            <v>137.07766505873897</v>
          </cell>
        </row>
        <row r="210">
          <cell r="M210">
            <v>160.28444822309299</v>
          </cell>
          <cell r="N210">
            <v>137.365205655495</v>
          </cell>
          <cell r="O210">
            <v>151.325154922948</v>
          </cell>
          <cell r="P210">
            <v>160.554806139325</v>
          </cell>
          <cell r="Q210">
            <v>138.58880459797231</v>
          </cell>
          <cell r="R210">
            <v>152.68626757732133</v>
          </cell>
          <cell r="T210">
            <v>141.38772119487001</v>
          </cell>
          <cell r="U210">
            <v>119.203234535074</v>
          </cell>
          <cell r="V210">
            <v>137.29769213606099</v>
          </cell>
          <cell r="W210">
            <v>140.61112611046198</v>
          </cell>
          <cell r="X210">
            <v>121.72399770898249</v>
          </cell>
          <cell r="Y210">
            <v>137.2100964576255</v>
          </cell>
        </row>
        <row r="211">
          <cell r="M211">
            <v>157.03363502362501</v>
          </cell>
          <cell r="N211">
            <v>141.22715547177901</v>
          </cell>
          <cell r="O211">
            <v>150.27035681192399</v>
          </cell>
          <cell r="P211">
            <v>158.97429820592501</v>
          </cell>
          <cell r="Q211">
            <v>139.055544393313</v>
          </cell>
          <cell r="R211">
            <v>151.55787258756851</v>
          </cell>
          <cell r="T211">
            <v>142.498594540678</v>
          </cell>
          <cell r="U211">
            <v>119.52361746326601</v>
          </cell>
          <cell r="V211">
            <v>138.44776001922301</v>
          </cell>
          <cell r="W211">
            <v>140.68474939216267</v>
          </cell>
          <cell r="X211">
            <v>121.04362959134284</v>
          </cell>
          <cell r="Y211">
            <v>137.14776716174066</v>
          </cell>
        </row>
        <row r="212">
          <cell r="M212">
            <v>163.730408836809</v>
          </cell>
          <cell r="N212">
            <v>132.09338420578001</v>
          </cell>
          <cell r="O212">
            <v>151.38733547325501</v>
          </cell>
          <cell r="P212">
            <v>160.59600273063319</v>
          </cell>
          <cell r="Q212">
            <v>138.17875511875386</v>
          </cell>
          <cell r="R212">
            <v>152.05871461086866</v>
          </cell>
          <cell r="T212">
            <v>142.234746212593</v>
          </cell>
          <cell r="U212">
            <v>115.97333134262</v>
          </cell>
          <cell r="V212">
            <v>137.688655731338</v>
          </cell>
          <cell r="W212">
            <v>141.12371590757951</v>
          </cell>
          <cell r="X212">
            <v>119.98493563534765</v>
          </cell>
          <cell r="Y212">
            <v>137.32715090435315</v>
          </cell>
        </row>
        <row r="213">
          <cell r="M213">
            <v>155.662584011234</v>
          </cell>
          <cell r="N213">
            <v>133.983657361724</v>
          </cell>
          <cell r="O213">
            <v>147.79962938423199</v>
          </cell>
          <cell r="P213">
            <v>159.52256620719251</v>
          </cell>
          <cell r="Q213">
            <v>137.28507320175385</v>
          </cell>
          <cell r="R213">
            <v>151.04552974296715</v>
          </cell>
          <cell r="T213">
            <v>138.32677018665601</v>
          </cell>
          <cell r="U213">
            <v>117.541993619964</v>
          </cell>
          <cell r="V213">
            <v>134.874291235432</v>
          </cell>
          <cell r="W213">
            <v>140.92103328882885</v>
          </cell>
          <cell r="X213">
            <v>119.01926467254668</v>
          </cell>
          <cell r="Y213">
            <v>137.01086228256651</v>
          </cell>
        </row>
        <row r="214">
          <cell r="M214">
            <v>161.45554317885299</v>
          </cell>
          <cell r="N214">
            <v>131.04768140194599</v>
          </cell>
          <cell r="O214">
            <v>151.31206433314301</v>
          </cell>
          <cell r="P214">
            <v>160.01771003273885</v>
          </cell>
          <cell r="Q214">
            <v>135.54316351070568</v>
          </cell>
          <cell r="R214">
            <v>150.79910866106653</v>
          </cell>
          <cell r="T214">
            <v>138.97168823081799</v>
          </cell>
          <cell r="U214">
            <v>115.62911760698699</v>
          </cell>
          <cell r="V214">
            <v>134.79692294799199</v>
          </cell>
          <cell r="W214">
            <v>140.90683896254768</v>
          </cell>
          <cell r="X214">
            <v>118.13083124644584</v>
          </cell>
          <cell r="Y214">
            <v>136.84619819129384</v>
          </cell>
        </row>
        <row r="215">
          <cell r="M215">
            <v>158.632145722709</v>
          </cell>
          <cell r="N215">
            <v>128.02129932501501</v>
          </cell>
          <cell r="O215">
            <v>147.863482062397</v>
          </cell>
          <cell r="P215">
            <v>159.46646083272049</v>
          </cell>
          <cell r="Q215">
            <v>133.95639723695649</v>
          </cell>
          <cell r="R215">
            <v>149.99300383131649</v>
          </cell>
          <cell r="T215">
            <v>136.546560305524</v>
          </cell>
          <cell r="U215">
            <v>110.94086549328</v>
          </cell>
          <cell r="V215">
            <v>131.61532929296399</v>
          </cell>
          <cell r="W215">
            <v>139.99434677852318</v>
          </cell>
          <cell r="X215">
            <v>116.46869334353183</v>
          </cell>
          <cell r="Y215">
            <v>135.78677522716833</v>
          </cell>
        </row>
        <row r="216">
          <cell r="M216">
            <v>159.95098309364701</v>
          </cell>
          <cell r="N216">
            <v>130.49226852312199</v>
          </cell>
          <cell r="O216">
            <v>149.27736987111501</v>
          </cell>
          <cell r="P216">
            <v>159.41088331114616</v>
          </cell>
          <cell r="Q216">
            <v>132.81090771489434</v>
          </cell>
          <cell r="R216">
            <v>149.65170632267768</v>
          </cell>
          <cell r="T216">
            <v>137.75060468317201</v>
          </cell>
          <cell r="U216">
            <v>110.84251735604499</v>
          </cell>
          <cell r="V216">
            <v>132.77903513416399</v>
          </cell>
          <cell r="W216">
            <v>139.38816069324017</v>
          </cell>
          <cell r="X216">
            <v>115.07524048036032</v>
          </cell>
          <cell r="Y216">
            <v>135.03366572685218</v>
          </cell>
        </row>
        <row r="217">
          <cell r="M217">
            <v>160.25112774729701</v>
          </cell>
          <cell r="N217">
            <v>124.704991697992</v>
          </cell>
          <cell r="O217">
            <v>147.89389233423</v>
          </cell>
          <cell r="P217">
            <v>159.94713209842482</v>
          </cell>
          <cell r="Q217">
            <v>130.05721375259648</v>
          </cell>
          <cell r="R217">
            <v>149.25562890972867</v>
          </cell>
          <cell r="T217">
            <v>137.28816849146901</v>
          </cell>
          <cell r="U217">
            <v>108.947777170275</v>
          </cell>
          <cell r="V217">
            <v>132.19527700056901</v>
          </cell>
          <cell r="W217">
            <v>138.51975635170533</v>
          </cell>
          <cell r="X217">
            <v>113.31260043152849</v>
          </cell>
          <cell r="Y217">
            <v>133.99158522374319</v>
          </cell>
        </row>
        <row r="218">
          <cell r="M218">
            <v>161.55998364668699</v>
          </cell>
          <cell r="N218">
            <v>130.12372419431699</v>
          </cell>
          <cell r="O218">
            <v>150.150316004535</v>
          </cell>
          <cell r="P218">
            <v>159.58539456673782</v>
          </cell>
          <cell r="Q218">
            <v>129.72893708401932</v>
          </cell>
          <cell r="R218">
            <v>149.04945899827533</v>
          </cell>
          <cell r="T218">
            <v>136.84104945835799</v>
          </cell>
          <cell r="U218">
            <v>110.64184162432601</v>
          </cell>
          <cell r="V218">
            <v>132.229434012007</v>
          </cell>
          <cell r="W218">
            <v>137.6208068926662</v>
          </cell>
          <cell r="X218">
            <v>112.42401881181284</v>
          </cell>
          <cell r="Y218">
            <v>133.08171493718802</v>
          </cell>
        </row>
        <row r="219">
          <cell r="M219">
            <v>159.30845283043001</v>
          </cell>
          <cell r="N219">
            <v>135.508098999525</v>
          </cell>
          <cell r="O219">
            <v>150.682119647142</v>
          </cell>
          <cell r="P219">
            <v>160.19303936993717</v>
          </cell>
          <cell r="Q219">
            <v>129.9830106903195</v>
          </cell>
          <cell r="R219">
            <v>149.52987404209367</v>
          </cell>
          <cell r="T219">
            <v>138.67144210779901</v>
          </cell>
          <cell r="U219">
            <v>112.134908813734</v>
          </cell>
          <cell r="V219">
            <v>133.891603879255</v>
          </cell>
          <cell r="W219">
            <v>137.67825221285668</v>
          </cell>
          <cell r="X219">
            <v>111.52283801077449</v>
          </cell>
          <cell r="Y219">
            <v>132.9179337111585</v>
          </cell>
        </row>
        <row r="220">
          <cell r="M220">
            <v>164.97973059591601</v>
          </cell>
          <cell r="N220">
            <v>133.967878772501</v>
          </cell>
          <cell r="O220">
            <v>153.87972146556399</v>
          </cell>
          <cell r="P220">
            <v>160.78040393944767</v>
          </cell>
          <cell r="Q220">
            <v>130.46971025207867</v>
          </cell>
          <cell r="R220">
            <v>149.95781689749717</v>
          </cell>
          <cell r="T220">
            <v>142.36645466437599</v>
          </cell>
          <cell r="U220">
            <v>110.994159668813</v>
          </cell>
          <cell r="V220">
            <v>136.71148364297599</v>
          </cell>
          <cell r="W220">
            <v>138.24404661844966</v>
          </cell>
          <cell r="X220">
            <v>110.75034502107884</v>
          </cell>
          <cell r="Y220">
            <v>133.23702716032247</v>
          </cell>
        </row>
        <row r="221">
          <cell r="M221">
            <v>167.14468025478001</v>
          </cell>
          <cell r="N221">
            <v>136.46539826095099</v>
          </cell>
          <cell r="O221">
            <v>154.94688782969999</v>
          </cell>
          <cell r="P221">
            <v>162.19915969479283</v>
          </cell>
          <cell r="Q221">
            <v>131.87706007473466</v>
          </cell>
          <cell r="R221">
            <v>151.13838452538099</v>
          </cell>
          <cell r="T221">
            <v>138.252153310647</v>
          </cell>
          <cell r="U221">
            <v>112.59377115708401</v>
          </cell>
          <cell r="V221">
            <v>133.35280522832099</v>
          </cell>
          <cell r="W221">
            <v>138.52831211930351</v>
          </cell>
          <cell r="X221">
            <v>111.02582929837951</v>
          </cell>
          <cell r="Y221">
            <v>133.52660648288199</v>
          </cell>
        </row>
        <row r="222">
          <cell r="M222">
            <v>167.56227668426001</v>
          </cell>
          <cell r="N222">
            <v>137.13437652063701</v>
          </cell>
          <cell r="O222">
            <v>155.89337732253199</v>
          </cell>
          <cell r="P222">
            <v>163.46770862656169</v>
          </cell>
          <cell r="Q222">
            <v>132.98407807432051</v>
          </cell>
          <cell r="R222">
            <v>152.2410524339505</v>
          </cell>
          <cell r="T222">
            <v>139.16413521115601</v>
          </cell>
          <cell r="U222">
            <v>110.24883634150299</v>
          </cell>
          <cell r="V222">
            <v>133.88347389456399</v>
          </cell>
          <cell r="W222">
            <v>138.76390054063418</v>
          </cell>
          <cell r="X222">
            <v>110.92688246262249</v>
          </cell>
          <cell r="Y222">
            <v>133.71067960961534</v>
          </cell>
        </row>
        <row r="223">
          <cell r="M223">
            <v>165.224367019309</v>
          </cell>
          <cell r="N223">
            <v>130.551063471905</v>
          </cell>
          <cell r="O223">
            <v>150.923959595865</v>
          </cell>
          <cell r="P223">
            <v>164.2965818385637</v>
          </cell>
          <cell r="Q223">
            <v>133.95842336997268</v>
          </cell>
          <cell r="R223">
            <v>152.746063644223</v>
          </cell>
          <cell r="T223">
            <v>136.20749433155299</v>
          </cell>
          <cell r="U223">
            <v>111.940644110896</v>
          </cell>
          <cell r="V223">
            <v>131.86330740775799</v>
          </cell>
          <cell r="W223">
            <v>138.58378818064816</v>
          </cell>
          <cell r="X223">
            <v>111.42569361939265</v>
          </cell>
          <cell r="Y223">
            <v>133.65535134414685</v>
          </cell>
        </row>
        <row r="224">
          <cell r="M224">
            <v>163.97403183514399</v>
          </cell>
          <cell r="N224">
            <v>138.44304545498801</v>
          </cell>
          <cell r="O224">
            <v>154.269452817428</v>
          </cell>
          <cell r="P224">
            <v>164.69892320330652</v>
          </cell>
          <cell r="Q224">
            <v>135.34497691341784</v>
          </cell>
          <cell r="R224">
            <v>153.43258644637186</v>
          </cell>
          <cell r="T224">
            <v>137.25668283532099</v>
          </cell>
          <cell r="U224">
            <v>112.514194243928</v>
          </cell>
          <cell r="V224">
            <v>132.91472042266801</v>
          </cell>
          <cell r="W224">
            <v>138.65306041014199</v>
          </cell>
          <cell r="X224">
            <v>111.73775238932633</v>
          </cell>
          <cell r="Y224">
            <v>133.76956574592367</v>
          </cell>
        </row>
        <row r="225">
          <cell r="M225">
            <v>169.905629219476</v>
          </cell>
          <cell r="N225">
            <v>138.87050651478901</v>
          </cell>
          <cell r="O225">
            <v>158.370395358595</v>
          </cell>
          <cell r="P225">
            <v>166.4651192681475</v>
          </cell>
          <cell r="Q225">
            <v>135.90537816596182</v>
          </cell>
          <cell r="R225">
            <v>154.71396573161402</v>
          </cell>
          <cell r="T225">
            <v>140.003579268458</v>
          </cell>
          <cell r="U225">
            <v>110.938873428332</v>
          </cell>
          <cell r="V225">
            <v>135.02484347975999</v>
          </cell>
          <cell r="W225">
            <v>138.87508327025182</v>
          </cell>
          <cell r="X225">
            <v>111.53841315842601</v>
          </cell>
          <cell r="Y225">
            <v>133.95843901267446</v>
          </cell>
        </row>
        <row r="226">
          <cell r="M226">
            <v>169.60867872530201</v>
          </cell>
          <cell r="N226">
            <v>143.319238249172</v>
          </cell>
          <cell r="O226">
            <v>161.12519430334501</v>
          </cell>
          <cell r="P226">
            <v>167.23661062304518</v>
          </cell>
          <cell r="Q226">
            <v>137.46393807874034</v>
          </cell>
          <cell r="R226">
            <v>155.92154453791082</v>
          </cell>
          <cell r="T226">
            <v>138.53374485449001</v>
          </cell>
          <cell r="U226">
            <v>110.341483163072</v>
          </cell>
          <cell r="V226">
            <v>133.49383722695299</v>
          </cell>
          <cell r="W226">
            <v>138.23629830193752</v>
          </cell>
          <cell r="X226">
            <v>111.4296337408025</v>
          </cell>
          <cell r="Y226">
            <v>133.42216461000399</v>
          </cell>
        </row>
      </sheetData>
      <sheetData sheetId="1"/>
      <sheetData sheetId="2">
        <row r="1">
          <cell r="C1" t="str">
            <v>BPF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A) graf"/>
      <sheetName val="(B) Quadros"/>
      <sheetName val="(C) Original"/>
      <sheetName val="(D) Dessazonalizado"/>
    </sheetNames>
    <sheetDataSet>
      <sheetData sheetId="0"/>
      <sheetData sheetId="1"/>
      <sheetData sheetId="2"/>
      <sheetData sheetId="3">
        <row r="1">
          <cell r="B1" t="str">
            <v>Brasil</v>
          </cell>
          <cell r="P1" t="str">
            <v>Paraná</v>
          </cell>
          <cell r="W1" t="str">
            <v>Rio de Janeiro</v>
          </cell>
          <cell r="AD1" t="str">
            <v>Rio Grande do Sul</v>
          </cell>
        </row>
        <row r="2">
          <cell r="P2" t="str">
            <v>Série dessazonalizada - número índice</v>
          </cell>
          <cell r="W2" t="str">
            <v>Série dessazonalizada - número índice</v>
          </cell>
          <cell r="AD2" t="str">
            <v>Série dessazonalizada - número índice</v>
          </cell>
        </row>
        <row r="3">
          <cell r="P3" t="str">
            <v>LEVES</v>
          </cell>
          <cell r="Q3" t="str">
            <v>PESADOS</v>
          </cell>
          <cell r="R3" t="str">
            <v>TOTAL</v>
          </cell>
          <cell r="W3" t="str">
            <v>LEVES</v>
          </cell>
          <cell r="X3" t="str">
            <v>PESADOS</v>
          </cell>
          <cell r="Y3" t="str">
            <v>TOTAL</v>
          </cell>
          <cell r="AD3" t="str">
            <v>LEVES</v>
          </cell>
        </row>
        <row r="4">
          <cell r="P4">
            <v>98.08</v>
          </cell>
          <cell r="Q4">
            <v>97.5</v>
          </cell>
          <cell r="R4">
            <v>97.54</v>
          </cell>
          <cell r="W4">
            <v>99.24</v>
          </cell>
          <cell r="X4">
            <v>99.63</v>
          </cell>
          <cell r="Y4">
            <v>98.95</v>
          </cell>
          <cell r="AD4">
            <v>99.27</v>
          </cell>
        </row>
        <row r="5">
          <cell r="P5">
            <v>99.23</v>
          </cell>
          <cell r="Q5">
            <v>95.33</v>
          </cell>
          <cell r="R5">
            <v>97.46</v>
          </cell>
          <cell r="W5">
            <v>99.79</v>
          </cell>
          <cell r="X5">
            <v>98.65</v>
          </cell>
          <cell r="Y5">
            <v>98.52</v>
          </cell>
          <cell r="AD5">
            <v>99.9</v>
          </cell>
        </row>
        <row r="6">
          <cell r="P6">
            <v>98.93</v>
          </cell>
          <cell r="Q6">
            <v>108.09</v>
          </cell>
          <cell r="R6">
            <v>98.49</v>
          </cell>
          <cell r="W6">
            <v>98.23</v>
          </cell>
          <cell r="X6">
            <v>100.21</v>
          </cell>
          <cell r="Y6">
            <v>99.13</v>
          </cell>
          <cell r="AD6">
            <v>100.61</v>
          </cell>
        </row>
        <row r="7">
          <cell r="P7">
            <v>98.03</v>
          </cell>
          <cell r="Q7">
            <v>100.48</v>
          </cell>
          <cell r="R7">
            <v>102.25</v>
          </cell>
          <cell r="W7">
            <v>97.84</v>
          </cell>
          <cell r="X7">
            <v>97.89</v>
          </cell>
          <cell r="Y7">
            <v>98.19</v>
          </cell>
          <cell r="AD7">
            <v>99.15</v>
          </cell>
        </row>
        <row r="8">
          <cell r="P8">
            <v>101.5</v>
          </cell>
          <cell r="Q8">
            <v>108.49</v>
          </cell>
          <cell r="R8">
            <v>105.14</v>
          </cell>
          <cell r="W8">
            <v>101.28</v>
          </cell>
          <cell r="X8">
            <v>101.55</v>
          </cell>
          <cell r="Y8">
            <v>101.07</v>
          </cell>
          <cell r="AD8">
            <v>101.02</v>
          </cell>
        </row>
        <row r="9">
          <cell r="P9">
            <v>98.97</v>
          </cell>
          <cell r="Q9">
            <v>99.49</v>
          </cell>
          <cell r="R9">
            <v>100.51</v>
          </cell>
          <cell r="W9">
            <v>99.08</v>
          </cell>
          <cell r="X9">
            <v>99.65</v>
          </cell>
          <cell r="Y9">
            <v>99.18</v>
          </cell>
          <cell r="AD9">
            <v>99.76</v>
          </cell>
        </row>
        <row r="10">
          <cell r="P10">
            <v>101.8</v>
          </cell>
          <cell r="Q10">
            <v>86.19</v>
          </cell>
          <cell r="R10">
            <v>96.96</v>
          </cell>
          <cell r="W10">
            <v>101.15</v>
          </cell>
          <cell r="X10">
            <v>98.3</v>
          </cell>
          <cell r="Y10">
            <v>100.66</v>
          </cell>
          <cell r="AD10">
            <v>100</v>
          </cell>
        </row>
        <row r="11">
          <cell r="P11">
            <v>99.17</v>
          </cell>
          <cell r="Q11">
            <v>98.12</v>
          </cell>
          <cell r="R11">
            <v>97.81</v>
          </cell>
          <cell r="W11">
            <v>99.92</v>
          </cell>
          <cell r="X11">
            <v>102.36</v>
          </cell>
          <cell r="Y11">
            <v>100.35</v>
          </cell>
          <cell r="AD11">
            <v>98.01</v>
          </cell>
        </row>
        <row r="12">
          <cell r="P12">
            <v>101.35</v>
          </cell>
          <cell r="Q12">
            <v>101.47</v>
          </cell>
          <cell r="R12">
            <v>101.16</v>
          </cell>
          <cell r="W12">
            <v>101.39</v>
          </cell>
          <cell r="X12">
            <v>100</v>
          </cell>
          <cell r="Y12">
            <v>101.39</v>
          </cell>
          <cell r="AD12">
            <v>101.21</v>
          </cell>
        </row>
        <row r="13">
          <cell r="P13">
            <v>101.51</v>
          </cell>
          <cell r="Q13">
            <v>99.95</v>
          </cell>
          <cell r="R13">
            <v>100.9</v>
          </cell>
          <cell r="W13">
            <v>100.36</v>
          </cell>
          <cell r="X13">
            <v>100.67</v>
          </cell>
          <cell r="Y13">
            <v>100.36</v>
          </cell>
          <cell r="AD13">
            <v>99.83</v>
          </cell>
        </row>
        <row r="14">
          <cell r="P14">
            <v>100.01</v>
          </cell>
          <cell r="Q14">
            <v>100.87</v>
          </cell>
          <cell r="R14">
            <v>99.79</v>
          </cell>
          <cell r="W14">
            <v>98.17</v>
          </cell>
          <cell r="X14">
            <v>100.1</v>
          </cell>
          <cell r="Y14">
            <v>98.37</v>
          </cell>
          <cell r="AD14">
            <v>100.14</v>
          </cell>
        </row>
        <row r="15">
          <cell r="P15">
            <v>101.36</v>
          </cell>
          <cell r="Q15">
            <v>103.93</v>
          </cell>
          <cell r="R15">
            <v>101.85</v>
          </cell>
          <cell r="W15">
            <v>103.27</v>
          </cell>
          <cell r="X15">
            <v>101.48</v>
          </cell>
          <cell r="Y15">
            <v>103.6</v>
          </cell>
          <cell r="AD15">
            <v>100.27</v>
          </cell>
        </row>
        <row r="16">
          <cell r="P16">
            <v>102.62</v>
          </cell>
          <cell r="Q16">
            <v>100.53</v>
          </cell>
          <cell r="R16">
            <v>101.62</v>
          </cell>
          <cell r="W16">
            <v>100.7</v>
          </cell>
          <cell r="X16">
            <v>99.63</v>
          </cell>
          <cell r="Y16">
            <v>100.12</v>
          </cell>
          <cell r="AD16">
            <v>102.07</v>
          </cell>
        </row>
        <row r="17">
          <cell r="P17">
            <v>100.82</v>
          </cell>
          <cell r="Q17">
            <v>101.01</v>
          </cell>
          <cell r="R17">
            <v>99.98</v>
          </cell>
          <cell r="W17">
            <v>100.89</v>
          </cell>
          <cell r="X17">
            <v>100.87</v>
          </cell>
          <cell r="Y17">
            <v>101.66</v>
          </cell>
          <cell r="AD17">
            <v>100.93</v>
          </cell>
        </row>
        <row r="18">
          <cell r="P18">
            <v>101.64</v>
          </cell>
          <cell r="Q18">
            <v>91.85</v>
          </cell>
          <cell r="R18">
            <v>98.07</v>
          </cell>
          <cell r="W18">
            <v>106.56</v>
          </cell>
          <cell r="X18">
            <v>100.74</v>
          </cell>
          <cell r="Y18">
            <v>104.95</v>
          </cell>
          <cell r="AD18">
            <v>98.94</v>
          </cell>
        </row>
        <row r="19">
          <cell r="P19">
            <v>92.23</v>
          </cell>
          <cell r="Q19">
            <v>94.43</v>
          </cell>
          <cell r="R19">
            <v>93.38</v>
          </cell>
          <cell r="W19">
            <v>102.07</v>
          </cell>
          <cell r="X19">
            <v>102.57</v>
          </cell>
          <cell r="Y19">
            <v>102.2</v>
          </cell>
          <cell r="AD19">
            <v>98.52</v>
          </cell>
        </row>
        <row r="20">
          <cell r="P20">
            <v>90.73</v>
          </cell>
          <cell r="Q20">
            <v>89.87</v>
          </cell>
          <cell r="R20">
            <v>91.41</v>
          </cell>
          <cell r="W20">
            <v>101.29</v>
          </cell>
          <cell r="X20">
            <v>95.8</v>
          </cell>
          <cell r="Y20">
            <v>100.57</v>
          </cell>
          <cell r="AD20">
            <v>93.15</v>
          </cell>
        </row>
        <row r="21">
          <cell r="P21">
            <v>92.24</v>
          </cell>
          <cell r="Q21">
            <v>94.69</v>
          </cell>
          <cell r="R21">
            <v>94.36</v>
          </cell>
          <cell r="W21">
            <v>101.59</v>
          </cell>
          <cell r="X21">
            <v>102.55</v>
          </cell>
          <cell r="Y21">
            <v>101.76</v>
          </cell>
          <cell r="AD21">
            <v>95.31</v>
          </cell>
        </row>
        <row r="22">
          <cell r="P22">
            <v>87.43</v>
          </cell>
          <cell r="Q22">
            <v>89.45</v>
          </cell>
          <cell r="R22">
            <v>88.86</v>
          </cell>
          <cell r="W22">
            <v>101.22</v>
          </cell>
          <cell r="X22">
            <v>104.18</v>
          </cell>
          <cell r="Y22">
            <v>101.3</v>
          </cell>
          <cell r="AD22">
            <v>94.61</v>
          </cell>
        </row>
        <row r="23">
          <cell r="P23">
            <v>86.42</v>
          </cell>
          <cell r="Q23">
            <v>87.75</v>
          </cell>
          <cell r="R23">
            <v>86.03</v>
          </cell>
          <cell r="W23">
            <v>96.67</v>
          </cell>
          <cell r="X23">
            <v>99.12</v>
          </cell>
          <cell r="Y23">
            <v>97.47</v>
          </cell>
          <cell r="AD23">
            <v>94.78</v>
          </cell>
        </row>
        <row r="24">
          <cell r="P24">
            <v>87.53</v>
          </cell>
          <cell r="Q24">
            <v>89.41</v>
          </cell>
          <cell r="R24">
            <v>87.91</v>
          </cell>
          <cell r="W24">
            <v>100.3</v>
          </cell>
          <cell r="X24">
            <v>99.02</v>
          </cell>
          <cell r="Y24">
            <v>99.96</v>
          </cell>
          <cell r="AD24">
            <v>92.79</v>
          </cell>
        </row>
        <row r="25">
          <cell r="P25">
            <v>87.59</v>
          </cell>
          <cell r="Q25">
            <v>90.12</v>
          </cell>
          <cell r="R25">
            <v>88.48</v>
          </cell>
          <cell r="W25">
            <v>100.61</v>
          </cell>
          <cell r="X25">
            <v>96.71</v>
          </cell>
          <cell r="Y25">
            <v>100.19</v>
          </cell>
          <cell r="AD25">
            <v>93.9</v>
          </cell>
        </row>
        <row r="26">
          <cell r="P26">
            <v>86.94</v>
          </cell>
          <cell r="Q26">
            <v>94.45</v>
          </cell>
          <cell r="R26">
            <v>89.08</v>
          </cell>
          <cell r="W26">
            <v>100.04</v>
          </cell>
          <cell r="X26">
            <v>96.57</v>
          </cell>
          <cell r="Y26">
            <v>99.59</v>
          </cell>
          <cell r="AD26">
            <v>95.3</v>
          </cell>
        </row>
        <row r="27">
          <cell r="P27">
            <v>86.37</v>
          </cell>
          <cell r="Q27">
            <v>93.89</v>
          </cell>
          <cell r="R27">
            <v>88.71</v>
          </cell>
          <cell r="W27">
            <v>101.93</v>
          </cell>
          <cell r="X27">
            <v>98.55</v>
          </cell>
          <cell r="Y27">
            <v>101.48</v>
          </cell>
          <cell r="AD27">
            <v>94.29</v>
          </cell>
        </row>
        <row r="28">
          <cell r="P28">
            <v>85.16</v>
          </cell>
          <cell r="Q28">
            <v>92.62</v>
          </cell>
          <cell r="R28">
            <v>87.75</v>
          </cell>
          <cell r="W28">
            <v>105.15</v>
          </cell>
          <cell r="X28">
            <v>99.97</v>
          </cell>
          <cell r="Y28">
            <v>104.33</v>
          </cell>
          <cell r="AD28">
            <v>96.46</v>
          </cell>
        </row>
        <row r="29">
          <cell r="P29">
            <v>86.64</v>
          </cell>
          <cell r="Q29">
            <v>92.58</v>
          </cell>
          <cell r="R29">
            <v>88.61</v>
          </cell>
          <cell r="W29">
            <v>105.5</v>
          </cell>
          <cell r="X29">
            <v>99.7</v>
          </cell>
          <cell r="Y29">
            <v>103.3</v>
          </cell>
          <cell r="AD29">
            <v>100.24</v>
          </cell>
        </row>
        <row r="30">
          <cell r="P30">
            <v>87.04</v>
          </cell>
          <cell r="Q30">
            <v>100.25</v>
          </cell>
          <cell r="R30">
            <v>91.09</v>
          </cell>
          <cell r="W30">
            <v>105.49</v>
          </cell>
          <cell r="X30">
            <v>98.54</v>
          </cell>
          <cell r="Y30">
            <v>104.87</v>
          </cell>
          <cell r="AD30">
            <v>96.96</v>
          </cell>
        </row>
        <row r="31">
          <cell r="P31">
            <v>86.16</v>
          </cell>
          <cell r="Q31">
            <v>97.59</v>
          </cell>
          <cell r="R31">
            <v>90.76</v>
          </cell>
          <cell r="W31">
            <v>105.35</v>
          </cell>
          <cell r="X31">
            <v>99.92</v>
          </cell>
          <cell r="Y31">
            <v>104.85</v>
          </cell>
          <cell r="AD31">
            <v>94.83</v>
          </cell>
        </row>
        <row r="32">
          <cell r="P32">
            <v>84.53</v>
          </cell>
          <cell r="Q32">
            <v>99.07</v>
          </cell>
          <cell r="R32">
            <v>90.53</v>
          </cell>
          <cell r="W32">
            <v>103.33</v>
          </cell>
          <cell r="X32">
            <v>98.41</v>
          </cell>
          <cell r="Y32">
            <v>102.89</v>
          </cell>
          <cell r="AD32">
            <v>95.1</v>
          </cell>
        </row>
        <row r="33">
          <cell r="P33">
            <v>87.29</v>
          </cell>
          <cell r="Q33">
            <v>97.5</v>
          </cell>
          <cell r="R33">
            <v>92.02</v>
          </cell>
          <cell r="W33">
            <v>105.72</v>
          </cell>
          <cell r="X33">
            <v>98.66</v>
          </cell>
          <cell r="Y33">
            <v>104.34</v>
          </cell>
          <cell r="AD33">
            <v>96.59</v>
          </cell>
        </row>
        <row r="34">
          <cell r="P34">
            <v>85.74</v>
          </cell>
          <cell r="Q34">
            <v>98.47</v>
          </cell>
          <cell r="R34">
            <v>90.81</v>
          </cell>
          <cell r="W34">
            <v>104.17</v>
          </cell>
          <cell r="X34">
            <v>98.1</v>
          </cell>
          <cell r="Y34">
            <v>103.06</v>
          </cell>
          <cell r="AD34">
            <v>96.42</v>
          </cell>
        </row>
        <row r="35">
          <cell r="P35">
            <v>86.94</v>
          </cell>
          <cell r="Q35">
            <v>103.69</v>
          </cell>
          <cell r="R35">
            <v>92.32</v>
          </cell>
          <cell r="W35">
            <v>105.69</v>
          </cell>
          <cell r="X35">
            <v>97.34</v>
          </cell>
          <cell r="Y35">
            <v>104.78</v>
          </cell>
          <cell r="AD35">
            <v>95.69</v>
          </cell>
        </row>
        <row r="36">
          <cell r="P36">
            <v>86.88</v>
          </cell>
          <cell r="Q36">
            <v>96.21</v>
          </cell>
          <cell r="R36">
            <v>89.84</v>
          </cell>
          <cell r="W36">
            <v>103.81</v>
          </cell>
          <cell r="X36">
            <v>97.42</v>
          </cell>
          <cell r="Y36">
            <v>102.56</v>
          </cell>
          <cell r="AD36">
            <v>92.93</v>
          </cell>
        </row>
        <row r="37">
          <cell r="P37">
            <v>85.44</v>
          </cell>
          <cell r="Q37">
            <v>98.35</v>
          </cell>
          <cell r="R37">
            <v>90.16</v>
          </cell>
          <cell r="W37">
            <v>102.65</v>
          </cell>
          <cell r="X37">
            <v>97.47</v>
          </cell>
          <cell r="Y37">
            <v>102.23</v>
          </cell>
          <cell r="AD37">
            <v>96.26</v>
          </cell>
        </row>
        <row r="38">
          <cell r="P38">
            <v>88.16</v>
          </cell>
          <cell r="Q38">
            <v>99.59</v>
          </cell>
          <cell r="R38">
            <v>91.69</v>
          </cell>
          <cell r="W38">
            <v>104.61</v>
          </cell>
          <cell r="X38">
            <v>98.07</v>
          </cell>
          <cell r="Y38">
            <v>103.69</v>
          </cell>
          <cell r="AD38">
            <v>98.95</v>
          </cell>
        </row>
        <row r="39">
          <cell r="P39">
            <v>84.81</v>
          </cell>
          <cell r="Q39">
            <v>96.35</v>
          </cell>
          <cell r="R39">
            <v>88.71</v>
          </cell>
          <cell r="W39">
            <v>102.1</v>
          </cell>
          <cell r="X39">
            <v>97.93</v>
          </cell>
          <cell r="Y39">
            <v>101.36</v>
          </cell>
          <cell r="AD39">
            <v>93.16</v>
          </cell>
        </row>
        <row r="40">
          <cell r="P40">
            <v>82.5</v>
          </cell>
          <cell r="Q40">
            <v>100.15</v>
          </cell>
          <cell r="R40">
            <v>88.85</v>
          </cell>
          <cell r="W40">
            <v>105.21</v>
          </cell>
          <cell r="X40">
            <v>98.88</v>
          </cell>
          <cell r="Y40">
            <v>104.41</v>
          </cell>
          <cell r="AD40">
            <v>88</v>
          </cell>
        </row>
        <row r="41">
          <cell r="P41">
            <v>87.24</v>
          </cell>
          <cell r="Q41">
            <v>98.25</v>
          </cell>
          <cell r="R41">
            <v>91.31</v>
          </cell>
          <cell r="W41">
            <v>103.55</v>
          </cell>
          <cell r="X41">
            <v>99.55</v>
          </cell>
          <cell r="Y41">
            <v>101.52</v>
          </cell>
          <cell r="AD41">
            <v>89.97</v>
          </cell>
        </row>
        <row r="42">
          <cell r="P42">
            <v>87.78</v>
          </cell>
          <cell r="Q42">
            <v>93.1</v>
          </cell>
          <cell r="R42">
            <v>89.5</v>
          </cell>
          <cell r="W42">
            <v>105.48</v>
          </cell>
          <cell r="X42">
            <v>98.91</v>
          </cell>
          <cell r="Y42">
            <v>105.92</v>
          </cell>
          <cell r="AD42">
            <v>93.42</v>
          </cell>
        </row>
        <row r="43">
          <cell r="P43">
            <v>86.91</v>
          </cell>
          <cell r="Q43">
            <v>97.51</v>
          </cell>
          <cell r="R43">
            <v>90.72</v>
          </cell>
          <cell r="W43">
            <v>105.97</v>
          </cell>
          <cell r="X43">
            <v>98.7</v>
          </cell>
          <cell r="Y43">
            <v>104.28</v>
          </cell>
          <cell r="AD43">
            <v>93.91</v>
          </cell>
        </row>
        <row r="44">
          <cell r="P44">
            <v>88.17</v>
          </cell>
          <cell r="Q44">
            <v>95.86</v>
          </cell>
          <cell r="R44">
            <v>91.46</v>
          </cell>
          <cell r="W44">
            <v>106.02</v>
          </cell>
          <cell r="X44">
            <v>97.92</v>
          </cell>
          <cell r="Y44">
            <v>105</v>
          </cell>
          <cell r="AD44">
            <v>94.65</v>
          </cell>
        </row>
        <row r="45">
          <cell r="P45">
            <v>85.58</v>
          </cell>
          <cell r="Q45">
            <v>98.47</v>
          </cell>
          <cell r="R45">
            <v>91</v>
          </cell>
          <cell r="W45">
            <v>102.3</v>
          </cell>
          <cell r="X45">
            <v>98.14</v>
          </cell>
          <cell r="Y45">
            <v>101.22</v>
          </cell>
          <cell r="AD45">
            <v>88.15</v>
          </cell>
        </row>
        <row r="46">
          <cell r="P46">
            <v>87.65</v>
          </cell>
          <cell r="Q46">
            <v>101.96</v>
          </cell>
          <cell r="R46">
            <v>93.11</v>
          </cell>
          <cell r="W46">
            <v>106.69</v>
          </cell>
          <cell r="X46">
            <v>99.41</v>
          </cell>
          <cell r="Y46">
            <v>105.57</v>
          </cell>
          <cell r="AD46">
            <v>92.15</v>
          </cell>
        </row>
        <row r="47">
          <cell r="P47">
            <v>90.01</v>
          </cell>
          <cell r="Q47">
            <v>101.74</v>
          </cell>
          <cell r="R47">
            <v>93.78</v>
          </cell>
          <cell r="W47">
            <v>110.98</v>
          </cell>
          <cell r="X47">
            <v>102.07</v>
          </cell>
          <cell r="Y47">
            <v>109.78</v>
          </cell>
          <cell r="AD47">
            <v>93.97</v>
          </cell>
        </row>
        <row r="48">
          <cell r="P48">
            <v>87.78</v>
          </cell>
          <cell r="Q48">
            <v>109.32</v>
          </cell>
          <cell r="R48">
            <v>95.07</v>
          </cell>
          <cell r="W48">
            <v>107.17</v>
          </cell>
          <cell r="X48">
            <v>101.64</v>
          </cell>
          <cell r="Y48">
            <v>106.19</v>
          </cell>
          <cell r="AD48">
            <v>94.12</v>
          </cell>
        </row>
        <row r="49">
          <cell r="P49">
            <v>89.15</v>
          </cell>
          <cell r="Q49">
            <v>107.43</v>
          </cell>
          <cell r="R49">
            <v>95.87</v>
          </cell>
          <cell r="W49">
            <v>110.62</v>
          </cell>
          <cell r="X49">
            <v>102.6</v>
          </cell>
          <cell r="Y49">
            <v>109.93</v>
          </cell>
          <cell r="AD49">
            <v>90.6</v>
          </cell>
        </row>
        <row r="50">
          <cell r="P50">
            <v>90.74</v>
          </cell>
          <cell r="Q50">
            <v>99.87</v>
          </cell>
          <cell r="R50">
            <v>93.59</v>
          </cell>
          <cell r="W50">
            <v>109.1</v>
          </cell>
          <cell r="X50">
            <v>102.19</v>
          </cell>
          <cell r="Y50">
            <v>107.86</v>
          </cell>
          <cell r="AD50">
            <v>95.05</v>
          </cell>
        </row>
        <row r="51">
          <cell r="P51">
            <v>86.26</v>
          </cell>
          <cell r="Q51">
            <v>98.72</v>
          </cell>
          <cell r="R51">
            <v>90.51</v>
          </cell>
          <cell r="W51">
            <v>106.07</v>
          </cell>
          <cell r="X51">
            <v>99.14</v>
          </cell>
          <cell r="Y51">
            <v>105.03</v>
          </cell>
          <cell r="AD51">
            <v>88.94</v>
          </cell>
        </row>
        <row r="52">
          <cell r="P52">
            <v>81.819999999999993</v>
          </cell>
          <cell r="Q52">
            <v>98.04</v>
          </cell>
          <cell r="R52">
            <v>87.81</v>
          </cell>
          <cell r="W52">
            <v>104.62</v>
          </cell>
          <cell r="X52">
            <v>98.25</v>
          </cell>
          <cell r="Y52">
            <v>103.77</v>
          </cell>
          <cell r="AD52">
            <v>82.04</v>
          </cell>
        </row>
        <row r="53">
          <cell r="P53">
            <v>86.15</v>
          </cell>
          <cell r="Q53">
            <v>101.57</v>
          </cell>
          <cell r="R53">
            <v>91.37</v>
          </cell>
          <cell r="W53">
            <v>108.52</v>
          </cell>
          <cell r="X53">
            <v>95.24</v>
          </cell>
          <cell r="Y53">
            <v>106.44</v>
          </cell>
          <cell r="AD53">
            <v>86.74</v>
          </cell>
        </row>
        <row r="54">
          <cell r="P54">
            <v>85.7</v>
          </cell>
          <cell r="Q54">
            <v>101.79</v>
          </cell>
          <cell r="R54">
            <v>91.34</v>
          </cell>
          <cell r="W54">
            <v>103.95</v>
          </cell>
          <cell r="X54">
            <v>96.58</v>
          </cell>
          <cell r="Y54">
            <v>101.45</v>
          </cell>
          <cell r="AD54">
            <v>87.4</v>
          </cell>
        </row>
        <row r="55">
          <cell r="P55">
            <v>87.38</v>
          </cell>
          <cell r="Q55">
            <v>104.77</v>
          </cell>
          <cell r="R55">
            <v>94.12</v>
          </cell>
          <cell r="W55">
            <v>101.99</v>
          </cell>
          <cell r="X55">
            <v>96.64</v>
          </cell>
          <cell r="Y55">
            <v>102.08</v>
          </cell>
          <cell r="AD55">
            <v>87.09</v>
          </cell>
        </row>
        <row r="56">
          <cell r="P56">
            <v>87.41</v>
          </cell>
          <cell r="Q56">
            <v>107.27</v>
          </cell>
          <cell r="R56">
            <v>94.82</v>
          </cell>
          <cell r="W56">
            <v>105.09</v>
          </cell>
          <cell r="X56">
            <v>96.52</v>
          </cell>
          <cell r="Y56">
            <v>103.78</v>
          </cell>
          <cell r="AD56">
            <v>87.93</v>
          </cell>
        </row>
        <row r="57">
          <cell r="P57">
            <v>87.47</v>
          </cell>
          <cell r="Q57">
            <v>103.95</v>
          </cell>
          <cell r="R57">
            <v>93.96</v>
          </cell>
          <cell r="W57">
            <v>104.43</v>
          </cell>
          <cell r="X57">
            <v>97.17</v>
          </cell>
          <cell r="Y57">
            <v>102.99</v>
          </cell>
          <cell r="AD57">
            <v>87.61</v>
          </cell>
        </row>
        <row r="58">
          <cell r="P58">
            <v>87.49</v>
          </cell>
          <cell r="Q58">
            <v>108.29</v>
          </cell>
          <cell r="R58">
            <v>95.1</v>
          </cell>
          <cell r="W58">
            <v>105.27</v>
          </cell>
          <cell r="X58">
            <v>98.35</v>
          </cell>
          <cell r="Y58">
            <v>104.44</v>
          </cell>
          <cell r="AD58">
            <v>88.14</v>
          </cell>
        </row>
        <row r="59">
          <cell r="P59">
            <v>88.82</v>
          </cell>
          <cell r="Q59">
            <v>107.73</v>
          </cell>
          <cell r="R59">
            <v>95.41</v>
          </cell>
          <cell r="W59">
            <v>104.75</v>
          </cell>
          <cell r="X59">
            <v>96.93</v>
          </cell>
          <cell r="Y59">
            <v>103.47</v>
          </cell>
          <cell r="AD59">
            <v>87.89</v>
          </cell>
        </row>
        <row r="60">
          <cell r="P60">
            <v>87.18</v>
          </cell>
          <cell r="Q60">
            <v>109.67</v>
          </cell>
          <cell r="R60">
            <v>94.72</v>
          </cell>
          <cell r="W60">
            <v>106.36</v>
          </cell>
          <cell r="X60">
            <v>98.83</v>
          </cell>
          <cell r="Y60">
            <v>105.24</v>
          </cell>
          <cell r="AD60">
            <v>87.3</v>
          </cell>
        </row>
        <row r="61">
          <cell r="P61">
            <v>88.89</v>
          </cell>
          <cell r="Q61">
            <v>109.15</v>
          </cell>
          <cell r="R61">
            <v>96.43</v>
          </cell>
          <cell r="W61">
            <v>107.07</v>
          </cell>
          <cell r="X61">
            <v>100.01</v>
          </cell>
          <cell r="Y61">
            <v>106.47</v>
          </cell>
          <cell r="AD61">
            <v>89.28</v>
          </cell>
        </row>
        <row r="62">
          <cell r="P62">
            <v>90.13</v>
          </cell>
          <cell r="Q62">
            <v>107.47</v>
          </cell>
          <cell r="R62">
            <v>96.12</v>
          </cell>
          <cell r="W62">
            <v>106.56</v>
          </cell>
          <cell r="X62">
            <v>99.5</v>
          </cell>
          <cell r="Y62">
            <v>105.19</v>
          </cell>
          <cell r="AD62">
            <v>89.8</v>
          </cell>
        </row>
        <row r="63">
          <cell r="P63">
            <v>93.69</v>
          </cell>
          <cell r="Q63">
            <v>110.2</v>
          </cell>
          <cell r="R63">
            <v>99.47</v>
          </cell>
          <cell r="W63">
            <v>109.11</v>
          </cell>
          <cell r="X63">
            <v>98.51</v>
          </cell>
          <cell r="Y63">
            <v>107.57</v>
          </cell>
          <cell r="AD63">
            <v>91.8</v>
          </cell>
        </row>
        <row r="64">
          <cell r="P64">
            <v>93.91</v>
          </cell>
          <cell r="Q64">
            <v>111.97</v>
          </cell>
          <cell r="R64">
            <v>100.54</v>
          </cell>
          <cell r="W64">
            <v>107.12</v>
          </cell>
          <cell r="X64">
            <v>99.33</v>
          </cell>
          <cell r="Y64">
            <v>105.87</v>
          </cell>
          <cell r="AD64">
            <v>89.63</v>
          </cell>
        </row>
        <row r="65">
          <cell r="P65">
            <v>94.87</v>
          </cell>
          <cell r="Q65">
            <v>109.21</v>
          </cell>
          <cell r="R65">
            <v>100.56</v>
          </cell>
          <cell r="W65">
            <v>109.31</v>
          </cell>
          <cell r="X65">
            <v>100.29</v>
          </cell>
          <cell r="Y65">
            <v>106.85</v>
          </cell>
          <cell r="AD65">
            <v>91.22</v>
          </cell>
        </row>
        <row r="66">
          <cell r="P66">
            <v>92.77</v>
          </cell>
          <cell r="Q66">
            <v>104.75</v>
          </cell>
          <cell r="R66">
            <v>96.4</v>
          </cell>
          <cell r="W66">
            <v>107.77</v>
          </cell>
          <cell r="X66">
            <v>103.14</v>
          </cell>
          <cell r="Y66">
            <v>107.39</v>
          </cell>
          <cell r="AD66">
            <v>88.88</v>
          </cell>
        </row>
        <row r="67">
          <cell r="P67">
            <v>94.57</v>
          </cell>
          <cell r="Q67">
            <v>114.53</v>
          </cell>
          <cell r="R67">
            <v>102</v>
          </cell>
          <cell r="W67">
            <v>107.87</v>
          </cell>
          <cell r="X67">
            <v>102.73</v>
          </cell>
          <cell r="Y67">
            <v>108.05</v>
          </cell>
          <cell r="AD67">
            <v>90.68</v>
          </cell>
        </row>
        <row r="68">
          <cell r="P68">
            <v>95.09</v>
          </cell>
          <cell r="Q68">
            <v>114.32</v>
          </cell>
          <cell r="R68">
            <v>102</v>
          </cell>
          <cell r="W68">
            <v>108.64</v>
          </cell>
          <cell r="X68">
            <v>104.76</v>
          </cell>
          <cell r="Y68">
            <v>107.83</v>
          </cell>
          <cell r="AD68">
            <v>89.11</v>
          </cell>
        </row>
        <row r="69">
          <cell r="P69">
            <v>97.01</v>
          </cell>
          <cell r="Q69">
            <v>114.91</v>
          </cell>
          <cell r="R69">
            <v>103.83</v>
          </cell>
          <cell r="W69">
            <v>108.12</v>
          </cell>
          <cell r="X69">
            <v>104.17</v>
          </cell>
          <cell r="Y69">
            <v>107.47</v>
          </cell>
          <cell r="AD69">
            <v>91.02</v>
          </cell>
        </row>
        <row r="70">
          <cell r="P70">
            <v>96.43</v>
          </cell>
          <cell r="Q70">
            <v>111.75</v>
          </cell>
          <cell r="R70">
            <v>102.04</v>
          </cell>
          <cell r="W70">
            <v>107.84</v>
          </cell>
          <cell r="X70">
            <v>104.1</v>
          </cell>
          <cell r="Y70">
            <v>107.3</v>
          </cell>
          <cell r="AD70">
            <v>90.99</v>
          </cell>
        </row>
        <row r="71">
          <cell r="P71">
            <v>96.68</v>
          </cell>
          <cell r="Q71">
            <v>114.44</v>
          </cell>
          <cell r="R71">
            <v>103.04</v>
          </cell>
          <cell r="W71">
            <v>107.47</v>
          </cell>
          <cell r="X71">
            <v>104.15</v>
          </cell>
          <cell r="Y71">
            <v>107.05</v>
          </cell>
          <cell r="AD71">
            <v>91.39</v>
          </cell>
        </row>
        <row r="72">
          <cell r="P72">
            <v>98.59</v>
          </cell>
          <cell r="Q72">
            <v>111.18</v>
          </cell>
          <cell r="R72">
            <v>102.67</v>
          </cell>
          <cell r="W72">
            <v>109.68</v>
          </cell>
          <cell r="X72">
            <v>103.76</v>
          </cell>
          <cell r="Y72">
            <v>108.87</v>
          </cell>
          <cell r="AD72">
            <v>94.78</v>
          </cell>
        </row>
        <row r="73">
          <cell r="P73">
            <v>98.85</v>
          </cell>
          <cell r="Q73">
            <v>104.65</v>
          </cell>
          <cell r="R73">
            <v>101.07</v>
          </cell>
          <cell r="W73">
            <v>109.33</v>
          </cell>
          <cell r="X73">
            <v>103.24</v>
          </cell>
          <cell r="Y73">
            <v>108.36</v>
          </cell>
          <cell r="AD73">
            <v>92.89</v>
          </cell>
        </row>
        <row r="74">
          <cell r="P74">
            <v>97.28</v>
          </cell>
          <cell r="Q74">
            <v>106.6</v>
          </cell>
          <cell r="R74">
            <v>100.68</v>
          </cell>
          <cell r="W74">
            <v>107.86</v>
          </cell>
          <cell r="X74">
            <v>104.29</v>
          </cell>
          <cell r="Y74">
            <v>107.4</v>
          </cell>
          <cell r="AD74">
            <v>92</v>
          </cell>
        </row>
        <row r="75">
          <cell r="P75">
            <v>96.1</v>
          </cell>
          <cell r="Q75">
            <v>110.28</v>
          </cell>
          <cell r="R75">
            <v>101.08</v>
          </cell>
          <cell r="W75">
            <v>107.78</v>
          </cell>
          <cell r="X75">
            <v>105.66</v>
          </cell>
          <cell r="Y75">
            <v>107.68</v>
          </cell>
          <cell r="AD75">
            <v>91.36</v>
          </cell>
        </row>
        <row r="76">
          <cell r="P76">
            <v>96.01</v>
          </cell>
          <cell r="Q76">
            <v>107.3</v>
          </cell>
          <cell r="R76">
            <v>100.18</v>
          </cell>
          <cell r="W76">
            <v>106.49</v>
          </cell>
          <cell r="X76">
            <v>106.16</v>
          </cell>
          <cell r="Y76">
            <v>106.11</v>
          </cell>
          <cell r="AD76">
            <v>92.7</v>
          </cell>
        </row>
        <row r="77">
          <cell r="P77">
            <v>98.19</v>
          </cell>
          <cell r="Q77">
            <v>107.17</v>
          </cell>
          <cell r="R77">
            <v>102.02</v>
          </cell>
          <cell r="W77">
            <v>106.53</v>
          </cell>
          <cell r="X77">
            <v>105.87</v>
          </cell>
          <cell r="Y77">
            <v>105.13</v>
          </cell>
          <cell r="AD77">
            <v>87.87</v>
          </cell>
        </row>
        <row r="78">
          <cell r="P78">
            <v>98.43</v>
          </cell>
          <cell r="Q78">
            <v>113.26</v>
          </cell>
          <cell r="R78">
            <v>103.43</v>
          </cell>
          <cell r="W78">
            <v>108.64</v>
          </cell>
          <cell r="X78">
            <v>105.97</v>
          </cell>
          <cell r="Y78">
            <v>109.96</v>
          </cell>
          <cell r="AD78">
            <v>90.14</v>
          </cell>
        </row>
        <row r="79">
          <cell r="P79">
            <v>98.4</v>
          </cell>
          <cell r="Q79">
            <v>106.09</v>
          </cell>
          <cell r="R79">
            <v>100.82</v>
          </cell>
          <cell r="W79">
            <v>109.71</v>
          </cell>
          <cell r="X79">
            <v>106.82</v>
          </cell>
          <cell r="Y79">
            <v>108.42</v>
          </cell>
          <cell r="AD79">
            <v>88.41</v>
          </cell>
        </row>
        <row r="80">
          <cell r="P80">
            <v>100.42</v>
          </cell>
          <cell r="Q80">
            <v>105.77</v>
          </cell>
          <cell r="R80">
            <v>102.02</v>
          </cell>
          <cell r="W80">
            <v>109.71</v>
          </cell>
          <cell r="X80">
            <v>107.34</v>
          </cell>
          <cell r="Y80">
            <v>109.56</v>
          </cell>
          <cell r="AD80">
            <v>94.6</v>
          </cell>
        </row>
        <row r="81">
          <cell r="P81">
            <v>95.62</v>
          </cell>
          <cell r="Q81">
            <v>110.68</v>
          </cell>
          <cell r="R81">
            <v>101.48</v>
          </cell>
          <cell r="W81">
            <v>109.92</v>
          </cell>
          <cell r="X81">
            <v>109.13</v>
          </cell>
          <cell r="Y81">
            <v>109.85</v>
          </cell>
          <cell r="AD81">
            <v>92.3</v>
          </cell>
        </row>
        <row r="82">
          <cell r="P82">
            <v>102.11</v>
          </cell>
          <cell r="Q82">
            <v>103</v>
          </cell>
          <cell r="R82">
            <v>102.53</v>
          </cell>
          <cell r="W82">
            <v>110.45</v>
          </cell>
          <cell r="X82">
            <v>105.39</v>
          </cell>
          <cell r="Y82">
            <v>109.51</v>
          </cell>
          <cell r="AD82">
            <v>91.69</v>
          </cell>
        </row>
        <row r="83">
          <cell r="P83">
            <v>102.36</v>
          </cell>
          <cell r="Q83">
            <v>101.71</v>
          </cell>
          <cell r="R83">
            <v>102.38</v>
          </cell>
          <cell r="W83">
            <v>110.55</v>
          </cell>
          <cell r="X83">
            <v>102.59</v>
          </cell>
          <cell r="Y83">
            <v>109.55</v>
          </cell>
          <cell r="AD83">
            <v>89.52</v>
          </cell>
        </row>
        <row r="84">
          <cell r="P84">
            <v>94.55</v>
          </cell>
          <cell r="Q84">
            <v>101.49</v>
          </cell>
          <cell r="R84">
            <v>96.69</v>
          </cell>
          <cell r="W84">
            <v>108.33</v>
          </cell>
          <cell r="X84">
            <v>105.78</v>
          </cell>
          <cell r="Y84">
            <v>107.95</v>
          </cell>
          <cell r="AD84">
            <v>85.58</v>
          </cell>
        </row>
        <row r="85">
          <cell r="P85">
            <v>97.84</v>
          </cell>
          <cell r="Q85">
            <v>102.04</v>
          </cell>
          <cell r="R85">
            <v>99.31</v>
          </cell>
          <cell r="W85">
            <v>108.02</v>
          </cell>
          <cell r="X85">
            <v>105.16</v>
          </cell>
          <cell r="Y85">
            <v>107.43</v>
          </cell>
          <cell r="AD85">
            <v>84.73</v>
          </cell>
        </row>
        <row r="86">
          <cell r="P86">
            <v>102.18</v>
          </cell>
          <cell r="Q86">
            <v>106.74</v>
          </cell>
          <cell r="R86">
            <v>103.99</v>
          </cell>
          <cell r="W86">
            <v>108.45</v>
          </cell>
          <cell r="X86">
            <v>107.53</v>
          </cell>
          <cell r="Y86">
            <v>108.5</v>
          </cell>
          <cell r="AD86">
            <v>86.36</v>
          </cell>
        </row>
        <row r="87">
          <cell r="P87">
            <v>98.96</v>
          </cell>
          <cell r="Q87">
            <v>108.26</v>
          </cell>
          <cell r="R87">
            <v>102.26</v>
          </cell>
          <cell r="W87">
            <v>110.19</v>
          </cell>
          <cell r="X87">
            <v>108.7</v>
          </cell>
          <cell r="Y87">
            <v>110.02</v>
          </cell>
          <cell r="AD87">
            <v>85.15</v>
          </cell>
        </row>
        <row r="88">
          <cell r="P88">
            <v>100.27</v>
          </cell>
          <cell r="Q88">
            <v>104.5</v>
          </cell>
          <cell r="R88">
            <v>101.8</v>
          </cell>
          <cell r="W88">
            <v>111</v>
          </cell>
          <cell r="X88">
            <v>107.88</v>
          </cell>
          <cell r="Y88">
            <v>110.45</v>
          </cell>
          <cell r="AD88">
            <v>87.57</v>
          </cell>
        </row>
        <row r="89">
          <cell r="P89">
            <v>96.82</v>
          </cell>
          <cell r="Q89">
            <v>101.5</v>
          </cell>
          <cell r="R89">
            <v>99.07</v>
          </cell>
          <cell r="W89">
            <v>109.74</v>
          </cell>
          <cell r="X89">
            <v>109.41</v>
          </cell>
          <cell r="Y89">
            <v>108.52</v>
          </cell>
          <cell r="AD89">
            <v>90.78</v>
          </cell>
        </row>
        <row r="90">
          <cell r="P90">
            <v>100.8</v>
          </cell>
          <cell r="Q90">
            <v>100.83</v>
          </cell>
          <cell r="R90">
            <v>99.9</v>
          </cell>
          <cell r="W90">
            <v>109.77</v>
          </cell>
          <cell r="X90">
            <v>107.05</v>
          </cell>
          <cell r="Y90">
            <v>109.62</v>
          </cell>
          <cell r="AD90">
            <v>92.74</v>
          </cell>
        </row>
        <row r="91">
          <cell r="P91">
            <v>101.22</v>
          </cell>
          <cell r="Q91">
            <v>98.77</v>
          </cell>
          <cell r="R91">
            <v>100.45</v>
          </cell>
          <cell r="W91">
            <v>109.72</v>
          </cell>
          <cell r="X91">
            <v>106.17</v>
          </cell>
          <cell r="Y91">
            <v>109.29</v>
          </cell>
          <cell r="AD91">
            <v>90.91</v>
          </cell>
        </row>
        <row r="92">
          <cell r="P92">
            <v>98.48</v>
          </cell>
          <cell r="Q92">
            <v>102.73</v>
          </cell>
          <cell r="R92">
            <v>99.44</v>
          </cell>
          <cell r="W92">
            <v>108.79</v>
          </cell>
          <cell r="X92">
            <v>104.98</v>
          </cell>
          <cell r="Y92">
            <v>108.7</v>
          </cell>
          <cell r="AD92">
            <v>86.93</v>
          </cell>
        </row>
        <row r="93">
          <cell r="P93">
            <v>98.21</v>
          </cell>
          <cell r="Q93">
            <v>99.94</v>
          </cell>
          <cell r="R93">
            <v>99.36</v>
          </cell>
          <cell r="W93">
            <v>104.92</v>
          </cell>
          <cell r="X93">
            <v>105.07</v>
          </cell>
          <cell r="Y93">
            <v>105.02</v>
          </cell>
          <cell r="AD93">
            <v>87.34</v>
          </cell>
        </row>
        <row r="94">
          <cell r="P94">
            <v>99.55</v>
          </cell>
          <cell r="Q94">
            <v>100.84</v>
          </cell>
          <cell r="R94">
            <v>100.17</v>
          </cell>
          <cell r="W94">
            <v>109.14</v>
          </cell>
          <cell r="X94">
            <v>105.68</v>
          </cell>
          <cell r="Y94">
            <v>108.45</v>
          </cell>
          <cell r="AD94">
            <v>87.3</v>
          </cell>
        </row>
        <row r="95">
          <cell r="P95">
            <v>99.45</v>
          </cell>
          <cell r="Q95">
            <v>101.37</v>
          </cell>
          <cell r="R95">
            <v>100.72</v>
          </cell>
          <cell r="W95">
            <v>109.43</v>
          </cell>
          <cell r="X95">
            <v>106.17</v>
          </cell>
          <cell r="Y95">
            <v>109.31</v>
          </cell>
          <cell r="AD95">
            <v>89.1</v>
          </cell>
        </row>
        <row r="96">
          <cell r="P96">
            <v>101.31</v>
          </cell>
          <cell r="Q96">
            <v>101.38</v>
          </cell>
          <cell r="R96">
            <v>101.08</v>
          </cell>
          <cell r="W96">
            <v>110.06</v>
          </cell>
          <cell r="X96">
            <v>106.88</v>
          </cell>
          <cell r="Y96">
            <v>109.22</v>
          </cell>
          <cell r="AD96">
            <v>88.01</v>
          </cell>
        </row>
        <row r="97">
          <cell r="P97">
            <v>102.45</v>
          </cell>
          <cell r="Q97">
            <v>103.62</v>
          </cell>
          <cell r="R97">
            <v>102.52</v>
          </cell>
          <cell r="W97">
            <v>109.27</v>
          </cell>
          <cell r="X97">
            <v>106.63</v>
          </cell>
          <cell r="Y97">
            <v>108.89</v>
          </cell>
          <cell r="AD97">
            <v>91.41</v>
          </cell>
        </row>
        <row r="98">
          <cell r="P98">
            <v>100.92</v>
          </cell>
          <cell r="Q98">
            <v>103.81</v>
          </cell>
          <cell r="R98">
            <v>102.22</v>
          </cell>
          <cell r="W98">
            <v>113.73</v>
          </cell>
          <cell r="X98">
            <v>107.17</v>
          </cell>
          <cell r="Y98">
            <v>112.98</v>
          </cell>
          <cell r="AD98">
            <v>89.71</v>
          </cell>
        </row>
        <row r="99">
          <cell r="P99">
            <v>104.16</v>
          </cell>
          <cell r="Q99">
            <v>102.28</v>
          </cell>
          <cell r="R99">
            <v>103.51</v>
          </cell>
          <cell r="W99">
            <v>110.67</v>
          </cell>
          <cell r="X99">
            <v>110.16</v>
          </cell>
          <cell r="Y99">
            <v>110.49</v>
          </cell>
          <cell r="AD99">
            <v>91.58</v>
          </cell>
        </row>
        <row r="100">
          <cell r="P100">
            <v>105.13</v>
          </cell>
          <cell r="Q100">
            <v>104.19</v>
          </cell>
          <cell r="R100">
            <v>104.75</v>
          </cell>
          <cell r="W100">
            <v>108.72</v>
          </cell>
          <cell r="X100">
            <v>108.13</v>
          </cell>
          <cell r="Y100">
            <v>108.69</v>
          </cell>
          <cell r="AD100">
            <v>90.04</v>
          </cell>
        </row>
        <row r="101">
          <cell r="P101">
            <v>105.19</v>
          </cell>
          <cell r="Q101">
            <v>105.69</v>
          </cell>
          <cell r="R101">
            <v>105.83</v>
          </cell>
          <cell r="W101">
            <v>113.05</v>
          </cell>
          <cell r="X101">
            <v>108.77</v>
          </cell>
          <cell r="Y101">
            <v>111.36</v>
          </cell>
          <cell r="AD101">
            <v>91.51</v>
          </cell>
        </row>
        <row r="102">
          <cell r="P102">
            <v>105.79</v>
          </cell>
          <cell r="Q102">
            <v>109.09</v>
          </cell>
          <cell r="R102">
            <v>105.47</v>
          </cell>
          <cell r="W102">
            <v>114.49</v>
          </cell>
          <cell r="X102">
            <v>110.01</v>
          </cell>
          <cell r="Y102">
            <v>113.83</v>
          </cell>
          <cell r="AD102">
            <v>91.28</v>
          </cell>
        </row>
        <row r="103">
          <cell r="P103">
            <v>103.16</v>
          </cell>
          <cell r="Q103">
            <v>98.34</v>
          </cell>
          <cell r="R103">
            <v>102.09</v>
          </cell>
          <cell r="W103">
            <v>112.91</v>
          </cell>
          <cell r="X103">
            <v>109.42</v>
          </cell>
          <cell r="Y103">
            <v>112.41</v>
          </cell>
          <cell r="AD103">
            <v>91</v>
          </cell>
        </row>
        <row r="104">
          <cell r="P104">
            <v>103.52</v>
          </cell>
          <cell r="Q104">
            <v>103.89</v>
          </cell>
          <cell r="R104">
            <v>102.9</v>
          </cell>
          <cell r="W104">
            <v>110.76</v>
          </cell>
          <cell r="X104">
            <v>109.6</v>
          </cell>
          <cell r="Y104">
            <v>111.29</v>
          </cell>
          <cell r="AD104">
            <v>91.88</v>
          </cell>
        </row>
        <row r="105">
          <cell r="P105">
            <v>108.82</v>
          </cell>
          <cell r="Q105">
            <v>106.95</v>
          </cell>
          <cell r="R105">
            <v>108.77</v>
          </cell>
          <cell r="W105">
            <v>113.81</v>
          </cell>
          <cell r="X105">
            <v>110.38</v>
          </cell>
          <cell r="Y105">
            <v>113.12</v>
          </cell>
          <cell r="AD105">
            <v>93.11</v>
          </cell>
        </row>
        <row r="106">
          <cell r="P106">
            <v>107.88</v>
          </cell>
          <cell r="Q106">
            <v>107.76</v>
          </cell>
          <cell r="R106">
            <v>108.04</v>
          </cell>
          <cell r="W106">
            <v>111.08</v>
          </cell>
          <cell r="X106">
            <v>110.75</v>
          </cell>
          <cell r="Y106">
            <v>111.13</v>
          </cell>
          <cell r="AD106">
            <v>92.89</v>
          </cell>
        </row>
        <row r="107">
          <cell r="P107">
            <v>107.48</v>
          </cell>
          <cell r="Q107">
            <v>109.79</v>
          </cell>
          <cell r="R107">
            <v>109.25</v>
          </cell>
          <cell r="W107">
            <v>114.6</v>
          </cell>
          <cell r="X107">
            <v>110.8</v>
          </cell>
          <cell r="Y107">
            <v>114.3</v>
          </cell>
          <cell r="AD107">
            <v>94.67</v>
          </cell>
        </row>
        <row r="108">
          <cell r="P108">
            <v>113.47</v>
          </cell>
          <cell r="Q108">
            <v>111.5</v>
          </cell>
          <cell r="R108">
            <v>112.54</v>
          </cell>
          <cell r="W108">
            <v>118.05</v>
          </cell>
          <cell r="X108">
            <v>109.81</v>
          </cell>
          <cell r="Y108">
            <v>116.31</v>
          </cell>
          <cell r="AD108">
            <v>99.66</v>
          </cell>
        </row>
        <row r="109">
          <cell r="P109">
            <v>114.83</v>
          </cell>
          <cell r="Q109">
            <v>117.26</v>
          </cell>
          <cell r="R109">
            <v>115.19</v>
          </cell>
          <cell r="W109">
            <v>116.43</v>
          </cell>
          <cell r="X109">
            <v>111.59</v>
          </cell>
          <cell r="Y109">
            <v>115.83</v>
          </cell>
          <cell r="AD109">
            <v>99.6</v>
          </cell>
        </row>
        <row r="110">
          <cell r="P110">
            <v>116</v>
          </cell>
          <cell r="Q110">
            <v>110.03</v>
          </cell>
          <cell r="R110">
            <v>113.98</v>
          </cell>
          <cell r="W110">
            <v>115.96</v>
          </cell>
          <cell r="X110">
            <v>110.73</v>
          </cell>
          <cell r="Y110">
            <v>115.39</v>
          </cell>
          <cell r="AD110">
            <v>102.66</v>
          </cell>
        </row>
        <row r="111">
          <cell r="P111">
            <v>116.75</v>
          </cell>
          <cell r="Q111">
            <v>109.48</v>
          </cell>
          <cell r="R111">
            <v>114.28</v>
          </cell>
          <cell r="W111">
            <v>116.5</v>
          </cell>
          <cell r="X111">
            <v>110.66</v>
          </cell>
          <cell r="Y111">
            <v>115.52</v>
          </cell>
          <cell r="AD111">
            <v>102.05</v>
          </cell>
        </row>
        <row r="112">
          <cell r="P112">
            <v>117.71</v>
          </cell>
          <cell r="Q112">
            <v>113.87</v>
          </cell>
          <cell r="R112">
            <v>116.17</v>
          </cell>
          <cell r="W112">
            <v>117.27</v>
          </cell>
          <cell r="X112">
            <v>115.94</v>
          </cell>
          <cell r="Y112">
            <v>117.29</v>
          </cell>
          <cell r="AD112">
            <v>101.87</v>
          </cell>
        </row>
        <row r="113">
          <cell r="P113">
            <v>117.23</v>
          </cell>
          <cell r="Q113">
            <v>110.88</v>
          </cell>
          <cell r="R113">
            <v>115.3</v>
          </cell>
          <cell r="W113">
            <v>115.44</v>
          </cell>
          <cell r="X113">
            <v>114.2</v>
          </cell>
          <cell r="Y113">
            <v>114.7</v>
          </cell>
          <cell r="AD113">
            <v>100.38</v>
          </cell>
        </row>
        <row r="114">
          <cell r="P114">
            <v>116.31</v>
          </cell>
          <cell r="Q114">
            <v>109.62</v>
          </cell>
          <cell r="R114">
            <v>113.62</v>
          </cell>
          <cell r="W114">
            <v>117.37</v>
          </cell>
          <cell r="X114">
            <v>114.07</v>
          </cell>
          <cell r="Y114">
            <v>117.86</v>
          </cell>
          <cell r="AD114">
            <v>102.37</v>
          </cell>
        </row>
        <row r="115">
          <cell r="P115">
            <v>118.95</v>
          </cell>
          <cell r="Q115">
            <v>113.97</v>
          </cell>
          <cell r="R115">
            <v>116.69</v>
          </cell>
          <cell r="W115">
            <v>116.95</v>
          </cell>
          <cell r="X115">
            <v>114.11</v>
          </cell>
          <cell r="Y115">
            <v>115.48</v>
          </cell>
          <cell r="AD115">
            <v>104.09</v>
          </cell>
        </row>
        <row r="116">
          <cell r="P116">
            <v>125.41</v>
          </cell>
          <cell r="Q116">
            <v>112.44</v>
          </cell>
          <cell r="R116">
            <v>119.88</v>
          </cell>
          <cell r="W116">
            <v>119.63</v>
          </cell>
          <cell r="X116">
            <v>117.12</v>
          </cell>
          <cell r="Y116">
            <v>119.68</v>
          </cell>
          <cell r="AD116">
            <v>108.86</v>
          </cell>
        </row>
        <row r="117">
          <cell r="P117">
            <v>116.04</v>
          </cell>
          <cell r="Q117">
            <v>113.18</v>
          </cell>
          <cell r="R117">
            <v>115.64</v>
          </cell>
          <cell r="W117">
            <v>119.41</v>
          </cell>
          <cell r="X117">
            <v>118.67</v>
          </cell>
          <cell r="Y117">
            <v>119.22</v>
          </cell>
          <cell r="AD117">
            <v>103.26</v>
          </cell>
        </row>
        <row r="118">
          <cell r="P118">
            <v>122.01</v>
          </cell>
          <cell r="Q118">
            <v>116.35</v>
          </cell>
          <cell r="R118">
            <v>120.2</v>
          </cell>
          <cell r="W118">
            <v>120.13</v>
          </cell>
          <cell r="X118">
            <v>119.18</v>
          </cell>
          <cell r="Y118">
            <v>120.39</v>
          </cell>
          <cell r="AD118">
            <v>106.88</v>
          </cell>
        </row>
        <row r="119">
          <cell r="P119">
            <v>121.63</v>
          </cell>
          <cell r="Q119">
            <v>100.77</v>
          </cell>
          <cell r="R119">
            <v>115.31</v>
          </cell>
          <cell r="W119">
            <v>119.51</v>
          </cell>
          <cell r="X119">
            <v>118.48</v>
          </cell>
          <cell r="Y119">
            <v>119.14</v>
          </cell>
          <cell r="AD119">
            <v>104.26</v>
          </cell>
        </row>
        <row r="120">
          <cell r="P120">
            <v>118.94</v>
          </cell>
          <cell r="Q120">
            <v>109.92</v>
          </cell>
          <cell r="R120">
            <v>115.54</v>
          </cell>
          <cell r="W120">
            <v>119.08</v>
          </cell>
          <cell r="X120">
            <v>119.45</v>
          </cell>
          <cell r="Y120">
            <v>119.01</v>
          </cell>
          <cell r="AD120">
            <v>103.33</v>
          </cell>
        </row>
        <row r="121">
          <cell r="P121">
            <v>118.13</v>
          </cell>
          <cell r="Q121">
            <v>108.43</v>
          </cell>
          <cell r="R121">
            <v>113.93</v>
          </cell>
          <cell r="W121">
            <v>119.59</v>
          </cell>
          <cell r="X121">
            <v>118.25</v>
          </cell>
          <cell r="Y121">
            <v>119.61</v>
          </cell>
          <cell r="AD121">
            <v>98.8</v>
          </cell>
        </row>
        <row r="122">
          <cell r="P122">
            <v>120.26</v>
          </cell>
          <cell r="Q122">
            <v>107.87</v>
          </cell>
          <cell r="R122">
            <v>115.82</v>
          </cell>
          <cell r="W122">
            <v>119.68</v>
          </cell>
          <cell r="X122">
            <v>115.66</v>
          </cell>
          <cell r="Y122">
            <v>118.88</v>
          </cell>
          <cell r="AD122">
            <v>102.04</v>
          </cell>
        </row>
        <row r="123">
          <cell r="P123">
            <v>126.32</v>
          </cell>
          <cell r="Q123">
            <v>108.71</v>
          </cell>
          <cell r="R123">
            <v>120.26</v>
          </cell>
          <cell r="W123">
            <v>119.62</v>
          </cell>
          <cell r="X123">
            <v>111.7</v>
          </cell>
          <cell r="Y123">
            <v>118.8</v>
          </cell>
          <cell r="AD123">
            <v>108.91</v>
          </cell>
        </row>
        <row r="124">
          <cell r="P124">
            <v>120.03</v>
          </cell>
          <cell r="Q124">
            <v>105.81</v>
          </cell>
          <cell r="R124">
            <v>114.67</v>
          </cell>
          <cell r="W124">
            <v>118.41</v>
          </cell>
          <cell r="X124">
            <v>112.43</v>
          </cell>
          <cell r="Y124">
            <v>117.37</v>
          </cell>
          <cell r="AD124">
            <v>104.86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VVVVa"/>
      <sheetName val="VVVVb"/>
      <sheetName val="Resumo"/>
      <sheetName val="CDI"/>
      <sheetName val="IOF"/>
      <sheetName val="BCP195"/>
      <sheetName val="BCP196"/>
      <sheetName val="BCP197"/>
      <sheetName val="BCP198"/>
      <sheetName val="BCP199"/>
      <sheetName val="BCP200"/>
      <sheetName val="BCP201"/>
      <sheetName val="BCP202"/>
      <sheetName val="BCP203"/>
      <sheetName val="BCP204"/>
      <sheetName val="BCP205"/>
      <sheetName val="BCP206"/>
      <sheetName val="BCP207"/>
      <sheetName val="BCP208"/>
      <sheetName val="||"/>
      <sheetName val="BSE54"/>
      <sheetName val="BSE55"/>
      <sheetName val="BSE56"/>
      <sheetName val="BSE57"/>
      <sheetName val="BSE58"/>
      <sheetName val="BSE59"/>
      <sheetName val="BSE60"/>
      <sheetName val="BSE61"/>
      <sheetName val="Customize Your Invoice"/>
      <sheetName val="Sheet1 (2)"/>
      <sheetName val="Movimentação Imobilizado"/>
      <sheetName val="Cálculo Parâmetro"/>
      <sheetName val="Lead"/>
      <sheetName val="XREF"/>
      <sheetName val="SERIES CDI E PTAX"/>
      <sheetName val="Customer U$"/>
      <sheetName val="Plan2"/>
      <sheetName val="Investimentos"/>
      <sheetName val="Taxas"/>
      <sheetName val="Cashflow Forecast Port"/>
      <sheetName val="G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Circularização (31.10.05)"/>
      <sheetName val="Memo Empréstimos 2005"/>
      <sheetName val="Acumulado Jan a Dez"/>
      <sheetName val="Acumulado 4º Trim {PPC}"/>
      <sheetName val="PAS Encargos"/>
      <sheetName val="Indexadores"/>
      <sheetName val="Parâmetro encargos"/>
      <sheetName val="Parâmetro encargos Debêntures"/>
      <sheetName val="XREF"/>
      <sheetName val="Tickmarks"/>
      <sheetName val="Suporte Relatório"/>
      <sheetName val="Mapa Movimentação"/>
      <sheetName val="Cálculo Parâmetro"/>
      <sheetName val="Níveis Parâmetro"/>
      <sheetName val="Swap"/>
      <sheetName val="Circularização Emprestimos"/>
      <sheetName val="Reconciliações Set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a Laura Oliveira Gomes Octaviano" refreshedDate="44742.670039467594" createdVersion="6" refreshedVersion="6" minRefreshableVersion="3" recordCount="100">
  <cacheSource type="worksheet">
    <worksheetSource name="DRE_2.0"/>
  </cacheSource>
  <cacheFields count="28">
    <cacheField name="Mês/ano" numFmtId="17">
      <sharedItems containsSemiMixedTypes="0" containsNonDate="0" containsDate="1" containsString="0" minDate="2021-01-01T00:00:00" maxDate="2022-12-02T00:00:00" count="24"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</sharedItems>
      <fieldGroup par="17" base="0">
        <rangePr groupBy="days" startDate="2021-01-01T00:00:00" endDate="2022-12-02T00:00:00"/>
        <groupItems count="368">
          <s v="&lt;01/01/2021"/>
          <s v="01/jan"/>
          <s v="02/jan"/>
          <s v="03/jan"/>
          <s v="04/jan"/>
          <s v="05/jan"/>
          <s v="06/jan"/>
          <s v="07/jan"/>
          <s v="08/jan"/>
          <s v="09/jan"/>
          <s v="10/jan"/>
          <s v="11/jan"/>
          <s v="12/jan"/>
          <s v="13/jan"/>
          <s v="14/jan"/>
          <s v="15/jan"/>
          <s v="16/jan"/>
          <s v="17/jan"/>
          <s v="18/jan"/>
          <s v="19/jan"/>
          <s v="20/jan"/>
          <s v="21/jan"/>
          <s v="22/jan"/>
          <s v="23/jan"/>
          <s v="24/jan"/>
          <s v="25/jan"/>
          <s v="26/jan"/>
          <s v="27/jan"/>
          <s v="28/jan"/>
          <s v="29/jan"/>
          <s v="30/jan"/>
          <s v="31/jan"/>
          <s v="01/fev"/>
          <s v="02/fev"/>
          <s v="03/fev"/>
          <s v="04/fev"/>
          <s v="05/fev"/>
          <s v="06/fev"/>
          <s v="07/fev"/>
          <s v="08/fev"/>
          <s v="09/fev"/>
          <s v="10/fev"/>
          <s v="11/fev"/>
          <s v="12/fev"/>
          <s v="13/fev"/>
          <s v="14/fev"/>
          <s v="15/fev"/>
          <s v="16/fev"/>
          <s v="17/fev"/>
          <s v="18/fev"/>
          <s v="19/fev"/>
          <s v="20/fev"/>
          <s v="21/fev"/>
          <s v="22/fev"/>
          <s v="23/fev"/>
          <s v="24/fev"/>
          <s v="25/fev"/>
          <s v="26/fev"/>
          <s v="27/fev"/>
          <s v="28/fev"/>
          <s v="29/fev"/>
          <s v="01/mar"/>
          <s v="02/mar"/>
          <s v="03/mar"/>
          <s v="04/mar"/>
          <s v="05/mar"/>
          <s v="06/mar"/>
          <s v="07/mar"/>
          <s v="08/mar"/>
          <s v="09/mar"/>
          <s v="10/mar"/>
          <s v="11/mar"/>
          <s v="12/mar"/>
          <s v="13/mar"/>
          <s v="14/mar"/>
          <s v="15/mar"/>
          <s v="16/mar"/>
          <s v="17/mar"/>
          <s v="18/mar"/>
          <s v="19/mar"/>
          <s v="20/mar"/>
          <s v="21/mar"/>
          <s v="22/mar"/>
          <s v="23/mar"/>
          <s v="24/mar"/>
          <s v="25/mar"/>
          <s v="26/mar"/>
          <s v="27/mar"/>
          <s v="28/mar"/>
          <s v="29/mar"/>
          <s v="30/mar"/>
          <s v="31/mar"/>
          <s v="01/abr"/>
          <s v="02/abr"/>
          <s v="03/abr"/>
          <s v="04/abr"/>
          <s v="05/abr"/>
          <s v="06/abr"/>
          <s v="07/abr"/>
          <s v="08/abr"/>
          <s v="09/abr"/>
          <s v="10/abr"/>
          <s v="11/abr"/>
          <s v="12/abr"/>
          <s v="13/abr"/>
          <s v="14/abr"/>
          <s v="15/abr"/>
          <s v="16/abr"/>
          <s v="17/abr"/>
          <s v="18/abr"/>
          <s v="19/abr"/>
          <s v="20/abr"/>
          <s v="21/abr"/>
          <s v="22/abr"/>
          <s v="23/abr"/>
          <s v="24/abr"/>
          <s v="25/abr"/>
          <s v="26/abr"/>
          <s v="27/abr"/>
          <s v="28/abr"/>
          <s v="29/abr"/>
          <s v="30/abr"/>
          <s v="01/mai"/>
          <s v="02/mai"/>
          <s v="03/mai"/>
          <s v="04/mai"/>
          <s v="05/mai"/>
          <s v="06/mai"/>
          <s v="07/mai"/>
          <s v="08/mai"/>
          <s v="09/mai"/>
          <s v="10/mai"/>
          <s v="11/mai"/>
          <s v="12/mai"/>
          <s v="13/mai"/>
          <s v="14/mai"/>
          <s v="15/mai"/>
          <s v="16/mai"/>
          <s v="17/mai"/>
          <s v="18/mai"/>
          <s v="19/mai"/>
          <s v="20/mai"/>
          <s v="21/mai"/>
          <s v="22/mai"/>
          <s v="23/mai"/>
          <s v="24/mai"/>
          <s v="25/mai"/>
          <s v="26/mai"/>
          <s v="27/mai"/>
          <s v="28/mai"/>
          <s v="29/mai"/>
          <s v="30/mai"/>
          <s v="31/mai"/>
          <s v="01/jun"/>
          <s v="02/jun"/>
          <s v="03/jun"/>
          <s v="04/jun"/>
          <s v="05/jun"/>
          <s v="06/jun"/>
          <s v="07/jun"/>
          <s v="08/jun"/>
          <s v="09/jun"/>
          <s v="10/jun"/>
          <s v="11/jun"/>
          <s v="12/jun"/>
          <s v="13/jun"/>
          <s v="14/jun"/>
          <s v="15/jun"/>
          <s v="16/jun"/>
          <s v="17/jun"/>
          <s v="18/jun"/>
          <s v="19/jun"/>
          <s v="20/jun"/>
          <s v="21/jun"/>
          <s v="22/jun"/>
          <s v="23/jun"/>
          <s v="24/jun"/>
          <s v="25/jun"/>
          <s v="26/jun"/>
          <s v="27/jun"/>
          <s v="28/jun"/>
          <s v="29/jun"/>
          <s v="30/jun"/>
          <s v="01/jul"/>
          <s v="02/jul"/>
          <s v="03/jul"/>
          <s v="04/jul"/>
          <s v="05/jul"/>
          <s v="06/jul"/>
          <s v="07/jul"/>
          <s v="08/jul"/>
          <s v="09/jul"/>
          <s v="10/jul"/>
          <s v="11/jul"/>
          <s v="12/jul"/>
          <s v="13/jul"/>
          <s v="14/jul"/>
          <s v="15/jul"/>
          <s v="16/jul"/>
          <s v="17/jul"/>
          <s v="18/jul"/>
          <s v="19/jul"/>
          <s v="20/jul"/>
          <s v="21/jul"/>
          <s v="22/jul"/>
          <s v="23/jul"/>
          <s v="24/jul"/>
          <s v="25/jul"/>
          <s v="26/jul"/>
          <s v="27/jul"/>
          <s v="28/jul"/>
          <s v="29/jul"/>
          <s v="30/jul"/>
          <s v="31/jul"/>
          <s v="01/ago"/>
          <s v="02/ago"/>
          <s v="03/ago"/>
          <s v="04/ago"/>
          <s v="05/ago"/>
          <s v="06/ago"/>
          <s v="07/ago"/>
          <s v="08/ago"/>
          <s v="09/ago"/>
          <s v="10/ago"/>
          <s v="11/ago"/>
          <s v="12/ago"/>
          <s v="13/ago"/>
          <s v="14/ago"/>
          <s v="15/ago"/>
          <s v="16/ago"/>
          <s v="17/ago"/>
          <s v="18/ago"/>
          <s v="19/ago"/>
          <s v="20/ago"/>
          <s v="21/ago"/>
          <s v="22/ago"/>
          <s v="23/ago"/>
          <s v="24/ago"/>
          <s v="25/ago"/>
          <s v="26/ago"/>
          <s v="27/ago"/>
          <s v="28/ago"/>
          <s v="29/ago"/>
          <s v="30/ago"/>
          <s v="31/ago"/>
          <s v="01/set"/>
          <s v="02/set"/>
          <s v="03/set"/>
          <s v="04/set"/>
          <s v="05/set"/>
          <s v="06/set"/>
          <s v="07/set"/>
          <s v="08/set"/>
          <s v="09/set"/>
          <s v="10/set"/>
          <s v="11/set"/>
          <s v="12/set"/>
          <s v="13/set"/>
          <s v="14/set"/>
          <s v="15/set"/>
          <s v="16/set"/>
          <s v="17/set"/>
          <s v="18/set"/>
          <s v="19/set"/>
          <s v="20/set"/>
          <s v="21/set"/>
          <s v="22/set"/>
          <s v="23/set"/>
          <s v="24/set"/>
          <s v="25/set"/>
          <s v="26/set"/>
          <s v="27/set"/>
          <s v="28/set"/>
          <s v="29/set"/>
          <s v="30/set"/>
          <s v="01/out"/>
          <s v="02/out"/>
          <s v="03/out"/>
          <s v="04/out"/>
          <s v="05/out"/>
          <s v="06/out"/>
          <s v="07/out"/>
          <s v="08/out"/>
          <s v="09/out"/>
          <s v="10/out"/>
          <s v="11/out"/>
          <s v="12/out"/>
          <s v="13/out"/>
          <s v="14/out"/>
          <s v="15/out"/>
          <s v="16/out"/>
          <s v="17/out"/>
          <s v="18/out"/>
          <s v="19/out"/>
          <s v="20/out"/>
          <s v="21/out"/>
          <s v="22/out"/>
          <s v="23/out"/>
          <s v="24/out"/>
          <s v="25/out"/>
          <s v="26/out"/>
          <s v="27/out"/>
          <s v="28/out"/>
          <s v="29/out"/>
          <s v="30/out"/>
          <s v="31/out"/>
          <s v="01/nov"/>
          <s v="02/nov"/>
          <s v="03/nov"/>
          <s v="04/nov"/>
          <s v="05/nov"/>
          <s v="06/nov"/>
          <s v="07/nov"/>
          <s v="08/nov"/>
          <s v="09/nov"/>
          <s v="10/nov"/>
          <s v="11/nov"/>
          <s v="12/nov"/>
          <s v="13/nov"/>
          <s v="14/nov"/>
          <s v="15/nov"/>
          <s v="16/nov"/>
          <s v="17/nov"/>
          <s v="18/nov"/>
          <s v="19/nov"/>
          <s v="20/nov"/>
          <s v="21/nov"/>
          <s v="22/nov"/>
          <s v="23/nov"/>
          <s v="24/nov"/>
          <s v="25/nov"/>
          <s v="26/nov"/>
          <s v="27/nov"/>
          <s v="28/nov"/>
          <s v="29/nov"/>
          <s v="30/nov"/>
          <s v="01/dez"/>
          <s v="02/dez"/>
          <s v="03/dez"/>
          <s v="04/dez"/>
          <s v="05/dez"/>
          <s v="06/dez"/>
          <s v="07/dez"/>
          <s v="08/dez"/>
          <s v="09/dez"/>
          <s v="10/dez"/>
          <s v="11/dez"/>
          <s v="12/dez"/>
          <s v="13/dez"/>
          <s v="14/dez"/>
          <s v="15/dez"/>
          <s v="16/dez"/>
          <s v="17/dez"/>
          <s v="18/dez"/>
          <s v="19/dez"/>
          <s v="20/dez"/>
          <s v="21/dez"/>
          <s v="22/dez"/>
          <s v="23/dez"/>
          <s v="24/dez"/>
          <s v="25/dez"/>
          <s v="26/dez"/>
          <s v="27/dez"/>
          <s v="28/dez"/>
          <s v="29/dez"/>
          <s v="30/dez"/>
          <s v="31/dez"/>
          <s v="&gt;02/12/2022"/>
        </groupItems>
      </fieldGroup>
    </cacheField>
    <cacheField name="Localizador" numFmtId="49">
      <sharedItems/>
    </cacheField>
    <cacheField name="Gerência" numFmtId="17">
      <sharedItems count="4">
        <s v="RR"/>
        <s v="Natureza"/>
        <s v="Resíduos" u="1"/>
        <s v="C&amp;RR" u="1"/>
      </sharedItems>
    </cacheField>
    <cacheField name="Atividade" numFmtId="17">
      <sharedItems count="11">
        <s v="Margarida"/>
        <s v="Pedra Pome"/>
        <s v="Esmeralda"/>
        <s v="Pássaro"/>
        <s v="M&amp;A" u="1"/>
        <s v="TWM" u="1"/>
        <s v="Fênix" u="1"/>
        <s v="Rerrefino" u="1"/>
        <s v="CTD" u="1"/>
        <s v="CSA" u="1"/>
        <s v="Fenix" u="1"/>
      </sharedItems>
    </cacheField>
    <cacheField name="tipo" numFmtId="17">
      <sharedItems count="3">
        <s v="Real"/>
        <s v="Rev1"/>
        <s v="Plan"/>
      </sharedItems>
    </cacheField>
    <cacheField name="Fat. Bruto" numFmtId="0">
      <sharedItems containsString="0" containsBlank="1" containsNumber="1" minValue="0" maxValue="18853.201625138649"/>
    </cacheField>
    <cacheField name="Imp. sobre vendas e devoluções" numFmtId="0">
      <sharedItems containsString="0" containsBlank="1" containsNumber="1" minValue="-2284.7226331360948" maxValue="0"/>
    </cacheField>
    <cacheField name="Custos" numFmtId="0">
      <sharedItems containsSemiMixedTypes="0" containsString="0" containsNumber="1" minValue="-11678.381865548981" maxValue="0"/>
    </cacheField>
    <cacheField name="Despesas Gerais e Administrativas" numFmtId="0">
      <sharedItems containsString="0" containsBlank="1" containsNumber="1" minValue="-2006.55619" maxValue="0"/>
    </cacheField>
    <cacheField name="Despesas Comerciais" numFmtId="0">
      <sharedItems containsString="0" containsBlank="1" containsNumber="1" minValue="-731.51774326101258" maxValue="0"/>
    </cacheField>
    <cacheField name="Outras Operacionais" numFmtId="0">
      <sharedItems containsString="0" containsBlank="1" containsNumber="1" minValue="-87.625884063141385" maxValue="18.524079552925706"/>
    </cacheField>
    <cacheField name="Despesas Operacionais¹" numFmtId="0">
      <sharedItems containsString="0" containsBlank="1" containsNumber="1" containsInteger="1" minValue="-253" maxValue="0"/>
    </cacheField>
    <cacheField name="Resultado Financeiro" numFmtId="0">
      <sharedItems containsString="0" containsBlank="1" containsNumber="1" minValue="-310.55449178473003" maxValue="87.881102892833525"/>
    </cacheField>
    <cacheField name="Variação Cambial" numFmtId="0">
      <sharedItems containsString="0" containsBlank="1" containsNumber="1" minValue="-496.1415598290605" maxValue="1242.6785190664029"/>
    </cacheField>
    <cacheField name="Depreciação SAP" numFmtId="0">
      <sharedItems containsString="0" containsBlank="1" containsNumber="1" minValue="-148.5855959090909" maxValue="347.41928890447372"/>
    </cacheField>
    <cacheField name="Meses" numFmtId="0" databaseField="0">
      <fieldGroup base="0">
        <rangePr groupBy="months" startDate="2021-01-01T00:00:00" endDate="2022-12-02T00:00:00"/>
        <groupItems count="14">
          <s v="&lt;01/01/2021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02/12/2022"/>
        </groupItems>
      </fieldGroup>
    </cacheField>
    <cacheField name="Trimestres" numFmtId="0" databaseField="0">
      <fieldGroup base="0">
        <rangePr groupBy="quarters" startDate="2021-01-01T00:00:00" endDate="2022-12-02T00:00:00"/>
        <groupItems count="6">
          <s v="&lt;01/01/2021"/>
          <s v="Trim1"/>
          <s v="Trim2"/>
          <s v="Trim3"/>
          <s v="Trim4"/>
          <s v="&gt;02/12/2022"/>
        </groupItems>
      </fieldGroup>
    </cacheField>
    <cacheField name="Anos" numFmtId="0" databaseField="0">
      <fieldGroup base="0">
        <rangePr groupBy="years" startDate="2021-01-01T00:00:00" endDate="2022-12-02T00:00:00"/>
        <groupItems count="4">
          <s v="&lt;01/01/2021"/>
          <s v="2021"/>
          <s v="2022"/>
          <s v="&gt;02/12/2022"/>
        </groupItems>
      </fieldGroup>
    </cacheField>
    <cacheField name="Fat. Líquido" numFmtId="0" formula="'Fat. Bruto'+'Imp. sobre vendas e devoluções'" databaseField="0"/>
    <cacheField name="Margem Bruta" numFmtId="0" formula="'Fat. Líquido'+Custos" databaseField="0"/>
    <cacheField name="%MB - Fat. Líqudo" numFmtId="0" formula="IFERROR('Margem Bruta'/'Fat. Líquido',0)" databaseField="0"/>
    <cacheField name="Desp. Operacionais" numFmtId="0" formula="'Despesas Gerais e Administrativas'+'Despesas Comerciais'+'Outras Operacionais'+'Despesas Operacionais¹'" databaseField="0"/>
    <cacheField name="LAJIR" numFmtId="0" formula="'Margem Bruta'+'Desp. Operacionais'" databaseField="0"/>
    <cacheField name="IMPOSTOS" numFmtId="0" formula="-IF((LAJIR+'Resultado Financeiro'+'Variação Cambial')&lt;0,0,(LAJIR+'Resultado Financeiro'+'Variação Cambial')*34%)" databaseField="0"/>
    <cacheField name="LUCRO LÍQUIDO" numFmtId="0" formula="LAJIR+'Resultado Financeiro'+IMPOSTOS+'Variação Cambial'" databaseField="0"/>
    <cacheField name="% LL s/ FATURAMENTO LÍQUIDO" numFmtId="0" formula="IFERROR('LUCRO LÍQUIDO'/'Fat. Líquido',0)" databaseField="0"/>
    <cacheField name="EBITDA AJUSTADO" numFmtId="0" formula="LAJIR+'Depreciação SAP'" databaseField="0"/>
    <cacheField name="% EBTIDA AJUS. FAT. LÍQUIDO" numFmtId="0" formula=" IFERROR('EBITDA AJUSTADO'/'Fat. Líquido',0)" databaseField="0"/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x v="0"/>
    <s v="Jan/22"/>
    <x v="0"/>
    <x v="0"/>
    <x v="0"/>
    <n v="14659.98114398422"/>
    <n v="-1814.4506903353054"/>
    <n v="-9420.3273373570028"/>
    <n v="-872.67831854043379"/>
    <n v="-731.51774326101258"/>
    <n v="18.524079552925706"/>
    <n v="0"/>
    <n v="30.789695923734296"/>
    <n v="973.62475180802107"/>
    <n v="237.30638560157786"/>
  </r>
  <r>
    <x v="1"/>
    <s v="Fev/22"/>
    <x v="0"/>
    <x v="0"/>
    <x v="0"/>
    <n v="15616.775608152529"/>
    <n v="-1869.1221778435242"/>
    <n v="-10508.114219263643"/>
    <n v="-692.98001314924397"/>
    <n v="-341.49177021696255"/>
    <n v="-18.42471071663379"/>
    <n v="0"/>
    <n v="87.881102892833525"/>
    <n v="758.51743261012507"/>
    <n v="308.87550788954644"/>
  </r>
  <r>
    <x v="2"/>
    <s v="Mar/22"/>
    <x v="0"/>
    <x v="0"/>
    <x v="0"/>
    <n v="17160.816844181463"/>
    <n v="-2149.3931032215651"/>
    <n v="-11678.381865548981"/>
    <n v="-813.07031393819852"/>
    <n v="-410.84788297172901"/>
    <n v="-32.75056706114399"/>
    <n v="0"/>
    <n v="13.815026298488432"/>
    <n v="1242.6785190664029"/>
    <n v="323.962493425378"/>
  </r>
  <r>
    <x v="3"/>
    <s v="Abr/22"/>
    <x v="0"/>
    <x v="0"/>
    <x v="0"/>
    <n v="17096.301286982249"/>
    <n v="-2137.7594838921759"/>
    <n v="-10661.735341880343"/>
    <n v="-742.50805884286615"/>
    <n v="-421.74393162393159"/>
    <n v="-10.593977646285339"/>
    <n v="0"/>
    <n v="-123.70477975016362"/>
    <n v="-496.1415598290605"/>
    <n v="297.98442307692306"/>
  </r>
  <r>
    <x v="4"/>
    <s v="Mai/22"/>
    <x v="0"/>
    <x v="0"/>
    <x v="0"/>
    <n v="18348.036147271534"/>
    <n v="-2284.7226331360948"/>
    <n v="-10762.058688362917"/>
    <n v="-772.43093688362899"/>
    <n v="-423.58771531886919"/>
    <n v="1.969378698224852"/>
    <n v="0"/>
    <n v="-244.04366206443109"/>
    <n v="581.7383119658117"/>
    <n v="296.31602728468113"/>
  </r>
  <r>
    <x v="5"/>
    <s v="Jun/22"/>
    <x v="0"/>
    <x v="0"/>
    <x v="0"/>
    <n v="0"/>
    <n v="0"/>
    <n v="0"/>
    <n v="0"/>
    <n v="0"/>
    <n v="0"/>
    <n v="0"/>
    <n v="0"/>
    <n v="0"/>
    <n v="0"/>
  </r>
  <r>
    <x v="6"/>
    <s v="Jul/22"/>
    <x v="0"/>
    <x v="0"/>
    <x v="0"/>
    <n v="0"/>
    <n v="0"/>
    <n v="0"/>
    <n v="0"/>
    <n v="0"/>
    <n v="0"/>
    <n v="0"/>
    <n v="0"/>
    <n v="0"/>
    <n v="0"/>
  </r>
  <r>
    <x v="7"/>
    <s v="Ago/22"/>
    <x v="0"/>
    <x v="0"/>
    <x v="0"/>
    <n v="0"/>
    <n v="0"/>
    <n v="0"/>
    <n v="0"/>
    <n v="0"/>
    <n v="0"/>
    <n v="0"/>
    <n v="0"/>
    <n v="0"/>
    <n v="0"/>
  </r>
  <r>
    <x v="8"/>
    <s v="Set/22"/>
    <x v="0"/>
    <x v="0"/>
    <x v="0"/>
    <n v="0"/>
    <n v="0"/>
    <n v="0"/>
    <n v="0"/>
    <n v="0"/>
    <n v="0"/>
    <n v="0"/>
    <n v="0"/>
    <n v="0"/>
    <n v="0"/>
  </r>
  <r>
    <x v="9"/>
    <s v="Out/22"/>
    <x v="0"/>
    <x v="0"/>
    <x v="0"/>
    <n v="0"/>
    <n v="0"/>
    <n v="0"/>
    <n v="0"/>
    <n v="0"/>
    <n v="0"/>
    <n v="0"/>
    <n v="0"/>
    <n v="0"/>
    <n v="0"/>
  </r>
  <r>
    <x v="10"/>
    <s v="Nov/22"/>
    <x v="0"/>
    <x v="0"/>
    <x v="0"/>
    <n v="0"/>
    <n v="0"/>
    <n v="0"/>
    <n v="0"/>
    <n v="0"/>
    <n v="0"/>
    <n v="0"/>
    <n v="0"/>
    <n v="0"/>
    <n v="0"/>
  </r>
  <r>
    <x v="11"/>
    <s v="Dez/22"/>
    <x v="0"/>
    <x v="0"/>
    <x v="0"/>
    <n v="0"/>
    <n v="0"/>
    <n v="0"/>
    <n v="0"/>
    <n v="0"/>
    <n v="0"/>
    <n v="0"/>
    <n v="0"/>
    <n v="0"/>
    <n v="0"/>
  </r>
  <r>
    <x v="0"/>
    <s v="Jan/22 R1"/>
    <x v="0"/>
    <x v="0"/>
    <x v="1"/>
    <n v="14659.98114398422"/>
    <n v="-1814.4506903353054"/>
    <n v="-9420.3273373570028"/>
    <n v="-872.67831854043379"/>
    <n v="-731.51774326101258"/>
    <n v="18.524079552925706"/>
    <n v="0"/>
    <n v="30.789695923734296"/>
    <n v="973.62475180802107"/>
    <n v="237.30638560157786"/>
  </r>
  <r>
    <x v="1"/>
    <s v="Fev/22 R1"/>
    <x v="0"/>
    <x v="0"/>
    <x v="1"/>
    <n v="15616.775608152529"/>
    <n v="-1869.1221778435242"/>
    <n v="-10508.114219263643"/>
    <n v="-692.98001314924397"/>
    <n v="-341.49177021696255"/>
    <n v="-18.42471071663379"/>
    <n v="0"/>
    <n v="87.881102892833525"/>
    <n v="758.51743261012507"/>
    <n v="308.87550788954644"/>
  </r>
  <r>
    <x v="2"/>
    <s v="Mar/22 R1"/>
    <x v="0"/>
    <x v="0"/>
    <x v="1"/>
    <n v="17160.816844181463"/>
    <n v="-2149.3931032215651"/>
    <n v="-11678.381865548981"/>
    <n v="-813.07031393819852"/>
    <n v="-410.84788297172901"/>
    <n v="-32.75056706114399"/>
    <n v="0"/>
    <n v="13.815026298488432"/>
    <n v="1242.6785190664029"/>
    <n v="323.962493425378"/>
  </r>
  <r>
    <x v="3"/>
    <s v="Abr/22 R1"/>
    <x v="0"/>
    <x v="0"/>
    <x v="1"/>
    <n v="17096.301286982249"/>
    <n v="-2137.7594838921759"/>
    <n v="-10661.735341880343"/>
    <n v="-742.50805884286615"/>
    <n v="-421.74393162393159"/>
    <n v="-10.593977646285339"/>
    <n v="0"/>
    <n v="-123.70477975016362"/>
    <n v="-496.1415598290605"/>
    <n v="297.98442307692306"/>
  </r>
  <r>
    <x v="4"/>
    <s v="Mai/22 R1"/>
    <x v="0"/>
    <x v="0"/>
    <x v="1"/>
    <n v="18016.267895735127"/>
    <n v="-2178.7782921643652"/>
    <n v="-10354.796886229955"/>
    <n v="-699.66238106145215"/>
    <n v="-369.67191277699726"/>
    <n v="-1.7166298718198998"/>
    <n v="0"/>
    <n v="-117.5579308268845"/>
    <n v="244.02214435880265"/>
    <n v="294.36520953388225"/>
  </r>
  <r>
    <x v="5"/>
    <s v="Jun/22 R1"/>
    <x v="0"/>
    <x v="0"/>
    <x v="1"/>
    <n v="18853.201625138649"/>
    <n v="-2271.2835748224888"/>
    <n v="-10479.490105965657"/>
    <n v="-659.74469164662821"/>
    <n v="-386.37552459299002"/>
    <n v="-47.871610558867886"/>
    <n v="0"/>
    <n v="-150.95917190571916"/>
    <n v="-177.10287894128467"/>
    <n v="309.0246002443227"/>
  </r>
  <r>
    <x v="6"/>
    <s v="Jul/22 R1"/>
    <x v="0"/>
    <x v="0"/>
    <x v="1"/>
    <n v="18792.356584250294"/>
    <n v="-2268.9612822425956"/>
    <n v="-10684.784048644306"/>
    <n v="-698.69368470682161"/>
    <n v="-361.23629954875503"/>
    <n v="-4.3579842439435019"/>
    <n v="0"/>
    <n v="-169.43844055633056"/>
    <n v="-159.16151177099846"/>
    <n v="316.3774952813248"/>
  </r>
  <r>
    <x v="7"/>
    <s v="Ago/22 R1"/>
    <x v="0"/>
    <x v="0"/>
    <x v="1"/>
    <n v="18360.527266418107"/>
    <n v="-2222.1429748713849"/>
    <n v="-10919.880102564755"/>
    <n v="-717.16469820154418"/>
    <n v="-356.80153279718428"/>
    <n v="-9.9537135522932711"/>
    <n v="0"/>
    <n v="-310.55449178473003"/>
    <n v="-196.69963053778611"/>
    <n v="332.27988844949698"/>
  </r>
  <r>
    <x v="8"/>
    <s v="Set/22 R1"/>
    <x v="0"/>
    <x v="0"/>
    <x v="1"/>
    <n v="18119.137171794777"/>
    <n v="-2179.6068209465384"/>
    <n v="-11011.468998260345"/>
    <n v="-713.56867272275576"/>
    <n v="-382.87317131943888"/>
    <n v="-22.904736316921806"/>
    <n v="0"/>
    <n v="-117.82927604416962"/>
    <n v="0"/>
    <n v="343.67696264497721"/>
  </r>
  <r>
    <x v="9"/>
    <s v="Out/22 R1"/>
    <x v="0"/>
    <x v="0"/>
    <x v="1"/>
    <n v="16111.102358883869"/>
    <n v="-1858.6635838584359"/>
    <n v="-10715.340366308857"/>
    <n v="-736.65384725309525"/>
    <n v="-355.81641547934873"/>
    <n v="-5.4714650315832127"/>
    <n v="0"/>
    <n v="-288.83608603256164"/>
    <n v="-219.75248291254411"/>
    <n v="345.64918646604195"/>
  </r>
  <r>
    <x v="10"/>
    <s v="Nov/22 R1"/>
    <x v="0"/>
    <x v="0"/>
    <x v="1"/>
    <n v="17563.498489930145"/>
    <n v="-2123.9324673103156"/>
    <n v="-11385.552783708134"/>
    <n v="-690.98863186394215"/>
    <n v="-374.93552222462188"/>
    <n v="-2.3928982991703278"/>
    <n v="0"/>
    <n v="18.729078361889464"/>
    <n v="58.609139551045345"/>
    <n v="347.24821086920122"/>
  </r>
  <r>
    <x v="11"/>
    <s v="Dez/22 R1"/>
    <x v="0"/>
    <x v="0"/>
    <x v="1"/>
    <n v="15143.556372913168"/>
    <n v="-1837.6664530662044"/>
    <n v="-9702.1479775918688"/>
    <n v="-786.00870637340529"/>
    <n v="-361.44643100811294"/>
    <n v="-23.01979220120846"/>
    <n v="0"/>
    <n v="-22.821982468076765"/>
    <n v="162.29109097633119"/>
    <n v="347.41928890447372"/>
  </r>
  <r>
    <x v="12"/>
    <s v="Jan/21"/>
    <x v="1"/>
    <x v="1"/>
    <x v="0"/>
    <n v="0"/>
    <n v="0"/>
    <n v="0"/>
    <n v="-7.5298323471400392"/>
    <n v="-7.4717291255752789"/>
    <n v="-17.642258382642996"/>
    <n v="0"/>
    <n v="0.37853385930309003"/>
    <n v="0"/>
    <n v="0"/>
  </r>
  <r>
    <x v="0"/>
    <s v="Jan/22 P"/>
    <x v="1"/>
    <x v="1"/>
    <x v="2"/>
    <n v="15.273911472967553"/>
    <n v="0"/>
    <n v="-50.681689886351805"/>
    <n v="-72.752384944115718"/>
    <n v="-75.042338921761996"/>
    <n v="-5.8514135437212351"/>
    <n v="0"/>
    <n v="-28.648555558692017"/>
    <n v="0"/>
    <n v="-3.0380835558079142"/>
  </r>
  <r>
    <x v="13"/>
    <s v="Fev/21"/>
    <x v="1"/>
    <x v="1"/>
    <x v="0"/>
    <n v="0"/>
    <n v="0"/>
    <n v="0"/>
    <n v="-7.3847797501643653"/>
    <n v="-7.7475032873109795"/>
    <n v="-25.523985864562786"/>
    <n v="0"/>
    <n v="0.24475838264299798"/>
    <n v="0"/>
    <n v="0"/>
  </r>
  <r>
    <x v="14"/>
    <s v="Mar/21"/>
    <x v="1"/>
    <x v="1"/>
    <x v="0"/>
    <n v="1.8184171597633134"/>
    <n v="0"/>
    <n v="-12.780134779750165"/>
    <n v="-14.196428336620645"/>
    <n v="-9.6092094017093999"/>
    <n v="1.9763609467455618"/>
    <n v="0"/>
    <n v="0.26954799474030244"/>
    <n v="0"/>
    <n v="-2.01430966469428"/>
  </r>
  <r>
    <x v="1"/>
    <s v="Fev/22 P"/>
    <x v="1"/>
    <x v="1"/>
    <x v="2"/>
    <n v="17.643189724536491"/>
    <n v="0"/>
    <n v="-48.331902810276524"/>
    <n v="-73.211932938856023"/>
    <n v="-67.586614069690995"/>
    <n v="-5.8130225634451014"/>
    <n v="0"/>
    <n v="-41.40345865426282"/>
    <n v="0"/>
    <n v="-3.0380621882865468"/>
  </r>
  <r>
    <x v="15"/>
    <s v="Abr/21"/>
    <x v="1"/>
    <x v="1"/>
    <x v="0"/>
    <n v="2.6505325443786978"/>
    <n v="0"/>
    <n v="-15.68289447731755"/>
    <n v="-13.671081525312292"/>
    <n v="-6.3128994082840233"/>
    <n v="-1.1903944773175541"/>
    <n v="0"/>
    <n v="0.1874326101249178"/>
    <n v="0"/>
    <n v="-2.2138987508218273"/>
  </r>
  <r>
    <x v="16"/>
    <s v="Mai/21"/>
    <x v="1"/>
    <x v="1"/>
    <x v="0"/>
    <n v="2.9845989480604871"/>
    <n v="0"/>
    <n v="-14.998446745562129"/>
    <n v="-9.0022090729783031"/>
    <n v="-7.7904257067718596"/>
    <n v="-2.7525147928994076"/>
    <n v="0"/>
    <n v="0.1433481262327416"/>
    <n v="0"/>
    <n v="-2.8535190664036816"/>
  </r>
  <r>
    <x v="17"/>
    <s v="Jun/21"/>
    <x v="1"/>
    <x v="1"/>
    <x v="0"/>
    <n v="4.1309631821170285"/>
    <n v="0"/>
    <n v="-17.225581854043394"/>
    <n v="-11.366689677843523"/>
    <n v="-8.2474112426035511"/>
    <n v="-3.1390844838921761"/>
    <n v="0"/>
    <n v="6.6257396449704145E-2"/>
    <n v="0"/>
    <n v="-3.1929898093359625"/>
  </r>
  <r>
    <x v="2"/>
    <s v="Mar/22 P"/>
    <x v="1"/>
    <x v="1"/>
    <x v="2"/>
    <n v="19.754533139079577"/>
    <n v="0"/>
    <n v="-52.723057388492442"/>
    <n v="-66.673666995397753"/>
    <n v="-76.404999269486439"/>
    <n v="-11.850756081525311"/>
    <n v="0"/>
    <n v="-57.457950885117661"/>
    <n v="0"/>
    <n v="-3.1022725031378866"/>
  </r>
  <r>
    <x v="18"/>
    <s v="Jul/21"/>
    <x v="1"/>
    <x v="1"/>
    <x v="0"/>
    <n v="8.0611259040105185"/>
    <n v="0"/>
    <n v="-24.525726495726492"/>
    <n v="-10.251283694937539"/>
    <n v="-6.5666814595660741"/>
    <n v="-10.816058514135435"/>
    <n v="0"/>
    <n v="0.807033201840894"/>
    <n v="0"/>
    <n v="-2.9383744247205783"/>
  </r>
  <r>
    <x v="19"/>
    <s v="Ago/21"/>
    <x v="1"/>
    <x v="1"/>
    <x v="0"/>
    <n v="4.7799720578566722"/>
    <n v="0"/>
    <n v="-20.225060815253123"/>
    <n v="-12.33989316239316"/>
    <n v="-8.96594674556213"/>
    <n v="-3.494391847468771"/>
    <n v="0"/>
    <n v="1.3544740302432612"/>
    <n v="0"/>
    <n v="-2.9573076923076917"/>
  </r>
  <r>
    <x v="20"/>
    <s v="Set/21"/>
    <x v="1"/>
    <x v="1"/>
    <x v="0"/>
    <n v="9.5888675213675203"/>
    <n v="0"/>
    <n v="-21.08174391847469"/>
    <n v="-9.4248356344510178"/>
    <n v="-11.232186061801444"/>
    <n v="-8.0168376068376066"/>
    <n v="0"/>
    <n v="1.26310322156476"/>
    <n v="0"/>
    <n v="-2.9475953320184085"/>
  </r>
  <r>
    <x v="3"/>
    <s v="Abr/22 P"/>
    <x v="1"/>
    <x v="1"/>
    <x v="2"/>
    <n v="22.247089533322015"/>
    <n v="0"/>
    <n v="-71.540556168168564"/>
    <n v="-24.186460113960113"/>
    <n v="-71.933487106435834"/>
    <n v="-5.7527942143326758"/>
    <n v="0"/>
    <n v="-61.613606020122674"/>
    <n v="0"/>
    <n v="-10.267252858122257"/>
  </r>
  <r>
    <x v="21"/>
    <s v="Out/21"/>
    <x v="1"/>
    <x v="1"/>
    <x v="0"/>
    <n v="9.6025345167652851"/>
    <n v="0"/>
    <n v="-20.904276791584483"/>
    <n v="-10.827925706771861"/>
    <n v="-3.4663412228796844"/>
    <n v="-3.0487195923734385"/>
    <n v="0"/>
    <n v="1.2715959894806048"/>
    <n v="0"/>
    <n v="-2.9802432610124909"/>
  </r>
  <r>
    <x v="22"/>
    <s v="Nov/21"/>
    <x v="1"/>
    <x v="1"/>
    <x v="0"/>
    <n v="17.396314924391849"/>
    <n v="0"/>
    <n v="-36.218351413543715"/>
    <n v="-15.295576923076922"/>
    <n v="-6.8816206443129504"/>
    <n v="-4.0203813280736349E-2"/>
    <n v="0"/>
    <n v="1.4321416831032214"/>
    <n v="0"/>
    <n v="-2.9909944115713341"/>
  </r>
  <r>
    <x v="23"/>
    <s v="Dez/21"/>
    <x v="1"/>
    <x v="1"/>
    <x v="0"/>
    <n v="31.090969756738986"/>
    <n v="0"/>
    <n v="-46.460064102564111"/>
    <n v="-18.547960223537142"/>
    <n v="-9.829426364234056"/>
    <n v="-6.4021351084812625"/>
    <n v="0"/>
    <n v="1.5200345167652858"/>
    <n v="0"/>
    <n v="-2.9910059171597632"/>
  </r>
  <r>
    <x v="4"/>
    <s v="Mai/22 P"/>
    <x v="1"/>
    <x v="1"/>
    <x v="2"/>
    <n v="24.504887681238856"/>
    <n v="0"/>
    <n v="-78.055468677294058"/>
    <n v="-24.587788735481041"/>
    <n v="-74.849585068303028"/>
    <n v="-5.7527942143326758"/>
    <n v="0"/>
    <n v="-65.327477386248304"/>
    <n v="0"/>
    <n v="-10.847021550967874"/>
  </r>
  <r>
    <x v="0"/>
    <s v="Jan/22"/>
    <x v="1"/>
    <x v="1"/>
    <x v="0"/>
    <n v="48.878786982248506"/>
    <n v="-5.9875854700854694"/>
    <n v="-25.410591715976327"/>
    <n v="-5.3355046022353712"/>
    <n v="-9.939337606837606"/>
    <n v="-2.580374753451677E-2"/>
    <n v="0"/>
    <n v="1.0003106508875741"/>
    <n v="0"/>
    <n v="2.9910239973701507"/>
  </r>
  <r>
    <x v="1"/>
    <s v="Fev/22"/>
    <x v="1"/>
    <x v="1"/>
    <x v="0"/>
    <n v="41.89234549638396"/>
    <n v="-4.8817225509533211"/>
    <n v="-12.984554569362256"/>
    <n v="-42.616599276791575"/>
    <n v="-20.094674556213015"/>
    <n v="-1.2000049309664693"/>
    <n v="0"/>
    <n v="0.43307856673241274"/>
    <n v="0"/>
    <n v="2.9910059171597632"/>
  </r>
  <r>
    <x v="1"/>
    <s v="Fev/22"/>
    <x v="1"/>
    <x v="2"/>
    <x v="0"/>
    <n v="0"/>
    <n v="0"/>
    <n v="-7.1074737015121636"/>
    <n v="0"/>
    <n v="0"/>
    <n v="0"/>
    <n v="0"/>
    <n v="0"/>
    <n v="0"/>
    <n v="0"/>
  </r>
  <r>
    <x v="5"/>
    <s v="Jun/22 P"/>
    <x v="1"/>
    <x v="1"/>
    <x v="2"/>
    <n v="26.208965647270919"/>
    <n v="0"/>
    <n v="-112.93325064158886"/>
    <n v="-17.002948170063554"/>
    <n v="-72.197367777047276"/>
    <n v="-6.0157790927021697"/>
    <n v="0"/>
    <n v="-69.079215224196588"/>
    <n v="0"/>
    <n v="-10.885813826344242"/>
  </r>
  <r>
    <x v="2"/>
    <s v="Mar/22"/>
    <x v="1"/>
    <x v="1"/>
    <x v="0"/>
    <n v="31.953389217619957"/>
    <n v="-3.8709007232084165"/>
    <n v="-25.225751150558846"/>
    <n v="-56.092840236686392"/>
    <n v="-23.357948717948723"/>
    <n v="-4.0530062458908604"/>
    <n v="0"/>
    <n v="0.30907462195923735"/>
    <n v="0"/>
    <n v="2.9910157790927019"/>
  </r>
  <r>
    <x v="6"/>
    <s v="Jul/22 P"/>
    <x v="1"/>
    <x v="1"/>
    <x v="2"/>
    <n v="69.532116923508838"/>
    <n v="0"/>
    <n v="-126.1690093956082"/>
    <n v="-77.229880217445384"/>
    <n v="-78.194744502885527"/>
    <n v="-11.505588428665352"/>
    <n v="0"/>
    <n v="-72.749130223219495"/>
    <n v="0"/>
    <n v="-12.047790451655288"/>
  </r>
  <r>
    <x v="2"/>
    <s v="Mar/22"/>
    <x v="1"/>
    <x v="2"/>
    <x v="0"/>
    <n v="137.52924391847469"/>
    <n v="-16.847332347140039"/>
    <n v="-93.461487508218269"/>
    <n v="0"/>
    <n v="0"/>
    <n v="0"/>
    <n v="0"/>
    <n v="0"/>
    <n v="0"/>
    <n v="0"/>
  </r>
  <r>
    <x v="7"/>
    <s v="Ago/22 P"/>
    <x v="1"/>
    <x v="1"/>
    <x v="2"/>
    <n v="72.920945367041114"/>
    <n v="0"/>
    <n v="-127.7287281229428"/>
    <n v="-81.644578619627595"/>
    <n v="-79.153141938782952"/>
    <n v="-5.7527942143326758"/>
    <n v="0"/>
    <n v="-76.519413861581583"/>
    <n v="0"/>
    <n v="-18.764222561725038"/>
  </r>
  <r>
    <x v="3"/>
    <s v="Abr/22"/>
    <x v="1"/>
    <x v="1"/>
    <x v="0"/>
    <n v="17.271644396149284"/>
    <n v="-2.0899772315920688"/>
    <n v="-28.326119329388572"/>
    <n v="-43.274546351084815"/>
    <n v="-24.304807692307687"/>
    <n v="-8.2103303747534504"/>
    <n v="0"/>
    <n v="0.2899556213017751"/>
    <n v="0"/>
    <n v="2.9909993425378034"/>
  </r>
  <r>
    <x v="8"/>
    <s v="Set/22 P"/>
    <x v="1"/>
    <x v="1"/>
    <x v="2"/>
    <n v="80.737931334807541"/>
    <n v="0"/>
    <n v="-129.54560520828019"/>
    <n v="-74.603163432250867"/>
    <n v="-75.828463182117019"/>
    <n v="-6.0157790927021697"/>
    <n v="0"/>
    <n v="-80.504881584434528"/>
    <n v="0"/>
    <n v="-21.663302446702357"/>
  </r>
  <r>
    <x v="3"/>
    <s v="Abr/22"/>
    <x v="1"/>
    <x v="2"/>
    <x v="0"/>
    <n v="163.00319616926816"/>
    <n v="-19.967890947237649"/>
    <n v="-78.502697238658783"/>
    <n v="0"/>
    <n v="0"/>
    <n v="0"/>
    <n v="0"/>
    <n v="0"/>
    <n v="0"/>
    <n v="0"/>
  </r>
  <r>
    <x v="9"/>
    <s v="Out/22 P"/>
    <x v="1"/>
    <x v="1"/>
    <x v="2"/>
    <n v="88.412891682225165"/>
    <n v="0"/>
    <n v="-142.09488707190869"/>
    <n v="-33.209429605820901"/>
    <n v="-84.5051117685733"/>
    <n v="-5.7527942143326758"/>
    <n v="0"/>
    <n v="-84.781669078800235"/>
    <n v="0"/>
    <n v="-21.66324327510473"/>
  </r>
  <r>
    <x v="4"/>
    <s v="Mai/22"/>
    <x v="1"/>
    <x v="1"/>
    <x v="0"/>
    <n v="15.489247205785666"/>
    <n v="-1.8973224852071005"/>
    <n v="-43.46790762656147"/>
    <n v="-329.80870973044046"/>
    <n v="-22.422759697567386"/>
    <n v="-1.1559500328731096"/>
    <n v="0"/>
    <n v="-21.091245890861273"/>
    <n v="0"/>
    <n v="2.971111111111111"/>
  </r>
  <r>
    <x v="10"/>
    <s v="Nov/22 P"/>
    <x v="1"/>
    <x v="1"/>
    <x v="2"/>
    <n v="96.18471398261245"/>
    <n v="0"/>
    <n v="-136.67558593507283"/>
    <n v="-36.151613939194085"/>
    <n v="-78.276145627876389"/>
    <n v="-11.505588428665352"/>
    <n v="0"/>
    <n v="-88.92212190132129"/>
    <n v="0"/>
    <n v="-24.784531844094523"/>
  </r>
  <r>
    <x v="4"/>
    <s v="Mai/22"/>
    <x v="1"/>
    <x v="2"/>
    <x v="0"/>
    <n v="48.576602564102565"/>
    <n v="-5.9506328073635766"/>
    <n v="-39.604393491124263"/>
    <n v="-7.4762278106508875"/>
    <n v="0"/>
    <n v="0"/>
    <n v="0"/>
    <n v="0"/>
    <n v="0"/>
    <n v="0"/>
  </r>
  <r>
    <x v="11"/>
    <s v="Dez/22 P"/>
    <x v="1"/>
    <x v="1"/>
    <x v="2"/>
    <n v="103.77791750077351"/>
    <n v="0"/>
    <n v="-141.47310029200804"/>
    <n v="-37.605645826110582"/>
    <n v="-81.865139893345017"/>
    <n v="-6.0157790927021697"/>
    <n v="0"/>
    <n v="-90.957614192046478"/>
    <n v="0"/>
    <n v="-25.717909738754475"/>
  </r>
  <r>
    <x v="0"/>
    <s v="Jan/22 P"/>
    <x v="0"/>
    <x v="0"/>
    <x v="2"/>
    <n v="13866.605065046364"/>
    <n v="-1688.7601635546414"/>
    <n v="-8554.5318760274222"/>
    <n v="-1068.9565153575497"/>
    <n v="-663.39738844570252"/>
    <n v="-5.9950651117935978"/>
    <n v="0"/>
    <n v="-57.88116491745739"/>
    <n v="0"/>
    <n v="287.436598737049"/>
  </r>
  <r>
    <x v="1"/>
    <s v="Fev/22 P"/>
    <x v="0"/>
    <x v="0"/>
    <x v="2"/>
    <n v="12595.270758363349"/>
    <n v="-1518.4728644891777"/>
    <n v="-8263.2558207244529"/>
    <n v="-677.53257763780721"/>
    <n v="-271.99705536497765"/>
    <n v="-11.825111134147313"/>
    <n v="0"/>
    <n v="-92.260116775252683"/>
    <n v="0"/>
    <n v="290.22450035714536"/>
  </r>
  <r>
    <x v="2"/>
    <s v="Mar/22 P"/>
    <x v="0"/>
    <x v="0"/>
    <x v="2"/>
    <n v="14736.843278753831"/>
    <n v="-1787.1574500110589"/>
    <n v="-10060.525492239904"/>
    <n v="-790.17248006553143"/>
    <n v="-579.32488443289662"/>
    <n v="-87.625884063141385"/>
    <n v="0"/>
    <n v="-88.043824659699524"/>
    <n v="0"/>
    <n v="290.58006878426676"/>
  </r>
  <r>
    <x v="3"/>
    <s v="Abr/22 P"/>
    <x v="0"/>
    <x v="0"/>
    <x v="2"/>
    <n v="14219.932764633391"/>
    <n v="-1745.3785323084073"/>
    <n v="-10070.693460181523"/>
    <n v="-705.78300674826494"/>
    <n v="-312.49949847101118"/>
    <n v="-2.7077541321749306"/>
    <n v="0"/>
    <n v="-63.362676521745776"/>
    <n v="0"/>
    <n v="293.42098010800078"/>
  </r>
  <r>
    <x v="4"/>
    <s v="Mai/22 P"/>
    <x v="0"/>
    <x v="0"/>
    <x v="2"/>
    <n v="13633.017794730642"/>
    <n v="-1647.5273102437482"/>
    <n v="-9673.4545984279266"/>
    <n v="-684.51139664415064"/>
    <n v="-302.69741146164642"/>
    <n v="-1.7166298718198998"/>
    <n v="0"/>
    <n v="-70.24405177699802"/>
    <n v="0"/>
    <n v="294.36520953388288"/>
  </r>
  <r>
    <x v="5"/>
    <s v="Jun/22 P"/>
    <x v="0"/>
    <x v="0"/>
    <x v="2"/>
    <n v="13484.489382601123"/>
    <n v="-1643.8443490079169"/>
    <n v="-9498.9730725279496"/>
    <n v="-644.59370722932681"/>
    <n v="-316.38254955766138"/>
    <n v="-47.871610558867886"/>
    <n v="0"/>
    <n v="-91.698545288799053"/>
    <n v="0"/>
    <n v="309.0246002443227"/>
  </r>
  <r>
    <x v="6"/>
    <s v="Jul/22 P"/>
    <x v="0"/>
    <x v="0"/>
    <x v="2"/>
    <n v="13822.740587682836"/>
    <n v="-1706.1821338014811"/>
    <n v="-9672.5941050109868"/>
    <n v="-683.54270028952021"/>
    <n v="-296.0458858630472"/>
    <n v="-4.3579842439435019"/>
    <n v="0"/>
    <n v="-110.06507669293299"/>
    <n v="0"/>
    <n v="316.3774952813248"/>
  </r>
  <r>
    <x v="7"/>
    <s v="Ago/22 P"/>
    <x v="0"/>
    <x v="0"/>
    <x v="2"/>
    <n v="13287.092114502733"/>
    <n v="-1624.7414289228236"/>
    <n v="-9319.763739530752"/>
    <n v="-702.01371378424267"/>
    <n v="-293.45620894914435"/>
    <n v="-9.9537135522932711"/>
    <n v="0"/>
    <n v="-59.391285621628818"/>
    <n v="0"/>
    <n v="332.27988844949698"/>
  </r>
  <r>
    <x v="8"/>
    <s v="Set/22 P"/>
    <x v="0"/>
    <x v="0"/>
    <x v="2"/>
    <n v="13241.773365273326"/>
    <n v="-1603.4880163968767"/>
    <n v="-9249.7694285406014"/>
    <n v="-698.41768830545436"/>
    <n v="-315.37740857977877"/>
    <n v="-22.904736316921806"/>
    <n v="0"/>
    <n v="-12.067638205646524"/>
    <n v="0"/>
    <n v="343.67696264497721"/>
  </r>
  <r>
    <x v="9"/>
    <s v="Out/22 P"/>
    <x v="0"/>
    <x v="0"/>
    <x v="2"/>
    <n v="11919.789268652634"/>
    <n v="-1398.7139209444742"/>
    <n v="-9148.0139021029299"/>
    <n v="-705.71223592460399"/>
    <n v="-288.52060480336786"/>
    <n v="-5.4714650315832127"/>
    <n v="0"/>
    <n v="30.356626166695115"/>
    <n v="0"/>
    <n v="345.64918646604195"/>
  </r>
  <r>
    <x v="10"/>
    <s v="Nov/22 P"/>
    <x v="0"/>
    <x v="0"/>
    <x v="2"/>
    <n v="12064.48181887248"/>
    <n v="-1491.2816289684197"/>
    <n v="-8717.6617852421969"/>
    <n v="-660.04702053545077"/>
    <n v="-304.21224839314414"/>
    <n v="-2.3928982991703278"/>
    <n v="0"/>
    <n v="57.762053141935645"/>
    <n v="0"/>
    <n v="347.24821086920122"/>
  </r>
  <r>
    <x v="11"/>
    <s v="Dez/22 P"/>
    <x v="0"/>
    <x v="0"/>
    <x v="2"/>
    <n v="10468.479336727267"/>
    <n v="-1304.0530947758537"/>
    <n v="-7285.1212824058312"/>
    <n v="-755.06709504491391"/>
    <n v="-292.69570006940876"/>
    <n v="-23.01979220120846"/>
    <n v="0"/>
    <n v="57.559500219527756"/>
    <n v="0"/>
    <n v="347.41928890447372"/>
  </r>
  <r>
    <x v="0"/>
    <s v="Jan/22 R1"/>
    <x v="1"/>
    <x v="1"/>
    <x v="1"/>
    <n v="190.62726923076923"/>
    <n v="-23.351583333333334"/>
    <n v="-99.101307692307685"/>
    <n v="-20.808467948717947"/>
    <n v="-38.763416666666664"/>
    <n v="-0.10063461538461539"/>
    <n v="0"/>
    <n v="3.9012115384615385"/>
    <n v="0"/>
    <n v="11.664993589743588"/>
  </r>
  <r>
    <x v="1"/>
    <s v="Fev/22 R1"/>
    <x v="1"/>
    <x v="1"/>
    <x v="1"/>
    <n v="163.38014743589744"/>
    <n v="-19.038717948717949"/>
    <n v="-50.639762820512807"/>
    <n v="-166.20473717948715"/>
    <n v="-78.369230769230754"/>
    <n v="-4.6800192307692301"/>
    <n v="0"/>
    <n v="1.68900641025641"/>
    <n v="0"/>
    <n v="11.664923076923076"/>
  </r>
  <r>
    <x v="1"/>
    <s v="Fev/22 R1"/>
    <x v="1"/>
    <x v="2"/>
    <x v="1"/>
    <m/>
    <m/>
    <n v="-43.241870000000006"/>
    <m/>
    <m/>
    <m/>
    <m/>
    <m/>
    <m/>
    <m/>
  </r>
  <r>
    <x v="2"/>
    <s v="Mar/22 R1"/>
    <x v="1"/>
    <x v="1"/>
    <x v="1"/>
    <n v="194.40441999999985"/>
    <n v="-23.550560000000004"/>
    <n v="-153.47347000000002"/>
    <n v="-341.26884000000007"/>
    <n v="-142.10976000000005"/>
    <n v="-24.65849"/>
    <m/>
    <n v="1.8804100000000001"/>
    <m/>
    <n v="18.197340000000001"/>
  </r>
  <r>
    <x v="2"/>
    <s v="Mar/22 R1"/>
    <x v="1"/>
    <x v="2"/>
    <x v="1"/>
    <n v="836.72792000000004"/>
    <n v="-102.49916999999999"/>
    <n v="-568.61968999999999"/>
    <m/>
    <m/>
    <m/>
    <m/>
    <m/>
    <m/>
    <m/>
  </r>
  <r>
    <x v="3"/>
    <s v="Abr/22 R1"/>
    <x v="1"/>
    <x v="1"/>
    <x v="1"/>
    <n v="105.08068450617225"/>
    <n v="-12.715421477006146"/>
    <n v="-172.33611000000008"/>
    <n v="-263.28234000000003"/>
    <n v="-147.87044999999998"/>
    <n v="-49.951650000000001"/>
    <m/>
    <n v="1.7640899999999999"/>
    <m/>
    <n v="18.197240000000001"/>
  </r>
  <r>
    <x v="3"/>
    <s v="Abr/22 R1"/>
    <x v="1"/>
    <x v="2"/>
    <x v="1"/>
    <n v="991.71144549382757"/>
    <n v="-121.48464852299387"/>
    <n v="-477.61041"/>
    <m/>
    <m/>
    <m/>
    <m/>
    <m/>
    <m/>
    <m/>
  </r>
  <r>
    <x v="4"/>
    <s v="Mai/22 R1"/>
    <x v="1"/>
    <x v="1"/>
    <x v="1"/>
    <n v="94.236580000000004"/>
    <n v="-11.54331"/>
    <n v="-264.45875000000001"/>
    <n v="-2006.55619"/>
    <n v="-136.42007000000001"/>
    <n v="-7.0327999999999999"/>
    <m/>
    <m/>
    <m/>
    <n v="18.076240000000002"/>
  </r>
  <r>
    <x v="4"/>
    <s v="Mai/22 R1"/>
    <x v="1"/>
    <x v="2"/>
    <x v="1"/>
    <n v="295.54005000000001"/>
    <n v="-36.203650000000003"/>
    <n v="-240.95313000000002"/>
    <n v="-45.485370000000003"/>
    <m/>
    <m/>
    <m/>
    <m/>
    <m/>
    <m/>
  </r>
  <r>
    <x v="4"/>
    <s v="Mai/22 R1"/>
    <x v="1"/>
    <x v="3"/>
    <x v="1"/>
    <n v="3103"/>
    <m/>
    <n v="-2263.5"/>
    <m/>
    <m/>
    <m/>
    <n v="-253"/>
    <n v="-148.29007493454969"/>
    <m/>
    <n v="-37.25"/>
  </r>
  <r>
    <x v="5"/>
    <s v="Jun/22 R1"/>
    <x v="1"/>
    <x v="1"/>
    <x v="1"/>
    <n v="160.46119017727045"/>
    <m/>
    <n v="-300.40609649727082"/>
    <n v="-212.2760078406761"/>
    <n v="-119.94447586229177"/>
    <n v="-36.6"/>
    <m/>
    <n v="0"/>
    <m/>
    <n v="-18.874225909090899"/>
  </r>
  <r>
    <x v="5"/>
    <s v="Jun/22 R1"/>
    <x v="1"/>
    <x v="2"/>
    <x v="1"/>
    <n v="285"/>
    <m/>
    <n v="-315.57499999999993"/>
    <m/>
    <m/>
    <m/>
    <m/>
    <m/>
    <m/>
    <n v="-55"/>
  </r>
  <r>
    <x v="5"/>
    <s v="Jun/22 R1"/>
    <x v="1"/>
    <x v="3"/>
    <x v="1"/>
    <n v="3103"/>
    <m/>
    <n v="-2263.5"/>
    <m/>
    <m/>
    <m/>
    <n v="-253"/>
    <n v="-153.75883910237397"/>
    <m/>
    <n v="-3.7249999999999998E-2"/>
  </r>
  <r>
    <x v="6"/>
    <s v="Jul/22 R1"/>
    <x v="1"/>
    <x v="1"/>
    <x v="1"/>
    <n v="164.33250625036413"/>
    <m/>
    <n v="-343.00949721211623"/>
    <n v="-573.43400784067603"/>
    <n v="-169.84647586229175"/>
    <n v="-70"/>
    <m/>
    <n v="0"/>
    <m/>
    <n v="-18.874225909090907"/>
  </r>
  <r>
    <x v="6"/>
    <s v="Jul/22 R1"/>
    <x v="1"/>
    <x v="2"/>
    <x v="1"/>
    <n v="285"/>
    <m/>
    <n v="-326.84899999999993"/>
    <m/>
    <m/>
    <m/>
    <m/>
    <m/>
    <m/>
    <n v="-55"/>
  </r>
  <r>
    <x v="6"/>
    <s v="Jul/22 R1"/>
    <x v="1"/>
    <x v="3"/>
    <x v="1"/>
    <n v="3103"/>
    <m/>
    <n v="-2263.5"/>
    <m/>
    <m/>
    <m/>
    <n v="-253"/>
    <n v="-158.2285221373661"/>
    <m/>
    <n v="-3.7249999999999998E-2"/>
  </r>
  <r>
    <x v="7"/>
    <s v="Ago/22 R1"/>
    <x v="1"/>
    <x v="1"/>
    <x v="1"/>
    <n v="173.90575920564089"/>
    <m/>
    <n v="-396.67863807043204"/>
    <n v="-580.10067784067621"/>
    <n v="-192.68447586229175"/>
    <n v="-35"/>
    <m/>
    <n v="0"/>
    <m/>
    <n v="-80.148215909090879"/>
  </r>
  <r>
    <x v="7"/>
    <s v="Ago/22 R1"/>
    <x v="1"/>
    <x v="2"/>
    <x v="1"/>
    <n v="285"/>
    <m/>
    <n v="-326.84899999999993"/>
    <m/>
    <m/>
    <m/>
    <m/>
    <m/>
    <m/>
    <n v="-55"/>
  </r>
  <r>
    <x v="7"/>
    <s v="Ago/22 R1"/>
    <x v="1"/>
    <x v="3"/>
    <x v="1"/>
    <n v="3103"/>
    <m/>
    <n v="-2263.5"/>
    <m/>
    <m/>
    <m/>
    <n v="-253"/>
    <n v="-173.04677949679743"/>
    <m/>
    <n v="-3.7249999999999998E-2"/>
  </r>
  <r>
    <x v="8"/>
    <s v="Set/22 R1"/>
    <x v="1"/>
    <x v="1"/>
    <x v="1"/>
    <n v="232.13214216428241"/>
    <m/>
    <n v="-431.69455634938015"/>
    <n v="-537.26067784067618"/>
    <n v="-190.77047586229176"/>
    <n v="-36.6"/>
    <m/>
    <n v="0"/>
    <m/>
    <n v="-83.106545909090897"/>
  </r>
  <r>
    <x v="8"/>
    <s v="Set/22 R1"/>
    <x v="1"/>
    <x v="2"/>
    <x v="1"/>
    <n v="535"/>
    <m/>
    <n v="-526.84900000000005"/>
    <m/>
    <m/>
    <m/>
    <m/>
    <m/>
    <m/>
    <n v="-65"/>
  </r>
  <r>
    <x v="8"/>
    <s v="Set/22 R1"/>
    <x v="1"/>
    <x v="3"/>
    <x v="1"/>
    <n v="3103"/>
    <m/>
    <n v="-2263.5"/>
    <m/>
    <m/>
    <m/>
    <n v="-253"/>
    <n v="-161.26444477201957"/>
    <m/>
    <n v="-3.7249999999999998E-2"/>
  </r>
  <r>
    <x v="9"/>
    <s v="Out/22 R1"/>
    <x v="1"/>
    <x v="1"/>
    <x v="1"/>
    <n v="240.9992729254584"/>
    <m/>
    <n v="-558.84241720769603"/>
    <n v="-302.32097624067609"/>
    <n v="-210.68647586229176"/>
    <n v="-35"/>
    <m/>
    <n v="0"/>
    <m/>
    <n v="-148.2225959090909"/>
  </r>
  <r>
    <x v="9"/>
    <s v="Out/22 R1"/>
    <x v="1"/>
    <x v="2"/>
    <x v="1"/>
    <n v="535"/>
    <m/>
    <n v="-539.23400000000004"/>
    <m/>
    <m/>
    <m/>
    <m/>
    <m/>
    <m/>
    <n v="-65"/>
  </r>
  <r>
    <x v="9"/>
    <s v="Out/22 R1"/>
    <x v="1"/>
    <x v="3"/>
    <x v="1"/>
    <n v="3103"/>
    <m/>
    <n v="-2263.5"/>
    <m/>
    <m/>
    <m/>
    <n v="-253"/>
    <n v="-155.90621994928057"/>
    <m/>
    <n v="-3.7249999999999998E-2"/>
  </r>
  <r>
    <x v="10"/>
    <s v="Nov/22 R1"/>
    <x v="1"/>
    <x v="1"/>
    <x v="1"/>
    <n v="250.57549091348153"/>
    <m/>
    <n v="-520.08524151428776"/>
    <n v="-302.32097624067609"/>
    <n v="-209.28647586229175"/>
    <n v="-70"/>
    <m/>
    <n v="0"/>
    <m/>
    <n v="-148.2225959090909"/>
  </r>
  <r>
    <x v="10"/>
    <s v="Nov/22 R1"/>
    <x v="1"/>
    <x v="2"/>
    <x v="1"/>
    <n v="535"/>
    <m/>
    <n v="-539.23400000000004"/>
    <m/>
    <m/>
    <m/>
    <m/>
    <m/>
    <m/>
    <n v="-65"/>
  </r>
  <r>
    <x v="10"/>
    <s v="Nov/22 R1"/>
    <x v="1"/>
    <x v="3"/>
    <x v="1"/>
    <n v="3103"/>
    <m/>
    <n v="-2263.5"/>
    <m/>
    <m/>
    <m/>
    <n v="-253"/>
    <n v="-93.906519298606725"/>
    <m/>
    <n v="-3.7249999999999998E-2"/>
  </r>
  <r>
    <x v="11"/>
    <s v="Dez/22 R1"/>
    <x v="1"/>
    <x v="1"/>
    <x v="1"/>
    <n v="258.63643839989618"/>
    <m/>
    <n v="-538.32577886188153"/>
    <n v="-309.20097624067608"/>
    <n v="-209.28647586229175"/>
    <n v="-36.6"/>
    <m/>
    <n v="0"/>
    <m/>
    <n v="-148.5855959090909"/>
  </r>
  <r>
    <x v="11"/>
    <s v="Dez/22 R1"/>
    <x v="1"/>
    <x v="2"/>
    <x v="1"/>
    <n v="535"/>
    <m/>
    <n v="-539.23400000000004"/>
    <m/>
    <m/>
    <m/>
    <m/>
    <m/>
    <m/>
    <n v="-65"/>
  </r>
  <r>
    <x v="11"/>
    <s v="Dez/22 R1"/>
    <x v="1"/>
    <x v="3"/>
    <x v="1"/>
    <n v="3103"/>
    <m/>
    <n v="-2263.5"/>
    <m/>
    <m/>
    <m/>
    <n v="-253"/>
    <n v="-102.14459061910838"/>
    <m/>
    <n v="-3.7249999999999998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2" cacheId="6" dataOnRows="1" applyNumberFormats="0" applyBorderFormats="0" applyFontFormats="0" applyPatternFormats="0" applyAlignmentFormats="0" applyWidthHeightFormats="1" dataCaption="  " showError="1" updatedVersion="6" minRefreshableVersion="3" useAutoFormatting="1" colGrandTotals="0" itemPrintTitles="1" createdVersion="6" indent="0" outline="1" outlineData="1" multipleFieldFilters="0" colHeaderCaption="">
  <location ref="B3:L23" firstHeaderRow="1" firstDataRow="4" firstDataCol="1"/>
  <pivotFields count="28">
    <pivotField numFmtId="17" subtotalTop="0" showAll="0" defaultSubtotal="0">
      <items count="368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0"/>
      </items>
    </pivotField>
    <pivotField subtotalTop="0" showAll="0" defaultSubtotal="0"/>
    <pivotField subtotalTop="0" multipleItemSelectionAllowed="1" showAll="0" defaultSubtotal="0">
      <items count="4">
        <item m="1" x="3"/>
        <item x="1"/>
        <item m="1" x="2"/>
        <item x="0"/>
      </items>
    </pivotField>
    <pivotField subtotalTop="0" showAll="0" defaultSubtotal="0">
      <items count="11">
        <item m="1" x="9"/>
        <item m="1" x="8"/>
        <item x="2"/>
        <item m="1" x="10"/>
        <item m="1" x="6"/>
        <item m="1" x="4"/>
        <item x="0"/>
        <item x="3"/>
        <item x="1"/>
        <item m="1" x="7"/>
        <item m="1" x="5"/>
      </items>
    </pivotField>
    <pivotField axis="axisCol" multipleItemSelectionAllowed="1" showAll="0" sumSubtotal="1">
      <items count="4">
        <item h="1" x="2"/>
        <item x="0"/>
        <item x="1"/>
        <item t="sum"/>
      </items>
    </pivotField>
    <pivotField numFmtId="167" subtotalTop="0" showAll="0" defaultSubtotal="0"/>
    <pivotField numFmtId="167" subtotalTop="0" showAll="0" defaultSubtotal="0"/>
    <pivotField dataField="1" numFmtId="167" subtotalTop="0" showAll="0" defaultSubtotal="0"/>
    <pivotField dataField="1" numFmtId="167" subtotalTop="0" showAll="0" defaultSubtotal="0"/>
    <pivotField dataField="1" numFmtId="167" subtotalTop="0" showAll="0" defaultSubtotal="0"/>
    <pivotField dataField="1" numFmtId="167" subtotalTop="0" showAll="0" defaultSubtotal="0"/>
    <pivotField dataField="1" subtotalTop="0" showAll="0" defaultSubtotal="0"/>
    <pivotField dataField="1" numFmtId="167" subtotalTop="0" showAll="0" defaultSubtotal="0"/>
    <pivotField dataField="1" subtotalTop="0" showAll="0" defaultSubtotal="0"/>
    <pivotField numFmtId="167" subtotalTop="0" showAll="0" defaultSubtotal="0"/>
    <pivotField axis="axisCol" subtotalTop="0" showAll="0" sortType="ascending" defaultSubtotal="0">
      <items count="14">
        <item h="1" x="1"/>
        <item x="2"/>
        <item x="3"/>
        <item x="4"/>
        <item x="5"/>
        <item h="1" x="6"/>
        <item h="1" x="7"/>
        <item h="1" x="8"/>
        <item h="1" x="9"/>
        <item h="1" x="10"/>
        <item h="1" x="11"/>
        <item h="1" x="12"/>
        <item x="0"/>
        <item x="13"/>
      </items>
    </pivotField>
    <pivotField subtotalTop="0" multipleItemSelectionAllowed="1" showAll="0" defaultSubtotal="0">
      <items count="6">
        <item x="1"/>
        <item x="2"/>
        <item x="3"/>
        <item x="4"/>
        <item x="5"/>
        <item x="0"/>
      </items>
    </pivotField>
    <pivotField axis="axisCol" subtotalTop="0" multipleItemSelectionAllowed="1" showAll="0" defaultSubtotal="0">
      <items count="4">
        <item h="1" x="1"/>
        <item x="2"/>
        <item h="1" x="3"/>
        <item h="1" x="0"/>
      </items>
    </pivotField>
    <pivotField dataField="1" subtotalTop="0" dragToRow="0" dragToCol="0" dragToPage="0" showAll="0" defaultSubtotal="0"/>
    <pivotField dataField="1" subtotalTop="0" dragToRow="0" dragToCol="0" dragToPage="0" showAll="0" defaultSubtotal="0"/>
    <pivotField dataField="1" subtotalTop="0" dragToRow="0" dragToCol="0" dragToPage="0" showAll="0" defaultSubtotal="0"/>
    <pivotField dataField="1" subtotalTop="0" dragToRow="0" dragToCol="0" dragToPage="0" showAll="0" defaultSubtotal="0"/>
    <pivotField dataField="1" subtotalTop="0" dragToRow="0" dragToCol="0" dragToPage="0" showAll="0" defaultSubtotal="0"/>
    <pivotField dataField="1" subtotalTop="0" dragToRow="0" dragToCol="0" dragToPage="0" showAll="0" defaultSubtotal="0"/>
    <pivotField dataField="1" subtotalTop="0" dragToRow="0" dragToCol="0" dragToPage="0" showAll="0" defaultSubtotal="0"/>
    <pivotField dataField="1" subtotalTop="0" dragToRow="0" dragToCol="0" dragToPage="0" showAll="0" defaultSubtotal="0"/>
    <pivotField dataField="1" subtotalTop="0" dragToRow="0" dragToCol="0" dragToPage="0" showAll="0" defaultSubtotal="0"/>
    <pivotField dataField="1" subtotalTop="0" dragToRow="0" dragToCol="0" dragToPage="0" showAll="0" defaultSubtotal="0"/>
  </pivotFields>
  <rowFields count="1">
    <field x="-2"/>
  </rowFields>
  <row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rowItems>
  <colFields count="3">
    <field x="17"/>
    <field x="15"/>
    <field x="4"/>
  </colFields>
  <colItems count="10">
    <i>
      <x v="1"/>
      <x v="1"/>
      <x v="1"/>
    </i>
    <i r="2">
      <x v="2"/>
    </i>
    <i r="1">
      <x v="2"/>
      <x v="1"/>
    </i>
    <i r="2">
      <x v="2"/>
    </i>
    <i r="1">
      <x v="3"/>
      <x v="1"/>
    </i>
    <i r="2">
      <x v="2"/>
    </i>
    <i r="1">
      <x v="4"/>
      <x v="1"/>
    </i>
    <i r="2">
      <x v="2"/>
    </i>
    <i t="sum">
      <x v="1048832"/>
      <x v="1048832"/>
      <x v="1"/>
    </i>
    <i t="sum" r="2">
      <x v="2"/>
    </i>
  </colItems>
  <dataFields count="17">
    <dataField name=" Fat. Líquido" fld="18" baseField="4" baseItem="1" numFmtId="41"/>
    <dataField name="     Custos" fld="7" baseField="3" baseItem="0" numFmtId="209"/>
    <dataField name=" Margem Bruta" fld="19" baseField="0" baseItem="0" numFmtId="167"/>
    <dataField name=" %MB - Fat. Líqudo" fld="20" baseField="3" baseItem="0" numFmtId="168"/>
    <dataField name=" Desp. Operacionais" fld="21" baseField="3" baseItem="0" numFmtId="167"/>
    <dataField name="     Despesas Gerais e Administrativas" fld="8" baseField="3" baseItem="0" numFmtId="167"/>
    <dataField name="     Despesas Comerciais" fld="9" baseField="3" baseItem="0" numFmtId="209"/>
    <dataField name="     Outras Operacionais" fld="10" baseField="3" baseItem="0" numFmtId="167"/>
    <dataField name="     Despesas Operacionais¹" fld="11" baseField="4" baseItem="1" numFmtId="167"/>
    <dataField name=" LAJIR" fld="22" baseField="0" baseItem="0" numFmtId="167"/>
    <dataField name=" RESULTADO FINANCEIRO" fld="12" baseField="3" baseItem="1" numFmtId="167"/>
    <dataField name=" VARIAÇÃO CAMBIAL" fld="13" baseField="4" baseItem="1" numFmtId="209"/>
    <dataField name=" IMPOSTOS" fld="23" baseField="0" baseItem="0" numFmtId="167"/>
    <dataField name=" LUCRO LÍQUIDO" fld="24" baseField="0" baseItem="0" numFmtId="167"/>
    <dataField name=" % LL s/ FATURAMENTO LÍQUIDO" fld="25" baseField="3" baseItem="0" numFmtId="168"/>
    <dataField name=" EBITDA AJUSTADO" fld="26" baseField="0" baseItem="0" numFmtId="167"/>
    <dataField name=" % EBTIDA AJUS. FAT. LÍQUIDO" fld="27" baseField="3" baseItem="0" numFmtId="168"/>
  </dataFields>
  <formats count="220">
    <format dxfId="0">
      <pivotArea outline="0" collapsedLevelsAreSubtotals="1" fieldPosition="0">
        <references count="2">
          <reference field="4" count="1" selected="0">
            <x v="0"/>
          </reference>
          <reference field="15" count="1" selected="0">
            <x v="0"/>
          </reference>
        </references>
      </pivotArea>
    </format>
    <format dxfId="1">
      <pivotArea outline="0" collapsedLevelsAreSubtotals="1" fieldPosition="0">
        <references count="2">
          <reference field="4" count="1" selected="0">
            <x v="0"/>
          </reference>
          <reference field="15" count="1" selected="0">
            <x v="0"/>
          </reference>
        </references>
      </pivotArea>
    </format>
    <format dxfId="2">
      <pivotArea outline="0" collapsedLevelsAreSubtotals="1" fieldPosition="0">
        <references count="2">
          <reference field="4" count="1" selected="0">
            <x v="0"/>
          </reference>
          <reference field="15" count="1" selected="0">
            <x v="0"/>
          </reference>
        </references>
      </pivotArea>
    </format>
    <format dxfId="3">
      <pivotArea outline="0" fieldPosition="0">
        <references count="1">
          <reference field="4294967294" count="1">
            <x v="3"/>
          </reference>
        </references>
      </pivotArea>
    </format>
    <format dxfId="4">
      <pivotArea outline="0" fieldPosition="0">
        <references count="1">
          <reference field="4294967294" count="1">
            <x v="3"/>
          </reference>
        </references>
      </pivotArea>
    </format>
    <format dxfId="5">
      <pivotArea type="origin" dataOnly="0" labelOnly="1" outline="0" offset="A1" fieldPosition="0"/>
    </format>
    <format dxfId="6">
      <pivotArea type="origin" dataOnly="0" labelOnly="1" outline="0" fieldPosition="0"/>
    </format>
    <format dxfId="7">
      <pivotArea field="17" type="button" dataOnly="0" labelOnly="1" outline="0" axis="axisCol" fieldPosition="0"/>
    </format>
    <format dxfId="8">
      <pivotArea field="16" type="button" dataOnly="0" labelOnly="1" outline="0"/>
    </format>
    <format dxfId="9">
      <pivotArea field="15" type="button" dataOnly="0" labelOnly="1" outline="0" axis="axisCol" fieldPosition="1"/>
    </format>
    <format dxfId="10">
      <pivotArea field="4" type="button" dataOnly="0" labelOnly="1" outline="0" axis="axisCol" fieldPosition="2"/>
    </format>
    <format dxfId="11">
      <pivotArea field="-2" type="button" dataOnly="0" labelOnly="1" outline="0" axis="axisRow" fieldPosition="0"/>
    </format>
    <format dxfId="12">
      <pivotArea type="origin" dataOnly="0" labelOnly="1" outline="0" fieldPosition="0"/>
    </format>
    <format dxfId="13">
      <pivotArea field="17" type="button" dataOnly="0" labelOnly="1" outline="0" axis="axisCol" fieldPosition="0"/>
    </format>
    <format dxfId="14">
      <pivotArea field="16" type="button" dataOnly="0" labelOnly="1" outline="0"/>
    </format>
    <format dxfId="15">
      <pivotArea field="15" type="button" dataOnly="0" labelOnly="1" outline="0" axis="axisCol" fieldPosition="1"/>
    </format>
    <format dxfId="16">
      <pivotArea field="4" type="button" dataOnly="0" labelOnly="1" outline="0" axis="axisCol" fieldPosition="2"/>
    </format>
    <format dxfId="17">
      <pivotArea field="-2" type="button" dataOnly="0" labelOnly="1" outline="0" axis="axisRow" fieldPosition="0"/>
    </format>
    <format dxfId="18">
      <pivotArea outline="0" fieldPosition="0">
        <references count="1">
          <reference field="4294967294" count="1">
            <x v="5"/>
          </reference>
        </references>
      </pivotArea>
    </format>
    <format dxfId="19">
      <pivotArea outline="0" fieldPosition="0">
        <references count="1">
          <reference field="4294967294" count="1">
            <x v="5"/>
          </reference>
        </references>
      </pivotArea>
    </format>
    <format dxfId="20">
      <pivotArea outline="0" fieldPosition="0">
        <references count="1">
          <reference field="4294967294" count="1">
            <x v="1"/>
          </reference>
        </references>
      </pivotArea>
    </format>
    <format dxfId="21">
      <pivotArea outline="0" fieldPosition="0">
        <references count="1">
          <reference field="4294967294" count="1">
            <x v="6"/>
          </reference>
        </references>
      </pivotArea>
    </format>
    <format dxfId="22">
      <pivotArea outline="0" fieldPosition="0">
        <references count="1">
          <reference field="4294967294" count="1">
            <x v="7"/>
          </reference>
        </references>
      </pivotArea>
    </format>
    <format dxfId="23">
      <pivotArea outline="0" fieldPosition="0">
        <references count="1">
          <reference field="4294967294" count="1">
            <x v="10"/>
          </reference>
        </references>
      </pivotArea>
    </format>
    <format dxfId="24">
      <pivotArea outline="0" fieldPosition="0">
        <references count="1">
          <reference field="4294967294" count="1">
            <x v="14"/>
          </reference>
        </references>
      </pivotArea>
    </format>
    <format dxfId="25">
      <pivotArea outline="0" fieldPosition="0">
        <references count="1">
          <reference field="4294967294" count="1">
            <x v="16"/>
          </reference>
        </references>
      </pivotArea>
    </format>
    <format dxfId="26">
      <pivotArea type="all" dataOnly="0" outline="0" fieldPosition="0"/>
    </format>
    <format dxfId="27">
      <pivotArea outline="0" collapsedLevelsAreSubtotals="1" fieldPosition="0"/>
    </format>
    <format dxfId="28">
      <pivotArea type="origin" dataOnly="0" labelOnly="1" outline="0" fieldPosition="0"/>
    </format>
    <format dxfId="29">
      <pivotArea field="17" type="button" dataOnly="0" labelOnly="1" outline="0" axis="axisCol" fieldPosition="0"/>
    </format>
    <format dxfId="30">
      <pivotArea field="16" type="button" dataOnly="0" labelOnly="1" outline="0"/>
    </format>
    <format dxfId="31">
      <pivotArea field="15" type="button" dataOnly="0" labelOnly="1" outline="0" axis="axisCol" fieldPosition="1"/>
    </format>
    <format dxfId="32">
      <pivotArea field="4" type="button" dataOnly="0" labelOnly="1" outline="0" axis="axisCol" fieldPosition="2"/>
    </format>
    <format dxfId="33">
      <pivotArea type="topRight" dataOnly="0" labelOnly="1" outline="0" fieldPosition="0"/>
    </format>
    <format dxfId="34">
      <pivotArea field="-2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9"/>
            <x v="10"/>
            <x v="12"/>
            <x v="13"/>
            <x v="14"/>
            <x v="15"/>
            <x v="16"/>
          </reference>
        </references>
      </pivotArea>
    </format>
    <format dxfId="36">
      <pivotArea dataOnly="0" labelOnly="1" fieldPosition="0">
        <references count="1">
          <reference field="17" count="0"/>
        </references>
      </pivotArea>
    </format>
    <format dxfId="37">
      <pivotArea dataOnly="0" labelOnly="1" grandCol="1" outline="0" fieldPosition="0"/>
    </format>
    <format dxfId="38">
      <pivotArea type="all" dataOnly="0" outline="0" fieldPosition="0"/>
    </format>
    <format dxfId="39">
      <pivotArea outline="0" collapsedLevelsAreSubtotals="1" fieldPosition="0"/>
    </format>
    <format dxfId="40">
      <pivotArea type="origin" dataOnly="0" labelOnly="1" outline="0" fieldPosition="0"/>
    </format>
    <format dxfId="41">
      <pivotArea field="17" type="button" dataOnly="0" labelOnly="1" outline="0" axis="axisCol" fieldPosition="0"/>
    </format>
    <format dxfId="42">
      <pivotArea field="16" type="button" dataOnly="0" labelOnly="1" outline="0"/>
    </format>
    <format dxfId="43">
      <pivotArea field="15" type="button" dataOnly="0" labelOnly="1" outline="0" axis="axisCol" fieldPosition="1"/>
    </format>
    <format dxfId="44">
      <pivotArea field="4" type="button" dataOnly="0" labelOnly="1" outline="0" axis="axisCol" fieldPosition="2"/>
    </format>
    <format dxfId="45">
      <pivotArea type="topRight" dataOnly="0" labelOnly="1" outline="0" fieldPosition="0"/>
    </format>
    <format dxfId="46">
      <pivotArea field="-2" type="button" dataOnly="0" labelOnly="1" outline="0" axis="axisRow" fieldPosition="0"/>
    </format>
    <format dxfId="47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9"/>
            <x v="10"/>
            <x v="12"/>
            <x v="13"/>
            <x v="14"/>
            <x v="15"/>
            <x v="16"/>
          </reference>
        </references>
      </pivotArea>
    </format>
    <format dxfId="48">
      <pivotArea dataOnly="0" labelOnly="1" fieldPosition="0">
        <references count="1">
          <reference field="17" count="0"/>
        </references>
      </pivotArea>
    </format>
    <format dxfId="49">
      <pivotArea dataOnly="0" labelOnly="1" grandCol="1" outline="0" fieldPosition="0"/>
    </format>
    <format dxfId="50">
      <pivotArea collapsedLevelsAreSubtotals="1" fieldPosition="0">
        <references count="1">
          <reference field="4294967294" count="1">
            <x v="15"/>
          </reference>
        </references>
      </pivotArea>
    </format>
    <format dxfId="51">
      <pivotArea dataOnly="0" labelOnly="1" outline="0" fieldPosition="0">
        <references count="1">
          <reference field="4294967294" count="1">
            <x v="15"/>
          </reference>
        </references>
      </pivotArea>
    </format>
    <format dxfId="52">
      <pivotArea dataOnly="0" outline="0" fieldPosition="0">
        <references count="1">
          <reference field="4294967294" count="1">
            <x v="0"/>
          </reference>
        </references>
      </pivotArea>
    </format>
    <format dxfId="53">
      <pivotArea dataOnly="0" outline="0" fieldPosition="0">
        <references count="1">
          <reference field="4294967294" count="1">
            <x v="3"/>
          </reference>
        </references>
      </pivotArea>
    </format>
    <format dxfId="54">
      <pivotArea type="origin" dataOnly="0" labelOnly="1" outline="0" fieldPosition="0"/>
    </format>
    <format dxfId="55">
      <pivotArea field="17" type="button" dataOnly="0" labelOnly="1" outline="0" axis="axisCol" fieldPosition="0"/>
    </format>
    <format dxfId="56">
      <pivotArea field="15" type="button" dataOnly="0" labelOnly="1" outline="0" axis="axisCol" fieldPosition="1"/>
    </format>
    <format dxfId="57">
      <pivotArea field="4" type="button" dataOnly="0" labelOnly="1" outline="0" axis="axisCol" fieldPosition="2"/>
    </format>
    <format dxfId="58">
      <pivotArea type="topRight" dataOnly="0" labelOnly="1" outline="0" fieldPosition="0"/>
    </format>
    <format dxfId="59">
      <pivotArea field="-2" type="button" dataOnly="0" labelOnly="1" outline="0" axis="axisRow" fieldPosition="0"/>
    </format>
    <format dxfId="60">
      <pivotArea dataOnly="0" labelOnly="1" fieldPosition="0">
        <references count="1">
          <reference field="17" count="0"/>
        </references>
      </pivotArea>
    </format>
    <format dxfId="61">
      <pivotArea dataOnly="0" labelOnly="1" grandCol="1" outline="0" fieldPosition="0"/>
    </format>
    <format dxfId="62">
      <pivotArea dataOnly="0" labelOnly="1" fieldPosition="0">
        <references count="2">
          <reference field="15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  <reference field="17" count="0" selected="0"/>
        </references>
      </pivotArea>
    </format>
    <format dxfId="63">
      <pivotArea dataOnly="0" labelOnly="1" fieldPosition="0">
        <references count="3">
          <reference field="4" count="0"/>
          <reference field="15" count="1" selected="0">
            <x v="0"/>
          </reference>
          <reference field="17" count="0" selected="0"/>
        </references>
      </pivotArea>
    </format>
    <format dxfId="64">
      <pivotArea dataOnly="0" labelOnly="1" fieldPosition="0">
        <references count="3">
          <reference field="4" count="0"/>
          <reference field="15" count="1" selected="0">
            <x v="1"/>
          </reference>
          <reference field="17" count="0" selected="0"/>
        </references>
      </pivotArea>
    </format>
    <format dxfId="65">
      <pivotArea dataOnly="0" labelOnly="1" fieldPosition="0">
        <references count="3">
          <reference field="4" count="0"/>
          <reference field="15" count="1" selected="0">
            <x v="2"/>
          </reference>
          <reference field="17" count="0" selected="0"/>
        </references>
      </pivotArea>
    </format>
    <format dxfId="66">
      <pivotArea dataOnly="0" labelOnly="1" fieldPosition="0">
        <references count="3">
          <reference field="4" count="0"/>
          <reference field="15" count="1" selected="0">
            <x v="3"/>
          </reference>
          <reference field="17" count="0" selected="0"/>
        </references>
      </pivotArea>
    </format>
    <format dxfId="67">
      <pivotArea dataOnly="0" labelOnly="1" fieldPosition="0">
        <references count="3">
          <reference field="4" count="0"/>
          <reference field="15" count="1" selected="0">
            <x v="4"/>
          </reference>
          <reference field="17" count="0" selected="0"/>
        </references>
      </pivotArea>
    </format>
    <format dxfId="68">
      <pivotArea dataOnly="0" labelOnly="1" fieldPosition="0">
        <references count="3">
          <reference field="4" count="0"/>
          <reference field="15" count="1" selected="0">
            <x v="5"/>
          </reference>
          <reference field="17" count="0" selected="0"/>
        </references>
      </pivotArea>
    </format>
    <format dxfId="69">
      <pivotArea dataOnly="0" labelOnly="1" fieldPosition="0">
        <references count="3">
          <reference field="4" count="0"/>
          <reference field="15" count="1" selected="0">
            <x v="6"/>
          </reference>
          <reference field="17" count="0" selected="0"/>
        </references>
      </pivotArea>
    </format>
    <format dxfId="70">
      <pivotArea dataOnly="0" labelOnly="1" fieldPosition="0">
        <references count="3">
          <reference field="4" count="0"/>
          <reference field="15" count="1" selected="0">
            <x v="7"/>
          </reference>
          <reference field="17" count="0" selected="0"/>
        </references>
      </pivotArea>
    </format>
    <format dxfId="71">
      <pivotArea dataOnly="0" labelOnly="1" fieldPosition="0">
        <references count="3">
          <reference field="4" count="0"/>
          <reference field="15" count="1" selected="0">
            <x v="8"/>
          </reference>
          <reference field="17" count="0" selected="0"/>
        </references>
      </pivotArea>
    </format>
    <format dxfId="72">
      <pivotArea dataOnly="0" labelOnly="1" fieldPosition="0">
        <references count="3">
          <reference field="4" count="0"/>
          <reference field="15" count="1" selected="0">
            <x v="9"/>
          </reference>
          <reference field="17" count="0" selected="0"/>
        </references>
      </pivotArea>
    </format>
    <format dxfId="73">
      <pivotArea dataOnly="0" labelOnly="1" fieldPosition="0">
        <references count="3">
          <reference field="4" count="0"/>
          <reference field="15" count="1" selected="0">
            <x v="10"/>
          </reference>
          <reference field="17" count="0" selected="0"/>
        </references>
      </pivotArea>
    </format>
    <format dxfId="74">
      <pivotArea dataOnly="0" labelOnly="1" fieldPosition="0">
        <references count="3">
          <reference field="4" count="0"/>
          <reference field="15" count="1" selected="0">
            <x v="11"/>
          </reference>
          <reference field="17" count="0" selected="0"/>
        </references>
      </pivotArea>
    </format>
    <format dxfId="75">
      <pivotArea type="origin" dataOnly="0" labelOnly="1" outline="0" fieldPosition="0"/>
    </format>
    <format dxfId="76">
      <pivotArea field="17" type="button" dataOnly="0" labelOnly="1" outline="0" axis="axisCol" fieldPosition="0"/>
    </format>
    <format dxfId="77">
      <pivotArea field="15" type="button" dataOnly="0" labelOnly="1" outline="0" axis="axisCol" fieldPosition="1"/>
    </format>
    <format dxfId="78">
      <pivotArea field="4" type="button" dataOnly="0" labelOnly="1" outline="0" axis="axisCol" fieldPosition="2"/>
    </format>
    <format dxfId="79">
      <pivotArea type="topRight" dataOnly="0" labelOnly="1" outline="0" fieldPosition="0"/>
    </format>
    <format dxfId="80">
      <pivotArea field="-2" type="button" dataOnly="0" labelOnly="1" outline="0" axis="axisRow" fieldPosition="0"/>
    </format>
    <format dxfId="81">
      <pivotArea dataOnly="0" labelOnly="1" fieldPosition="0">
        <references count="1">
          <reference field="17" count="0"/>
        </references>
      </pivotArea>
    </format>
    <format dxfId="82">
      <pivotArea dataOnly="0" labelOnly="1" grandCol="1" outline="0" fieldPosition="0"/>
    </format>
    <format dxfId="83">
      <pivotArea dataOnly="0" labelOnly="1" fieldPosition="0">
        <references count="2">
          <reference field="15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  <reference field="17" count="0" selected="0"/>
        </references>
      </pivotArea>
    </format>
    <format dxfId="84">
      <pivotArea dataOnly="0" labelOnly="1" fieldPosition="0">
        <references count="3">
          <reference field="4" count="0"/>
          <reference field="15" count="1" selected="0">
            <x v="0"/>
          </reference>
          <reference field="17" count="0" selected="0"/>
        </references>
      </pivotArea>
    </format>
    <format dxfId="85">
      <pivotArea dataOnly="0" labelOnly="1" fieldPosition="0">
        <references count="3">
          <reference field="4" count="0"/>
          <reference field="15" count="1" selected="0">
            <x v="1"/>
          </reference>
          <reference field="17" count="0" selected="0"/>
        </references>
      </pivotArea>
    </format>
    <format dxfId="86">
      <pivotArea dataOnly="0" labelOnly="1" fieldPosition="0">
        <references count="3">
          <reference field="4" count="0"/>
          <reference field="15" count="1" selected="0">
            <x v="2"/>
          </reference>
          <reference field="17" count="0" selected="0"/>
        </references>
      </pivotArea>
    </format>
    <format dxfId="87">
      <pivotArea dataOnly="0" labelOnly="1" fieldPosition="0">
        <references count="3">
          <reference field="4" count="0"/>
          <reference field="15" count="1" selected="0">
            <x v="3"/>
          </reference>
          <reference field="17" count="0" selected="0"/>
        </references>
      </pivotArea>
    </format>
    <format dxfId="88">
      <pivotArea dataOnly="0" labelOnly="1" fieldPosition="0">
        <references count="3">
          <reference field="4" count="0"/>
          <reference field="15" count="1" selected="0">
            <x v="4"/>
          </reference>
          <reference field="17" count="0" selected="0"/>
        </references>
      </pivotArea>
    </format>
    <format dxfId="89">
      <pivotArea dataOnly="0" labelOnly="1" fieldPosition="0">
        <references count="3">
          <reference field="4" count="0"/>
          <reference field="15" count="1" selected="0">
            <x v="5"/>
          </reference>
          <reference field="17" count="0" selected="0"/>
        </references>
      </pivotArea>
    </format>
    <format dxfId="90">
      <pivotArea dataOnly="0" labelOnly="1" fieldPosition="0">
        <references count="3">
          <reference field="4" count="0"/>
          <reference field="15" count="1" selected="0">
            <x v="6"/>
          </reference>
          <reference field="17" count="0" selected="0"/>
        </references>
      </pivotArea>
    </format>
    <format dxfId="91">
      <pivotArea dataOnly="0" labelOnly="1" fieldPosition="0">
        <references count="3">
          <reference field="4" count="0"/>
          <reference field="15" count="1" selected="0">
            <x v="7"/>
          </reference>
          <reference field="17" count="0" selected="0"/>
        </references>
      </pivotArea>
    </format>
    <format dxfId="92">
      <pivotArea dataOnly="0" labelOnly="1" fieldPosition="0">
        <references count="3">
          <reference field="4" count="0"/>
          <reference field="15" count="1" selected="0">
            <x v="8"/>
          </reference>
          <reference field="17" count="0" selected="0"/>
        </references>
      </pivotArea>
    </format>
    <format dxfId="93">
      <pivotArea dataOnly="0" labelOnly="1" fieldPosition="0">
        <references count="3">
          <reference field="4" count="0"/>
          <reference field="15" count="1" selected="0">
            <x v="9"/>
          </reference>
          <reference field="17" count="0" selected="0"/>
        </references>
      </pivotArea>
    </format>
    <format dxfId="94">
      <pivotArea dataOnly="0" labelOnly="1" fieldPosition="0">
        <references count="3">
          <reference field="4" count="0"/>
          <reference field="15" count="1" selected="0">
            <x v="10"/>
          </reference>
          <reference field="17" count="0" selected="0"/>
        </references>
      </pivotArea>
    </format>
    <format dxfId="95">
      <pivotArea dataOnly="0" labelOnly="1" fieldPosition="0">
        <references count="3">
          <reference field="4" count="0"/>
          <reference field="15" count="1" selected="0">
            <x v="11"/>
          </reference>
          <reference field="17" count="0" selected="0"/>
        </references>
      </pivotArea>
    </format>
    <format dxfId="96">
      <pivotArea type="origin" dataOnly="0" labelOnly="1" outline="0" fieldPosition="0"/>
    </format>
    <format dxfId="97">
      <pivotArea field="17" type="button" dataOnly="0" labelOnly="1" outline="0" axis="axisCol" fieldPosition="0"/>
    </format>
    <format dxfId="98">
      <pivotArea field="15" type="button" dataOnly="0" labelOnly="1" outline="0" axis="axisCol" fieldPosition="1"/>
    </format>
    <format dxfId="99">
      <pivotArea field="4" type="button" dataOnly="0" labelOnly="1" outline="0" axis="axisCol" fieldPosition="2"/>
    </format>
    <format dxfId="100">
      <pivotArea type="topRight" dataOnly="0" labelOnly="1" outline="0" fieldPosition="0"/>
    </format>
    <format dxfId="101">
      <pivotArea field="-2" type="button" dataOnly="0" labelOnly="1" outline="0" axis="axisRow" fieldPosition="0"/>
    </format>
    <format dxfId="102">
      <pivotArea dataOnly="0" labelOnly="1" fieldPosition="0">
        <references count="1">
          <reference field="17" count="0"/>
        </references>
      </pivotArea>
    </format>
    <format dxfId="103">
      <pivotArea dataOnly="0" labelOnly="1" grandCol="1" outline="0" fieldPosition="0"/>
    </format>
    <format dxfId="104">
      <pivotArea dataOnly="0" labelOnly="1" fieldPosition="0">
        <references count="2">
          <reference field="15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  <reference field="17" count="0" selected="0"/>
        </references>
      </pivotArea>
    </format>
    <format dxfId="105">
      <pivotArea dataOnly="0" labelOnly="1" fieldPosition="0">
        <references count="3">
          <reference field="4" count="0"/>
          <reference field="15" count="1" selected="0">
            <x v="0"/>
          </reference>
          <reference field="17" count="0" selected="0"/>
        </references>
      </pivotArea>
    </format>
    <format dxfId="106">
      <pivotArea dataOnly="0" labelOnly="1" fieldPosition="0">
        <references count="3">
          <reference field="4" count="0"/>
          <reference field="15" count="1" selected="0">
            <x v="1"/>
          </reference>
          <reference field="17" count="0" selected="0"/>
        </references>
      </pivotArea>
    </format>
    <format dxfId="107">
      <pivotArea dataOnly="0" labelOnly="1" fieldPosition="0">
        <references count="3">
          <reference field="4" count="0"/>
          <reference field="15" count="1" selected="0">
            <x v="2"/>
          </reference>
          <reference field="17" count="0" selected="0"/>
        </references>
      </pivotArea>
    </format>
    <format dxfId="108">
      <pivotArea dataOnly="0" labelOnly="1" fieldPosition="0">
        <references count="3">
          <reference field="4" count="0"/>
          <reference field="15" count="1" selected="0">
            <x v="3"/>
          </reference>
          <reference field="17" count="0" selected="0"/>
        </references>
      </pivotArea>
    </format>
    <format dxfId="109">
      <pivotArea dataOnly="0" labelOnly="1" fieldPosition="0">
        <references count="3">
          <reference field="4" count="0"/>
          <reference field="15" count="1" selected="0">
            <x v="4"/>
          </reference>
          <reference field="17" count="0" selected="0"/>
        </references>
      </pivotArea>
    </format>
    <format dxfId="110">
      <pivotArea dataOnly="0" labelOnly="1" fieldPosition="0">
        <references count="3">
          <reference field="4" count="0"/>
          <reference field="15" count="1" selected="0">
            <x v="5"/>
          </reference>
          <reference field="17" count="0" selected="0"/>
        </references>
      </pivotArea>
    </format>
    <format dxfId="111">
      <pivotArea dataOnly="0" labelOnly="1" fieldPosition="0">
        <references count="3">
          <reference field="4" count="0"/>
          <reference field="15" count="1" selected="0">
            <x v="6"/>
          </reference>
          <reference field="17" count="0" selected="0"/>
        </references>
      </pivotArea>
    </format>
    <format dxfId="112">
      <pivotArea dataOnly="0" labelOnly="1" fieldPosition="0">
        <references count="3">
          <reference field="4" count="0"/>
          <reference field="15" count="1" selected="0">
            <x v="7"/>
          </reference>
          <reference field="17" count="0" selected="0"/>
        </references>
      </pivotArea>
    </format>
    <format dxfId="113">
      <pivotArea dataOnly="0" labelOnly="1" fieldPosition="0">
        <references count="3">
          <reference field="4" count="0"/>
          <reference field="15" count="1" selected="0">
            <x v="8"/>
          </reference>
          <reference field="17" count="0" selected="0"/>
        </references>
      </pivotArea>
    </format>
    <format dxfId="114">
      <pivotArea dataOnly="0" labelOnly="1" fieldPosition="0">
        <references count="3">
          <reference field="4" count="0"/>
          <reference field="15" count="1" selected="0">
            <x v="9"/>
          </reference>
          <reference field="17" count="0" selected="0"/>
        </references>
      </pivotArea>
    </format>
    <format dxfId="115">
      <pivotArea dataOnly="0" labelOnly="1" fieldPosition="0">
        <references count="3">
          <reference field="4" count="0"/>
          <reference field="15" count="1" selected="0">
            <x v="10"/>
          </reference>
          <reference field="17" count="0" selected="0"/>
        </references>
      </pivotArea>
    </format>
    <format dxfId="116">
      <pivotArea dataOnly="0" labelOnly="1" fieldPosition="0">
        <references count="3">
          <reference field="4" count="0"/>
          <reference field="15" count="1" selected="0">
            <x v="11"/>
          </reference>
          <reference field="17" count="0" selected="0"/>
        </references>
      </pivotArea>
    </format>
    <format dxfId="117">
      <pivotArea type="all" dataOnly="0" outline="0" fieldPosition="0"/>
    </format>
    <format dxfId="118">
      <pivotArea outline="0" collapsedLevelsAreSubtotals="1" fieldPosition="0"/>
    </format>
    <format dxfId="119">
      <pivotArea type="origin" dataOnly="0" labelOnly="1" outline="0" fieldPosition="0"/>
    </format>
    <format dxfId="120">
      <pivotArea field="17" type="button" dataOnly="0" labelOnly="1" outline="0" axis="axisCol" fieldPosition="0"/>
    </format>
    <format dxfId="121">
      <pivotArea field="15" type="button" dataOnly="0" labelOnly="1" outline="0" axis="axisCol" fieldPosition="1"/>
    </format>
    <format dxfId="122">
      <pivotArea field="4" type="button" dataOnly="0" labelOnly="1" outline="0" axis="axisCol" fieldPosition="2"/>
    </format>
    <format dxfId="123">
      <pivotArea type="topRight" dataOnly="0" labelOnly="1" outline="0" fieldPosition="0"/>
    </format>
    <format dxfId="124">
      <pivotArea field="-2" type="button" dataOnly="0" labelOnly="1" outline="0" axis="axisRow" fieldPosition="0"/>
    </format>
    <format dxfId="125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9"/>
            <x v="10"/>
            <x v="12"/>
            <x v="13"/>
            <x v="14"/>
            <x v="15"/>
            <x v="16"/>
          </reference>
        </references>
      </pivotArea>
    </format>
    <format dxfId="126">
      <pivotArea dataOnly="0" labelOnly="1" fieldPosition="0">
        <references count="1">
          <reference field="17" count="0"/>
        </references>
      </pivotArea>
    </format>
    <format dxfId="127">
      <pivotArea dataOnly="0" labelOnly="1" grandCol="1" outline="0" fieldPosition="0"/>
    </format>
    <format dxfId="128">
      <pivotArea dataOnly="0" labelOnly="1" fieldPosition="0">
        <references count="2">
          <reference field="15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  <reference field="17" count="0" selected="0"/>
        </references>
      </pivotArea>
    </format>
    <format dxfId="129">
      <pivotArea dataOnly="0" labelOnly="1" fieldPosition="0">
        <references count="3">
          <reference field="4" count="0"/>
          <reference field="15" count="1" selected="0">
            <x v="0"/>
          </reference>
          <reference field="17" count="0" selected="0"/>
        </references>
      </pivotArea>
    </format>
    <format dxfId="130">
      <pivotArea dataOnly="0" labelOnly="1" fieldPosition="0">
        <references count="3">
          <reference field="4" count="0"/>
          <reference field="15" count="1" selected="0">
            <x v="1"/>
          </reference>
          <reference field="17" count="0" selected="0"/>
        </references>
      </pivotArea>
    </format>
    <format dxfId="131">
      <pivotArea dataOnly="0" labelOnly="1" fieldPosition="0">
        <references count="3">
          <reference field="4" count="0"/>
          <reference field="15" count="1" selected="0">
            <x v="2"/>
          </reference>
          <reference field="17" count="0" selected="0"/>
        </references>
      </pivotArea>
    </format>
    <format dxfId="132">
      <pivotArea dataOnly="0" labelOnly="1" fieldPosition="0">
        <references count="3">
          <reference field="4" count="0"/>
          <reference field="15" count="1" selected="0">
            <x v="3"/>
          </reference>
          <reference field="17" count="0" selected="0"/>
        </references>
      </pivotArea>
    </format>
    <format dxfId="133">
      <pivotArea dataOnly="0" labelOnly="1" fieldPosition="0">
        <references count="3">
          <reference field="4" count="0"/>
          <reference field="15" count="1" selected="0">
            <x v="4"/>
          </reference>
          <reference field="17" count="0" selected="0"/>
        </references>
      </pivotArea>
    </format>
    <format dxfId="134">
      <pivotArea dataOnly="0" labelOnly="1" fieldPosition="0">
        <references count="3">
          <reference field="4" count="0"/>
          <reference field="15" count="1" selected="0">
            <x v="5"/>
          </reference>
          <reference field="17" count="0" selected="0"/>
        </references>
      </pivotArea>
    </format>
    <format dxfId="135">
      <pivotArea dataOnly="0" labelOnly="1" fieldPosition="0">
        <references count="3">
          <reference field="4" count="0"/>
          <reference field="15" count="1" selected="0">
            <x v="6"/>
          </reference>
          <reference field="17" count="0" selected="0"/>
        </references>
      </pivotArea>
    </format>
    <format dxfId="136">
      <pivotArea dataOnly="0" labelOnly="1" fieldPosition="0">
        <references count="3">
          <reference field="4" count="0"/>
          <reference field="15" count="1" selected="0">
            <x v="7"/>
          </reference>
          <reference field="17" count="0" selected="0"/>
        </references>
      </pivotArea>
    </format>
    <format dxfId="137">
      <pivotArea dataOnly="0" labelOnly="1" fieldPosition="0">
        <references count="3">
          <reference field="4" count="0"/>
          <reference field="15" count="1" selected="0">
            <x v="8"/>
          </reference>
          <reference field="17" count="0" selected="0"/>
        </references>
      </pivotArea>
    </format>
    <format dxfId="138">
      <pivotArea dataOnly="0" labelOnly="1" fieldPosition="0">
        <references count="3">
          <reference field="4" count="0"/>
          <reference field="15" count="1" selected="0">
            <x v="9"/>
          </reference>
          <reference field="17" count="0" selected="0"/>
        </references>
      </pivotArea>
    </format>
    <format dxfId="139">
      <pivotArea dataOnly="0" labelOnly="1" fieldPosition="0">
        <references count="3">
          <reference field="4" count="0"/>
          <reference field="15" count="1" selected="0">
            <x v="10"/>
          </reference>
          <reference field="17" count="0" selected="0"/>
        </references>
      </pivotArea>
    </format>
    <format dxfId="140">
      <pivotArea dataOnly="0" labelOnly="1" fieldPosition="0">
        <references count="3">
          <reference field="4" count="0"/>
          <reference field="15" count="1" selected="0">
            <x v="11"/>
          </reference>
          <reference field="17" count="0" selected="0"/>
        </references>
      </pivotArea>
    </format>
    <format dxfId="141">
      <pivotArea collapsedLevelsAreSubtotals="1" fieldPosition="0">
        <references count="1">
          <reference field="4294967294" count="1">
            <x v="0"/>
          </reference>
        </references>
      </pivotArea>
    </format>
    <format dxfId="14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3">
      <pivotArea collapsedLevelsAreSubtotals="1" fieldPosition="0">
        <references count="1">
          <reference field="4294967294" count="1">
            <x v="2"/>
          </reference>
        </references>
      </pivotArea>
    </format>
    <format dxfId="144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45">
      <pivotArea collapsedLevelsAreSubtotals="1" fieldPosition="0">
        <references count="1">
          <reference field="4294967294" count="1">
            <x v="4"/>
          </reference>
        </references>
      </pivotArea>
    </format>
    <format dxfId="14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47">
      <pivotArea collapsedLevelsAreSubtotals="1" fieldPosition="0">
        <references count="1">
          <reference field="4294967294" count="1">
            <x v="9"/>
          </reference>
        </references>
      </pivotArea>
    </format>
    <format dxfId="148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49">
      <pivotArea collapsedLevelsAreSubtotals="1" fieldPosition="0">
        <references count="1">
          <reference field="4294967294" count="1">
            <x v="13"/>
          </reference>
        </references>
      </pivotArea>
    </format>
    <format dxfId="150">
      <pivotArea dataOnly="0" labelOnly="1" outline="0" fieldPosition="0">
        <references count="1">
          <reference field="4294967294" count="1">
            <x v="13"/>
          </reference>
        </references>
      </pivotArea>
    </format>
    <format dxfId="151">
      <pivotArea collapsedLevelsAreSubtotals="1" fieldPosition="0">
        <references count="1">
          <reference field="4294967294" count="1">
            <x v="15"/>
          </reference>
        </references>
      </pivotArea>
    </format>
    <format dxfId="152">
      <pivotArea dataOnly="0" labelOnly="1" outline="0" fieldPosition="0">
        <references count="1">
          <reference field="4294967294" count="1">
            <x v="15"/>
          </reference>
        </references>
      </pivotArea>
    </format>
    <format dxfId="153">
      <pivotArea collapsedLevelsAreSubtotals="1" fieldPosition="0">
        <references count="1">
          <reference field="4294967294" count="1">
            <x v="0"/>
          </reference>
        </references>
      </pivotArea>
    </format>
    <format dxfId="15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5">
      <pivotArea collapsedLevelsAreSubtotals="1" fieldPosition="0">
        <references count="1">
          <reference field="4294967294" count="1">
            <x v="2"/>
          </reference>
        </references>
      </pivotArea>
    </format>
    <format dxfId="15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57">
      <pivotArea collapsedLevelsAreSubtotals="1" fieldPosition="0">
        <references count="1">
          <reference field="4294967294" count="1">
            <x v="4"/>
          </reference>
        </references>
      </pivotArea>
    </format>
    <format dxfId="15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59">
      <pivotArea collapsedLevelsAreSubtotals="1" fieldPosition="0">
        <references count="1">
          <reference field="4294967294" count="1">
            <x v="9"/>
          </reference>
        </references>
      </pivotArea>
    </format>
    <format dxfId="160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61">
      <pivotArea collapsedLevelsAreSubtotals="1" fieldPosition="0">
        <references count="1">
          <reference field="4294967294" count="1">
            <x v="13"/>
          </reference>
        </references>
      </pivotArea>
    </format>
    <format dxfId="162">
      <pivotArea dataOnly="0" labelOnly="1" outline="0" fieldPosition="0">
        <references count="1">
          <reference field="4294967294" count="1">
            <x v="13"/>
          </reference>
        </references>
      </pivotArea>
    </format>
    <format dxfId="163">
      <pivotArea collapsedLevelsAreSubtotals="1" fieldPosition="0">
        <references count="1">
          <reference field="4294967294" count="1">
            <x v="15"/>
          </reference>
        </references>
      </pivotArea>
    </format>
    <format dxfId="164">
      <pivotArea dataOnly="0" labelOnly="1" outline="0" fieldPosition="0">
        <references count="1">
          <reference field="4294967294" count="1">
            <x v="15"/>
          </reference>
        </references>
      </pivotArea>
    </format>
    <format dxfId="165">
      <pivotArea collapsedLevelsAreSubtotals="1" fieldPosition="0">
        <references count="1">
          <reference field="4294967294" count="1">
            <x v="0"/>
          </reference>
        </references>
      </pivotArea>
    </format>
    <format dxfId="16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7">
      <pivotArea collapsedLevelsAreSubtotals="1" fieldPosition="0">
        <references count="1">
          <reference field="4294967294" count="1">
            <x v="2"/>
          </reference>
        </references>
      </pivotArea>
    </format>
    <format dxfId="168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69">
      <pivotArea collapsedLevelsAreSubtotals="1" fieldPosition="0">
        <references count="1">
          <reference field="4294967294" count="1">
            <x v="4"/>
          </reference>
        </references>
      </pivotArea>
    </format>
    <format dxfId="170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71">
      <pivotArea collapsedLevelsAreSubtotals="1" fieldPosition="0">
        <references count="1">
          <reference field="4294967294" count="1">
            <x v="9"/>
          </reference>
        </references>
      </pivotArea>
    </format>
    <format dxfId="172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73">
      <pivotArea collapsedLevelsAreSubtotals="1" fieldPosition="0">
        <references count="1">
          <reference field="4294967294" count="1">
            <x v="13"/>
          </reference>
        </references>
      </pivotArea>
    </format>
    <format dxfId="174">
      <pivotArea dataOnly="0" labelOnly="1" outline="0" fieldPosition="0">
        <references count="1">
          <reference field="4294967294" count="1">
            <x v="13"/>
          </reference>
        </references>
      </pivotArea>
    </format>
    <format dxfId="175">
      <pivotArea collapsedLevelsAreSubtotals="1" fieldPosition="0">
        <references count="1">
          <reference field="4294967294" count="1">
            <x v="15"/>
          </reference>
        </references>
      </pivotArea>
    </format>
    <format dxfId="176">
      <pivotArea dataOnly="0" labelOnly="1" outline="0" fieldPosition="0">
        <references count="1">
          <reference field="4294967294" count="1">
            <x v="15"/>
          </reference>
        </references>
      </pivotArea>
    </format>
    <format dxfId="177">
      <pivotArea collapsedLevelsAreSubtotals="1" fieldPosition="0">
        <references count="1">
          <reference field="4294967294" count="1">
            <x v="0"/>
          </reference>
        </references>
      </pivotArea>
    </format>
    <format dxfId="17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9">
      <pivotArea collapsedLevelsAreSubtotals="1" fieldPosition="0">
        <references count="1">
          <reference field="4294967294" count="1">
            <x v="2"/>
          </reference>
        </references>
      </pivotArea>
    </format>
    <format dxfId="180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81">
      <pivotArea collapsedLevelsAreSubtotals="1" fieldPosition="0">
        <references count="1">
          <reference field="4294967294" count="1">
            <x v="4"/>
          </reference>
        </references>
      </pivotArea>
    </format>
    <format dxfId="182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83">
      <pivotArea collapsedLevelsAreSubtotals="1" fieldPosition="0">
        <references count="1">
          <reference field="4294967294" count="1">
            <x v="9"/>
          </reference>
        </references>
      </pivotArea>
    </format>
    <format dxfId="184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85">
      <pivotArea collapsedLevelsAreSubtotals="1" fieldPosition="0">
        <references count="1">
          <reference field="4294967294" count="1">
            <x v="13"/>
          </reference>
        </references>
      </pivotArea>
    </format>
    <format dxfId="186">
      <pivotArea dataOnly="0" labelOnly="1" outline="0" fieldPosition="0">
        <references count="1">
          <reference field="4294967294" count="1">
            <x v="13"/>
          </reference>
        </references>
      </pivotArea>
    </format>
    <format dxfId="187">
      <pivotArea collapsedLevelsAreSubtotals="1" fieldPosition="0">
        <references count="1">
          <reference field="4294967294" count="1">
            <x v="15"/>
          </reference>
        </references>
      </pivotArea>
    </format>
    <format dxfId="188">
      <pivotArea dataOnly="0" labelOnly="1" outline="0" fieldPosition="0">
        <references count="1">
          <reference field="4294967294" count="1">
            <x v="15"/>
          </reference>
        </references>
      </pivotArea>
    </format>
    <format dxfId="189">
      <pivotArea type="all" dataOnly="0" outline="0" fieldPosition="0"/>
    </format>
    <format dxfId="190">
      <pivotArea outline="0" collapsedLevelsAreSubtotals="1" fieldPosition="0"/>
    </format>
    <format dxfId="191">
      <pivotArea type="origin" dataOnly="0" labelOnly="1" outline="0" fieldPosition="0"/>
    </format>
    <format dxfId="192">
      <pivotArea field="17" type="button" dataOnly="0" labelOnly="1" outline="0" axis="axisCol" fieldPosition="0"/>
    </format>
    <format dxfId="193">
      <pivotArea field="15" type="button" dataOnly="0" labelOnly="1" outline="0" axis="axisCol" fieldPosition="1"/>
    </format>
    <format dxfId="194">
      <pivotArea field="4" type="button" dataOnly="0" labelOnly="1" outline="0" axis="axisCol" fieldPosition="2"/>
    </format>
    <format dxfId="195">
      <pivotArea type="topRight" dataOnly="0" labelOnly="1" outline="0" fieldPosition="0"/>
    </format>
    <format dxfId="196">
      <pivotArea field="-2" type="button" dataOnly="0" labelOnly="1" outline="0" axis="axisRow" fieldPosition="0"/>
    </format>
    <format dxfId="197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9"/>
            <x v="10"/>
            <x v="12"/>
            <x v="13"/>
            <x v="14"/>
            <x v="15"/>
            <x v="16"/>
          </reference>
        </references>
      </pivotArea>
    </format>
    <format dxfId="198">
      <pivotArea dataOnly="0" labelOnly="1" fieldPosition="0">
        <references count="1">
          <reference field="17" count="0"/>
        </references>
      </pivotArea>
    </format>
    <format dxfId="199">
      <pivotArea dataOnly="0" labelOnly="1" grandCol="1" outline="0" fieldPosition="0"/>
    </format>
    <format dxfId="200">
      <pivotArea dataOnly="0" labelOnly="1" fieldPosition="0">
        <references count="2">
          <reference field="15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  <reference field="17" count="0" selected="0"/>
        </references>
      </pivotArea>
    </format>
    <format dxfId="201">
      <pivotArea dataOnly="0" labelOnly="1" fieldPosition="0">
        <references count="3">
          <reference field="4" count="0"/>
          <reference field="15" count="1" selected="0">
            <x v="0"/>
          </reference>
          <reference field="17" count="0" selected="0"/>
        </references>
      </pivotArea>
    </format>
    <format dxfId="202">
      <pivotArea dataOnly="0" labelOnly="1" fieldPosition="0">
        <references count="3">
          <reference field="4" count="0"/>
          <reference field="15" count="1" selected="0">
            <x v="1"/>
          </reference>
          <reference field="17" count="0" selected="0"/>
        </references>
      </pivotArea>
    </format>
    <format dxfId="203">
      <pivotArea dataOnly="0" labelOnly="1" fieldPosition="0">
        <references count="3">
          <reference field="4" count="0"/>
          <reference field="15" count="1" selected="0">
            <x v="2"/>
          </reference>
          <reference field="17" count="0" selected="0"/>
        </references>
      </pivotArea>
    </format>
    <format dxfId="204">
      <pivotArea dataOnly="0" labelOnly="1" fieldPosition="0">
        <references count="3">
          <reference field="4" count="0"/>
          <reference field="15" count="1" selected="0">
            <x v="3"/>
          </reference>
          <reference field="17" count="0" selected="0"/>
        </references>
      </pivotArea>
    </format>
    <format dxfId="205">
      <pivotArea dataOnly="0" labelOnly="1" fieldPosition="0">
        <references count="3">
          <reference field="4" count="0"/>
          <reference field="15" count="1" selected="0">
            <x v="4"/>
          </reference>
          <reference field="17" count="0" selected="0"/>
        </references>
      </pivotArea>
    </format>
    <format dxfId="206">
      <pivotArea dataOnly="0" labelOnly="1" fieldPosition="0">
        <references count="3">
          <reference field="4" count="0"/>
          <reference field="15" count="1" selected="0">
            <x v="5"/>
          </reference>
          <reference field="17" count="0" selected="0"/>
        </references>
      </pivotArea>
    </format>
    <format dxfId="207">
      <pivotArea dataOnly="0" labelOnly="1" fieldPosition="0">
        <references count="3">
          <reference field="4" count="0"/>
          <reference field="15" count="1" selected="0">
            <x v="6"/>
          </reference>
          <reference field="17" count="0" selected="0"/>
        </references>
      </pivotArea>
    </format>
    <format dxfId="208">
      <pivotArea dataOnly="0" labelOnly="1" fieldPosition="0">
        <references count="3">
          <reference field="4" count="0"/>
          <reference field="15" count="1" selected="0">
            <x v="7"/>
          </reference>
          <reference field="17" count="0" selected="0"/>
        </references>
      </pivotArea>
    </format>
    <format dxfId="209">
      <pivotArea dataOnly="0" labelOnly="1" fieldPosition="0">
        <references count="3">
          <reference field="4" count="0"/>
          <reference field="15" count="1" selected="0">
            <x v="8"/>
          </reference>
          <reference field="17" count="0" selected="0"/>
        </references>
      </pivotArea>
    </format>
    <format dxfId="210">
      <pivotArea dataOnly="0" labelOnly="1" fieldPosition="0">
        <references count="3">
          <reference field="4" count="0"/>
          <reference field="15" count="1" selected="0">
            <x v="9"/>
          </reference>
          <reference field="17" count="0" selected="0"/>
        </references>
      </pivotArea>
    </format>
    <format dxfId="211">
      <pivotArea dataOnly="0" labelOnly="1" fieldPosition="0">
        <references count="3">
          <reference field="4" count="0"/>
          <reference field="15" count="1" selected="0">
            <x v="10"/>
          </reference>
          <reference field="17" count="0" selected="0"/>
        </references>
      </pivotArea>
    </format>
    <format dxfId="212">
      <pivotArea dataOnly="0" labelOnly="1" fieldPosition="0">
        <references count="3">
          <reference field="4" count="0"/>
          <reference field="15" count="1" selected="0">
            <x v="11"/>
          </reference>
          <reference field="17" count="0" selected="0"/>
        </references>
      </pivotArea>
    </format>
    <format dxfId="213">
      <pivotArea outline="0" fieldPosition="0">
        <references count="1">
          <reference field="4294967294" count="1">
            <x v="11"/>
          </reference>
        </references>
      </pivotArea>
    </format>
    <format dxfId="214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15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16">
      <pivotArea dataOnly="0" labelOnly="1" fieldPosition="0">
        <references count="1">
          <reference field="17" count="1">
            <x v="1048832"/>
          </reference>
        </references>
      </pivotArea>
    </format>
    <format dxfId="217">
      <pivotArea dataOnly="0" labelOnly="1" fieldPosition="0">
        <references count="1">
          <reference field="15" count="1">
            <x v="1048832"/>
          </reference>
        </references>
      </pivotArea>
    </format>
    <format dxfId="218">
      <pivotArea dataOnly="0" labelOnly="1" fieldPosition="0">
        <references count="1">
          <reference field="4" count="0" sumSubtotal="1"/>
        </references>
      </pivotArea>
    </format>
    <format dxfId="219">
      <pivotArea dataOnly="0" labelOnly="1" fieldPosition="0">
        <references count="1">
          <reference field="4" count="0" sumSubtotal="1"/>
        </references>
      </pivotArea>
    </format>
  </formats>
  <pivotTableStyleInfo name="DRE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Anos" sourceName="Anos">
  <pivotTables>
    <pivotTable tabId="115" name="Tabela dinâmica2"/>
  </pivotTables>
  <data>
    <tabular pivotCacheId="1" sortOrder="descending">
      <items count="4">
        <i x="2" s="1"/>
        <i x="1"/>
        <i x="3" nd="1"/>
        <i x="0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tipo" sourceName="tipo">
  <pivotTables>
    <pivotTable tabId="115" name="Tabela dinâmica2"/>
  </pivotTables>
  <data>
    <tabular pivotCacheId="1">
      <items count="3">
        <i x="2"/>
        <i x="0" s="1"/>
        <i x="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Gerência" sourceName="Gerência">
  <pivotTables>
    <pivotTable tabId="115" name="Tabela dinâmica2"/>
  </pivotTables>
  <data>
    <tabular pivotCacheId="1">
      <items count="4">
        <i x="1" s="1"/>
        <i x="0" s="1"/>
        <i x="3" s="1" nd="1"/>
        <i x="2" s="1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Atividade" sourceName="Atividade">
  <pivotTables>
    <pivotTable tabId="115" name="Tabela dinâmica2"/>
  </pivotTables>
  <data>
    <tabular pivotCacheId="1">
      <items count="11">
        <i x="2" s="1"/>
        <i x="0" s="1"/>
        <i x="3" s="1"/>
        <i x="1" s="1"/>
        <i x="9" s="1" nd="1"/>
        <i x="8" s="1" nd="1"/>
        <i x="10" s="1" nd="1"/>
        <i x="6" s="1" nd="1"/>
        <i x="4" s="1" nd="1"/>
        <i x="7" s="1" nd="1"/>
        <i x="5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Meses" sourceName="Meses">
  <pivotTables>
    <pivotTable tabId="115" name="Tabela dinâmica2"/>
  </pivotTables>
  <data>
    <tabular pivotCacheId="1">
      <items count="14">
        <i x="1"/>
        <i x="2" s="1"/>
        <i x="3" s="1"/>
        <i x="4" s="1"/>
        <i x="5" s="1"/>
        <i x="6"/>
        <i x="7"/>
        <i x="8"/>
        <i x="9"/>
        <i x="10"/>
        <i x="11"/>
        <i x="12"/>
        <i x="0" s="1" nd="1"/>
        <i x="13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Mês_ano" sourceName="Mês/ano">
  <extLst>
    <x:ext xmlns:x15="http://schemas.microsoft.com/office/spreadsheetml/2010/11/main" uri="{2F2917AC-EB37-4324-AD4E-5DD8C200BD13}">
      <x15:tableSlicerCache tableId="1" column="1" sortOrder="descending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Gerência1" sourceName="Gerência">
  <extLst>
    <x:ext xmlns:x15="http://schemas.microsoft.com/office/spreadsheetml/2010/11/main" uri="{2F2917AC-EB37-4324-AD4E-5DD8C200BD13}">
      <x15:tableSlicerCache tableId="1" column="3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Atividade1" sourceName="Atividade">
  <extLst>
    <x:ext xmlns:x15="http://schemas.microsoft.com/office/spreadsheetml/2010/11/main" uri="{2F2917AC-EB37-4324-AD4E-5DD8C200BD13}">
      <x15:tableSlicerCache tableId="1" column="14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tipo1" sourceName="tipo">
  <extLst>
    <x:ext xmlns:x15="http://schemas.microsoft.com/office/spreadsheetml/2010/11/main" uri="{2F2917AC-EB37-4324-AD4E-5DD8C200BD13}">
      <x15:tableSlicerCache tableId="1" column="4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Mês/ano" cache="SegmentaçãodeDados_Mês_ano" caption="Mês/ano" startItem="4" rowHeight="241300"/>
  <slicer name="Gerência 1" cache="SegmentaçãodeDados_Gerência1" caption="Gerência" columnCount="2" rowHeight="241300"/>
  <slicer name="Atividade 1" cache="SegmentaçãodeDados_Atividade1" caption="Atividade" columnCount="4" rowHeight="241300"/>
  <slicer name="tipo 1" cache="SegmentaçãodeDados_tipo1" caption="tipo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nos" cache="SegmentaçãodeDados_Anos" caption="Anos" rowHeight="241300"/>
  <slicer name="tipo" cache="SegmentaçãodeDados_tipo" caption="tipo" columnCount="3" rowHeight="241300"/>
  <slicer name="Gerência" cache="SegmentaçãodeDados_Gerência" caption="Gerência" columnCount="3" rowHeight="241300"/>
  <slicer name="Atividade" cache="SegmentaçãodeDados_Atividade" caption="Atividade" columnCount="4" rowHeight="241300"/>
  <slicer name="Meses" cache="SegmentaçãodeDados_Meses" caption="Meses" rowHeight="241300"/>
</slicers>
</file>

<file path=xl/tables/table1.xml><?xml version="1.0" encoding="utf-8"?>
<table xmlns="http://schemas.openxmlformats.org/spreadsheetml/2006/main" id="1" name="DRE_2.0" displayName="DRE_2.0" ref="B2:P102" totalsRowShown="0" headerRowDxfId="455" dataDxfId="454" dataCellStyle="Vírgula">
  <autoFilter ref="B2:P102"/>
  <tableColumns count="15">
    <tableColumn id="1" name="Mês/ano" dataDxfId="453"/>
    <tableColumn id="2" name="Localizador" dataDxfId="452"/>
    <tableColumn id="3" name="Gerência" dataDxfId="451"/>
    <tableColumn id="14" name="Atividade" dataDxfId="450"/>
    <tableColumn id="4" name="tipo" dataDxfId="449"/>
    <tableColumn id="5" name="Fat. Bruto" dataDxfId="448" dataCellStyle="Vírgula"/>
    <tableColumn id="6" name="Imp. sobre vendas e devoluções" dataDxfId="447" dataCellStyle="Vírgula"/>
    <tableColumn id="7" name="Custos" dataDxfId="446" dataCellStyle="Vírgula"/>
    <tableColumn id="9" name="Despesas Gerais e Administrativas" dataDxfId="445" dataCellStyle="Vírgula"/>
    <tableColumn id="10" name="Despesas Comerciais" dataDxfId="444" dataCellStyle="Vírgula"/>
    <tableColumn id="11" name="Outras Operacionais" dataDxfId="443" dataCellStyle="Vírgula"/>
    <tableColumn id="16" name="Despesas Operacionais¹" dataDxfId="442" dataCellStyle="Vírgula"/>
    <tableColumn id="12" name="Resultado Financeiro" dataDxfId="441" dataCellStyle="Vírgula"/>
    <tableColumn id="15" name="Variação Cambial"/>
    <tableColumn id="13" name="Depreciação SAP" dataDxfId="440" dataCellStyle="Vírgul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02"/>
  <sheetViews>
    <sheetView showGridLines="0" zoomScale="70" zoomScaleNormal="70" workbookViewId="0">
      <pane xSplit="2" ySplit="2" topLeftCell="C47" activePane="bottomRight" state="frozen"/>
      <selection pane="topRight" activeCell="B1" sqref="B1"/>
      <selection pane="bottomLeft" activeCell="A2" sqref="A2"/>
      <selection pane="bottomRight" activeCell="G3" sqref="G3:P73"/>
    </sheetView>
  </sheetViews>
  <sheetFormatPr defaultRowHeight="15"/>
  <cols>
    <col min="1" max="1" width="16.28515625" style="10" customWidth="1"/>
    <col min="2" max="2" width="10.5703125" customWidth="1"/>
    <col min="3" max="3" width="13.7109375" style="4" customWidth="1"/>
    <col min="4" max="4" width="12.85546875" bestFit="1" customWidth="1"/>
    <col min="5" max="5" width="12.85546875" customWidth="1"/>
    <col min="7" max="7" width="12.140625" customWidth="1"/>
    <col min="8" max="8" width="14.28515625" customWidth="1"/>
    <col min="9" max="9" width="14.42578125" customWidth="1"/>
    <col min="10" max="10" width="14.28515625" customWidth="1"/>
    <col min="11" max="11" width="13.42578125" customWidth="1"/>
    <col min="12" max="13" width="14.28515625" customWidth="1"/>
    <col min="14" max="15" width="11.42578125" customWidth="1"/>
    <col min="16" max="16" width="19.42578125" bestFit="1" customWidth="1"/>
  </cols>
  <sheetData>
    <row r="1" spans="1:19" s="10" customFormat="1" ht="48.75" customHeight="1">
      <c r="C1" s="12"/>
    </row>
    <row r="2" spans="1:19" s="2" customFormat="1" ht="15.75">
      <c r="A2" s="11"/>
      <c r="B2" s="2" t="s">
        <v>22</v>
      </c>
      <c r="C2" s="13" t="s">
        <v>26</v>
      </c>
      <c r="D2" s="2" t="s">
        <v>47</v>
      </c>
      <c r="E2" s="2" t="s">
        <v>48</v>
      </c>
      <c r="F2" s="2" t="s">
        <v>23</v>
      </c>
      <c r="G2" s="1" t="s">
        <v>24</v>
      </c>
      <c r="H2" t="s">
        <v>25</v>
      </c>
      <c r="I2" t="s">
        <v>1</v>
      </c>
      <c r="J2" t="s">
        <v>2</v>
      </c>
      <c r="K2" t="s">
        <v>3</v>
      </c>
      <c r="L2" t="s">
        <v>4</v>
      </c>
      <c r="M2" t="s">
        <v>119</v>
      </c>
      <c r="N2" t="s">
        <v>40</v>
      </c>
      <c r="O2" t="s">
        <v>69</v>
      </c>
      <c r="P2" s="1" t="s">
        <v>0</v>
      </c>
      <c r="Q2" s="1"/>
      <c r="R2" s="1"/>
      <c r="S2" s="1"/>
    </row>
    <row r="3" spans="1:19">
      <c r="B3" s="5">
        <v>44562</v>
      </c>
      <c r="C3" s="6" t="s">
        <v>10</v>
      </c>
      <c r="D3" s="3" t="s">
        <v>130</v>
      </c>
      <c r="E3" s="3" t="s">
        <v>125</v>
      </c>
      <c r="F3" s="5" t="s">
        <v>29</v>
      </c>
      <c r="G3">
        <v>14659.98114398422</v>
      </c>
      <c r="H3">
        <v>-1814.4506903353054</v>
      </c>
      <c r="I3">
        <v>-9420.3273373570028</v>
      </c>
      <c r="J3">
        <v>-872.67831854043379</v>
      </c>
      <c r="K3">
        <v>-731.51774326101258</v>
      </c>
      <c r="L3">
        <v>18.524079552925706</v>
      </c>
      <c r="M3">
        <v>0</v>
      </c>
      <c r="N3">
        <v>30.789695923734296</v>
      </c>
      <c r="O3">
        <v>973.62475180802107</v>
      </c>
      <c r="P3">
        <v>237.30638560157786</v>
      </c>
    </row>
    <row r="4" spans="1:19">
      <c r="B4" s="5">
        <v>44593</v>
      </c>
      <c r="C4" s="4" t="s">
        <v>11</v>
      </c>
      <c r="D4" s="3" t="s">
        <v>130</v>
      </c>
      <c r="E4" s="3" t="s">
        <v>125</v>
      </c>
      <c r="F4" s="3" t="s">
        <v>29</v>
      </c>
      <c r="G4">
        <v>15616.775608152529</v>
      </c>
      <c r="H4">
        <v>-1869.1221778435242</v>
      </c>
      <c r="I4">
        <v>-10508.114219263643</v>
      </c>
      <c r="J4">
        <v>-692.98001314924397</v>
      </c>
      <c r="K4">
        <v>-341.49177021696255</v>
      </c>
      <c r="L4">
        <v>-18.42471071663379</v>
      </c>
      <c r="M4">
        <v>0</v>
      </c>
      <c r="N4">
        <v>87.881102892833525</v>
      </c>
      <c r="O4">
        <v>758.51743261012507</v>
      </c>
      <c r="P4">
        <v>308.87550788954644</v>
      </c>
    </row>
    <row r="5" spans="1:19">
      <c r="B5" s="5">
        <v>44621</v>
      </c>
      <c r="C5" s="4" t="s">
        <v>12</v>
      </c>
      <c r="D5" s="3" t="s">
        <v>130</v>
      </c>
      <c r="E5" s="3" t="s">
        <v>125</v>
      </c>
      <c r="F5" s="3" t="s">
        <v>29</v>
      </c>
      <c r="G5">
        <v>17160.816844181463</v>
      </c>
      <c r="H5">
        <v>-2149.3931032215651</v>
      </c>
      <c r="I5">
        <v>-11678.381865548981</v>
      </c>
      <c r="J5">
        <v>-813.07031393819852</v>
      </c>
      <c r="K5">
        <v>-410.84788297172901</v>
      </c>
      <c r="L5">
        <v>-32.75056706114399</v>
      </c>
      <c r="M5">
        <v>0</v>
      </c>
      <c r="N5">
        <v>13.815026298488432</v>
      </c>
      <c r="O5">
        <v>1242.6785190664029</v>
      </c>
      <c r="P5">
        <v>323.962493425378</v>
      </c>
    </row>
    <row r="6" spans="1:19">
      <c r="B6" s="5">
        <v>44652</v>
      </c>
      <c r="C6" s="4" t="s">
        <v>21</v>
      </c>
      <c r="D6" s="3" t="s">
        <v>130</v>
      </c>
      <c r="E6" s="3" t="s">
        <v>125</v>
      </c>
      <c r="F6" s="3" t="s">
        <v>29</v>
      </c>
      <c r="G6">
        <v>17096.301286982249</v>
      </c>
      <c r="H6">
        <v>-2137.7594838921759</v>
      </c>
      <c r="I6">
        <v>-10661.735341880343</v>
      </c>
      <c r="J6">
        <v>-742.50805884286615</v>
      </c>
      <c r="K6">
        <v>-421.74393162393159</v>
      </c>
      <c r="L6">
        <v>-10.593977646285339</v>
      </c>
      <c r="M6">
        <v>0</v>
      </c>
      <c r="N6">
        <v>-123.70477975016362</v>
      </c>
      <c r="O6">
        <v>-496.1415598290605</v>
      </c>
      <c r="P6">
        <v>297.98442307692306</v>
      </c>
    </row>
    <row r="7" spans="1:19">
      <c r="B7" s="5">
        <v>44682</v>
      </c>
      <c r="C7" s="4" t="s">
        <v>20</v>
      </c>
      <c r="D7" s="3" t="s">
        <v>130</v>
      </c>
      <c r="E7" s="3" t="s">
        <v>125</v>
      </c>
      <c r="F7" s="3" t="s">
        <v>29</v>
      </c>
      <c r="G7">
        <v>18348.036147271534</v>
      </c>
      <c r="H7">
        <v>-2284.7226331360948</v>
      </c>
      <c r="I7">
        <v>-10762.058688362917</v>
      </c>
      <c r="J7">
        <v>-772.43093688362899</v>
      </c>
      <c r="K7">
        <v>-423.58771531886919</v>
      </c>
      <c r="L7">
        <v>1.969378698224852</v>
      </c>
      <c r="M7">
        <v>0</v>
      </c>
      <c r="N7">
        <v>-244.04366206443109</v>
      </c>
      <c r="O7">
        <v>581.7383119658117</v>
      </c>
      <c r="P7">
        <v>296.31602728468113</v>
      </c>
      <c r="S7">
        <v>1.56</v>
      </c>
    </row>
    <row r="8" spans="1:19">
      <c r="B8" s="5">
        <v>44713</v>
      </c>
      <c r="C8" s="4" t="s">
        <v>19</v>
      </c>
      <c r="D8" s="3" t="s">
        <v>130</v>
      </c>
      <c r="E8" s="3" t="s">
        <v>125</v>
      </c>
      <c r="F8" s="3" t="s">
        <v>29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</row>
    <row r="9" spans="1:19">
      <c r="B9" s="5">
        <v>44743</v>
      </c>
      <c r="C9" s="4" t="s">
        <v>18</v>
      </c>
      <c r="D9" s="3" t="s">
        <v>130</v>
      </c>
      <c r="E9" s="3" t="s">
        <v>125</v>
      </c>
      <c r="F9" s="3" t="s">
        <v>29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9">
      <c r="B10" s="5">
        <v>44774</v>
      </c>
      <c r="C10" s="4" t="s">
        <v>17</v>
      </c>
      <c r="D10" s="3" t="s">
        <v>130</v>
      </c>
      <c r="E10" s="3" t="s">
        <v>125</v>
      </c>
      <c r="F10" s="3" t="s">
        <v>29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</row>
    <row r="11" spans="1:19">
      <c r="B11" s="5">
        <v>44805</v>
      </c>
      <c r="C11" s="4" t="s">
        <v>16</v>
      </c>
      <c r="D11" s="3" t="s">
        <v>130</v>
      </c>
      <c r="E11" s="3" t="s">
        <v>125</v>
      </c>
      <c r="F11" s="3" t="s">
        <v>29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9">
      <c r="B12" s="5">
        <v>44835</v>
      </c>
      <c r="C12" s="4" t="s">
        <v>15</v>
      </c>
      <c r="D12" s="3" t="s">
        <v>130</v>
      </c>
      <c r="E12" s="3" t="s">
        <v>125</v>
      </c>
      <c r="F12" s="3" t="s">
        <v>29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9">
      <c r="B13" s="5">
        <v>44866</v>
      </c>
      <c r="C13" s="4" t="s">
        <v>14</v>
      </c>
      <c r="D13" s="3" t="s">
        <v>130</v>
      </c>
      <c r="E13" s="3" t="s">
        <v>125</v>
      </c>
      <c r="F13" s="3" t="s">
        <v>29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</row>
    <row r="14" spans="1:19">
      <c r="B14" s="5">
        <v>44896</v>
      </c>
      <c r="C14" s="4" t="s">
        <v>13</v>
      </c>
      <c r="D14" s="3" t="s">
        <v>130</v>
      </c>
      <c r="E14" s="3" t="s">
        <v>125</v>
      </c>
      <c r="F14" s="3" t="s">
        <v>29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</row>
    <row r="15" spans="1:19">
      <c r="B15" s="5">
        <v>44562</v>
      </c>
      <c r="C15" s="6" t="s">
        <v>50</v>
      </c>
      <c r="D15" s="3" t="s">
        <v>130</v>
      </c>
      <c r="E15" s="3" t="s">
        <v>125</v>
      </c>
      <c r="F15" s="5" t="s">
        <v>49</v>
      </c>
      <c r="G15">
        <v>14659.98114398422</v>
      </c>
      <c r="H15">
        <v>-1814.4506903353054</v>
      </c>
      <c r="I15">
        <v>-9420.3273373570028</v>
      </c>
      <c r="J15">
        <v>-872.67831854043379</v>
      </c>
      <c r="K15">
        <v>-731.51774326101258</v>
      </c>
      <c r="L15">
        <v>18.524079552925706</v>
      </c>
      <c r="M15">
        <v>0</v>
      </c>
      <c r="N15">
        <v>30.789695923734296</v>
      </c>
      <c r="O15">
        <v>973.62475180802107</v>
      </c>
      <c r="P15">
        <v>237.30638560157786</v>
      </c>
    </row>
    <row r="16" spans="1:19">
      <c r="B16" s="5">
        <v>44593</v>
      </c>
      <c r="C16" s="4" t="s">
        <v>51</v>
      </c>
      <c r="D16" s="3" t="s">
        <v>130</v>
      </c>
      <c r="E16" s="3" t="s">
        <v>125</v>
      </c>
      <c r="F16" s="5" t="s">
        <v>49</v>
      </c>
      <c r="G16">
        <v>15616.775608152529</v>
      </c>
      <c r="H16">
        <v>-1869.1221778435242</v>
      </c>
      <c r="I16">
        <v>-10508.114219263643</v>
      </c>
      <c r="J16">
        <v>-692.98001314924397</v>
      </c>
      <c r="K16">
        <v>-341.49177021696255</v>
      </c>
      <c r="L16">
        <v>-18.42471071663379</v>
      </c>
      <c r="M16">
        <v>0</v>
      </c>
      <c r="N16">
        <v>87.881102892833525</v>
      </c>
      <c r="O16">
        <v>758.51743261012507</v>
      </c>
      <c r="P16">
        <v>308.87550788954644</v>
      </c>
    </row>
    <row r="17" spans="2:16">
      <c r="B17" s="5">
        <v>44621</v>
      </c>
      <c r="C17" s="4" t="s">
        <v>52</v>
      </c>
      <c r="D17" s="3" t="s">
        <v>130</v>
      </c>
      <c r="E17" s="3" t="s">
        <v>125</v>
      </c>
      <c r="F17" s="5" t="s">
        <v>49</v>
      </c>
      <c r="G17">
        <v>17160.816844181463</v>
      </c>
      <c r="H17">
        <v>-2149.3931032215651</v>
      </c>
      <c r="I17">
        <v>-11678.381865548981</v>
      </c>
      <c r="J17">
        <v>-813.07031393819852</v>
      </c>
      <c r="K17">
        <v>-410.84788297172901</v>
      </c>
      <c r="L17">
        <v>-32.75056706114399</v>
      </c>
      <c r="M17">
        <v>0</v>
      </c>
      <c r="N17">
        <v>13.815026298488432</v>
      </c>
      <c r="O17">
        <v>1242.6785190664029</v>
      </c>
      <c r="P17">
        <v>323.962493425378</v>
      </c>
    </row>
    <row r="18" spans="2:16">
      <c r="B18" s="5">
        <v>44652</v>
      </c>
      <c r="C18" s="4" t="s">
        <v>53</v>
      </c>
      <c r="D18" s="3" t="s">
        <v>130</v>
      </c>
      <c r="E18" s="3" t="s">
        <v>125</v>
      </c>
      <c r="F18" s="5" t="s">
        <v>49</v>
      </c>
      <c r="G18">
        <v>17096.301286982249</v>
      </c>
      <c r="H18">
        <v>-2137.7594838921759</v>
      </c>
      <c r="I18">
        <v>-10661.735341880343</v>
      </c>
      <c r="J18">
        <v>-742.50805884286615</v>
      </c>
      <c r="K18">
        <v>-421.74393162393159</v>
      </c>
      <c r="L18">
        <v>-10.593977646285339</v>
      </c>
      <c r="M18">
        <v>0</v>
      </c>
      <c r="N18">
        <v>-123.70477975016362</v>
      </c>
      <c r="O18">
        <v>-496.1415598290605</v>
      </c>
      <c r="P18">
        <v>297.98442307692306</v>
      </c>
    </row>
    <row r="19" spans="2:16">
      <c r="B19" s="5">
        <v>44682</v>
      </c>
      <c r="C19" s="4" t="s">
        <v>54</v>
      </c>
      <c r="D19" s="3" t="s">
        <v>130</v>
      </c>
      <c r="E19" s="3" t="s">
        <v>125</v>
      </c>
      <c r="F19" s="5" t="s">
        <v>49</v>
      </c>
      <c r="G19">
        <v>18016.267895735127</v>
      </c>
      <c r="H19">
        <v>-2178.7782921643652</v>
      </c>
      <c r="I19">
        <v>-10354.796886229955</v>
      </c>
      <c r="J19">
        <v>-699.66238106145215</v>
      </c>
      <c r="K19">
        <v>-369.67191277699726</v>
      </c>
      <c r="L19">
        <v>-1.7166298718198998</v>
      </c>
      <c r="M19">
        <v>0</v>
      </c>
      <c r="N19">
        <v>-117.5579308268845</v>
      </c>
      <c r="O19">
        <v>244.02214435880265</v>
      </c>
      <c r="P19">
        <f>(((1790917.93480414/1000)/1.5)/2.6)/1.56</f>
        <v>294.36520953388225</v>
      </c>
    </row>
    <row r="20" spans="2:16">
      <c r="B20" s="5">
        <v>44713</v>
      </c>
      <c r="C20" s="4" t="s">
        <v>55</v>
      </c>
      <c r="D20" s="3" t="s">
        <v>130</v>
      </c>
      <c r="E20" s="3" t="s">
        <v>125</v>
      </c>
      <c r="F20" s="5" t="s">
        <v>49</v>
      </c>
      <c r="G20">
        <v>18853.201625138649</v>
      </c>
      <c r="H20">
        <v>-2271.2835748224888</v>
      </c>
      <c r="I20">
        <v>-10479.490105965657</v>
      </c>
      <c r="J20">
        <v>-659.74469164662821</v>
      </c>
      <c r="K20">
        <v>-386.37552459299002</v>
      </c>
      <c r="L20">
        <v>-47.871610558867886</v>
      </c>
      <c r="M20">
        <v>0</v>
      </c>
      <c r="N20">
        <v>-150.95917190571916</v>
      </c>
      <c r="O20">
        <v>-177.10287894128467</v>
      </c>
      <c r="P20">
        <v>309.0246002443227</v>
      </c>
    </row>
    <row r="21" spans="2:16">
      <c r="B21" s="5">
        <v>44743</v>
      </c>
      <c r="C21" s="4" t="s">
        <v>56</v>
      </c>
      <c r="D21" s="3" t="s">
        <v>130</v>
      </c>
      <c r="E21" s="3" t="s">
        <v>125</v>
      </c>
      <c r="F21" s="5" t="s">
        <v>49</v>
      </c>
      <c r="G21">
        <v>18792.356584250294</v>
      </c>
      <c r="H21">
        <v>-2268.9612822425956</v>
      </c>
      <c r="I21">
        <v>-10684.784048644306</v>
      </c>
      <c r="J21">
        <v>-698.69368470682161</v>
      </c>
      <c r="K21">
        <v>-361.23629954875503</v>
      </c>
      <c r="L21">
        <v>-4.3579842439435019</v>
      </c>
      <c r="M21">
        <v>0</v>
      </c>
      <c r="N21">
        <v>-169.43844055633056</v>
      </c>
      <c r="O21">
        <v>-159.16151177099846</v>
      </c>
      <c r="P21">
        <v>316.3774952813248</v>
      </c>
    </row>
    <row r="22" spans="2:16">
      <c r="B22" s="5">
        <v>44774</v>
      </c>
      <c r="C22" s="4" t="s">
        <v>57</v>
      </c>
      <c r="D22" s="3" t="s">
        <v>130</v>
      </c>
      <c r="E22" s="3" t="s">
        <v>125</v>
      </c>
      <c r="F22" s="5" t="s">
        <v>49</v>
      </c>
      <c r="G22">
        <v>18360.527266418107</v>
      </c>
      <c r="H22">
        <v>-2222.1429748713849</v>
      </c>
      <c r="I22">
        <v>-10919.880102564755</v>
      </c>
      <c r="J22">
        <v>-717.16469820154418</v>
      </c>
      <c r="K22">
        <v>-356.80153279718428</v>
      </c>
      <c r="L22">
        <v>-9.9537135522932711</v>
      </c>
      <c r="M22">
        <v>0</v>
      </c>
      <c r="N22">
        <v>-310.55449178473003</v>
      </c>
      <c r="O22">
        <v>-196.69963053778611</v>
      </c>
      <c r="P22">
        <v>332.27988844949698</v>
      </c>
    </row>
    <row r="23" spans="2:16">
      <c r="B23" s="5">
        <v>44805</v>
      </c>
      <c r="C23" s="4" t="s">
        <v>58</v>
      </c>
      <c r="D23" s="3" t="s">
        <v>130</v>
      </c>
      <c r="E23" s="3" t="s">
        <v>125</v>
      </c>
      <c r="F23" s="5" t="s">
        <v>49</v>
      </c>
      <c r="G23">
        <v>18119.137171794777</v>
      </c>
      <c r="H23">
        <v>-2179.6068209465384</v>
      </c>
      <c r="I23">
        <v>-11011.468998260345</v>
      </c>
      <c r="J23">
        <v>-713.56867272275576</v>
      </c>
      <c r="K23">
        <v>-382.87317131943888</v>
      </c>
      <c r="L23">
        <v>-22.904736316921806</v>
      </c>
      <c r="M23">
        <v>0</v>
      </c>
      <c r="N23">
        <v>-117.82927604416962</v>
      </c>
      <c r="O23">
        <v>0</v>
      </c>
      <c r="P23">
        <v>343.67696264497721</v>
      </c>
    </row>
    <row r="24" spans="2:16">
      <c r="B24" s="5">
        <v>44835</v>
      </c>
      <c r="C24" s="4" t="s">
        <v>59</v>
      </c>
      <c r="D24" s="3" t="s">
        <v>130</v>
      </c>
      <c r="E24" s="3" t="s">
        <v>125</v>
      </c>
      <c r="F24" s="5" t="s">
        <v>49</v>
      </c>
      <c r="G24">
        <v>16111.102358883869</v>
      </c>
      <c r="H24">
        <v>-1858.6635838584359</v>
      </c>
      <c r="I24">
        <v>-10715.340366308857</v>
      </c>
      <c r="J24">
        <v>-736.65384725309525</v>
      </c>
      <c r="K24">
        <v>-355.81641547934873</v>
      </c>
      <c r="L24">
        <v>-5.4714650315832127</v>
      </c>
      <c r="M24">
        <v>0</v>
      </c>
      <c r="N24">
        <v>-288.83608603256164</v>
      </c>
      <c r="O24">
        <v>-219.75248291254411</v>
      </c>
      <c r="P24">
        <v>345.64918646604195</v>
      </c>
    </row>
    <row r="25" spans="2:16">
      <c r="B25" s="5">
        <v>44866</v>
      </c>
      <c r="C25" s="4" t="s">
        <v>60</v>
      </c>
      <c r="D25" s="3" t="s">
        <v>130</v>
      </c>
      <c r="E25" s="3" t="s">
        <v>125</v>
      </c>
      <c r="F25" s="5" t="s">
        <v>49</v>
      </c>
      <c r="G25">
        <v>17563.498489930145</v>
      </c>
      <c r="H25">
        <v>-2123.9324673103156</v>
      </c>
      <c r="I25">
        <v>-11385.552783708134</v>
      </c>
      <c r="J25">
        <v>-690.98863186394215</v>
      </c>
      <c r="K25">
        <v>-374.93552222462188</v>
      </c>
      <c r="L25">
        <v>-2.3928982991703278</v>
      </c>
      <c r="M25">
        <v>0</v>
      </c>
      <c r="N25">
        <v>18.729078361889464</v>
      </c>
      <c r="O25">
        <v>58.609139551045345</v>
      </c>
      <c r="P25">
        <v>347.24821086920122</v>
      </c>
    </row>
    <row r="26" spans="2:16">
      <c r="B26" s="5">
        <v>44896</v>
      </c>
      <c r="C26" s="4" t="s">
        <v>61</v>
      </c>
      <c r="D26" s="3" t="s">
        <v>130</v>
      </c>
      <c r="E26" s="3" t="s">
        <v>125</v>
      </c>
      <c r="F26" s="5" t="s">
        <v>49</v>
      </c>
      <c r="G26">
        <v>15143.556372913168</v>
      </c>
      <c r="H26">
        <v>-1837.6664530662044</v>
      </c>
      <c r="I26">
        <v>-9702.1479775918688</v>
      </c>
      <c r="J26">
        <v>-786.00870637340529</v>
      </c>
      <c r="K26">
        <v>-361.44643100811294</v>
      </c>
      <c r="L26">
        <v>-23.01979220120846</v>
      </c>
      <c r="M26">
        <v>0</v>
      </c>
      <c r="N26">
        <v>-22.821982468076765</v>
      </c>
      <c r="O26">
        <v>162.29109097633119</v>
      </c>
      <c r="P26">
        <v>347.41928890447372</v>
      </c>
    </row>
    <row r="27" spans="2:16">
      <c r="B27" s="5">
        <v>44197</v>
      </c>
      <c r="C27" s="4" t="s">
        <v>5</v>
      </c>
      <c r="D27" s="3" t="s">
        <v>129</v>
      </c>
      <c r="E27" s="3" t="s">
        <v>127</v>
      </c>
      <c r="F27" s="5" t="s">
        <v>29</v>
      </c>
      <c r="G27">
        <v>0</v>
      </c>
      <c r="H27">
        <v>0</v>
      </c>
      <c r="I27">
        <v>0</v>
      </c>
      <c r="J27">
        <v>-7.5298323471400392</v>
      </c>
      <c r="K27">
        <v>-7.4717291255752789</v>
      </c>
      <c r="L27">
        <v>-17.642258382642996</v>
      </c>
      <c r="M27">
        <v>0</v>
      </c>
      <c r="N27">
        <v>0.37853385930309003</v>
      </c>
      <c r="O27">
        <v>0</v>
      </c>
      <c r="P27">
        <v>0</v>
      </c>
    </row>
    <row r="28" spans="2:16">
      <c r="B28" s="5">
        <v>44562</v>
      </c>
      <c r="C28" s="4" t="s">
        <v>72</v>
      </c>
      <c r="D28" s="3" t="s">
        <v>129</v>
      </c>
      <c r="E28" s="3" t="s">
        <v>127</v>
      </c>
      <c r="F28" s="5" t="s">
        <v>73</v>
      </c>
      <c r="G28">
        <v>15.273911472967553</v>
      </c>
      <c r="H28">
        <v>0</v>
      </c>
      <c r="I28">
        <v>-50.681689886351805</v>
      </c>
      <c r="J28">
        <v>-72.752384944115718</v>
      </c>
      <c r="K28">
        <v>-75.042338921761996</v>
      </c>
      <c r="L28">
        <v>-5.8514135437212351</v>
      </c>
      <c r="M28">
        <v>0</v>
      </c>
      <c r="N28">
        <v>-28.648555558692017</v>
      </c>
      <c r="O28">
        <v>0</v>
      </c>
      <c r="P28">
        <v>-3.0380835558079142</v>
      </c>
    </row>
    <row r="29" spans="2:16">
      <c r="B29" s="5">
        <v>44228</v>
      </c>
      <c r="C29" s="4" t="s">
        <v>6</v>
      </c>
      <c r="D29" s="3" t="s">
        <v>129</v>
      </c>
      <c r="E29" s="3" t="s">
        <v>127</v>
      </c>
      <c r="F29" s="5" t="s">
        <v>29</v>
      </c>
      <c r="G29">
        <v>0</v>
      </c>
      <c r="H29">
        <v>0</v>
      </c>
      <c r="I29">
        <v>0</v>
      </c>
      <c r="J29">
        <v>-7.3847797501643653</v>
      </c>
      <c r="K29">
        <v>-7.7475032873109795</v>
      </c>
      <c r="L29">
        <v>-25.523985864562786</v>
      </c>
      <c r="M29">
        <v>0</v>
      </c>
      <c r="N29">
        <v>0.24475838264299798</v>
      </c>
      <c r="O29">
        <v>0</v>
      </c>
      <c r="P29">
        <v>0</v>
      </c>
    </row>
    <row r="30" spans="2:16">
      <c r="B30" s="5">
        <v>44256</v>
      </c>
      <c r="C30" s="4" t="s">
        <v>7</v>
      </c>
      <c r="D30" s="3" t="s">
        <v>129</v>
      </c>
      <c r="E30" s="3" t="s">
        <v>127</v>
      </c>
      <c r="F30" s="5" t="s">
        <v>29</v>
      </c>
      <c r="G30">
        <v>1.8184171597633134</v>
      </c>
      <c r="H30">
        <v>0</v>
      </c>
      <c r="I30">
        <v>-12.780134779750165</v>
      </c>
      <c r="J30">
        <v>-14.196428336620645</v>
      </c>
      <c r="K30">
        <v>-9.6092094017093999</v>
      </c>
      <c r="L30">
        <v>1.9763609467455618</v>
      </c>
      <c r="M30">
        <v>0</v>
      </c>
      <c r="N30">
        <v>0.26954799474030244</v>
      </c>
      <c r="O30">
        <v>0</v>
      </c>
      <c r="P30">
        <v>-2.01430966469428</v>
      </c>
    </row>
    <row r="31" spans="2:16">
      <c r="B31" s="5">
        <v>44593</v>
      </c>
      <c r="C31" s="4" t="s">
        <v>74</v>
      </c>
      <c r="D31" s="3" t="s">
        <v>129</v>
      </c>
      <c r="E31" s="3" t="s">
        <v>127</v>
      </c>
      <c r="F31" s="5" t="s">
        <v>73</v>
      </c>
      <c r="G31">
        <v>17.643189724536491</v>
      </c>
      <c r="H31">
        <v>0</v>
      </c>
      <c r="I31">
        <v>-48.331902810276524</v>
      </c>
      <c r="J31">
        <v>-73.211932938856023</v>
      </c>
      <c r="K31">
        <v>-67.586614069690995</v>
      </c>
      <c r="L31">
        <v>-5.8130225634451014</v>
      </c>
      <c r="M31">
        <v>0</v>
      </c>
      <c r="N31">
        <v>-41.40345865426282</v>
      </c>
      <c r="O31">
        <v>0</v>
      </c>
      <c r="P31">
        <v>-3.0380621882865468</v>
      </c>
    </row>
    <row r="32" spans="2:16">
      <c r="B32" s="5">
        <v>44287</v>
      </c>
      <c r="C32" s="4" t="s">
        <v>8</v>
      </c>
      <c r="D32" s="3" t="s">
        <v>129</v>
      </c>
      <c r="E32" s="3" t="s">
        <v>127</v>
      </c>
      <c r="F32" s="5" t="s">
        <v>29</v>
      </c>
      <c r="G32">
        <v>2.6505325443786978</v>
      </c>
      <c r="H32">
        <v>0</v>
      </c>
      <c r="I32">
        <v>-15.68289447731755</v>
      </c>
      <c r="J32">
        <v>-13.671081525312292</v>
      </c>
      <c r="K32">
        <v>-6.3128994082840233</v>
      </c>
      <c r="L32">
        <v>-1.1903944773175541</v>
      </c>
      <c r="M32">
        <v>0</v>
      </c>
      <c r="N32">
        <v>0.1874326101249178</v>
      </c>
      <c r="O32">
        <v>0</v>
      </c>
      <c r="P32">
        <v>-2.2138987508218273</v>
      </c>
    </row>
    <row r="33" spans="2:16">
      <c r="B33" s="5">
        <v>44317</v>
      </c>
      <c r="C33" s="4" t="s">
        <v>9</v>
      </c>
      <c r="D33" s="3" t="s">
        <v>129</v>
      </c>
      <c r="E33" s="3" t="s">
        <v>127</v>
      </c>
      <c r="F33" s="5" t="s">
        <v>29</v>
      </c>
      <c r="G33">
        <v>2.9845989480604871</v>
      </c>
      <c r="H33">
        <v>0</v>
      </c>
      <c r="I33">
        <v>-14.998446745562129</v>
      </c>
      <c r="J33">
        <v>-9.0022090729783031</v>
      </c>
      <c r="K33">
        <v>-7.7904257067718596</v>
      </c>
      <c r="L33">
        <v>-2.7525147928994076</v>
      </c>
      <c r="M33">
        <v>0</v>
      </c>
      <c r="N33">
        <v>0.1433481262327416</v>
      </c>
      <c r="O33">
        <v>0</v>
      </c>
      <c r="P33">
        <v>-2.8535190664036816</v>
      </c>
    </row>
    <row r="34" spans="2:16">
      <c r="B34" s="5">
        <v>44348</v>
      </c>
      <c r="C34" s="4" t="s">
        <v>62</v>
      </c>
      <c r="D34" s="3" t="s">
        <v>129</v>
      </c>
      <c r="E34" s="3" t="s">
        <v>127</v>
      </c>
      <c r="F34" s="5" t="s">
        <v>29</v>
      </c>
      <c r="G34">
        <v>4.1309631821170285</v>
      </c>
      <c r="H34">
        <v>0</v>
      </c>
      <c r="I34">
        <v>-17.225581854043394</v>
      </c>
      <c r="J34">
        <v>-11.366689677843523</v>
      </c>
      <c r="K34">
        <v>-8.2474112426035511</v>
      </c>
      <c r="L34">
        <v>-3.1390844838921761</v>
      </c>
      <c r="M34">
        <v>0</v>
      </c>
      <c r="N34">
        <v>6.6257396449704145E-2</v>
      </c>
      <c r="O34">
        <v>0</v>
      </c>
      <c r="P34">
        <v>-3.1929898093359625</v>
      </c>
    </row>
    <row r="35" spans="2:16">
      <c r="B35" s="5">
        <v>44621</v>
      </c>
      <c r="C35" s="4" t="s">
        <v>75</v>
      </c>
      <c r="D35" s="3" t="s">
        <v>129</v>
      </c>
      <c r="E35" s="3" t="s">
        <v>127</v>
      </c>
      <c r="F35" s="5" t="s">
        <v>73</v>
      </c>
      <c r="G35">
        <v>19.754533139079577</v>
      </c>
      <c r="H35">
        <v>0</v>
      </c>
      <c r="I35">
        <v>-52.723057388492442</v>
      </c>
      <c r="J35">
        <v>-66.673666995397753</v>
      </c>
      <c r="K35">
        <v>-76.404999269486439</v>
      </c>
      <c r="L35">
        <v>-11.850756081525311</v>
      </c>
      <c r="M35">
        <v>0</v>
      </c>
      <c r="N35">
        <v>-57.457950885117661</v>
      </c>
      <c r="O35">
        <v>0</v>
      </c>
      <c r="P35">
        <v>-3.1022725031378866</v>
      </c>
    </row>
    <row r="36" spans="2:16">
      <c r="B36" s="5">
        <v>44378</v>
      </c>
      <c r="C36" s="4" t="s">
        <v>63</v>
      </c>
      <c r="D36" s="3" t="s">
        <v>129</v>
      </c>
      <c r="E36" s="3" t="s">
        <v>127</v>
      </c>
      <c r="F36" s="5" t="s">
        <v>29</v>
      </c>
      <c r="G36">
        <v>8.0611259040105185</v>
      </c>
      <c r="H36">
        <v>0</v>
      </c>
      <c r="I36">
        <v>-24.525726495726492</v>
      </c>
      <c r="J36">
        <v>-10.251283694937539</v>
      </c>
      <c r="K36">
        <v>-6.5666814595660741</v>
      </c>
      <c r="L36">
        <v>-10.816058514135435</v>
      </c>
      <c r="M36">
        <v>0</v>
      </c>
      <c r="N36">
        <v>0.807033201840894</v>
      </c>
      <c r="O36">
        <v>0</v>
      </c>
      <c r="P36">
        <v>-2.9383744247205783</v>
      </c>
    </row>
    <row r="37" spans="2:16">
      <c r="B37" s="5">
        <v>44409</v>
      </c>
      <c r="C37" s="4" t="s">
        <v>64</v>
      </c>
      <c r="D37" s="3" t="s">
        <v>129</v>
      </c>
      <c r="E37" s="3" t="s">
        <v>127</v>
      </c>
      <c r="F37" s="5" t="s">
        <v>29</v>
      </c>
      <c r="G37">
        <v>4.7799720578566722</v>
      </c>
      <c r="H37">
        <v>0</v>
      </c>
      <c r="I37">
        <v>-20.225060815253123</v>
      </c>
      <c r="J37">
        <v>-12.33989316239316</v>
      </c>
      <c r="K37">
        <v>-8.96594674556213</v>
      </c>
      <c r="L37">
        <v>-3.494391847468771</v>
      </c>
      <c r="M37">
        <v>0</v>
      </c>
      <c r="N37">
        <v>1.3544740302432612</v>
      </c>
      <c r="O37">
        <v>0</v>
      </c>
      <c r="P37">
        <v>-2.9573076923076917</v>
      </c>
    </row>
    <row r="38" spans="2:16">
      <c r="B38" s="5">
        <v>44440</v>
      </c>
      <c r="C38" s="4" t="s">
        <v>65</v>
      </c>
      <c r="D38" s="3" t="s">
        <v>129</v>
      </c>
      <c r="E38" s="3" t="s">
        <v>127</v>
      </c>
      <c r="F38" s="5" t="s">
        <v>29</v>
      </c>
      <c r="G38">
        <v>9.5888675213675203</v>
      </c>
      <c r="H38">
        <v>0</v>
      </c>
      <c r="I38">
        <v>-21.08174391847469</v>
      </c>
      <c r="J38">
        <v>-9.4248356344510178</v>
      </c>
      <c r="K38">
        <v>-11.232186061801444</v>
      </c>
      <c r="L38">
        <v>-8.0168376068376066</v>
      </c>
      <c r="M38">
        <v>0</v>
      </c>
      <c r="N38">
        <v>1.26310322156476</v>
      </c>
      <c r="O38">
        <v>0</v>
      </c>
      <c r="P38">
        <v>-2.9475953320184085</v>
      </c>
    </row>
    <row r="39" spans="2:16">
      <c r="B39" s="5">
        <v>44652</v>
      </c>
      <c r="C39" s="4" t="s">
        <v>77</v>
      </c>
      <c r="D39" s="3" t="s">
        <v>129</v>
      </c>
      <c r="E39" s="3" t="s">
        <v>127</v>
      </c>
      <c r="F39" s="5" t="s">
        <v>73</v>
      </c>
      <c r="G39">
        <v>22.247089533322015</v>
      </c>
      <c r="H39">
        <v>0</v>
      </c>
      <c r="I39">
        <v>-71.540556168168564</v>
      </c>
      <c r="J39">
        <v>-24.186460113960113</v>
      </c>
      <c r="K39">
        <v>-71.933487106435834</v>
      </c>
      <c r="L39">
        <v>-5.7527942143326758</v>
      </c>
      <c r="M39">
        <v>0</v>
      </c>
      <c r="N39">
        <v>-61.613606020122674</v>
      </c>
      <c r="O39">
        <v>0</v>
      </c>
      <c r="P39">
        <v>-10.267252858122257</v>
      </c>
    </row>
    <row r="40" spans="2:16">
      <c r="B40" s="5">
        <v>44470</v>
      </c>
      <c r="C40" s="4" t="s">
        <v>66</v>
      </c>
      <c r="D40" s="3" t="s">
        <v>129</v>
      </c>
      <c r="E40" s="3" t="s">
        <v>127</v>
      </c>
      <c r="F40" s="5" t="s">
        <v>29</v>
      </c>
      <c r="G40">
        <v>9.6025345167652851</v>
      </c>
      <c r="H40">
        <v>0</v>
      </c>
      <c r="I40">
        <v>-20.904276791584483</v>
      </c>
      <c r="J40">
        <v>-10.827925706771861</v>
      </c>
      <c r="K40">
        <v>-3.4663412228796844</v>
      </c>
      <c r="L40">
        <v>-3.0487195923734385</v>
      </c>
      <c r="M40">
        <v>0</v>
      </c>
      <c r="N40">
        <v>1.2715959894806048</v>
      </c>
      <c r="O40">
        <v>0</v>
      </c>
      <c r="P40">
        <v>-2.9802432610124909</v>
      </c>
    </row>
    <row r="41" spans="2:16">
      <c r="B41" s="5">
        <v>44501</v>
      </c>
      <c r="C41" s="4" t="s">
        <v>67</v>
      </c>
      <c r="D41" s="3" t="s">
        <v>129</v>
      </c>
      <c r="E41" s="3" t="s">
        <v>127</v>
      </c>
      <c r="F41" s="5" t="s">
        <v>29</v>
      </c>
      <c r="G41">
        <v>17.396314924391849</v>
      </c>
      <c r="H41">
        <v>0</v>
      </c>
      <c r="I41">
        <v>-36.218351413543715</v>
      </c>
      <c r="J41">
        <v>-15.295576923076922</v>
      </c>
      <c r="K41">
        <v>-6.8816206443129504</v>
      </c>
      <c r="L41">
        <v>-4.0203813280736349E-2</v>
      </c>
      <c r="M41">
        <v>0</v>
      </c>
      <c r="N41">
        <v>1.4321416831032214</v>
      </c>
      <c r="O41">
        <v>0</v>
      </c>
      <c r="P41">
        <v>-2.9909944115713341</v>
      </c>
    </row>
    <row r="42" spans="2:16">
      <c r="B42" s="5">
        <v>44531</v>
      </c>
      <c r="C42" s="4" t="s">
        <v>68</v>
      </c>
      <c r="D42" s="3" t="s">
        <v>129</v>
      </c>
      <c r="E42" s="3" t="s">
        <v>127</v>
      </c>
      <c r="F42" s="5" t="s">
        <v>29</v>
      </c>
      <c r="G42">
        <v>31.090969756738986</v>
      </c>
      <c r="H42">
        <v>0</v>
      </c>
      <c r="I42">
        <v>-46.460064102564111</v>
      </c>
      <c r="J42">
        <v>-18.547960223537142</v>
      </c>
      <c r="K42">
        <v>-9.829426364234056</v>
      </c>
      <c r="L42">
        <v>-6.4021351084812625</v>
      </c>
      <c r="M42">
        <v>0</v>
      </c>
      <c r="N42">
        <v>1.5200345167652858</v>
      </c>
      <c r="O42">
        <v>0</v>
      </c>
      <c r="P42">
        <v>-2.9910059171597632</v>
      </c>
    </row>
    <row r="43" spans="2:16">
      <c r="B43" s="5">
        <v>44682</v>
      </c>
      <c r="C43" s="4" t="s">
        <v>78</v>
      </c>
      <c r="D43" s="3" t="s">
        <v>129</v>
      </c>
      <c r="E43" s="3" t="s">
        <v>127</v>
      </c>
      <c r="F43" s="5" t="s">
        <v>73</v>
      </c>
      <c r="G43">
        <v>24.504887681238856</v>
      </c>
      <c r="H43">
        <v>0</v>
      </c>
      <c r="I43">
        <v>-78.055468677294058</v>
      </c>
      <c r="J43">
        <v>-24.587788735481041</v>
      </c>
      <c r="K43">
        <v>-74.849585068303028</v>
      </c>
      <c r="L43">
        <v>-5.7527942143326758</v>
      </c>
      <c r="M43">
        <v>0</v>
      </c>
      <c r="N43">
        <v>-65.327477386248304</v>
      </c>
      <c r="O43">
        <v>0</v>
      </c>
      <c r="P43">
        <v>-10.847021550967874</v>
      </c>
    </row>
    <row r="44" spans="2:16">
      <c r="B44" s="5">
        <v>44562</v>
      </c>
      <c r="C44" s="4" t="s">
        <v>10</v>
      </c>
      <c r="D44" s="3" t="s">
        <v>129</v>
      </c>
      <c r="E44" s="3" t="s">
        <v>127</v>
      </c>
      <c r="F44" s="5" t="s">
        <v>29</v>
      </c>
      <c r="G44">
        <v>48.878786982248506</v>
      </c>
      <c r="H44">
        <v>-5.9875854700854694</v>
      </c>
      <c r="I44">
        <v>-25.410591715976327</v>
      </c>
      <c r="J44">
        <v>-5.3355046022353712</v>
      </c>
      <c r="K44">
        <v>-9.939337606837606</v>
      </c>
      <c r="L44">
        <v>-2.580374753451677E-2</v>
      </c>
      <c r="M44">
        <v>0</v>
      </c>
      <c r="N44">
        <v>1.0003106508875741</v>
      </c>
      <c r="O44">
        <v>0</v>
      </c>
      <c r="P44">
        <v>2.9910239973701507</v>
      </c>
    </row>
    <row r="45" spans="2:16">
      <c r="B45" s="5">
        <v>44593</v>
      </c>
      <c r="C45" s="4" t="s">
        <v>11</v>
      </c>
      <c r="D45" s="3" t="s">
        <v>129</v>
      </c>
      <c r="E45" s="3" t="s">
        <v>127</v>
      </c>
      <c r="F45" s="5" t="s">
        <v>29</v>
      </c>
      <c r="G45">
        <v>41.89234549638396</v>
      </c>
      <c r="H45">
        <v>-4.8817225509533211</v>
      </c>
      <c r="I45">
        <v>-12.984554569362256</v>
      </c>
      <c r="J45">
        <v>-42.616599276791575</v>
      </c>
      <c r="K45">
        <v>-20.094674556213015</v>
      </c>
      <c r="L45">
        <v>-1.2000049309664693</v>
      </c>
      <c r="M45">
        <v>0</v>
      </c>
      <c r="N45">
        <v>0.43307856673241274</v>
      </c>
      <c r="O45">
        <v>0</v>
      </c>
      <c r="P45">
        <v>2.9910059171597632</v>
      </c>
    </row>
    <row r="46" spans="2:16">
      <c r="B46" s="5">
        <v>44593</v>
      </c>
      <c r="C46" s="4" t="s">
        <v>11</v>
      </c>
      <c r="D46" s="3" t="s">
        <v>129</v>
      </c>
      <c r="E46" s="3" t="s">
        <v>128</v>
      </c>
      <c r="F46" s="5" t="s">
        <v>29</v>
      </c>
      <c r="G46">
        <v>0</v>
      </c>
      <c r="H46">
        <v>0</v>
      </c>
      <c r="I46">
        <v>-7.1074737015121636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</row>
    <row r="47" spans="2:16">
      <c r="B47" s="5">
        <v>44713</v>
      </c>
      <c r="C47" s="4" t="s">
        <v>79</v>
      </c>
      <c r="D47" s="3" t="s">
        <v>129</v>
      </c>
      <c r="E47" s="3" t="s">
        <v>127</v>
      </c>
      <c r="F47" s="5" t="s">
        <v>73</v>
      </c>
      <c r="G47">
        <v>26.208965647270919</v>
      </c>
      <c r="H47">
        <v>0</v>
      </c>
      <c r="I47">
        <v>-112.93325064158886</v>
      </c>
      <c r="J47">
        <v>-17.002948170063554</v>
      </c>
      <c r="K47">
        <v>-72.197367777047276</v>
      </c>
      <c r="L47">
        <v>-6.0157790927021697</v>
      </c>
      <c r="M47">
        <v>0</v>
      </c>
      <c r="N47">
        <v>-69.079215224196588</v>
      </c>
      <c r="O47">
        <v>0</v>
      </c>
      <c r="P47">
        <v>-10.885813826344242</v>
      </c>
    </row>
    <row r="48" spans="2:16">
      <c r="B48" s="5">
        <v>44621</v>
      </c>
      <c r="C48" s="4" t="s">
        <v>12</v>
      </c>
      <c r="D48" s="3" t="s">
        <v>129</v>
      </c>
      <c r="E48" s="3" t="s">
        <v>127</v>
      </c>
      <c r="F48" s="5" t="s">
        <v>29</v>
      </c>
      <c r="G48">
        <v>31.953389217619957</v>
      </c>
      <c r="H48">
        <v>-3.8709007232084165</v>
      </c>
      <c r="I48">
        <v>-25.225751150558846</v>
      </c>
      <c r="J48">
        <v>-56.092840236686392</v>
      </c>
      <c r="K48">
        <v>-23.357948717948723</v>
      </c>
      <c r="L48">
        <v>-4.0530062458908604</v>
      </c>
      <c r="M48">
        <v>0</v>
      </c>
      <c r="N48">
        <v>0.30907462195923735</v>
      </c>
      <c r="O48">
        <v>0</v>
      </c>
      <c r="P48">
        <v>2.9910157790927019</v>
      </c>
    </row>
    <row r="49" spans="2:16">
      <c r="B49" s="5">
        <v>44743</v>
      </c>
      <c r="C49" s="4" t="s">
        <v>80</v>
      </c>
      <c r="D49" s="3" t="s">
        <v>129</v>
      </c>
      <c r="E49" s="3" t="s">
        <v>127</v>
      </c>
      <c r="F49" s="5" t="s">
        <v>73</v>
      </c>
      <c r="G49">
        <v>69.532116923508838</v>
      </c>
      <c r="H49">
        <v>0</v>
      </c>
      <c r="I49">
        <v>-126.1690093956082</v>
      </c>
      <c r="J49">
        <v>-77.229880217445384</v>
      </c>
      <c r="K49">
        <v>-78.194744502885527</v>
      </c>
      <c r="L49">
        <v>-11.505588428665352</v>
      </c>
      <c r="M49">
        <v>0</v>
      </c>
      <c r="N49">
        <v>-72.749130223219495</v>
      </c>
      <c r="O49">
        <v>0</v>
      </c>
      <c r="P49">
        <v>-12.047790451655288</v>
      </c>
    </row>
    <row r="50" spans="2:16">
      <c r="B50" s="5">
        <v>44621</v>
      </c>
      <c r="C50" s="4" t="s">
        <v>12</v>
      </c>
      <c r="D50" s="3" t="s">
        <v>129</v>
      </c>
      <c r="E50" s="3" t="s">
        <v>128</v>
      </c>
      <c r="F50" s="5" t="s">
        <v>29</v>
      </c>
      <c r="G50">
        <v>137.52924391847469</v>
      </c>
      <c r="H50">
        <v>-16.847332347140039</v>
      </c>
      <c r="I50">
        <v>-93.461487508218269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</row>
    <row r="51" spans="2:16">
      <c r="B51" s="5">
        <v>44774</v>
      </c>
      <c r="C51" s="4" t="s">
        <v>81</v>
      </c>
      <c r="D51" s="3" t="s">
        <v>129</v>
      </c>
      <c r="E51" s="3" t="s">
        <v>127</v>
      </c>
      <c r="F51" s="5" t="s">
        <v>73</v>
      </c>
      <c r="G51">
        <v>72.920945367041114</v>
      </c>
      <c r="H51">
        <v>0</v>
      </c>
      <c r="I51">
        <v>-127.7287281229428</v>
      </c>
      <c r="J51">
        <v>-81.644578619627595</v>
      </c>
      <c r="K51">
        <v>-79.153141938782952</v>
      </c>
      <c r="L51">
        <v>-5.7527942143326758</v>
      </c>
      <c r="M51">
        <v>0</v>
      </c>
      <c r="N51">
        <v>-76.519413861581583</v>
      </c>
      <c r="O51">
        <v>0</v>
      </c>
      <c r="P51">
        <v>-18.764222561725038</v>
      </c>
    </row>
    <row r="52" spans="2:16">
      <c r="B52" s="5">
        <v>44652</v>
      </c>
      <c r="C52" s="4" t="s">
        <v>21</v>
      </c>
      <c r="D52" s="3" t="s">
        <v>129</v>
      </c>
      <c r="E52" s="3" t="s">
        <v>127</v>
      </c>
      <c r="F52" s="5" t="s">
        <v>29</v>
      </c>
      <c r="G52">
        <v>17.271644396149284</v>
      </c>
      <c r="H52">
        <v>-2.0899772315920688</v>
      </c>
      <c r="I52">
        <v>-28.326119329388572</v>
      </c>
      <c r="J52">
        <v>-43.274546351084815</v>
      </c>
      <c r="K52">
        <v>-24.304807692307687</v>
      </c>
      <c r="L52">
        <v>-8.2103303747534504</v>
      </c>
      <c r="M52">
        <v>0</v>
      </c>
      <c r="N52">
        <v>0.2899556213017751</v>
      </c>
      <c r="O52">
        <v>0</v>
      </c>
      <c r="P52">
        <v>2.9909993425378034</v>
      </c>
    </row>
    <row r="53" spans="2:16">
      <c r="B53" s="5">
        <v>44805</v>
      </c>
      <c r="C53" s="4" t="s">
        <v>82</v>
      </c>
      <c r="D53" s="3" t="s">
        <v>129</v>
      </c>
      <c r="E53" s="3" t="s">
        <v>127</v>
      </c>
      <c r="F53" s="5" t="s">
        <v>73</v>
      </c>
      <c r="G53">
        <v>80.737931334807541</v>
      </c>
      <c r="H53">
        <v>0</v>
      </c>
      <c r="I53">
        <v>-129.54560520828019</v>
      </c>
      <c r="J53">
        <v>-74.603163432250867</v>
      </c>
      <c r="K53">
        <v>-75.828463182117019</v>
      </c>
      <c r="L53">
        <v>-6.0157790927021697</v>
      </c>
      <c r="M53">
        <v>0</v>
      </c>
      <c r="N53">
        <v>-80.504881584434528</v>
      </c>
      <c r="O53">
        <v>0</v>
      </c>
      <c r="P53">
        <v>-21.663302446702357</v>
      </c>
    </row>
    <row r="54" spans="2:16">
      <c r="B54" s="5">
        <v>44652</v>
      </c>
      <c r="C54" s="4" t="s">
        <v>21</v>
      </c>
      <c r="D54" s="3" t="s">
        <v>129</v>
      </c>
      <c r="E54" s="3" t="s">
        <v>128</v>
      </c>
      <c r="F54" s="5" t="s">
        <v>29</v>
      </c>
      <c r="G54">
        <v>163.00319616926816</v>
      </c>
      <c r="H54">
        <v>-19.967890947237649</v>
      </c>
      <c r="I54">
        <v>-78.502697238658783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</row>
    <row r="55" spans="2:16">
      <c r="B55" s="5">
        <v>44835</v>
      </c>
      <c r="C55" s="4" t="s">
        <v>83</v>
      </c>
      <c r="D55" s="3" t="s">
        <v>129</v>
      </c>
      <c r="E55" s="3" t="s">
        <v>127</v>
      </c>
      <c r="F55" s="5" t="s">
        <v>73</v>
      </c>
      <c r="G55">
        <v>88.412891682225165</v>
      </c>
      <c r="H55">
        <v>0</v>
      </c>
      <c r="I55">
        <v>-142.09488707190869</v>
      </c>
      <c r="J55">
        <v>-33.209429605820901</v>
      </c>
      <c r="K55">
        <v>-84.5051117685733</v>
      </c>
      <c r="L55">
        <v>-5.7527942143326758</v>
      </c>
      <c r="M55">
        <v>0</v>
      </c>
      <c r="N55">
        <v>-84.781669078800235</v>
      </c>
      <c r="O55">
        <v>0</v>
      </c>
      <c r="P55">
        <v>-21.66324327510473</v>
      </c>
    </row>
    <row r="56" spans="2:16">
      <c r="B56" s="5">
        <v>44682</v>
      </c>
      <c r="C56" s="4" t="s">
        <v>20</v>
      </c>
      <c r="D56" s="3" t="s">
        <v>129</v>
      </c>
      <c r="E56" s="3" t="s">
        <v>127</v>
      </c>
      <c r="F56" s="5" t="s">
        <v>29</v>
      </c>
      <c r="G56">
        <v>15.489247205785666</v>
      </c>
      <c r="H56">
        <v>-1.8973224852071005</v>
      </c>
      <c r="I56">
        <v>-43.46790762656147</v>
      </c>
      <c r="J56">
        <v>-329.80870973044046</v>
      </c>
      <c r="K56">
        <v>-22.422759697567386</v>
      </c>
      <c r="L56">
        <v>-1.1559500328731096</v>
      </c>
      <c r="M56">
        <v>0</v>
      </c>
      <c r="N56">
        <v>-21.091245890861273</v>
      </c>
      <c r="O56">
        <v>0</v>
      </c>
      <c r="P56">
        <v>2.971111111111111</v>
      </c>
    </row>
    <row r="57" spans="2:16">
      <c r="B57" s="5">
        <v>44866</v>
      </c>
      <c r="C57" s="4" t="s">
        <v>84</v>
      </c>
      <c r="D57" s="3" t="s">
        <v>129</v>
      </c>
      <c r="E57" s="3" t="s">
        <v>127</v>
      </c>
      <c r="F57" s="5" t="s">
        <v>73</v>
      </c>
      <c r="G57">
        <v>96.18471398261245</v>
      </c>
      <c r="H57">
        <v>0</v>
      </c>
      <c r="I57">
        <v>-136.67558593507283</v>
      </c>
      <c r="J57">
        <v>-36.151613939194085</v>
      </c>
      <c r="K57">
        <v>-78.276145627876389</v>
      </c>
      <c r="L57">
        <v>-11.505588428665352</v>
      </c>
      <c r="M57">
        <v>0</v>
      </c>
      <c r="N57">
        <v>-88.92212190132129</v>
      </c>
      <c r="O57">
        <v>0</v>
      </c>
      <c r="P57">
        <v>-24.784531844094523</v>
      </c>
    </row>
    <row r="58" spans="2:16">
      <c r="B58" s="5">
        <v>44682</v>
      </c>
      <c r="C58" s="4" t="s">
        <v>20</v>
      </c>
      <c r="D58" s="3" t="s">
        <v>129</v>
      </c>
      <c r="E58" s="3" t="s">
        <v>128</v>
      </c>
      <c r="F58" s="5" t="s">
        <v>29</v>
      </c>
      <c r="G58">
        <v>48.576602564102565</v>
      </c>
      <c r="H58">
        <v>-5.9506328073635766</v>
      </c>
      <c r="I58">
        <v>-39.604393491124263</v>
      </c>
      <c r="J58">
        <v>-7.4762278106508875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</row>
    <row r="59" spans="2:16">
      <c r="B59" s="5">
        <v>44896</v>
      </c>
      <c r="C59" s="4" t="s">
        <v>85</v>
      </c>
      <c r="D59" s="3" t="s">
        <v>129</v>
      </c>
      <c r="E59" s="3" t="s">
        <v>127</v>
      </c>
      <c r="F59" s="5" t="s">
        <v>73</v>
      </c>
      <c r="G59">
        <v>103.77791750077351</v>
      </c>
      <c r="H59">
        <v>0</v>
      </c>
      <c r="I59">
        <v>-141.47310029200804</v>
      </c>
      <c r="J59">
        <v>-37.605645826110582</v>
      </c>
      <c r="K59">
        <v>-81.865139893345017</v>
      </c>
      <c r="L59">
        <v>-6.0157790927021697</v>
      </c>
      <c r="M59">
        <v>0</v>
      </c>
      <c r="N59">
        <v>-90.957614192046478</v>
      </c>
      <c r="O59">
        <v>0</v>
      </c>
      <c r="P59">
        <v>-25.717909738754475</v>
      </c>
    </row>
    <row r="60" spans="2:16">
      <c r="B60" s="5">
        <v>44562</v>
      </c>
      <c r="C60" s="4" t="s">
        <v>72</v>
      </c>
      <c r="D60" s="3" t="s">
        <v>130</v>
      </c>
      <c r="E60" s="3" t="s">
        <v>125</v>
      </c>
      <c r="F60" s="5" t="s">
        <v>73</v>
      </c>
      <c r="G60">
        <v>13866.605065046364</v>
      </c>
      <c r="H60">
        <v>-1688.7601635546414</v>
      </c>
      <c r="I60">
        <v>-8554.5318760274222</v>
      </c>
      <c r="J60">
        <v>-1068.9565153575497</v>
      </c>
      <c r="K60">
        <v>-663.39738844570252</v>
      </c>
      <c r="L60">
        <v>-5.9950651117935978</v>
      </c>
      <c r="M60">
        <v>0</v>
      </c>
      <c r="N60">
        <v>-57.88116491745739</v>
      </c>
      <c r="O60">
        <v>0</v>
      </c>
      <c r="P60">
        <v>287.436598737049</v>
      </c>
    </row>
    <row r="61" spans="2:16">
      <c r="B61" s="5">
        <v>44593</v>
      </c>
      <c r="C61" s="4" t="s">
        <v>74</v>
      </c>
      <c r="D61" s="3" t="s">
        <v>130</v>
      </c>
      <c r="E61" s="3" t="s">
        <v>125</v>
      </c>
      <c r="F61" s="5" t="s">
        <v>73</v>
      </c>
      <c r="G61">
        <v>12595.270758363349</v>
      </c>
      <c r="H61">
        <v>-1518.4728644891777</v>
      </c>
      <c r="I61">
        <v>-8263.2558207244529</v>
      </c>
      <c r="J61">
        <v>-677.53257763780721</v>
      </c>
      <c r="K61">
        <v>-271.99705536497765</v>
      </c>
      <c r="L61">
        <v>-11.825111134147313</v>
      </c>
      <c r="M61">
        <v>0</v>
      </c>
      <c r="N61">
        <v>-92.260116775252683</v>
      </c>
      <c r="O61">
        <v>0</v>
      </c>
      <c r="P61">
        <v>290.22450035714536</v>
      </c>
    </row>
    <row r="62" spans="2:16">
      <c r="B62" s="5">
        <v>44621</v>
      </c>
      <c r="C62" s="4" t="s">
        <v>75</v>
      </c>
      <c r="D62" s="3" t="s">
        <v>130</v>
      </c>
      <c r="E62" s="3" t="s">
        <v>125</v>
      </c>
      <c r="F62" s="5" t="s">
        <v>73</v>
      </c>
      <c r="G62">
        <v>14736.843278753831</v>
      </c>
      <c r="H62">
        <v>-1787.1574500110589</v>
      </c>
      <c r="I62">
        <v>-10060.525492239904</v>
      </c>
      <c r="J62">
        <v>-790.17248006553143</v>
      </c>
      <c r="K62">
        <v>-579.32488443289662</v>
      </c>
      <c r="L62">
        <v>-87.625884063141385</v>
      </c>
      <c r="M62">
        <v>0</v>
      </c>
      <c r="N62">
        <v>-88.043824659699524</v>
      </c>
      <c r="O62">
        <v>0</v>
      </c>
      <c r="P62">
        <v>290.58006878426676</v>
      </c>
    </row>
    <row r="63" spans="2:16">
      <c r="B63" s="5">
        <v>44652</v>
      </c>
      <c r="C63" s="4" t="s">
        <v>77</v>
      </c>
      <c r="D63" s="3" t="s">
        <v>130</v>
      </c>
      <c r="E63" s="3" t="s">
        <v>125</v>
      </c>
      <c r="F63" s="5" t="s">
        <v>73</v>
      </c>
      <c r="G63">
        <v>14219.932764633391</v>
      </c>
      <c r="H63">
        <v>-1745.3785323084073</v>
      </c>
      <c r="I63">
        <v>-10070.693460181523</v>
      </c>
      <c r="J63">
        <v>-705.78300674826494</v>
      </c>
      <c r="K63">
        <v>-312.49949847101118</v>
      </c>
      <c r="L63">
        <v>-2.7077541321749306</v>
      </c>
      <c r="M63">
        <v>0</v>
      </c>
      <c r="N63">
        <v>-63.362676521745776</v>
      </c>
      <c r="O63">
        <v>0</v>
      </c>
      <c r="P63">
        <v>293.42098010800078</v>
      </c>
    </row>
    <row r="64" spans="2:16">
      <c r="B64" s="5">
        <v>44682</v>
      </c>
      <c r="C64" s="4" t="s">
        <v>78</v>
      </c>
      <c r="D64" s="3" t="s">
        <v>130</v>
      </c>
      <c r="E64" s="3" t="s">
        <v>125</v>
      </c>
      <c r="F64" s="5" t="s">
        <v>73</v>
      </c>
      <c r="G64">
        <v>13633.017794730642</v>
      </c>
      <c r="H64">
        <v>-1647.5273102437482</v>
      </c>
      <c r="I64">
        <v>-9673.4545984279266</v>
      </c>
      <c r="J64">
        <v>-684.51139664415064</v>
      </c>
      <c r="K64">
        <v>-302.69741146164642</v>
      </c>
      <c r="L64">
        <v>-1.7166298718198998</v>
      </c>
      <c r="M64">
        <v>0</v>
      </c>
      <c r="N64">
        <v>-70.24405177699802</v>
      </c>
      <c r="O64">
        <v>0</v>
      </c>
      <c r="P64">
        <v>294.36520953388288</v>
      </c>
    </row>
    <row r="65" spans="2:16">
      <c r="B65" s="5">
        <v>44713</v>
      </c>
      <c r="C65" s="4" t="s">
        <v>79</v>
      </c>
      <c r="D65" s="3" t="s">
        <v>130</v>
      </c>
      <c r="E65" s="3" t="s">
        <v>125</v>
      </c>
      <c r="F65" s="5" t="s">
        <v>73</v>
      </c>
      <c r="G65">
        <v>13484.489382601123</v>
      </c>
      <c r="H65">
        <v>-1643.8443490079169</v>
      </c>
      <c r="I65">
        <v>-9498.9730725279496</v>
      </c>
      <c r="J65">
        <v>-644.59370722932681</v>
      </c>
      <c r="K65">
        <v>-316.38254955766138</v>
      </c>
      <c r="L65">
        <v>-47.871610558867886</v>
      </c>
      <c r="M65">
        <v>0</v>
      </c>
      <c r="N65">
        <v>-91.698545288799053</v>
      </c>
      <c r="O65">
        <v>0</v>
      </c>
      <c r="P65">
        <v>309.0246002443227</v>
      </c>
    </row>
    <row r="66" spans="2:16">
      <c r="B66" s="5">
        <v>44743</v>
      </c>
      <c r="C66" s="4" t="s">
        <v>80</v>
      </c>
      <c r="D66" s="3" t="s">
        <v>130</v>
      </c>
      <c r="E66" s="3" t="s">
        <v>125</v>
      </c>
      <c r="F66" s="5" t="s">
        <v>73</v>
      </c>
      <c r="G66">
        <v>13822.740587682836</v>
      </c>
      <c r="H66">
        <v>-1706.1821338014811</v>
      </c>
      <c r="I66">
        <v>-9672.5941050109868</v>
      </c>
      <c r="J66">
        <v>-683.54270028952021</v>
      </c>
      <c r="K66">
        <v>-296.0458858630472</v>
      </c>
      <c r="L66">
        <v>-4.3579842439435019</v>
      </c>
      <c r="M66">
        <v>0</v>
      </c>
      <c r="N66">
        <v>-110.06507669293299</v>
      </c>
      <c r="O66">
        <v>0</v>
      </c>
      <c r="P66">
        <v>316.3774952813248</v>
      </c>
    </row>
    <row r="67" spans="2:16">
      <c r="B67" s="5">
        <v>44774</v>
      </c>
      <c r="C67" s="4" t="s">
        <v>81</v>
      </c>
      <c r="D67" s="3" t="s">
        <v>130</v>
      </c>
      <c r="E67" s="3" t="s">
        <v>125</v>
      </c>
      <c r="F67" s="5" t="s">
        <v>73</v>
      </c>
      <c r="G67">
        <v>13287.092114502733</v>
      </c>
      <c r="H67">
        <v>-1624.7414289228236</v>
      </c>
      <c r="I67">
        <v>-9319.763739530752</v>
      </c>
      <c r="J67">
        <v>-702.01371378424267</v>
      </c>
      <c r="K67">
        <v>-293.45620894914435</v>
      </c>
      <c r="L67">
        <v>-9.9537135522932711</v>
      </c>
      <c r="M67">
        <v>0</v>
      </c>
      <c r="N67">
        <v>-59.391285621628818</v>
      </c>
      <c r="O67">
        <v>0</v>
      </c>
      <c r="P67">
        <v>332.27988844949698</v>
      </c>
    </row>
    <row r="68" spans="2:16">
      <c r="B68" s="5">
        <v>44805</v>
      </c>
      <c r="C68" s="4" t="s">
        <v>82</v>
      </c>
      <c r="D68" s="3" t="s">
        <v>130</v>
      </c>
      <c r="E68" s="3" t="s">
        <v>125</v>
      </c>
      <c r="F68" s="5" t="s">
        <v>73</v>
      </c>
      <c r="G68">
        <v>13241.773365273326</v>
      </c>
      <c r="H68">
        <v>-1603.4880163968767</v>
      </c>
      <c r="I68">
        <v>-9249.7694285406014</v>
      </c>
      <c r="J68">
        <v>-698.41768830545436</v>
      </c>
      <c r="K68">
        <v>-315.37740857977877</v>
      </c>
      <c r="L68">
        <v>-22.904736316921806</v>
      </c>
      <c r="M68">
        <v>0</v>
      </c>
      <c r="N68">
        <v>-12.067638205646524</v>
      </c>
      <c r="O68">
        <v>0</v>
      </c>
      <c r="P68">
        <v>343.67696264497721</v>
      </c>
    </row>
    <row r="69" spans="2:16">
      <c r="B69" s="5">
        <v>44835</v>
      </c>
      <c r="C69" s="4" t="s">
        <v>83</v>
      </c>
      <c r="D69" s="3" t="s">
        <v>130</v>
      </c>
      <c r="E69" s="3" t="s">
        <v>125</v>
      </c>
      <c r="F69" s="5" t="s">
        <v>73</v>
      </c>
      <c r="G69">
        <v>11919.789268652634</v>
      </c>
      <c r="H69">
        <v>-1398.7139209444742</v>
      </c>
      <c r="I69">
        <v>-9148.0139021029299</v>
      </c>
      <c r="J69">
        <v>-705.71223592460399</v>
      </c>
      <c r="K69">
        <v>-288.52060480336786</v>
      </c>
      <c r="L69">
        <v>-5.4714650315832127</v>
      </c>
      <c r="M69">
        <v>0</v>
      </c>
      <c r="N69">
        <v>30.356626166695115</v>
      </c>
      <c r="O69">
        <v>0</v>
      </c>
      <c r="P69">
        <v>345.64918646604195</v>
      </c>
    </row>
    <row r="70" spans="2:16">
      <c r="B70" s="5">
        <v>44866</v>
      </c>
      <c r="C70" s="4" t="s">
        <v>84</v>
      </c>
      <c r="D70" s="3" t="s">
        <v>130</v>
      </c>
      <c r="E70" s="3" t="s">
        <v>125</v>
      </c>
      <c r="F70" s="5" t="s">
        <v>73</v>
      </c>
      <c r="G70">
        <v>12064.48181887248</v>
      </c>
      <c r="H70">
        <v>-1491.2816289684197</v>
      </c>
      <c r="I70">
        <v>-8717.6617852421969</v>
      </c>
      <c r="J70">
        <v>-660.04702053545077</v>
      </c>
      <c r="K70">
        <v>-304.21224839314414</v>
      </c>
      <c r="L70">
        <v>-2.3928982991703278</v>
      </c>
      <c r="M70">
        <v>0</v>
      </c>
      <c r="N70">
        <v>57.762053141935645</v>
      </c>
      <c r="O70">
        <v>0</v>
      </c>
      <c r="P70">
        <v>347.24821086920122</v>
      </c>
    </row>
    <row r="71" spans="2:16">
      <c r="B71" s="5">
        <v>44896</v>
      </c>
      <c r="C71" s="4" t="s">
        <v>85</v>
      </c>
      <c r="D71" s="3" t="s">
        <v>130</v>
      </c>
      <c r="E71" s="3" t="s">
        <v>125</v>
      </c>
      <c r="F71" s="5" t="s">
        <v>73</v>
      </c>
      <c r="G71">
        <v>10468.479336727267</v>
      </c>
      <c r="H71">
        <v>-1304.0530947758537</v>
      </c>
      <c r="I71">
        <v>-7285.1212824058312</v>
      </c>
      <c r="J71">
        <v>-755.06709504491391</v>
      </c>
      <c r="K71">
        <v>-292.69570006940876</v>
      </c>
      <c r="L71">
        <v>-23.01979220120846</v>
      </c>
      <c r="M71">
        <v>0</v>
      </c>
      <c r="N71">
        <v>57.559500219527756</v>
      </c>
      <c r="O71">
        <v>0</v>
      </c>
      <c r="P71">
        <v>347.41928890447372</v>
      </c>
    </row>
    <row r="72" spans="2:16">
      <c r="B72" s="5">
        <v>44562</v>
      </c>
      <c r="C72" s="4" t="s">
        <v>50</v>
      </c>
      <c r="D72" s="3" t="s">
        <v>129</v>
      </c>
      <c r="E72" s="3" t="s">
        <v>127</v>
      </c>
      <c r="F72" s="5" t="s">
        <v>49</v>
      </c>
      <c r="G72">
        <v>190.62726923076923</v>
      </c>
      <c r="H72">
        <v>-23.351583333333334</v>
      </c>
      <c r="I72">
        <v>-99.101307692307685</v>
      </c>
      <c r="J72">
        <v>-20.808467948717947</v>
      </c>
      <c r="K72">
        <v>-38.763416666666664</v>
      </c>
      <c r="L72">
        <v>-0.10063461538461539</v>
      </c>
      <c r="M72">
        <v>0</v>
      </c>
      <c r="N72">
        <v>3.9012115384615385</v>
      </c>
      <c r="O72">
        <v>0</v>
      </c>
      <c r="P72">
        <v>11.664993589743588</v>
      </c>
    </row>
    <row r="73" spans="2:16">
      <c r="B73" s="5">
        <v>44593</v>
      </c>
      <c r="C73" s="4" t="s">
        <v>51</v>
      </c>
      <c r="D73" s="3" t="s">
        <v>129</v>
      </c>
      <c r="E73" s="3" t="s">
        <v>127</v>
      </c>
      <c r="F73" s="5" t="s">
        <v>49</v>
      </c>
      <c r="G73">
        <v>163.38014743589744</v>
      </c>
      <c r="H73">
        <v>-19.038717948717949</v>
      </c>
      <c r="I73">
        <v>-50.639762820512807</v>
      </c>
      <c r="J73">
        <v>-166.20473717948715</v>
      </c>
      <c r="K73">
        <v>-78.369230769230754</v>
      </c>
      <c r="L73">
        <v>-4.6800192307692301</v>
      </c>
      <c r="M73">
        <v>0</v>
      </c>
      <c r="N73">
        <v>1.68900641025641</v>
      </c>
      <c r="O73">
        <v>0</v>
      </c>
      <c r="P73">
        <v>11.664923076923076</v>
      </c>
    </row>
    <row r="74" spans="2:16" ht="15.75">
      <c r="B74" s="5">
        <v>44593</v>
      </c>
      <c r="C74" s="4" t="s">
        <v>51</v>
      </c>
      <c r="D74" s="3" t="s">
        <v>129</v>
      </c>
      <c r="E74" s="3" t="s">
        <v>128</v>
      </c>
      <c r="F74" s="5" t="s">
        <v>49</v>
      </c>
      <c r="G74" s="7"/>
      <c r="H74" s="7"/>
      <c r="I74" s="7">
        <v>-43.241870000000006</v>
      </c>
      <c r="J74" s="7"/>
      <c r="K74" s="7"/>
      <c r="L74" s="7"/>
      <c r="M74" s="7"/>
      <c r="N74" s="7"/>
      <c r="O74" s="7"/>
      <c r="P74" s="7"/>
    </row>
    <row r="75" spans="2:16" ht="15.75">
      <c r="B75" s="5">
        <v>44621</v>
      </c>
      <c r="C75" s="4" t="s">
        <v>52</v>
      </c>
      <c r="D75" s="3" t="s">
        <v>129</v>
      </c>
      <c r="E75" s="3" t="s">
        <v>127</v>
      </c>
      <c r="F75" s="5" t="s">
        <v>49</v>
      </c>
      <c r="G75" s="7">
        <v>194.40441999999985</v>
      </c>
      <c r="H75" s="7">
        <v>-23.550560000000004</v>
      </c>
      <c r="I75" s="7">
        <v>-153.47347000000002</v>
      </c>
      <c r="J75" s="7">
        <v>-341.26884000000007</v>
      </c>
      <c r="K75" s="7">
        <v>-142.10976000000005</v>
      </c>
      <c r="L75" s="7">
        <v>-24.65849</v>
      </c>
      <c r="M75" s="7"/>
      <c r="N75" s="7">
        <v>1.8804100000000001</v>
      </c>
      <c r="O75" s="7"/>
      <c r="P75" s="7">
        <v>18.197340000000001</v>
      </c>
    </row>
    <row r="76" spans="2:16" ht="15.75">
      <c r="B76" s="5">
        <v>44621</v>
      </c>
      <c r="C76" s="4" t="s">
        <v>52</v>
      </c>
      <c r="D76" s="3" t="s">
        <v>129</v>
      </c>
      <c r="E76" s="3" t="s">
        <v>128</v>
      </c>
      <c r="F76" s="5" t="s">
        <v>49</v>
      </c>
      <c r="G76" s="7">
        <v>836.72792000000004</v>
      </c>
      <c r="H76" s="7">
        <v>-102.49916999999999</v>
      </c>
      <c r="I76" s="7">
        <v>-568.61968999999999</v>
      </c>
      <c r="J76" s="7"/>
      <c r="K76" s="7"/>
      <c r="L76" s="7"/>
      <c r="M76" s="7"/>
      <c r="N76" s="7"/>
      <c r="O76" s="7"/>
      <c r="P76" s="7"/>
    </row>
    <row r="77" spans="2:16" ht="15.75">
      <c r="B77" s="5">
        <v>44652</v>
      </c>
      <c r="C77" s="4" t="s">
        <v>53</v>
      </c>
      <c r="D77" s="3" t="s">
        <v>129</v>
      </c>
      <c r="E77" s="3" t="s">
        <v>127</v>
      </c>
      <c r="F77" s="5" t="s">
        <v>49</v>
      </c>
      <c r="G77" s="7">
        <v>105.08068450617225</v>
      </c>
      <c r="H77" s="7">
        <v>-12.715421477006146</v>
      </c>
      <c r="I77" s="7">
        <v>-172.33611000000008</v>
      </c>
      <c r="J77" s="7">
        <v>-263.28234000000003</v>
      </c>
      <c r="K77" s="7">
        <v>-147.87044999999998</v>
      </c>
      <c r="L77" s="7">
        <v>-49.951650000000001</v>
      </c>
      <c r="M77" s="7"/>
      <c r="N77" s="7">
        <v>1.7640899999999999</v>
      </c>
      <c r="O77" s="7"/>
      <c r="P77" s="7">
        <v>18.197240000000001</v>
      </c>
    </row>
    <row r="78" spans="2:16" ht="15.75">
      <c r="B78" s="5">
        <v>44652</v>
      </c>
      <c r="C78" s="4" t="s">
        <v>53</v>
      </c>
      <c r="D78" s="3" t="s">
        <v>129</v>
      </c>
      <c r="E78" s="3" t="s">
        <v>128</v>
      </c>
      <c r="F78" s="5" t="s">
        <v>49</v>
      </c>
      <c r="G78" s="7">
        <v>991.71144549382757</v>
      </c>
      <c r="H78" s="7">
        <v>-121.48464852299387</v>
      </c>
      <c r="I78" s="7">
        <v>-477.61041</v>
      </c>
      <c r="J78" s="7"/>
      <c r="K78" s="7"/>
      <c r="L78" s="7"/>
      <c r="M78" s="7"/>
      <c r="N78" s="7"/>
      <c r="O78" s="7"/>
      <c r="P78" s="7"/>
    </row>
    <row r="79" spans="2:16" ht="15.75">
      <c r="B79" s="5">
        <v>44682</v>
      </c>
      <c r="C79" s="4" t="s">
        <v>54</v>
      </c>
      <c r="D79" s="3" t="s">
        <v>129</v>
      </c>
      <c r="E79" s="3" t="s">
        <v>127</v>
      </c>
      <c r="F79" s="5" t="s">
        <v>49</v>
      </c>
      <c r="G79" s="7">
        <v>94.236580000000004</v>
      </c>
      <c r="H79" s="7">
        <v>-11.54331</v>
      </c>
      <c r="I79" s="7">
        <v>-264.45875000000001</v>
      </c>
      <c r="J79" s="7">
        <v>-2006.55619</v>
      </c>
      <c r="K79" s="7">
        <v>-136.42007000000001</v>
      </c>
      <c r="L79" s="7">
        <v>-7.0327999999999999</v>
      </c>
      <c r="M79" s="7"/>
      <c r="N79" s="7"/>
      <c r="O79" s="7"/>
      <c r="P79" s="7">
        <v>18.076240000000002</v>
      </c>
    </row>
    <row r="80" spans="2:16" ht="15.75">
      <c r="B80" s="5">
        <v>44682</v>
      </c>
      <c r="C80" s="4" t="s">
        <v>54</v>
      </c>
      <c r="D80" s="3" t="s">
        <v>129</v>
      </c>
      <c r="E80" s="3" t="s">
        <v>128</v>
      </c>
      <c r="F80" s="5" t="s">
        <v>49</v>
      </c>
      <c r="G80" s="7">
        <v>295.54005000000001</v>
      </c>
      <c r="H80" s="7">
        <v>-36.203650000000003</v>
      </c>
      <c r="I80" s="7">
        <v>-240.95313000000002</v>
      </c>
      <c r="J80" s="7">
        <v>-45.485370000000003</v>
      </c>
      <c r="K80" s="7"/>
      <c r="L80" s="7"/>
      <c r="M80" s="7"/>
      <c r="N80" s="7"/>
      <c r="O80" s="7"/>
      <c r="P80" s="7"/>
    </row>
    <row r="81" spans="2:16" ht="15.75">
      <c r="B81" s="5">
        <v>44682</v>
      </c>
      <c r="C81" s="4" t="s">
        <v>54</v>
      </c>
      <c r="D81" s="3" t="s">
        <v>129</v>
      </c>
      <c r="E81" s="3" t="s">
        <v>126</v>
      </c>
      <c r="F81" s="5" t="s">
        <v>49</v>
      </c>
      <c r="G81" s="7">
        <v>3103</v>
      </c>
      <c r="H81" s="7"/>
      <c r="I81" s="7">
        <v>-2263.5</v>
      </c>
      <c r="J81" s="7"/>
      <c r="K81" s="7"/>
      <c r="L81" s="7"/>
      <c r="M81" s="7">
        <v>-253</v>
      </c>
      <c r="N81" s="7">
        <v>-148.29007493454969</v>
      </c>
      <c r="O81" s="7"/>
      <c r="P81" s="7">
        <v>-37.25</v>
      </c>
    </row>
    <row r="82" spans="2:16" ht="15.75">
      <c r="B82" s="5">
        <v>44713</v>
      </c>
      <c r="C82" s="4" t="s">
        <v>55</v>
      </c>
      <c r="D82" s="3" t="s">
        <v>129</v>
      </c>
      <c r="E82" s="3" t="s">
        <v>127</v>
      </c>
      <c r="F82" s="5" t="s">
        <v>49</v>
      </c>
      <c r="G82" s="7">
        <v>160.46119017727045</v>
      </c>
      <c r="H82" s="7"/>
      <c r="I82" s="7">
        <v>-300.40609649727082</v>
      </c>
      <c r="J82" s="7">
        <v>-212.2760078406761</v>
      </c>
      <c r="K82" s="7">
        <v>-119.94447586229177</v>
      </c>
      <c r="L82" s="7">
        <v>-36.6</v>
      </c>
      <c r="M82" s="7"/>
      <c r="N82" s="7">
        <v>0</v>
      </c>
      <c r="O82" s="7"/>
      <c r="P82" s="7">
        <f>-18874.2259090909/1000</f>
        <v>-18.874225909090899</v>
      </c>
    </row>
    <row r="83" spans="2:16" ht="15.75">
      <c r="B83" s="5">
        <v>44713</v>
      </c>
      <c r="C83" s="4" t="s">
        <v>55</v>
      </c>
      <c r="D83" s="3" t="s">
        <v>129</v>
      </c>
      <c r="E83" s="3" t="s">
        <v>128</v>
      </c>
      <c r="F83" s="5" t="s">
        <v>49</v>
      </c>
      <c r="G83" s="7">
        <v>285</v>
      </c>
      <c r="H83" s="7"/>
      <c r="I83" s="7">
        <v>-315.57499999999993</v>
      </c>
      <c r="J83" s="7"/>
      <c r="K83" s="7"/>
      <c r="L83" s="7"/>
      <c r="M83" s="7"/>
      <c r="N83" s="7"/>
      <c r="O83" s="7"/>
      <c r="P83" s="7">
        <f>-55000/1000</f>
        <v>-55</v>
      </c>
    </row>
    <row r="84" spans="2:16" ht="15.75">
      <c r="B84" s="5">
        <v>44713</v>
      </c>
      <c r="C84" s="4" t="s">
        <v>55</v>
      </c>
      <c r="D84" s="3" t="s">
        <v>129</v>
      </c>
      <c r="E84" s="3" t="s">
        <v>126</v>
      </c>
      <c r="F84" s="5" t="s">
        <v>49</v>
      </c>
      <c r="G84" s="7">
        <v>3103</v>
      </c>
      <c r="H84" s="7"/>
      <c r="I84" s="7">
        <v>-2263.5</v>
      </c>
      <c r="J84" s="7"/>
      <c r="K84" s="7"/>
      <c r="L84" s="7"/>
      <c r="M84" s="7">
        <v>-253</v>
      </c>
      <c r="N84" s="7">
        <v>-153.75883910237397</v>
      </c>
      <c r="O84" s="7"/>
      <c r="P84" s="7">
        <f>-37.25/1000</f>
        <v>-3.7249999999999998E-2</v>
      </c>
    </row>
    <row r="85" spans="2:16" ht="15.75">
      <c r="B85" s="5">
        <v>44743</v>
      </c>
      <c r="C85" s="4" t="s">
        <v>56</v>
      </c>
      <c r="D85" s="3" t="s">
        <v>129</v>
      </c>
      <c r="E85" s="3" t="s">
        <v>127</v>
      </c>
      <c r="F85" s="5" t="s">
        <v>49</v>
      </c>
      <c r="G85" s="7">
        <v>164.33250625036413</v>
      </c>
      <c r="H85" s="7"/>
      <c r="I85" s="7">
        <v>-343.00949721211623</v>
      </c>
      <c r="J85" s="7">
        <v>-573.43400784067603</v>
      </c>
      <c r="K85" s="7">
        <v>-169.84647586229175</v>
      </c>
      <c r="L85" s="7">
        <v>-70</v>
      </c>
      <c r="M85" s="7"/>
      <c r="N85" s="7">
        <v>0</v>
      </c>
      <c r="O85" s="7"/>
      <c r="P85" s="7">
        <v>-18.874225909090907</v>
      </c>
    </row>
    <row r="86" spans="2:16" ht="15.75">
      <c r="B86" s="5">
        <v>44743</v>
      </c>
      <c r="C86" s="4" t="s">
        <v>56</v>
      </c>
      <c r="D86" s="3" t="s">
        <v>129</v>
      </c>
      <c r="E86" s="3" t="s">
        <v>128</v>
      </c>
      <c r="F86" s="5" t="s">
        <v>49</v>
      </c>
      <c r="G86" s="7">
        <v>285</v>
      </c>
      <c r="H86" s="7"/>
      <c r="I86" s="7">
        <v>-326.84899999999993</v>
      </c>
      <c r="J86" s="7"/>
      <c r="K86" s="7"/>
      <c r="L86" s="7"/>
      <c r="M86" s="7"/>
      <c r="N86" s="7"/>
      <c r="O86" s="7"/>
      <c r="P86" s="7">
        <v>-55</v>
      </c>
    </row>
    <row r="87" spans="2:16" ht="15.75">
      <c r="B87" s="5">
        <v>44743</v>
      </c>
      <c r="C87" s="4" t="s">
        <v>56</v>
      </c>
      <c r="D87" s="3" t="s">
        <v>129</v>
      </c>
      <c r="E87" s="3" t="s">
        <v>126</v>
      </c>
      <c r="F87" s="5" t="s">
        <v>49</v>
      </c>
      <c r="G87" s="7">
        <v>3103</v>
      </c>
      <c r="H87" s="7"/>
      <c r="I87" s="7">
        <v>-2263.5</v>
      </c>
      <c r="J87" s="7"/>
      <c r="K87" s="7"/>
      <c r="L87" s="7"/>
      <c r="M87" s="7">
        <v>-253</v>
      </c>
      <c r="N87" s="7">
        <v>-158.2285221373661</v>
      </c>
      <c r="O87" s="7"/>
      <c r="P87" s="7">
        <v>-3.7249999999999998E-2</v>
      </c>
    </row>
    <row r="88" spans="2:16" ht="15.75">
      <c r="B88" s="5">
        <v>44774</v>
      </c>
      <c r="C88" s="4" t="s">
        <v>57</v>
      </c>
      <c r="D88" s="3" t="s">
        <v>129</v>
      </c>
      <c r="E88" s="3" t="s">
        <v>127</v>
      </c>
      <c r="F88" s="5" t="s">
        <v>49</v>
      </c>
      <c r="G88" s="7">
        <v>173.90575920564089</v>
      </c>
      <c r="H88" s="7"/>
      <c r="I88" s="7">
        <v>-396.67863807043204</v>
      </c>
      <c r="J88" s="7">
        <v>-580.10067784067621</v>
      </c>
      <c r="K88" s="7">
        <v>-192.68447586229175</v>
      </c>
      <c r="L88" s="7">
        <v>-35</v>
      </c>
      <c r="M88" s="7"/>
      <c r="N88" s="7">
        <v>0</v>
      </c>
      <c r="O88" s="7"/>
      <c r="P88" s="7">
        <v>-80.148215909090879</v>
      </c>
    </row>
    <row r="89" spans="2:16" ht="15.75">
      <c r="B89" s="5">
        <v>44774</v>
      </c>
      <c r="C89" s="4" t="s">
        <v>57</v>
      </c>
      <c r="D89" s="3" t="s">
        <v>129</v>
      </c>
      <c r="E89" s="3" t="s">
        <v>128</v>
      </c>
      <c r="F89" s="5" t="s">
        <v>49</v>
      </c>
      <c r="G89" s="7">
        <v>285</v>
      </c>
      <c r="H89" s="7"/>
      <c r="I89" s="7">
        <v>-326.84899999999993</v>
      </c>
      <c r="J89" s="7"/>
      <c r="K89" s="7"/>
      <c r="L89" s="7"/>
      <c r="M89" s="7"/>
      <c r="N89" s="7"/>
      <c r="O89" s="7"/>
      <c r="P89" s="7">
        <v>-55</v>
      </c>
    </row>
    <row r="90" spans="2:16" ht="15.75">
      <c r="B90" s="5">
        <v>44774</v>
      </c>
      <c r="C90" s="4" t="s">
        <v>57</v>
      </c>
      <c r="D90" s="3" t="s">
        <v>129</v>
      </c>
      <c r="E90" s="3" t="s">
        <v>126</v>
      </c>
      <c r="F90" s="5" t="s">
        <v>49</v>
      </c>
      <c r="G90" s="7">
        <v>3103</v>
      </c>
      <c r="H90" s="7"/>
      <c r="I90" s="7">
        <v>-2263.5</v>
      </c>
      <c r="J90" s="7"/>
      <c r="K90" s="7"/>
      <c r="L90" s="7"/>
      <c r="M90" s="7">
        <v>-253</v>
      </c>
      <c r="N90" s="7">
        <v>-173.04677949679743</v>
      </c>
      <c r="O90" s="7"/>
      <c r="P90" s="7">
        <v>-3.7249999999999998E-2</v>
      </c>
    </row>
    <row r="91" spans="2:16" ht="15.75">
      <c r="B91" s="5">
        <v>44805</v>
      </c>
      <c r="C91" s="4" t="s">
        <v>58</v>
      </c>
      <c r="D91" s="3" t="s">
        <v>129</v>
      </c>
      <c r="E91" s="3" t="s">
        <v>127</v>
      </c>
      <c r="F91" s="5" t="s">
        <v>49</v>
      </c>
      <c r="G91" s="7">
        <v>232.13214216428241</v>
      </c>
      <c r="H91" s="7"/>
      <c r="I91" s="7">
        <v>-431.69455634938015</v>
      </c>
      <c r="J91" s="7">
        <v>-537.26067784067618</v>
      </c>
      <c r="K91" s="7">
        <v>-190.77047586229176</v>
      </c>
      <c r="L91" s="7">
        <v>-36.6</v>
      </c>
      <c r="M91" s="7"/>
      <c r="N91" s="7">
        <v>0</v>
      </c>
      <c r="O91" s="7"/>
      <c r="P91" s="7">
        <v>-83.106545909090897</v>
      </c>
    </row>
    <row r="92" spans="2:16" ht="15.75">
      <c r="B92" s="5">
        <v>44805</v>
      </c>
      <c r="C92" s="4" t="s">
        <v>58</v>
      </c>
      <c r="D92" s="3" t="s">
        <v>129</v>
      </c>
      <c r="E92" s="3" t="s">
        <v>128</v>
      </c>
      <c r="F92" s="5" t="s">
        <v>49</v>
      </c>
      <c r="G92" s="7">
        <v>535</v>
      </c>
      <c r="H92" s="7"/>
      <c r="I92" s="7">
        <v>-526.84900000000005</v>
      </c>
      <c r="J92" s="7"/>
      <c r="K92" s="7"/>
      <c r="L92" s="7"/>
      <c r="M92" s="7"/>
      <c r="N92" s="7"/>
      <c r="O92" s="7"/>
      <c r="P92" s="7">
        <v>-65</v>
      </c>
    </row>
    <row r="93" spans="2:16" ht="15.75">
      <c r="B93" s="5">
        <v>44805</v>
      </c>
      <c r="C93" s="4" t="s">
        <v>58</v>
      </c>
      <c r="D93" s="3" t="s">
        <v>129</v>
      </c>
      <c r="E93" s="3" t="s">
        <v>126</v>
      </c>
      <c r="F93" s="5" t="s">
        <v>49</v>
      </c>
      <c r="G93" s="7">
        <v>3103</v>
      </c>
      <c r="H93" s="7"/>
      <c r="I93" s="7">
        <v>-2263.5</v>
      </c>
      <c r="J93" s="7"/>
      <c r="K93" s="7"/>
      <c r="L93" s="7"/>
      <c r="M93" s="7">
        <v>-253</v>
      </c>
      <c r="N93" s="7">
        <v>-161.26444477201957</v>
      </c>
      <c r="O93" s="7"/>
      <c r="P93" s="7">
        <v>-3.7249999999999998E-2</v>
      </c>
    </row>
    <row r="94" spans="2:16" ht="15.75">
      <c r="B94" s="5">
        <v>44835</v>
      </c>
      <c r="C94" s="4" t="s">
        <v>59</v>
      </c>
      <c r="D94" s="3" t="s">
        <v>129</v>
      </c>
      <c r="E94" s="3" t="s">
        <v>127</v>
      </c>
      <c r="F94" s="5" t="s">
        <v>49</v>
      </c>
      <c r="G94" s="7">
        <v>240.9992729254584</v>
      </c>
      <c r="H94" s="7"/>
      <c r="I94" s="7">
        <v>-558.84241720769603</v>
      </c>
      <c r="J94" s="7">
        <v>-302.32097624067609</v>
      </c>
      <c r="K94" s="7">
        <v>-210.68647586229176</v>
      </c>
      <c r="L94" s="7">
        <v>-35</v>
      </c>
      <c r="M94" s="7"/>
      <c r="N94" s="7">
        <v>0</v>
      </c>
      <c r="O94" s="7"/>
      <c r="P94" s="7">
        <v>-148.2225959090909</v>
      </c>
    </row>
    <row r="95" spans="2:16" ht="15.75">
      <c r="B95" s="5">
        <v>44835</v>
      </c>
      <c r="C95" s="4" t="s">
        <v>59</v>
      </c>
      <c r="D95" s="3" t="s">
        <v>129</v>
      </c>
      <c r="E95" s="3" t="s">
        <v>128</v>
      </c>
      <c r="F95" s="5" t="s">
        <v>49</v>
      </c>
      <c r="G95" s="7">
        <v>535</v>
      </c>
      <c r="H95" s="7"/>
      <c r="I95" s="7">
        <v>-539.23400000000004</v>
      </c>
      <c r="J95" s="7"/>
      <c r="K95" s="7"/>
      <c r="L95" s="7"/>
      <c r="M95" s="7"/>
      <c r="N95" s="7"/>
      <c r="O95" s="7"/>
      <c r="P95" s="7">
        <v>-65</v>
      </c>
    </row>
    <row r="96" spans="2:16" ht="15.75">
      <c r="B96" s="5">
        <v>44835</v>
      </c>
      <c r="C96" s="4" t="s">
        <v>59</v>
      </c>
      <c r="D96" s="3" t="s">
        <v>129</v>
      </c>
      <c r="E96" s="3" t="s">
        <v>126</v>
      </c>
      <c r="F96" s="5" t="s">
        <v>49</v>
      </c>
      <c r="G96" s="7">
        <v>3103</v>
      </c>
      <c r="H96" s="7"/>
      <c r="I96" s="7">
        <v>-2263.5</v>
      </c>
      <c r="J96" s="7"/>
      <c r="K96" s="7"/>
      <c r="L96" s="7"/>
      <c r="M96" s="7">
        <v>-253</v>
      </c>
      <c r="N96" s="7">
        <v>-155.90621994928057</v>
      </c>
      <c r="O96" s="7"/>
      <c r="P96" s="7">
        <v>-3.7249999999999998E-2</v>
      </c>
    </row>
    <row r="97" spans="2:16" ht="15.75">
      <c r="B97" s="5">
        <v>44866</v>
      </c>
      <c r="C97" s="4" t="s">
        <v>60</v>
      </c>
      <c r="D97" s="3" t="s">
        <v>129</v>
      </c>
      <c r="E97" s="3" t="s">
        <v>127</v>
      </c>
      <c r="F97" s="5" t="s">
        <v>49</v>
      </c>
      <c r="G97" s="7">
        <v>250.57549091348153</v>
      </c>
      <c r="H97" s="7"/>
      <c r="I97" s="7">
        <v>-520.08524151428776</v>
      </c>
      <c r="J97" s="7">
        <v>-302.32097624067609</v>
      </c>
      <c r="K97" s="7">
        <v>-209.28647586229175</v>
      </c>
      <c r="L97" s="7">
        <v>-70</v>
      </c>
      <c r="M97" s="7"/>
      <c r="N97" s="7">
        <v>0</v>
      </c>
      <c r="O97" s="7"/>
      <c r="P97" s="7">
        <v>-148.2225959090909</v>
      </c>
    </row>
    <row r="98" spans="2:16" ht="15.75">
      <c r="B98" s="5">
        <v>44866</v>
      </c>
      <c r="C98" s="4" t="s">
        <v>60</v>
      </c>
      <c r="D98" s="3" t="s">
        <v>129</v>
      </c>
      <c r="E98" s="3" t="s">
        <v>128</v>
      </c>
      <c r="F98" s="5" t="s">
        <v>49</v>
      </c>
      <c r="G98" s="7">
        <v>535</v>
      </c>
      <c r="H98" s="7"/>
      <c r="I98" s="7">
        <v>-539.23400000000004</v>
      </c>
      <c r="J98" s="7"/>
      <c r="K98" s="7"/>
      <c r="L98" s="7"/>
      <c r="M98" s="7"/>
      <c r="N98" s="7"/>
      <c r="O98" s="7"/>
      <c r="P98" s="7">
        <v>-65</v>
      </c>
    </row>
    <row r="99" spans="2:16" ht="15.75">
      <c r="B99" s="5">
        <v>44866</v>
      </c>
      <c r="C99" s="4" t="s">
        <v>60</v>
      </c>
      <c r="D99" s="3" t="s">
        <v>129</v>
      </c>
      <c r="E99" s="3" t="s">
        <v>126</v>
      </c>
      <c r="F99" s="5" t="s">
        <v>49</v>
      </c>
      <c r="G99" s="7">
        <v>3103</v>
      </c>
      <c r="H99" s="7"/>
      <c r="I99" s="7">
        <v>-2263.5</v>
      </c>
      <c r="J99" s="7"/>
      <c r="K99" s="7"/>
      <c r="L99" s="7"/>
      <c r="M99" s="7">
        <v>-253</v>
      </c>
      <c r="N99" s="7">
        <v>-93.906519298606725</v>
      </c>
      <c r="O99" s="7"/>
      <c r="P99" s="7">
        <v>-3.7249999999999998E-2</v>
      </c>
    </row>
    <row r="100" spans="2:16" ht="15.75">
      <c r="B100" s="5">
        <v>44896</v>
      </c>
      <c r="C100" s="4" t="s">
        <v>61</v>
      </c>
      <c r="D100" s="3" t="s">
        <v>129</v>
      </c>
      <c r="E100" s="3" t="s">
        <v>127</v>
      </c>
      <c r="F100" s="5" t="s">
        <v>49</v>
      </c>
      <c r="G100" s="7">
        <v>258.63643839989618</v>
      </c>
      <c r="H100" s="7"/>
      <c r="I100" s="7">
        <v>-538.32577886188153</v>
      </c>
      <c r="J100" s="7">
        <v>-309.20097624067608</v>
      </c>
      <c r="K100" s="7">
        <v>-209.28647586229175</v>
      </c>
      <c r="L100" s="7">
        <v>-36.6</v>
      </c>
      <c r="M100" s="7"/>
      <c r="N100" s="7">
        <v>0</v>
      </c>
      <c r="O100" s="7"/>
      <c r="P100" s="7">
        <v>-148.5855959090909</v>
      </c>
    </row>
    <row r="101" spans="2:16" ht="15.75">
      <c r="B101" s="5">
        <v>44896</v>
      </c>
      <c r="C101" s="4" t="s">
        <v>61</v>
      </c>
      <c r="D101" s="3" t="s">
        <v>129</v>
      </c>
      <c r="E101" s="3" t="s">
        <v>128</v>
      </c>
      <c r="F101" s="5" t="s">
        <v>49</v>
      </c>
      <c r="G101" s="7">
        <v>535</v>
      </c>
      <c r="H101" s="7"/>
      <c r="I101" s="7">
        <v>-539.23400000000004</v>
      </c>
      <c r="J101" s="7"/>
      <c r="K101" s="7"/>
      <c r="L101" s="7"/>
      <c r="M101" s="7"/>
      <c r="N101" s="7"/>
      <c r="O101" s="7"/>
      <c r="P101" s="7">
        <v>-65</v>
      </c>
    </row>
    <row r="102" spans="2:16" ht="15.75">
      <c r="B102" s="5">
        <v>44896</v>
      </c>
      <c r="C102" s="4" t="s">
        <v>61</v>
      </c>
      <c r="D102" s="3" t="s">
        <v>129</v>
      </c>
      <c r="E102" s="3" t="s">
        <v>126</v>
      </c>
      <c r="F102" s="5" t="s">
        <v>49</v>
      </c>
      <c r="G102" s="7">
        <v>3103</v>
      </c>
      <c r="H102" s="7"/>
      <c r="I102" s="7">
        <v>-2263.5</v>
      </c>
      <c r="J102" s="7"/>
      <c r="K102" s="7"/>
      <c r="L102" s="7"/>
      <c r="M102" s="7">
        <v>-253</v>
      </c>
      <c r="N102" s="7">
        <v>-102.14459061910838</v>
      </c>
      <c r="O102" s="7"/>
      <c r="P102" s="7">
        <v>-3.7249999999999998E-2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M26"/>
  <sheetViews>
    <sheetView showGridLines="0"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12" sqref="O12"/>
    </sheetView>
  </sheetViews>
  <sheetFormatPr defaultColWidth="9.140625" defaultRowHeight="15" outlineLevelRow="1"/>
  <cols>
    <col min="1" max="1" width="16.5703125" style="8" customWidth="1"/>
    <col min="2" max="2" width="33.85546875" style="8" customWidth="1"/>
    <col min="3" max="10" width="8.85546875" style="8" customWidth="1"/>
    <col min="11" max="11" width="9.7109375" style="8" customWidth="1"/>
    <col min="12" max="12" width="10.28515625" style="8" customWidth="1"/>
    <col min="13" max="14" width="8.85546875" style="8" customWidth="1"/>
    <col min="15" max="15" width="9.5703125" style="8" customWidth="1"/>
    <col min="16" max="16" width="9.7109375" style="8" customWidth="1"/>
    <col min="17" max="17" width="10.28515625" style="8" customWidth="1"/>
    <col min="18" max="18" width="9.5703125" style="8" customWidth="1"/>
    <col min="19" max="19" width="9.7109375" style="8" customWidth="1"/>
    <col min="20" max="20" width="10.28515625" style="8" customWidth="1"/>
    <col min="21" max="21" width="5.7109375" style="8" customWidth="1"/>
    <col min="22" max="22" width="8.85546875" style="8" customWidth="1"/>
    <col min="23" max="23" width="5.85546875" style="8" customWidth="1"/>
    <col min="24" max="24" width="8.85546875" style="8" customWidth="1"/>
    <col min="25" max="25" width="5.85546875" style="8" customWidth="1"/>
    <col min="26" max="26" width="8.85546875" style="8" customWidth="1"/>
    <col min="27" max="27" width="11.85546875" style="8" customWidth="1"/>
    <col min="28" max="28" width="10.28515625" style="8" bestFit="1" customWidth="1"/>
    <col min="29" max="29" width="8.85546875" style="8" customWidth="1"/>
    <col min="30" max="30" width="5.42578125" style="8" customWidth="1"/>
    <col min="31" max="31" width="8.85546875" style="8" customWidth="1"/>
    <col min="32" max="32" width="5.42578125" style="8" customWidth="1"/>
    <col min="33" max="33" width="8.85546875" style="8" customWidth="1"/>
    <col min="34" max="34" width="5.42578125" style="8" customWidth="1"/>
    <col min="35" max="35" width="8.85546875" style="8" customWidth="1"/>
    <col min="36" max="36" width="5.42578125" style="8" customWidth="1"/>
    <col min="37" max="37" width="8.85546875" style="8" customWidth="1"/>
    <col min="38" max="38" width="5.42578125" style="8" customWidth="1"/>
    <col min="39" max="39" width="11.85546875" style="8" customWidth="1"/>
    <col min="40" max="49" width="19.5703125" style="8" bestFit="1" customWidth="1"/>
    <col min="50" max="50" width="22.85546875" style="8" bestFit="1" customWidth="1"/>
    <col min="51" max="51" width="20" style="8" customWidth="1"/>
    <col min="52" max="52" width="20" style="8" bestFit="1" customWidth="1"/>
    <col min="53" max="16384" width="9.140625" style="8"/>
  </cols>
  <sheetData>
    <row r="1" spans="2:39" ht="30" customHeight="1">
      <c r="B1"/>
      <c r="C1"/>
    </row>
    <row r="2" spans="2:39" ht="21.75" customHeight="1"/>
    <row r="3" spans="2:39" s="9" customFormat="1" ht="15.75">
      <c r="B3" s="14"/>
      <c r="C3" s="14" t="s">
        <v>33</v>
      </c>
      <c r="D3" s="14"/>
      <c r="E3" s="14"/>
      <c r="F3" s="14"/>
      <c r="G3" s="14"/>
      <c r="H3" s="14"/>
      <c r="I3" s="14"/>
      <c r="J3" s="14"/>
      <c r="K3" s="14"/>
      <c r="L3" s="14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2:39" ht="15.75">
      <c r="B4" s="14"/>
      <c r="C4" s="14" t="s">
        <v>86</v>
      </c>
      <c r="D4" s="14"/>
      <c r="E4" s="14"/>
      <c r="F4" s="14"/>
      <c r="G4" s="14"/>
      <c r="H4" s="14"/>
      <c r="I4" s="14"/>
      <c r="J4" s="14"/>
      <c r="K4" s="25"/>
      <c r="L4" s="25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2:39" s="9" customFormat="1" ht="15.75">
      <c r="B5" s="14"/>
      <c r="C5" s="14" t="s">
        <v>121</v>
      </c>
      <c r="D5" s="14"/>
      <c r="E5" s="14" t="s">
        <v>27</v>
      </c>
      <c r="F5" s="14"/>
      <c r="G5" s="14" t="s">
        <v>28</v>
      </c>
      <c r="H5" s="14"/>
      <c r="I5" s="14" t="s">
        <v>122</v>
      </c>
      <c r="J5" s="14"/>
      <c r="K5" s="25"/>
      <c r="L5" s="2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2:39" ht="15.75">
      <c r="B6" s="14" t="s">
        <v>32</v>
      </c>
      <c r="C6" s="14" t="s">
        <v>29</v>
      </c>
      <c r="D6" s="14" t="s">
        <v>49</v>
      </c>
      <c r="E6" s="14" t="s">
        <v>29</v>
      </c>
      <c r="F6" s="14" t="s">
        <v>49</v>
      </c>
      <c r="G6" s="14" t="s">
        <v>29</v>
      </c>
      <c r="H6" s="14" t="s">
        <v>49</v>
      </c>
      <c r="I6" s="14" t="s">
        <v>29</v>
      </c>
      <c r="J6" s="14" t="s">
        <v>49</v>
      </c>
      <c r="K6" s="14" t="s">
        <v>123</v>
      </c>
      <c r="L6" s="14" t="s">
        <v>124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2:39" ht="15.75">
      <c r="B7" s="15" t="s">
        <v>30</v>
      </c>
      <c r="C7" s="16">
        <v>13784.664053254437</v>
      </c>
      <c r="D7" s="16">
        <v>13891.994859796185</v>
      </c>
      <c r="E7" s="16">
        <v>15160.188141025643</v>
      </c>
      <c r="F7" s="16">
        <v>15916.506350959899</v>
      </c>
      <c r="G7" s="16">
        <v>15116.758775476663</v>
      </c>
      <c r="H7" s="16">
        <v>15921.133863090075</v>
      </c>
      <c r="I7" s="16">
        <v>16119.531408612758</v>
      </c>
      <c r="J7" s="16">
        <v>19282.519273570761</v>
      </c>
      <c r="K7" s="16"/>
      <c r="L7" s="16"/>
      <c r="M7" s="26" t="s">
        <v>131</v>
      </c>
      <c r="N7" s="26"/>
      <c r="O7" s="26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2:39" ht="15.75">
      <c r="B8" s="17" t="s">
        <v>71</v>
      </c>
      <c r="C8" s="18">
        <v>-10528.206247534517</v>
      </c>
      <c r="D8" s="18">
        <v>-10601.995852084156</v>
      </c>
      <c r="E8" s="18">
        <v>-11797.06910420776</v>
      </c>
      <c r="F8" s="18">
        <v>-12400.475025548982</v>
      </c>
      <c r="G8" s="18">
        <v>-10768.564158448391</v>
      </c>
      <c r="H8" s="18">
        <v>-11311.681861880343</v>
      </c>
      <c r="I8" s="18">
        <v>-10845.130989480604</v>
      </c>
      <c r="J8" s="18">
        <v>-13123.708766229955</v>
      </c>
      <c r="K8" s="18">
        <v>-43938.970499671268</v>
      </c>
      <c r="L8" s="18">
        <v>-47437.861505743436</v>
      </c>
      <c r="M8" s="27">
        <f>K8-L8</f>
        <v>3498.8910060721682</v>
      </c>
      <c r="N8" s="28">
        <f>-(K8/L8-1)</f>
        <v>7.3757351090722123E-2</v>
      </c>
      <c r="O8" s="26" t="s">
        <v>132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2:39" ht="15.75" outlineLevel="1">
      <c r="B9" s="15" t="s">
        <v>31</v>
      </c>
      <c r="C9" s="19">
        <v>3256.4578057199196</v>
      </c>
      <c r="D9" s="19">
        <v>3289.9990077120292</v>
      </c>
      <c r="E9" s="19">
        <v>3363.1190368178832</v>
      </c>
      <c r="F9" s="19">
        <v>3516.0313254109169</v>
      </c>
      <c r="G9" s="19">
        <v>4348.1946170282718</v>
      </c>
      <c r="H9" s="19">
        <v>4609.4520012097328</v>
      </c>
      <c r="I9" s="19">
        <v>5274.4004191321546</v>
      </c>
      <c r="J9" s="19">
        <v>6158.810507340806</v>
      </c>
      <c r="K9" s="19"/>
      <c r="L9" s="1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2:39" ht="15.75">
      <c r="B10" s="20" t="s">
        <v>34</v>
      </c>
      <c r="C10" s="21">
        <v>0.23623773442277679</v>
      </c>
      <c r="D10" s="21">
        <v>0.23682696696306568</v>
      </c>
      <c r="E10" s="21">
        <v>0.22183887202011701</v>
      </c>
      <c r="F10" s="21">
        <v>0.22090471664335251</v>
      </c>
      <c r="G10" s="21">
        <v>0.28764066964422169</v>
      </c>
      <c r="H10" s="21">
        <v>0.28951782208777316</v>
      </c>
      <c r="I10" s="21">
        <v>0.32720556729794342</v>
      </c>
      <c r="J10" s="21">
        <v>0.31939864392005402</v>
      </c>
      <c r="K10" s="21"/>
      <c r="L10" s="21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2:39" ht="15.75">
      <c r="B11" s="15" t="s">
        <v>35</v>
      </c>
      <c r="C11" s="19">
        <v>-1116.8077728468113</v>
      </c>
      <c r="D11" s="19">
        <v>-1302.1504812623275</v>
      </c>
      <c r="E11" s="19">
        <v>-1340.1725591715974</v>
      </c>
      <c r="F11" s="19">
        <v>-1764.7058539710717</v>
      </c>
      <c r="G11" s="19">
        <v>-1250.6356525312292</v>
      </c>
      <c r="H11" s="19">
        <v>-1635.9504081130829</v>
      </c>
      <c r="I11" s="19">
        <v>-1554.9129207758051</v>
      </c>
      <c r="J11" s="19">
        <v>-3519.5453537102694</v>
      </c>
      <c r="K11" s="19"/>
      <c r="L11" s="19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2:39" ht="15.75">
      <c r="B12" s="17" t="s">
        <v>36</v>
      </c>
      <c r="C12" s="22">
        <v>-735.59661242603556</v>
      </c>
      <c r="D12" s="22">
        <v>-859.18475032873107</v>
      </c>
      <c r="E12" s="22">
        <v>-869.16315417488488</v>
      </c>
      <c r="F12" s="22">
        <v>-1154.3391539381987</v>
      </c>
      <c r="G12" s="22">
        <v>-785.78260519395099</v>
      </c>
      <c r="H12" s="22">
        <v>-1005.7903988428661</v>
      </c>
      <c r="I12" s="22">
        <v>-1109.7158744247204</v>
      </c>
      <c r="J12" s="22">
        <v>-2751.7039410614525</v>
      </c>
      <c r="K12" s="22">
        <v>-3500.2582462195919</v>
      </c>
      <c r="L12" s="22">
        <v>-5771.0182441712477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2:39" ht="15.75">
      <c r="B13" s="17" t="s">
        <v>37</v>
      </c>
      <c r="C13" s="18">
        <v>-361.58644477317557</v>
      </c>
      <c r="D13" s="18">
        <v>-419.86100098619329</v>
      </c>
      <c r="E13" s="18">
        <v>-434.20583168967772</v>
      </c>
      <c r="F13" s="18">
        <v>-552.957642971729</v>
      </c>
      <c r="G13" s="18">
        <v>-446.04873931623928</v>
      </c>
      <c r="H13" s="18">
        <v>-569.61438162393154</v>
      </c>
      <c r="I13" s="18">
        <v>-446.01047501643654</v>
      </c>
      <c r="J13" s="18">
        <v>-506.09198277699727</v>
      </c>
      <c r="K13" s="18">
        <v>-1687.8514907955291</v>
      </c>
      <c r="L13" s="18">
        <v>-2048.5250083588508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2:39" ht="15.75">
      <c r="B14" s="17" t="s">
        <v>38</v>
      </c>
      <c r="C14" s="22">
        <v>-19.624715647600258</v>
      </c>
      <c r="D14" s="22">
        <v>-23.104729947403019</v>
      </c>
      <c r="E14" s="22">
        <v>-36.803573307034853</v>
      </c>
      <c r="F14" s="22">
        <v>-57.40905706114399</v>
      </c>
      <c r="G14" s="22">
        <v>-18.804308021038789</v>
      </c>
      <c r="H14" s="22">
        <v>-60.54562764628534</v>
      </c>
      <c r="I14" s="22">
        <v>0.81342866535174241</v>
      </c>
      <c r="J14" s="22">
        <v>-8.7494298718198991</v>
      </c>
      <c r="K14" s="22">
        <v>-74.419168310322164</v>
      </c>
      <c r="L14" s="22">
        <v>-149.80884452665225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2:39" ht="15.75">
      <c r="B15" s="17" t="s">
        <v>120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-253</v>
      </c>
      <c r="K15" s="22">
        <v>0</v>
      </c>
      <c r="L15" s="22">
        <v>-253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2:39" ht="15.75">
      <c r="B16" s="15" t="s">
        <v>39</v>
      </c>
      <c r="C16" s="19">
        <v>2139.6500328731081</v>
      </c>
      <c r="D16" s="19">
        <v>1987.8485264497017</v>
      </c>
      <c r="E16" s="19">
        <v>2022.9464776462858</v>
      </c>
      <c r="F16" s="19">
        <v>1751.3254714398452</v>
      </c>
      <c r="G16" s="19">
        <v>3097.5589644970423</v>
      </c>
      <c r="H16" s="19">
        <v>2973.5015930966501</v>
      </c>
      <c r="I16" s="19">
        <v>3719.4874983563495</v>
      </c>
      <c r="J16" s="19">
        <v>2639.2651536305366</v>
      </c>
      <c r="K16" s="19"/>
      <c r="L16" s="19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2:39" ht="15.75">
      <c r="B17" s="17" t="s">
        <v>41</v>
      </c>
      <c r="C17" s="22">
        <v>88.314181459565944</v>
      </c>
      <c r="D17" s="22">
        <v>89.570109303089936</v>
      </c>
      <c r="E17" s="22">
        <v>14.124100920447669</v>
      </c>
      <c r="F17" s="22">
        <v>15.695436298488431</v>
      </c>
      <c r="G17" s="22">
        <v>-123.41482412886185</v>
      </c>
      <c r="H17" s="22">
        <v>-121.94068975016363</v>
      </c>
      <c r="I17" s="22">
        <v>-265.13490795529236</v>
      </c>
      <c r="J17" s="22">
        <v>-265.84800576143419</v>
      </c>
      <c r="K17" s="22">
        <v>-286.11144970414057</v>
      </c>
      <c r="L17" s="22">
        <v>-282.52314991001947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2:39" ht="15.75" outlineLevel="1">
      <c r="B18" s="17" t="s">
        <v>70</v>
      </c>
      <c r="C18" s="24">
        <v>758.51743261012507</v>
      </c>
      <c r="D18" s="24">
        <v>758.51743261012507</v>
      </c>
      <c r="E18" s="24">
        <v>1242.6785190664029</v>
      </c>
      <c r="F18" s="24">
        <v>1242.6785190664029</v>
      </c>
      <c r="G18" s="24">
        <v>-496.1415598290605</v>
      </c>
      <c r="H18" s="24">
        <v>-496.1415598290605</v>
      </c>
      <c r="I18" s="24">
        <v>581.7383119658117</v>
      </c>
      <c r="J18" s="24">
        <v>244.02214435880265</v>
      </c>
      <c r="K18" s="24">
        <v>2086.7927038132793</v>
      </c>
      <c r="L18" s="24">
        <v>1749.0765362062702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2:39" ht="15.75">
      <c r="B19" s="17" t="s">
        <v>42</v>
      </c>
      <c r="C19" s="22">
        <v>-1015.4037599605518</v>
      </c>
      <c r="D19" s="22">
        <v>-964.21826324339168</v>
      </c>
      <c r="E19" s="22">
        <v>-1115.1146931952665</v>
      </c>
      <c r="F19" s="22">
        <v>-1023.2978051136105</v>
      </c>
      <c r="G19" s="22">
        <v>-842.5208773833009</v>
      </c>
      <c r="H19" s="22">
        <v>-800.84257679592497</v>
      </c>
      <c r="I19" s="22">
        <v>-1372.2709068047354</v>
      </c>
      <c r="J19" s="22">
        <v>-889.92935935748767</v>
      </c>
      <c r="K19" s="22"/>
      <c r="L19" s="22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2:39" ht="15.75">
      <c r="B20" s="15" t="s">
        <v>43</v>
      </c>
      <c r="C20" s="19">
        <v>1971.0778869822475</v>
      </c>
      <c r="D20" s="19">
        <v>1871.7178051195249</v>
      </c>
      <c r="E20" s="19">
        <v>2164.6344044378702</v>
      </c>
      <c r="F20" s="19">
        <v>1986.4016216911259</v>
      </c>
      <c r="G20" s="19">
        <v>1635.4817031558191</v>
      </c>
      <c r="H20" s="19">
        <v>1554.5767667215014</v>
      </c>
      <c r="I20" s="19">
        <v>2663.819995562133</v>
      </c>
      <c r="J20" s="19">
        <v>1727.5099328704175</v>
      </c>
      <c r="K20" s="19"/>
      <c r="L20" s="19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2:39" ht="15.75">
      <c r="B21" s="17" t="s">
        <v>44</v>
      </c>
      <c r="C21" s="23">
        <v>0.14299063650498567</v>
      </c>
      <c r="D21" s="23">
        <v>0.13473355151723584</v>
      </c>
      <c r="E21" s="23">
        <v>0.14278413858071187</v>
      </c>
      <c r="F21" s="23">
        <v>0.12480135890947759</v>
      </c>
      <c r="G21" s="23">
        <v>0.10818997163657849</v>
      </c>
      <c r="H21" s="23">
        <v>9.7642340055030419E-2</v>
      </c>
      <c r="I21" s="23">
        <v>0.16525418314200119</v>
      </c>
      <c r="J21" s="23">
        <v>8.9589431150637985E-2</v>
      </c>
      <c r="K21" s="23"/>
      <c r="L21" s="23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2:39" ht="15.75">
      <c r="B22" s="15" t="s">
        <v>45</v>
      </c>
      <c r="C22" s="19">
        <v>2451.5165466798144</v>
      </c>
      <c r="D22" s="19">
        <v>2308.3889574161713</v>
      </c>
      <c r="E22" s="19">
        <v>2349.8999868507562</v>
      </c>
      <c r="F22" s="19">
        <v>2093.485304865223</v>
      </c>
      <c r="G22" s="19">
        <v>3398.5343869165031</v>
      </c>
      <c r="H22" s="19">
        <v>3289.6832561735732</v>
      </c>
      <c r="I22" s="19">
        <v>4018.7746367521418</v>
      </c>
      <c r="J22" s="19">
        <v>2914.456603164419</v>
      </c>
      <c r="K22" s="19"/>
      <c r="L22" s="19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</row>
    <row r="23" spans="2:39" ht="15.75">
      <c r="B23" s="17" t="s">
        <v>46</v>
      </c>
      <c r="C23" s="23">
        <v>0.17784376443334743</v>
      </c>
      <c r="D23" s="23">
        <v>0.16616684505813578</v>
      </c>
      <c r="E23" s="23">
        <v>0.15500467177525257</v>
      </c>
      <c r="F23" s="23">
        <v>0.13152919734417523</v>
      </c>
      <c r="G23" s="23">
        <v>0.22481898649000173</v>
      </c>
      <c r="H23" s="23">
        <v>0.20662367922174424</v>
      </c>
      <c r="I23" s="23">
        <v>0.24931088471994214</v>
      </c>
      <c r="J23" s="23">
        <v>0.15114501180139189</v>
      </c>
      <c r="K23" s="23"/>
      <c r="L23" s="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</row>
    <row r="24" spans="2:39" ht="15.7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</row>
    <row r="25" spans="2:39" ht="15.7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2:39" ht="15.7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</sheetData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P4" sqref="P4:Q4"/>
    </sheetView>
  </sheetViews>
  <sheetFormatPr defaultRowHeight="15"/>
  <cols>
    <col min="1" max="1" width="15.5703125" bestFit="1" customWidth="1"/>
    <col min="9" max="9" width="4.42578125" customWidth="1"/>
    <col min="10" max="10" width="3.85546875" customWidth="1"/>
  </cols>
  <sheetData>
    <row r="1" spans="1:11">
      <c r="A1" t="s">
        <v>100</v>
      </c>
      <c r="J1">
        <v>20</v>
      </c>
    </row>
    <row r="2" spans="1:11">
      <c r="A2" t="s">
        <v>88</v>
      </c>
      <c r="B2">
        <v>2022</v>
      </c>
      <c r="C2" t="s">
        <v>29</v>
      </c>
      <c r="D2" t="s">
        <v>87</v>
      </c>
      <c r="E2" t="s">
        <v>107</v>
      </c>
      <c r="F2" t="s">
        <v>104</v>
      </c>
    </row>
    <row r="3" spans="1:11">
      <c r="A3" t="s">
        <v>99</v>
      </c>
      <c r="B3">
        <v>2021</v>
      </c>
      <c r="C3" t="s">
        <v>49</v>
      </c>
      <c r="D3" t="s">
        <v>76</v>
      </c>
      <c r="E3" t="s">
        <v>108</v>
      </c>
      <c r="F3" t="s">
        <v>105</v>
      </c>
      <c r="H3">
        <v>4</v>
      </c>
      <c r="I3" t="s">
        <v>106</v>
      </c>
      <c r="J3">
        <f>$J$1</f>
        <v>20</v>
      </c>
      <c r="K3" t="str">
        <f>CONCATENATE(H3,I3,J3)</f>
        <v>4T20</v>
      </c>
    </row>
    <row r="4" spans="1:11">
      <c r="A4" t="s">
        <v>98</v>
      </c>
      <c r="B4">
        <v>2020</v>
      </c>
      <c r="C4" t="s">
        <v>73</v>
      </c>
      <c r="D4" t="s">
        <v>101</v>
      </c>
      <c r="E4" t="s">
        <v>109</v>
      </c>
      <c r="F4" t="s">
        <v>103</v>
      </c>
      <c r="H4">
        <v>3</v>
      </c>
      <c r="I4" t="s">
        <v>106</v>
      </c>
      <c r="J4">
        <f t="shared" ref="J4:J6" si="0">$J$1</f>
        <v>20</v>
      </c>
      <c r="K4" t="str">
        <f t="shared" ref="K4:K6" si="1">CONCATENATE(H4,I4,J4)</f>
        <v>3T20</v>
      </c>
    </row>
    <row r="5" spans="1:11">
      <c r="A5" t="s">
        <v>97</v>
      </c>
      <c r="B5">
        <v>2019</v>
      </c>
      <c r="E5" t="s">
        <v>110</v>
      </c>
      <c r="F5" t="s">
        <v>102</v>
      </c>
      <c r="H5">
        <v>2</v>
      </c>
      <c r="I5" t="s">
        <v>106</v>
      </c>
      <c r="J5">
        <f t="shared" si="0"/>
        <v>20</v>
      </c>
      <c r="K5" t="str">
        <f t="shared" si="1"/>
        <v>2T20</v>
      </c>
    </row>
    <row r="6" spans="1:11">
      <c r="A6" t="s">
        <v>96</v>
      </c>
      <c r="B6">
        <v>2018</v>
      </c>
      <c r="E6" t="s">
        <v>111</v>
      </c>
      <c r="H6">
        <v>1</v>
      </c>
      <c r="I6" t="s">
        <v>106</v>
      </c>
      <c r="J6">
        <f t="shared" si="0"/>
        <v>20</v>
      </c>
      <c r="K6" t="str">
        <f t="shared" si="1"/>
        <v>1T20</v>
      </c>
    </row>
    <row r="7" spans="1:11">
      <c r="A7" t="s">
        <v>95</v>
      </c>
      <c r="E7" t="s">
        <v>112</v>
      </c>
    </row>
    <row r="8" spans="1:11">
      <c r="A8" t="s">
        <v>94</v>
      </c>
      <c r="E8" t="s">
        <v>113</v>
      </c>
    </row>
    <row r="9" spans="1:11">
      <c r="A9" t="s">
        <v>91</v>
      </c>
      <c r="E9" t="s">
        <v>114</v>
      </c>
    </row>
    <row r="10" spans="1:11">
      <c r="A10" t="s">
        <v>90</v>
      </c>
      <c r="E10" t="s">
        <v>115</v>
      </c>
    </row>
    <row r="11" spans="1:11">
      <c r="A11" t="s">
        <v>93</v>
      </c>
      <c r="E11" t="s">
        <v>116</v>
      </c>
    </row>
    <row r="12" spans="1:11">
      <c r="A12" t="s">
        <v>92</v>
      </c>
      <c r="E12" t="s">
        <v>117</v>
      </c>
    </row>
    <row r="13" spans="1:11">
      <c r="A13" t="s">
        <v>89</v>
      </c>
      <c r="E13" t="s">
        <v>118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b e 1 6 c 2 2 c - 3 3 2 1 - 4 c 8 3 - 9 3 2 4 - 2 e 5 c 7 d c 3 1 2 4 c "   x m l n s = " h t t p : / / s c h e m a s . m i c r o s o f t . c o m / D a t a M a s h u p " > A A A A A M o J A A B Q S w M E F A A C A A g A Z V 0 1 V F l Y 3 q 2 n A A A A + A A A A B I A H A B D b 2 5 m a W c v U G F j a 2 F n Z S 5 4 b W w g o h g A K K A U A A A A A A A A A A A A A A A A A A A A A A A A A A A A h Y 9 B D o I w F A W v Q r q n n 6 I S J Z + S 6 F Y S o 4 l x 2 5 Q K j V A I F O F u L j y S V 5 B E U X c u 3 2 Q W 8 x 6 3 O 8 Z D W T h X 1 b S 6 M h F h 1 C O O M r J K t c k i 0 t m z u y Q x x 5 2 Q F 5 E p Z 5 R N G w 5 t G p H c 2 j o E 6 P u e 9 j N a N R n 4 n s f g l G w P M l e l I B 9 Z / 5 d d b V o r j F S E 4 / E V w 3 0 a M L p g K 5 / O A 4 Y w Y U y 0 + S r + W E w 9 h B + I m 6 6 w X a N 4 b d 3 1 H m G a C O 8 X / A l Q S w M E F A A C A A g A Z V 0 1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V d N V S Z r l G t w Q Y A A A I h A A A T A B w A R m 9 y b X V s Y X M v U 2 V j d G l v b j E u b S C i G A A o o B Q A A A A A A A A A A A A A A A A A A A A A A A A A A A D l W V 9 v 0 0 g Q f 6 / U 7 7 D a v i S S q W I 3 B x J 3 B T n / w C J N I A k g k U b V x l 5 a C 9 s b 1 n Z p i f J h u H v g i c d 7 u c f L F 7 v Z d R w 7 i e 0 k g g I 6 e E j t X c / M b 2 d + M z u 7 + N Q M b O a h f v R X / f 3 w 4 P D A v y K c W u j N W b t t 9 A c d d I o c G h w e I P j X Y l 5 A Y a D F H I v y 4 5 b t U L + E W w / P 6 9 3 O o N d t 6 4 1 u z 9 B X 3 y 7 E m 1 4 z 2 k Z D b z T P a 9 3 u s 4 v V D 7 S K p p 6 3 X + u 9 w U W / 2 3 5 Z 7 z b 7 F / p Z z W i C n N E / r + l 9 G H j Z M V p G X W / o / f M Y G S 4 r E a w j 3 L a 9 K + I j A B R w Y h E f A 8 g B G T v 0 u E 8 d W F y P f f B L E r 2 C K D G v U G n Y I S 4 d o T 8 e I W x 4 f s D D + e f 5 3 9 R f L v v 4 x v F v c D k x o f P 3 o X 3 N f N Q 1 Q y d g S 2 P M V z O t Z Y B a 2 B 7 q Q c D t c R h Q f / R 4 + N S 2 L O q N H g s o A I M m F g 3 v m p m E o 1 b o A b i / G H p O u c 8 8 4 t g f Q V 3 K q m 5 Z d e a E r l c q h q k g P O D E 8 9 8 y 7 o L e x a f I o k m w S 1 o 5 h n m 0 0 8 e l Y V 2 4 1 Q t G K V 8 J N B 4 s v U c 9 5 l K x 9 h R a G A T X R 4 C F m 7 Y t U 0 F T L I I l 4 H d A H b I I 6 n L 7 k r p 4 l p j s h r B K H y W W X X Z t r x q O g p M Y z k I p j a 0 a 2 d F r s / X l i y / A M H U I a t 5 M i G f Z K 0 G L x u T z M n j 5 i 9 g 5 d J H y S K P w m l j o T n F c U k d M 6 S 6 D n C D A / / w c y 6 N 9 0 e q X 2 d d 0 q A u k Y S P Q g b X K b x g x j t Z G 1 U r m 6 A N c R q A P l D S o b 3 J 7 I k q X n A M m + q H L 8 C Z o / Z K H k 9 X C 8 I S z c J K R p R E H g I P z L 8 y S z j D n n x x I J i a C c E Y C y m 3 i i O c Y l 3 i u w w N n e A a y U / y K O I z H a 2 3 b f n D c D 9 3 S 8 A i D J y h 4 I g g 5 R S U Y K 6 P x L a I 3 E x T c T i g e l R X 5 g L z Q H V M + S z F K a k T 9 c O w H I D 3 / Y r F 0 P k 0 c Y l L 4 J K S l j B U r 0 r / y F 9 1 D 9 a Y o v a j R R P V u u z n Q s b K Q 5 7 G i A b 0 J l G m y u k I Y a i 6 O D M i K j K n 8 B S R n + q B n v P l K + 9 o e 9 l V p + k H 0 C w C M T u N l H z D s 5 4 O B P W F I d 4 A G J B 2 F Z Y 5 F q T e A O P q Z K D S s T H P 5 Z X j B / e q x E B Z M S r N t b W b B t w V h A o A L d D k 8 s L 1 s m O m N / Q g / J 3 z + p 0 t B g c z 1 j b S X Q c 2 s B w i k C B o a P q i A 4 g L a X 4 S U 3 5 6 K j U t B N d s j / N a A 7 S y w 3 9 q U n 2 b q g B o F m E 9 x 9 L V Y 2 p q 2 H g U Z Q C q 1 j l a h p 0 s Z S 0 N v 3 l B 3 4 m z W t a z 2 p X l j U u f 4 N e P v x o y 9 K + 3 i E A W S 0 n G U l R 2 6 f 0 V p o F 7 I P 7 I p A u 3 T o R F Q 9 x R H c 1 h 5 Z n v W 4 g 2 P Z s M G C c g o 2 S e g P s 4 / E + c K t u n n n M l i z 1 I l S o 4 F 9 C n s T b A l l t L 2 F D R c z O q O 0 z e J Q 7 g f + W u F B T k W V n 2 a F e f v 0 f R V z t s f C A 9 Q O x x z 4 I t J w I 5 / X i M + t G G h J 0 e g f v 2 Q d q 9 D r u k l k e 2 I K n N h w + K 0 M l t 2 P o n H 0 3 L S y U P R 1 s j m W l I b O G / Z 3 q X Y r K Y Y U 8 l Z w l v A 5 9 A h s s n B D / H + J M c z j A D F b j t 9 V m x 3 y g E E D h j L p C 2 j 0 0 e J k j t I r W + Q X n e b Y k J 7 H P R C S w k 3 5 A L S m d f S n 7 R r l Z O f 7 4 C 1 A H Y n C b f Q / W s d r 2 K H b j t Z x d / 9 y o e q 2 A c / 6 j y V x G q P o 9 Q y c F m 7 q a y 6 6 Z P U f i 1 k 4 X l q m u H Z p C W U n S I w C a Q Z 6 p G P Q I R 9 m s z O v / + A o B n G p 5 z 0 4 U T M i 3 I r N G 9 8 Y 4 F K + c W L E D Z 1 Q G r R D L s C m C h 3 1 E U u o 7 A C G 9 6 4 R z I s n W X N L 5 c o u n W 2 M b p s s U 0 w N P 8 0 t t d W O N v / a L s a u G W p W 3 O x O I u e q G p F r V R U e Y D N m 1 c r W u F 8 d Y t 8 t V h e 2 2 I f 5 n P l q 1 v s V 7 f Y F / P a F n m t U F 6 r n B T K y 3 k t v g q I S S z m R D s h 5 d K D 6 o M K u O M k c / x + R f 2 W V w Z p v m W k X 5 J w h b c F u e l R c E 2 w K B V g 0 7 J N W 5 R 7 p C + e L J K 9 o W 1 e F y D 8 B J 6 X 9 L b f 5 h N Q E C y 4 o h 4 s s 9 f F i D o + L f x e E H 6 P 7 7 U 9 9 U t C r 3 + P e x Q C c k V N W 5 Y o U U d h h N o B w R u O O 6 O + 6 Y A X o E z 4 E K I 8 n x W 7 W U Q 4 0 r P 0 o S h Q s J G 4 0 D 3 T 0 l S + t a B F T N E W h C b B v V o P M K G h 9 P 8 I 2 I H v 4 X K q r O U X L K 3 4 L m 5 z X c v a F U O N W j X h t s y W Y 7 F x p h s O G E o 1 H J u I l G n a D y n W 7 8 j X n A 5 s E x M o 7 4 f j y 1 1 J W 0 1 I F f q w b 2 y n b T W h 1 X a J 6 q q N V 9 Q D j O j M 2 E l K 2 1 9 K 2 7 T V 3 E l q 3 d Z W q U V F j q Q M d w L N j T h K 7 S C k 7 S W 0 V l o k v v 2 K y 2 5 x T Z W X 3 Y G l a s y a k N h 2 V i 9 f i t m 9 3 5 2 c l n c n F 5 3 p v / 5 e L v 7 / g 7 u 9 m 4 s b 5 W 9 y L a f 9 Y t d y u d c 3 P + p q 7 v t f F P z 8 F 3 O x T 7 b d y R V l w k 7 c v 5 P r u O y U + v 9 e x / 0 H U E s B A i 0 A F A A C A A g A Z V 0 1 V F l Y 3 q 2 n A A A A + A A A A B I A A A A A A A A A A A A A A A A A A A A A A E N v b m Z p Z y 9 Q Y W N r Y W d l L n h t b F B L A Q I t A B Q A A g A I A G V d N V Q P y u m r p A A A A O k A A A A T A A A A A A A A A A A A A A A A A P M A A A B b Q 2 9 u d G V u d F 9 U e X B l c 1 0 u e G 1 s U E s B A i 0 A F A A C A A g A Z V 0 1 V J m u U a 3 B B g A A A i E A A B M A A A A A A A A A A A A A A A A A 5 A E A A E Z v c m 1 1 b G F z L 1 N l Y 3 R p b 2 4 x L m 1 Q S w U G A A A A A A M A A w D C A A A A 8 g g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U k A A A A A A A D L S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C U l Z W e X V L e T N r U n J X U n d F b G 8 2 K 1 h n S D F S e V l X N X p a b T l 5 Y l d G e U l F R n l j W F Z w Z G 0 4 Z 1 p H V W d X a z F N V E V s V F Z F N E F B Q U F B Q U F B Q U F B Q U F l W V h 1 c 3 U 1 Y 1 h V K z A 1 a z R k V H l 6 U V h o T k R i M j V 6 Z F d 4 M F l T Q m t a U 0 J G Z U d W d G N H e H Z B Q U Z S V l Z 5 d U t 5 M 2 t S c l d S d 0 V s b z Y r W G d B Q U F B Q U F B Q U F B Q m l z U 0 F o a W 9 q Z l F h R 0 J 0 T 2 I 0 O H R R c k h s U n l Z V z V 6 W m 0 5 e W J X R n l J R U Z 5 Y 1 h W c G R t O G d a R 1 V n U m t G S F R F S X d N d 0 F B Q W d B Q U F B Q U F B Q U F O O H B r O V d a T m N R c W h K R m h G c V h Q Q l p F M E 5 2 Y m 5 O M W J I U m h J R 1 J s S U V W N F p X M X d i R z h B Q V d L e E l D R 0 t p T j l C b 1 l H M D V 2 a n k x Q 3 N B Q U F B Q S I g L z 4 8 L 1 N 0 Y W J s Z U V u d H J p Z X M + P C 9 J d G V t P j x J d G V t P j x J d G V t T G 9 j Y X R p b 2 4 + P E l 0 Z W 1 U e X B l P k Z v c m 1 1 b G E 8 L 0 l 0 Z W 1 U e X B l P j x J d G V t U G F 0 a D 5 T Z W N 0 a W 9 u M S 9 Q Y X I l Q z M l Q T J t Z X R y b y U y M G R l J T I w Q X J x d W l 2 b y U y M G R l J T I w Q W 1 v c 3 R y Y T E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2 I y Z W U 4 N T c 5 L T V j Z W U t N G Y 1 Z C 1 i N G U 2 L T R l M W Q 0 Z j J j Z D A 1 Z S I g L z 4 8 R W 5 0 c n k g V H l w Z T 0 i U m V z d W x 0 V H l w Z S I g V m F s d W U 9 I n N C a W 5 h c n k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5 L T E y L T I 2 V D E y O j E x O j I 2 L j A 1 N T c x M D d a I i A v P j x F b n R y e S B U e X B l P S J G a W x s U 3 R h d H V z I i B W Y W x 1 Z T 0 i c 0 N v b X B s Z X R l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V n Y c O n w 6 N v I i A v P j x F b n R y e S B U e X B l P S J M b 2 F k Z W R U b 0 F u Y W x 5 c 2 l z U 2 V y d m l j Z X M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x v Y W R U b 1 J l c G 9 y d E R p c 2 F i b G V k I i B W Y W x 1 Z T 0 i b D E i I C 8 + P E V u d H J 5 I F R 5 c G U 9 I l F 1 Z X J 5 R 3 J v d X B J R C I g V m F s d W U 9 I n N i M m V l O D U 3 O S 0 1 Y 2 V l L T R m N W Q t Y j R l N i 0 0 Z T F k N G Y y Y 2 Q w N W U i I C 8 + P E V u d H J 5 I F R 5 c G U 9 I l J l c 3 V s d F R 5 c G U i I F Z h b H V l P S J z Q m l u Y X J 5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J 1 Z m Z l c k 5 l e H R S Z W Z y Z X N o I i B W Y W x 1 Z T 0 i b D E i I C 8 + P E V u d H J 5 I F R 5 c G U 9 I k Z p b G x M Y X N 0 V X B k Y X R l Z C I g V m F s d W U 9 I m Q y M D I w L T A 3 L T A x V D E 3 O j M w O j M y L j M x N j Q 1 M j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L 0 x p b m h h c y U y M E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Z G U l M j B a T U x M S V N U T i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Y W U 1 Y z U 1 N T E t M m Q y Y i 0 0 N m U 0 L W I 1 O T E t Y z A 0 O T Y 4 Z W J l N W U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S 0 x M i 0 y N l Q x M j o x M T o y N i 4 w O D Y 5 N T k 3 W i I g L z 4 8 R W 5 0 c n k g V H l w Z T 0 i R m l s b F N 0 Y X R 1 c y I g V m F s d W U 9 I n N D b 2 1 w b G V 0 Z S I g L z 4 8 R W 5 0 c n k g V H l w Z T 0 i T m F 2 a W d h d G l v b l N 0 Z X B O Y W 1 l I i B W Y W x 1 Z T 0 i c 0 5 h d m V n Y c O n w 6 N v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B k Z S U y M F p N T E x J U 1 R O J T I w K D I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U y M G R l J T I w W k 1 M T E l T V E 4 l M j A o M i k v U 2 h l Z X Q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U y M G R l J T I w W k 1 M T E l T V E 4 l M j A o M i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Q X J x d W l 2 b y U y M G R l J T I w W k 1 M T E l T V E 4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W U 1 Y z U 1 N T E t M m Q y Y i 0 0 N m U 0 L W I 1 O T E t Y z A 0 O T Y 4 Z W J l N W U w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A t M D c t M D F U M T c 6 M z A 6 M z I u M z Q 0 N D I 4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J T I w Z G U l M j B a T U x M S V N U T i U y M C g y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p N T E x J U 1 R O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l Z 2 H D p 8 O j b y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Q b G F u a W x o Y T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M z h j N D Q w M 2 M t N D Y 0 M i 0 0 M 2 Y x L T g 1 N D M t M D J k N T g y N j R k Z T R i I i A v P j x F b n R y e S B U e X B l P S J G a W x s V G F y Z 2 V 0 T m F t Z U N 1 c 3 R v b W l 6 Z W Q i I F Z h b H V l P S J s M S I g L z 4 8 R W 5 0 c n k g V H l w Z T 0 i R m l s b E x h c 3 R V c G R h d G V k I i B W Y W x 1 Z T 0 i Z D I w M j E t M T I t M j J U M T Y 6 M j Q 6 N D M u M T U 0 O D Q 0 O V o i I C 8 + P E V u d H J 5 I F R 5 c G U 9 I k Z p b G x F c n J v c k N v d W 5 0 I i B W Y W x 1 Z T 0 i b D A i I C 8 + P E V u d H J 5 I F R 5 c G U 9 I k Z p b G x D b 2 x 1 b W 5 U e X B l c y I g V m F s d W U 9 I n N B d 0 1 H Q m d V P S I g L z 4 8 R W 5 0 c n k g V H l w Z T 0 i R m l s b E V y c m 9 y Q 2 9 k Z S I g V m F s d W U 9 I n N V b m t u b 3 d u I i A v P j x F b n R y e S B U e X B l P S J G a W x s Q 2 9 s d W 1 u T m F t Z X M i I F Z h b H V l P S J z W y Z x d W 9 0 O 1 B l c s O t b 2 R v I G R l I G P D o W x j d W x v J n F 1 b 3 Q 7 L C Z x d W 9 0 O 0 1 h d G V y a W F s J n F 1 b 3 Q 7 L C Z x d W 9 0 O 0 V s Z W 1 l b n R v J n F 1 b 3 Q 7 L C Z x d W 9 0 O 0 N l b n R y b y Z x d W 9 0 O y w m c X V v d D t W Y W x v c i Z x d W 9 0 O 1 0 i I C 8 + P E V u d H J 5 I F R 5 c G U 9 I k Z p b G x D b 3 V u d C I g V m F s d W U 9 I m w w I i A v P j x F b n R y e S B U e X B l P S J G a W x s U 3 R h d H V z I i B W Y W x 1 Z T 0 i c 1 d h a X R p b m d G b 3 J F e G N l b F J l Z n J l c 2 g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W k 1 M T E l T V E 4 v V G l w b y B B b H R l c m F k b y 5 7 U G V y w 6 1 v Z G 8 g Z G U g Y 8 O h b G N 1 b G 8 s M H 0 m c X V v d D s s J n F 1 b 3 Q 7 U 2 V j d G l v b j E v W k 1 M T E l T V E 4 v V G l w b y B B b H R l c m F k b y 5 7 T W F 0 Z X J p Y W w s M X 0 m c X V v d D s s J n F 1 b 3 Q 7 U 2 V j d G l v b j E v W k 1 M T E l T V E 4 v V m F s b 3 I g U 3 V i c 3 R p d H X D r W R v M i 5 7 R W x l b W V u d G 8 s M n 0 m c X V v d D s s J n F 1 b 3 Q 7 U 2 V j d G l v b j E v W k 1 M T E l T V E 4 v V G l w b y B B b H R l c m F k b y 5 7 Q 2 V u d H J v L D N 9 J n F 1 b 3 Q 7 L C Z x d W 9 0 O 1 N l Y 3 R p b 2 4 x L 1 p N T E x J U 1 R O L 0 x p b m h h c y B B Z 3 J 1 c G F k Y X M u e 1 Z h b G 9 y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p N T E x J U 1 R O L 1 R p c G 8 g Q W x 0 Z X J h Z G 8 u e 1 B l c s O t b 2 R v I G R l I G P D o W x j d W x v L D B 9 J n F 1 b 3 Q 7 L C Z x d W 9 0 O 1 N l Y 3 R p b 2 4 x L 1 p N T E x J U 1 R O L 1 R p c G 8 g Q W x 0 Z X J h Z G 8 u e 0 1 h d G V y a W F s L D F 9 J n F 1 b 3 Q 7 L C Z x d W 9 0 O 1 N l Y 3 R p b 2 4 x L 1 p N T E x J U 1 R O L 1 Z h b G 9 y I F N 1 Y n N 0 a X R 1 w 6 1 k b z I u e 0 V s Z W 1 l b n R v L D J 9 J n F 1 b 3 Q 7 L C Z x d W 9 0 O 1 N l Y 3 R p b 2 4 x L 1 p N T E x J U 1 R O L 1 R p c G 8 g Q W x 0 Z X J h Z G 8 u e 0 N l b n R y b y w z f S Z x d W 9 0 O y w m c X V v d D t T Z W N 0 a W 9 u M S 9 a T U x M S V N U T i 9 M a W 5 o Y X M g Q W d y d X B h Z G F z L n t W Y W x v c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W k 1 M T E l T V E 4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a T U x M S V N U T i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a T U x M S V N U T i 9 B c n F 1 a X Z v c y U y M E 9 j d W x 0 b 3 M l M j B G a W x 0 c m F k b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k 1 M T E l T V E 4 v S W 5 2 b 2 N h c i U y M E Z 1 b i V D M y V B N y V D M y V B M 2 8 l M j B Q Z X J z b 2 5 h b G l 6 Y W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p N T E x J U 1 R O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p N T E x J U 1 R O L 0 9 1 d H J h c y U y M E N v b H V u Y X M l M j B S Z W 1 v d m l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k 1 M T E l T V E 4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k 1 M T E l T V E 4 v T G l u a G F z J T I w R m l s d H J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p N T E x J U 1 R O L 0 x p b m h h c y U y M E F n c n V w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p N T E x J U 1 R O L 1 Z h b G 9 y J T I w U 3 V i c 3 R p d H U l Q z M l Q U R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p N T E x J U 1 R O L 1 Z h b G 9 y J T I w U 3 V i c 3 R p d H U l Q z M l Q U R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a T U x M S V N U T i 9 W Y W x v c i U y M F N 1 Y n N 0 a X R 1 J U M z J U F E Z G 8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k 1 M T E l T V E 4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F H T E I w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Z W d h w 6 f D o 2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G x h b m l s a G E y I i A v P j x F b n R y e S B U e X B l P S J R d W V y e U l E I i B W Y W x 1 Z T 0 i c z V k M D Y z Z D I 2 L W M x N G E t N G E y Z S 0 5 N G F m L W I y M T Y 0 Z m I 5 Y z l m O S I g L z 4 8 R W 5 0 c n k g V H l w Z T 0 i R m l s b E V y c m 9 y Q 2 9 1 b n Q i I F Z h b H V l P S J s M C I g L z 4 8 R W 5 0 c n k g V H l w Z T 0 i R m l s b E x h c 3 R V c G R h d G V k I i B W Y W x 1 Z T 0 i Z D I w M j E t M T I t M D h U M T c 6 M j c 6 M T Q u M T k 3 N T U z N 1 o i I C 8 + P E V u d H J 5 I F R 5 c G U 9 I k Z p b G x F c n J v c k N v Z G U i I F Z h b H V l P S J z V W 5 r b m 9 3 b i I g L z 4 8 R W 5 0 c n k g V H l w Z T 0 i R m l s b E N v b H V t b l R 5 c G V z I i B W Y W x 1 Z T 0 i c 0 F 3 T U Z B Q U E 9 I i A v P j x F b n R y e S B U e X B l P S J G a W x s Q 2 9 1 b n Q i I F Z h b H V l P S J s N z I i I C 8 + P E V u d H J 5 I F R 5 c G U 9 I k Z p b G x D b 2 x 1 b W 5 O Y W 1 l c y I g V m F s d W U 9 I n N b J n F 1 b 3 Q 7 U G V y w 6 1 v Z G 8 g Y 2 9 u d M O h Y m l s J n F 1 b 3 Q 7 L C Z x d W 9 0 O 0 N v b n R h I G R v I F J h e s O j b y Z x d W 9 0 O y w m c X V v d D t W Y W x v c i Z x d W 9 0 O y w m c X V v d D t H c n V w b y Z x d W 9 0 O y w m c X V v d D t T d W J n c n V w b y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F H T E I w M y 9 M a W 5 o Y X M g Q W d y d X B h Z G F z L n t Q Z X L D r W 9 k b y B j b 2 5 0 w 6 F i a W w s M H 0 m c X V v d D s s J n F 1 b 3 Q 7 U 2 V j d G l v b j E v R k F H T E I w M y 9 M a W 5 o Y X M g Q W d y d X B h Z G F z L n t D b 2 5 0 Y S B k b y B S Y X r D o 2 8 s M X 0 m c X V v d D s s J n F 1 b 3 Q 7 U 2 V j d G l v b j E v R k F H T E I w M y 9 M a W 5 o Y X M g Q W d y d X B h Z G F z L n t W Y W x v c i w z f S Z x d W 9 0 O y w m c X V v d D t T Z W N 0 a W 9 u M S 9 G Q U d M Q j A z L 0 N v b H V u Y S B D b 2 5 k a W N p b 2 5 h b C B B Z G l j a W 9 u Y W R h L n t H c n V w b y w 0 f S Z x d W 9 0 O y w m c X V v d D t T Z W N 0 a W 9 u M S 9 G Q U d M Q j A z L 0 N v b H V u Y S B D b 2 5 k a W N p b 2 5 h b C B B Z G l j a W 9 u Y W R h M S 5 7 U 3 V i Z 3 J 1 c G 8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k F H T E I w M y 9 M a W 5 o Y X M g Q W d y d X B h Z G F z L n t Q Z X L D r W 9 k b y B j b 2 5 0 w 6 F i a W w s M H 0 m c X V v d D s s J n F 1 b 3 Q 7 U 2 V j d G l v b j E v R k F H T E I w M y 9 M a W 5 o Y X M g Q W d y d X B h Z G F z L n t D b 2 5 0 Y S B k b y B S Y X r D o 2 8 s M X 0 m c X V v d D s s J n F 1 b 3 Q 7 U 2 V j d G l v b j E v R k F H T E I w M y 9 M a W 5 o Y X M g Q W d y d X B h Z G F z L n t W Y W x v c i w z f S Z x d W 9 0 O y w m c X V v d D t T Z W N 0 a W 9 u M S 9 G Q U d M Q j A z L 0 N v b H V u Y S B D b 2 5 k a W N p b 2 5 h b C B B Z G l j a W 9 u Y W R h L n t H c n V w b y w 0 f S Z x d W 9 0 O y w m c X V v d D t T Z W N 0 a W 9 u M S 9 G Q U d M Q j A z L 0 N v b H V u Y S B D b 2 5 k a W N p b 2 5 h b C B B Z G l j a W 9 u Y W R h M S 5 7 U 3 V i Z 3 J 1 c G 8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B R 0 x C M D M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Q U d M Q j A z L 0 x p b m h h c y U y M E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i V D M y V B M m 1 l d H J v J T I w Z G U l M j B B c n F 1 a X Z v J T I w Z G U l M j B B b W 9 z d H J h M j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2 Q 5 O W Y y M G Q t O T M 1 O S 0 0 M j V j L W E 4 N D k t M T Y x M T Z h N W N m M D U 5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T I t M j Z U M T I 6 N D I 6 M j I u N T U w N j k y O F o i I C 8 + P E V u d H J 5 I F R 5 c G U 9 I k Z p b G x T d G F 0 d X M i I F Z h b H V l P S J z Q 2 9 t c G x l d G U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Z W d h w 6 f D o 2 8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z N k O T l m M j B k L T k z N T k t N D I 1 Y y 1 h O D Q 5 L T E 2 M T E 2 Y T V j Z j A 1 O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Z p b G x l Z E N v b X B s Z X R l U m V z d W x 0 V G 9 X b 3 J r c 2 h l Z X Q i I F Z h b H V l P S J s M C I g L z 4 8 R W 5 0 c n k g V H l w Z T 0 i Q n V m Z m V y T m V 4 d F J l Z n J l c 2 g i I F Z h b H V l P S J s M S I g L z 4 8 R W 5 0 c n k g V H l w Z T 0 i R m l s b E x h c 3 R V c G R h d G V k I i B W Y W x 1 Z T 0 i Z D I w M j A t M D c t M D F U M T c 6 M z A 6 M z I u M z Y 5 N D A 2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U y M C g y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l M j A o M i k v T G l u a G F z J T I w R m l s d H J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y U y M G R l J T I w Q W 1 v c 3 R y Y S U y M C g y K S 9 O Y X Z l Z 2 E l Q z M l Q T c l Q z M l Q T N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B k Z S U y M E Z B R 0 x C M D M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I x M j B i M T Y y L T g 4 O G E t N D F k Z i 1 h M T g x L W I 0 Z T Z m O G Y y Z D Q y Y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T I t M j Z U M T I 6 N D I 6 M j I u N T g x O T Q 1 M V o i I C 8 + P E V u d H J 5 I F R 5 c G U 9 I k Z p b G x T d G F 0 d X M i I F Z h b H V l P S J z Q 2 9 t c G x l d G U i I C 8 + P E V u d H J 5 I F R 5 c G U 9 I k 5 h d m l n Y X R p b 2 5 T d G V w T m F t Z S I g V m F s d W U 9 I n N O Y X Z l Z 2 H D p 8 O j b y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Z G U l M j B G Q U d M Q j A z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U y M G R l J T I w R k F H T E I w M y 9 T a G V l d D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Z G U l M j B G Q U d M Q j A z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l M j B k Z S U y M E Z B R 0 x C M D M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M j E y M G I x N j I t O D g 4 Y S 0 0 M W R m L W E x O D E t Y j R l N m Y 4 Z j J k N D J i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A t M D c t M D F U M T c 6 M z A 6 M z I u M z g 4 M z k y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J T I w Z G U l M j B G Q U d M Q j A z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F H T E I w M y 9 B c n F 1 a X Z v c y U y M E 9 j d W x 0 b 3 M l M j B G a W x 0 c m F k b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F H T E I w M y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F H T E I w M y 9 D b 2 x 1 b m F z J T I w U m V u b 2 1 l Y W R h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Q U d M Q j A z L 0 9 1 d H J h c y U y M E N v b H V u Y X M l M j B S Z W 1 v d m l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F H T E I w M y 9 D b 2 x 1 b m E l M j B k Z S U y M F R h Y m V s Y S U y M E V 4 c G F u Z G l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Q U d M Q j A z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B R 0 x C M D M v T G l u a G F z J T I w Q W d y d X B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F H T E I w M y 9 D b 2 x 1 b m E l M j B D b 2 5 k a W N p b 2 5 h b C U y M E F k a W N p b 2 5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Q U d M Q j A z L 0 N v b H V u Y S U y M E 1 l c 2 N s Y W R h J T I w S W 5 z Z X J p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Q U d M Q j A z L 0 x p b m h h c y U y M E Z p b H R y Y W R h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Q U d M Q j A z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Q U d M Q j A z L 0 N v b H V u Y S U y M E N v b m R p Y 2 l v b m F s J T I w Q W R p Y 2 l v b m F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Q U d M Q j A z L 0 x p b m h h c y U y M E Z p b H R y Y W R h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u w W a 3 S 1 Q 8 U 2 h z x m A G 0 L r L A A A A A A C A A A A A A A D Z g A A w A A A A B A A A A C N I A W U j l 6 B P U 4 R r R 5 9 Q q + L A A A A A A S A A A C g A A A A E A A A A K 4 D r K b Z R U B 7 X f p z / i x 4 g Y V Q A A A A q W d F T X 2 4 d 4 / e u M 3 6 c O v Q p 6 6 0 / p P Z C 5 d 7 T G 3 B Q 8 A 8 J N N x s o B T n U / A Q a a b q E k 2 K U 8 A G G O Q u P s B 2 W p W k b r Y d y e 8 H c x 6 8 E O a c n 1 p k X S h h a n M 3 + Y U A A A A 2 K Q A u K l W e l c g P s 2 w t V D U Z f X p p j c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55E2003591DF489DC24D4DA8590EB5" ma:contentTypeVersion="0" ma:contentTypeDescription="Crie um novo documento." ma:contentTypeScope="" ma:versionID="551f8ba68734184a33c0b8f35e53a5a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a66f210daefb77f9521953f1393f47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F411FA-0C8C-4C2A-A5AC-1D97CE720B7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E36C752-E38C-4648-926F-C77D24E087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37F58A-43C7-4B15-A49E-C51C54EFAF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F640B6F-D04B-4544-A4ED-129C7EF4DD4E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BASE</vt:lpstr>
      <vt:lpstr>DRE- DINÂMICO</vt:lpstr>
      <vt:lpstr>Apoio</vt:lpstr>
    </vt:vector>
  </TitlesOfParts>
  <Company>Grupo Lwart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abiazotto</dc:creator>
  <cp:lastModifiedBy>Ana Laura Oliveira Gomes Octaviano</cp:lastModifiedBy>
  <cp:lastPrinted>2019-12-26T12:13:39Z</cp:lastPrinted>
  <dcterms:created xsi:type="dcterms:W3CDTF">2008-01-15T17:18:26Z</dcterms:created>
  <dcterms:modified xsi:type="dcterms:W3CDTF">2022-06-30T19:05:13Z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0x010100B355E2003591DF489DC24D4DA8590EB5</vt:lpwstr>
  </property>
</Properties>
</file>